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E:\COPIA DOCUMENTOS DEL COLEGIO LAMESA\AUTOEVALUACION -PMI - SEGUIMIENTO\"/>
    </mc:Choice>
  </mc:AlternateContent>
  <xr:revisionPtr revIDLastSave="0" documentId="13_ncr:1_{2DC85FFA-EE76-4793-90AF-A741526A4185}" xr6:coauthVersionLast="47" xr6:coauthVersionMax="47" xr10:uidLastSave="{00000000-0000-0000-0000-000000000000}"/>
  <bookViews>
    <workbookView xWindow="-108" yWindow="-108" windowWidth="23256" windowHeight="1245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98" i="1"/>
  <c r="U99" i="1"/>
  <c r="U101" i="1"/>
  <c r="U6" i="6" s="1"/>
  <c r="T6" i="6"/>
  <c r="U87" i="1"/>
  <c r="U4" i="6" s="1"/>
  <c r="U10" i="6" s="1"/>
  <c r="U92" i="1"/>
  <c r="U5" i="6" s="1"/>
  <c r="U89" i="1"/>
  <c r="S5" i="6" s="1"/>
  <c r="U90" i="1"/>
  <c r="U91" i="1"/>
  <c r="R7" i="1"/>
  <c r="R8" i="1"/>
  <c r="R9" i="1"/>
  <c r="R10" i="1"/>
  <c r="F4" i="2" s="1"/>
  <c r="S7" i="1"/>
  <c r="H4" i="2" s="1"/>
  <c r="T7" i="1"/>
  <c r="T8" i="1"/>
  <c r="T9" i="1"/>
  <c r="T10" i="1"/>
  <c r="P4" i="2" s="1"/>
  <c r="U7" i="1"/>
  <c r="S8" i="1"/>
  <c r="U8" i="1"/>
  <c r="U9" i="1"/>
  <c r="U10" i="1"/>
  <c r="U4" i="2" s="1"/>
  <c r="U10" i="2" s="1"/>
  <c r="S9" i="1"/>
  <c r="S10" i="1"/>
  <c r="S98" i="1"/>
  <c r="H6" i="6" s="1"/>
  <c r="S99" i="1"/>
  <c r="S100" i="1"/>
  <c r="S101" i="1"/>
  <c r="K6" i="6"/>
  <c r="Q11" i="1"/>
  <c r="R11" i="1"/>
  <c r="S11" i="1"/>
  <c r="R13" i="1"/>
  <c r="S13" i="1"/>
  <c r="T13" i="1"/>
  <c r="U13" i="1"/>
  <c r="T5" i="2" s="1"/>
  <c r="R14" i="1"/>
  <c r="D5" i="2" s="1"/>
  <c r="S14" i="1"/>
  <c r="I5" i="2" s="1"/>
  <c r="T14" i="1"/>
  <c r="T15" i="1"/>
  <c r="O5" i="2" s="1"/>
  <c r="T16" i="1"/>
  <c r="P5" i="2" s="1"/>
  <c r="U14" i="1"/>
  <c r="U15" i="1"/>
  <c r="U16" i="1"/>
  <c r="R15" i="1"/>
  <c r="S15" i="1"/>
  <c r="S16" i="1"/>
  <c r="K5" i="2" s="1"/>
  <c r="S5" i="2"/>
  <c r="R16" i="1"/>
  <c r="E5" i="2" s="1"/>
  <c r="U5" i="2"/>
  <c r="R20" i="1"/>
  <c r="S20" i="1"/>
  <c r="H6" i="2" s="1"/>
  <c r="T20" i="1"/>
  <c r="U20" i="1"/>
  <c r="R21" i="1"/>
  <c r="S21" i="1"/>
  <c r="S22" i="1"/>
  <c r="S23" i="1"/>
  <c r="T21" i="1"/>
  <c r="N6" i="2" s="1"/>
  <c r="T22" i="1"/>
  <c r="O6" i="2" s="1"/>
  <c r="T23" i="1"/>
  <c r="P6" i="2" s="1"/>
  <c r="U21" i="1"/>
  <c r="S6" i="2" s="1"/>
  <c r="R22" i="1"/>
  <c r="R23" i="1"/>
  <c r="E6" i="2" s="1"/>
  <c r="U22" i="1"/>
  <c r="T6" i="2" s="1"/>
  <c r="U23" i="1"/>
  <c r="R30" i="1"/>
  <c r="R31" i="1"/>
  <c r="R32" i="1"/>
  <c r="R33" i="1"/>
  <c r="F7" i="2" s="1"/>
  <c r="S30" i="1"/>
  <c r="T30" i="1"/>
  <c r="M7" i="2" s="1"/>
  <c r="T31" i="1"/>
  <c r="T32" i="1"/>
  <c r="N7" i="2" s="1"/>
  <c r="T33" i="1"/>
  <c r="P7" i="2" s="1"/>
  <c r="U30" i="1"/>
  <c r="U31" i="1"/>
  <c r="U32" i="1"/>
  <c r="U33" i="1"/>
  <c r="U7" i="2" s="1"/>
  <c r="R7" i="2"/>
  <c r="S31" i="1"/>
  <c r="S32" i="1"/>
  <c r="S33" i="1"/>
  <c r="S7" i="2"/>
  <c r="E7" i="2"/>
  <c r="R36" i="1"/>
  <c r="R37" i="1"/>
  <c r="R38" i="1"/>
  <c r="R39" i="1"/>
  <c r="S36" i="1"/>
  <c r="I8" i="2" s="1"/>
  <c r="T36" i="1"/>
  <c r="T37" i="1"/>
  <c r="N8" i="2" s="1"/>
  <c r="T38" i="1"/>
  <c r="O8" i="2" s="1"/>
  <c r="T39" i="1"/>
  <c r="U36" i="1"/>
  <c r="S37" i="1"/>
  <c r="U37" i="1"/>
  <c r="U38" i="1"/>
  <c r="T8" i="2" s="1"/>
  <c r="U39" i="1"/>
  <c r="S8" i="2"/>
  <c r="S38" i="1"/>
  <c r="S39" i="1"/>
  <c r="U8" i="2"/>
  <c r="R47" i="1"/>
  <c r="F9" i="2" s="1"/>
  <c r="R48" i="1"/>
  <c r="R49" i="1"/>
  <c r="R50" i="1"/>
  <c r="S47" i="1"/>
  <c r="S48" i="1"/>
  <c r="S49" i="1"/>
  <c r="S50" i="1"/>
  <c r="K9" i="2" s="1"/>
  <c r="T47" i="1"/>
  <c r="M9" i="2" s="1"/>
  <c r="T48" i="1"/>
  <c r="N9" i="2" s="1"/>
  <c r="T49" i="1"/>
  <c r="T50" i="1"/>
  <c r="P9" i="2" s="1"/>
  <c r="U47" i="1"/>
  <c r="U48" i="1"/>
  <c r="U49" i="1"/>
  <c r="U50" i="1"/>
  <c r="S9" i="2" s="1"/>
  <c r="T9" i="2"/>
  <c r="U9" i="2"/>
  <c r="R55" i="1"/>
  <c r="R56" i="1"/>
  <c r="R57" i="1"/>
  <c r="C4" i="4" s="1"/>
  <c r="R58" i="1"/>
  <c r="S55" i="1"/>
  <c r="S56" i="1"/>
  <c r="S57" i="1"/>
  <c r="S58" i="1"/>
  <c r="K4" i="4" s="1"/>
  <c r="T55" i="1"/>
  <c r="U55" i="1"/>
  <c r="U56" i="1"/>
  <c r="R4" i="4" s="1"/>
  <c r="R10" i="4" s="1"/>
  <c r="U57" i="1"/>
  <c r="T4" i="4" s="1"/>
  <c r="T10" i="4" s="1"/>
  <c r="U58" i="1"/>
  <c r="U4" i="4" s="1"/>
  <c r="U10" i="4" s="1"/>
  <c r="S4" i="4"/>
  <c r="S10" i="4"/>
  <c r="T56" i="1"/>
  <c r="T57" i="1"/>
  <c r="T58" i="1"/>
  <c r="R62" i="1"/>
  <c r="C5" i="4" s="1"/>
  <c r="S62" i="1"/>
  <c r="S63" i="1"/>
  <c r="S64" i="1"/>
  <c r="S65" i="1"/>
  <c r="K5" i="4" s="1"/>
  <c r="T62" i="1"/>
  <c r="T63" i="1"/>
  <c r="T64" i="1"/>
  <c r="T65" i="1"/>
  <c r="U62" i="1"/>
  <c r="R63" i="1"/>
  <c r="R64" i="1"/>
  <c r="R65" i="1"/>
  <c r="U63" i="1"/>
  <c r="R5" i="4" s="1"/>
  <c r="U64" i="1"/>
  <c r="T5" i="4" s="1"/>
  <c r="U65" i="1"/>
  <c r="S5" i="4"/>
  <c r="F5" i="4"/>
  <c r="U5" i="4"/>
  <c r="R68" i="1"/>
  <c r="S68" i="1"/>
  <c r="S69" i="1"/>
  <c r="S70" i="1"/>
  <c r="S71" i="1"/>
  <c r="T68" i="1"/>
  <c r="T69" i="1"/>
  <c r="T70" i="1"/>
  <c r="T71" i="1"/>
  <c r="U68" i="1"/>
  <c r="R6" i="4" s="1"/>
  <c r="U69" i="1"/>
  <c r="U70" i="1"/>
  <c r="T6" i="4" s="1"/>
  <c r="U71" i="1"/>
  <c r="R69" i="1"/>
  <c r="R70" i="1"/>
  <c r="R71" i="1"/>
  <c r="D6" i="4"/>
  <c r="F6" i="4"/>
  <c r="R74" i="1"/>
  <c r="R76" i="1"/>
  <c r="R75" i="1"/>
  <c r="R77" i="1"/>
  <c r="S74" i="1"/>
  <c r="H7" i="4" s="1"/>
  <c r="S75" i="1"/>
  <c r="S76" i="1"/>
  <c r="S77" i="1"/>
  <c r="T74" i="1"/>
  <c r="U74" i="1"/>
  <c r="U75" i="1"/>
  <c r="U76" i="1"/>
  <c r="T7" i="4" s="1"/>
  <c r="U77" i="1"/>
  <c r="R7" i="4"/>
  <c r="T75" i="1"/>
  <c r="S7" i="4"/>
  <c r="T76" i="1"/>
  <c r="T77" i="1"/>
  <c r="R84" i="1"/>
  <c r="R85" i="1"/>
  <c r="R86" i="1"/>
  <c r="R87" i="1"/>
  <c r="S84" i="1"/>
  <c r="J4" i="6" s="1"/>
  <c r="T84" i="1"/>
  <c r="T85" i="1"/>
  <c r="T86" i="1"/>
  <c r="T87" i="1"/>
  <c r="P4" i="6" s="1"/>
  <c r="M4" i="6"/>
  <c r="U84" i="1"/>
  <c r="S85" i="1"/>
  <c r="S86" i="1"/>
  <c r="S87" i="1"/>
  <c r="U85" i="1"/>
  <c r="U86" i="1"/>
  <c r="R89" i="1"/>
  <c r="D5" i="6" s="1"/>
  <c r="S89" i="1"/>
  <c r="K5" i="6" s="1"/>
  <c r="S90" i="1"/>
  <c r="S91" i="1"/>
  <c r="J5" i="6" s="1"/>
  <c r="S92" i="1"/>
  <c r="T89" i="1"/>
  <c r="T90" i="1"/>
  <c r="T91" i="1"/>
  <c r="T92" i="1"/>
  <c r="P5" i="6" s="1"/>
  <c r="R90" i="1"/>
  <c r="R91" i="1"/>
  <c r="O5" i="6"/>
  <c r="R92" i="1"/>
  <c r="F5" i="6"/>
  <c r="R98" i="1"/>
  <c r="R99" i="1"/>
  <c r="R100" i="1"/>
  <c r="R101" i="1"/>
  <c r="T98" i="1"/>
  <c r="T101" i="1"/>
  <c r="T99" i="1"/>
  <c r="T100" i="1"/>
  <c r="O6" i="6" s="1"/>
  <c r="P6" i="6"/>
  <c r="S6" i="6"/>
  <c r="R6" i="6"/>
  <c r="R102" i="1"/>
  <c r="R103" i="1"/>
  <c r="R104" i="1"/>
  <c r="R105" i="1"/>
  <c r="C7" i="6" s="1"/>
  <c r="S102" i="1"/>
  <c r="T102" i="1"/>
  <c r="T103" i="1"/>
  <c r="T104" i="1"/>
  <c r="T105" i="1"/>
  <c r="P7" i="6" s="1"/>
  <c r="U102" i="1"/>
  <c r="S103" i="1"/>
  <c r="S104" i="1"/>
  <c r="S105" i="1"/>
  <c r="U103" i="1"/>
  <c r="U104" i="1"/>
  <c r="T7" i="6" s="1"/>
  <c r="U105" i="1"/>
  <c r="R7" i="6"/>
  <c r="U7" i="6"/>
  <c r="R114" i="1"/>
  <c r="E8" i="6" s="1"/>
  <c r="R115" i="1"/>
  <c r="R116" i="1"/>
  <c r="R117" i="1"/>
  <c r="S114" i="1"/>
  <c r="S115" i="1"/>
  <c r="S116" i="1"/>
  <c r="J8" i="6" s="1"/>
  <c r="S117" i="1"/>
  <c r="H8" i="6"/>
  <c r="T114" i="1"/>
  <c r="U114" i="1"/>
  <c r="S8" i="6" s="1"/>
  <c r="T115" i="1"/>
  <c r="T116" i="1"/>
  <c r="T117" i="1"/>
  <c r="U115" i="1"/>
  <c r="U116" i="1"/>
  <c r="U117" i="1"/>
  <c r="R122" i="1"/>
  <c r="F4" i="5" s="1"/>
  <c r="S122" i="1"/>
  <c r="H4" i="5" s="1"/>
  <c r="T122" i="1"/>
  <c r="M4" i="5" s="1"/>
  <c r="T123" i="1"/>
  <c r="T124" i="1"/>
  <c r="T125" i="1"/>
  <c r="U122" i="1"/>
  <c r="U125" i="1"/>
  <c r="U123" i="1"/>
  <c r="U124" i="1"/>
  <c r="S4" i="5" s="1"/>
  <c r="S10" i="5" s="1"/>
  <c r="U4" i="5"/>
  <c r="U10" i="5"/>
  <c r="R123" i="1"/>
  <c r="D4" i="5" s="1"/>
  <c r="S123" i="1"/>
  <c r="I4" i="5" s="1"/>
  <c r="S124" i="1"/>
  <c r="J4" i="5" s="1"/>
  <c r="S125" i="1"/>
  <c r="R124" i="1"/>
  <c r="R125" i="1"/>
  <c r="R128" i="1"/>
  <c r="R129" i="1"/>
  <c r="R130" i="1"/>
  <c r="E5" i="5" s="1"/>
  <c r="R131" i="1"/>
  <c r="S128" i="1"/>
  <c r="I5" i="5" s="1"/>
  <c r="S130" i="1"/>
  <c r="S129" i="1"/>
  <c r="S131" i="1"/>
  <c r="T128" i="1"/>
  <c r="U128" i="1"/>
  <c r="U5" i="5" s="1"/>
  <c r="T129" i="1"/>
  <c r="M5" i="5" s="1"/>
  <c r="T130" i="1"/>
  <c r="T131" i="1"/>
  <c r="P5" i="5" s="1"/>
  <c r="N5" i="5"/>
  <c r="U129" i="1"/>
  <c r="R5" i="5" s="1"/>
  <c r="U130" i="1"/>
  <c r="U131" i="1"/>
  <c r="R134" i="1"/>
  <c r="S134" i="1"/>
  <c r="S135" i="1"/>
  <c r="S136" i="1"/>
  <c r="S137" i="1"/>
  <c r="K6" i="5" s="1"/>
  <c r="T134" i="1"/>
  <c r="T135" i="1"/>
  <c r="T136" i="1"/>
  <c r="T137" i="1"/>
  <c r="P6" i="5" s="1"/>
  <c r="U134" i="1"/>
  <c r="R135" i="1"/>
  <c r="F6" i="5" s="1"/>
  <c r="R136" i="1"/>
  <c r="R137" i="1"/>
  <c r="U135" i="1"/>
  <c r="U136" i="1"/>
  <c r="U6" i="5"/>
  <c r="R139" i="1"/>
  <c r="R140" i="1"/>
  <c r="R141" i="1"/>
  <c r="R142" i="1"/>
  <c r="S139" i="1"/>
  <c r="S140" i="1"/>
  <c r="H7" i="5" s="1"/>
  <c r="S141" i="1"/>
  <c r="S142" i="1"/>
  <c r="T139" i="1"/>
  <c r="U139" i="1"/>
  <c r="U7" i="5" s="1"/>
  <c r="I7" i="5"/>
  <c r="T140" i="1"/>
  <c r="U140" i="1"/>
  <c r="S7" i="5" s="1"/>
  <c r="T141" i="1"/>
  <c r="O7" i="5" s="1"/>
  <c r="T142" i="1"/>
  <c r="P7" i="5" s="1"/>
  <c r="U141" i="1"/>
  <c r="T7" i="5" s="1"/>
  <c r="R4" i="5"/>
  <c r="R10" i="5"/>
  <c r="S6" i="4"/>
  <c r="R6" i="5"/>
  <c r="E4" i="5"/>
  <c r="C4" i="5"/>
  <c r="I6" i="5"/>
  <c r="C6" i="4"/>
  <c r="E6" i="5"/>
  <c r="E6" i="4"/>
  <c r="K8" i="6"/>
  <c r="S4" i="6"/>
  <c r="S10" i="6"/>
  <c r="U7" i="4"/>
  <c r="R4" i="6"/>
  <c r="R10" i="6" s="1"/>
  <c r="T6" i="5"/>
  <c r="H5" i="5"/>
  <c r="R9" i="2"/>
  <c r="S6" i="5"/>
  <c r="N8" i="6" l="1"/>
  <c r="O8" i="6"/>
  <c r="M8" i="6"/>
  <c r="N7" i="6"/>
  <c r="O7" i="6"/>
  <c r="M7" i="6"/>
  <c r="N6" i="6"/>
  <c r="D5" i="5"/>
  <c r="O4" i="2"/>
  <c r="O10" i="2" s="1"/>
  <c r="E9" i="2"/>
  <c r="R5" i="6"/>
  <c r="K4" i="5"/>
  <c r="N7" i="5"/>
  <c r="T4" i="6"/>
  <c r="T10" i="6" s="1"/>
  <c r="J6" i="5"/>
  <c r="I9" i="2"/>
  <c r="M5" i="2"/>
  <c r="M10" i="2" s="1"/>
  <c r="U6" i="2"/>
  <c r="R7" i="5"/>
  <c r="M7" i="5"/>
  <c r="T4" i="5"/>
  <c r="T10" i="5" s="1"/>
  <c r="I8" i="6"/>
  <c r="E5" i="4"/>
  <c r="H9" i="2"/>
  <c r="H5" i="2"/>
  <c r="U8" i="6"/>
  <c r="I6" i="6"/>
  <c r="M6" i="6"/>
  <c r="K4" i="2"/>
  <c r="K10" i="2" s="1"/>
  <c r="S7" i="6"/>
  <c r="J5" i="2"/>
  <c r="R6" i="2"/>
  <c r="T7" i="2"/>
  <c r="R8" i="6"/>
  <c r="C6" i="5"/>
  <c r="K4" i="6"/>
  <c r="F4" i="6"/>
  <c r="D5" i="4"/>
  <c r="C9" i="2"/>
  <c r="J8" i="2"/>
  <c r="I6" i="2"/>
  <c r="R5" i="2"/>
  <c r="I5" i="6"/>
  <c r="I10" i="6" s="1"/>
  <c r="O9" i="2"/>
  <c r="M8" i="2"/>
  <c r="J6" i="6"/>
  <c r="S5" i="5"/>
  <c r="H7" i="2"/>
  <c r="M4" i="2"/>
  <c r="C5" i="6"/>
  <c r="K6" i="2"/>
  <c r="U6" i="4"/>
  <c r="R8" i="2"/>
  <c r="J7" i="5"/>
  <c r="T5" i="5"/>
  <c r="I7" i="6"/>
  <c r="E6" i="6"/>
  <c r="T4" i="2"/>
  <c r="T10" i="2" s="1"/>
  <c r="T5" i="6"/>
  <c r="D4" i="4"/>
  <c r="C5" i="5"/>
  <c r="N4" i="2"/>
  <c r="O5" i="5"/>
  <c r="F7" i="4"/>
  <c r="P8" i="6"/>
  <c r="P10" i="6" s="1"/>
  <c r="I7" i="2"/>
  <c r="T8" i="6"/>
  <c r="D9" i="2"/>
  <c r="C8" i="2"/>
  <c r="F5" i="2"/>
  <c r="H5" i="6"/>
  <c r="I4" i="6"/>
  <c r="J7" i="4"/>
  <c r="P5" i="4"/>
  <c r="I4" i="2"/>
  <c r="I10" i="2" s="1"/>
  <c r="F7" i="5"/>
  <c r="J7" i="2"/>
  <c r="C7" i="2"/>
  <c r="H4" i="6"/>
  <c r="K7" i="5"/>
  <c r="F5" i="5"/>
  <c r="N4" i="5"/>
  <c r="P8" i="2"/>
  <c r="O7" i="2"/>
  <c r="M6" i="2"/>
  <c r="N5" i="6"/>
  <c r="M5" i="6"/>
  <c r="O4" i="6"/>
  <c r="N4" i="6"/>
  <c r="N10" i="6" s="1"/>
  <c r="M7" i="4"/>
  <c r="P7" i="4"/>
  <c r="O7" i="4"/>
  <c r="N7" i="4"/>
  <c r="O6" i="4"/>
  <c r="N6" i="4"/>
  <c r="P6" i="4"/>
  <c r="M6" i="4"/>
  <c r="M5" i="4"/>
  <c r="N5" i="4"/>
  <c r="O5" i="4"/>
  <c r="O4" i="4"/>
  <c r="N4" i="4"/>
  <c r="M4" i="4"/>
  <c r="P4" i="4"/>
  <c r="P10" i="4" s="1"/>
  <c r="O4" i="5"/>
  <c r="P4" i="5"/>
  <c r="P10" i="5" s="1"/>
  <c r="N5" i="2"/>
  <c r="P10" i="2"/>
  <c r="J10" i="6"/>
  <c r="J7" i="6"/>
  <c r="H7" i="6"/>
  <c r="K7" i="6"/>
  <c r="K10" i="6" s="1"/>
  <c r="H6" i="5"/>
  <c r="H10" i="5" s="1"/>
  <c r="N6" i="5"/>
  <c r="O6" i="5"/>
  <c r="M6" i="5"/>
  <c r="K5" i="5"/>
  <c r="I10" i="5"/>
  <c r="J5" i="5"/>
  <c r="J9" i="2"/>
  <c r="K8" i="2"/>
  <c r="H8" i="2"/>
  <c r="H10" i="2" s="1"/>
  <c r="K7" i="2"/>
  <c r="J6" i="2"/>
  <c r="J4" i="2"/>
  <c r="I7" i="4"/>
  <c r="K7" i="4"/>
  <c r="I6" i="4"/>
  <c r="J6" i="4"/>
  <c r="K6" i="4"/>
  <c r="H6" i="4"/>
  <c r="I5" i="4"/>
  <c r="J5" i="4"/>
  <c r="H5" i="4"/>
  <c r="H4" i="4"/>
  <c r="J4" i="4"/>
  <c r="I4" i="4"/>
  <c r="C7" i="5"/>
  <c r="E7" i="5"/>
  <c r="D7" i="5"/>
  <c r="D6" i="5"/>
  <c r="C10" i="5"/>
  <c r="F10" i="5"/>
  <c r="D10" i="5"/>
  <c r="E10" i="5"/>
  <c r="C8" i="6"/>
  <c r="F8" i="6"/>
  <c r="D8" i="6"/>
  <c r="D7" i="6"/>
  <c r="F7" i="6"/>
  <c r="E7" i="6"/>
  <c r="D6" i="6"/>
  <c r="C6" i="6"/>
  <c r="F6" i="6"/>
  <c r="F10" i="6"/>
  <c r="E5" i="6"/>
  <c r="C4" i="6"/>
  <c r="D4" i="6"/>
  <c r="D10" i="6" s="1"/>
  <c r="E4" i="6"/>
  <c r="C7" i="4"/>
  <c r="D7" i="4"/>
  <c r="E7" i="4"/>
  <c r="C10" i="4"/>
  <c r="D10" i="4"/>
  <c r="F4" i="4"/>
  <c r="F10" i="4" s="1"/>
  <c r="E4" i="4"/>
  <c r="E10" i="4" s="1"/>
  <c r="E8" i="2"/>
  <c r="D8" i="2"/>
  <c r="F8" i="2"/>
  <c r="D7" i="2"/>
  <c r="C6" i="2"/>
  <c r="F6" i="2"/>
  <c r="D6" i="2"/>
  <c r="C5" i="2"/>
  <c r="E4" i="2"/>
  <c r="C4" i="2"/>
  <c r="D4" i="2"/>
  <c r="R4" i="2"/>
  <c r="R10" i="2" s="1"/>
  <c r="S4" i="2"/>
  <c r="S10" i="2" s="1"/>
  <c r="O10" i="6" l="1"/>
  <c r="H10" i="6"/>
  <c r="M10" i="5"/>
  <c r="N10" i="2"/>
  <c r="C10" i="2"/>
  <c r="K10" i="5"/>
  <c r="N10" i="5"/>
  <c r="J10" i="5"/>
  <c r="M10" i="6"/>
  <c r="M10" i="4"/>
  <c r="C10" i="6"/>
  <c r="E10" i="2"/>
  <c r="J10" i="2"/>
  <c r="J10" i="4"/>
  <c r="N10" i="4"/>
  <c r="O10" i="4"/>
  <c r="O10" i="5"/>
  <c r="K10" i="4"/>
  <c r="I10" i="4"/>
  <c r="H10" i="4"/>
  <c r="E10" i="6"/>
  <c r="F10" i="2"/>
  <c r="D10" i="2"/>
</calcChain>
</file>

<file path=xl/sharedStrings.xml><?xml version="1.0" encoding="utf-8"?>
<sst xmlns="http://schemas.openxmlformats.org/spreadsheetml/2006/main" count="959" uniqueCount="651">
  <si>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</si>
  <si>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</si>
  <si>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</si>
  <si>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</si>
  <si>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</si>
  <si>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</si>
  <si>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</si>
  <si>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</si>
  <si>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</si>
  <si>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</si>
  <si>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</si>
  <si>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</si>
  <si>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</si>
  <si>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</si>
  <si>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</si>
  <si>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</si>
  <si>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</si>
  <si>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</si>
  <si>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</si>
  <si>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</si>
  <si>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</si>
  <si>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</si>
  <si>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</si>
  <si>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</si>
  <si>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</si>
  <si>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</si>
  <si>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</si>
  <si>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</si>
  <si>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</si>
  <si>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</si>
  <si>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</si>
  <si>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</si>
  <si>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</si>
  <si>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</si>
  <si>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</si>
  <si>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</si>
  <si>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</si>
  <si>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</si>
  <si>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</si>
  <si>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</si>
  <si>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</si>
  <si>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</si>
  <si>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</si>
  <si>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</si>
  <si>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</si>
  <si>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</si>
  <si>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</si>
  <si>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</si>
  <si>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</si>
  <si>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</si>
  <si>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</si>
  <si>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</si>
  <si>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</si>
  <si>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</si>
  <si>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</si>
  <si>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</si>
  <si>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</si>
  <si>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</si>
  <si>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</si>
  <si>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</si>
  <si>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</si>
  <si>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</si>
  <si>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</si>
  <si>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</si>
  <si>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</si>
  <si>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</si>
  <si>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</si>
  <si>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</si>
  <si>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</si>
  <si>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</si>
  <si>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</si>
  <si>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</si>
  <si>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</si>
  <si>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</si>
  <si>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</si>
  <si>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</si>
  <si>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</si>
  <si>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</si>
  <si>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</si>
  <si>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</si>
  <si>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</si>
  <si>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</si>
  <si>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</si>
  <si>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</si>
  <si>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</si>
  <si>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</si>
  <si>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</si>
  <si>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</si>
  <si>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</si>
  <si>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</si>
  <si>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</si>
  <si>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</si>
  <si>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</si>
  <si>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</si>
  <si>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</si>
  <si>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</si>
  <si>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</si>
  <si>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</si>
  <si>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</si>
  <si>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</si>
  <si>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</si>
  <si>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</si>
  <si>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</si>
  <si>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</si>
  <si>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</si>
  <si>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</si>
  <si>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</si>
  <si>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</si>
  <si>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</si>
  <si>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</si>
  <si>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</si>
  <si>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</si>
  <si>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</si>
  <si>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</si>
  <si>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</si>
  <si>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</si>
  <si>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</si>
  <si>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</si>
  <si>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</si>
  <si>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</si>
  <si>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</si>
  <si>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</si>
  <si>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</si>
  <si>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</si>
  <si>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</si>
  <si>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</si>
  <si>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</si>
  <si>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</si>
  <si>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</si>
  <si>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</si>
  <si>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</si>
  <si>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</si>
  <si>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</si>
  <si>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</si>
  <si>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</si>
  <si>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</si>
  <si>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</si>
  <si>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</si>
  <si>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</si>
  <si>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</si>
  <si>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</si>
  <si>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</si>
  <si>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</si>
  <si>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</si>
  <si>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</si>
  <si>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</si>
  <si>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</si>
  <si>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</si>
  <si>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</si>
  <si>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</si>
  <si>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</si>
  <si>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</si>
  <si>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</si>
  <si>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</si>
  <si>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</si>
  <si>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</si>
  <si>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</si>
  <si>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</si>
  <si>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</si>
  <si>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</si>
  <si>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</si>
  <si>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</si>
  <si>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</si>
  <si>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</si>
  <si>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</si>
  <si>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</si>
  <si>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</si>
  <si>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</si>
  <si>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</si>
  <si>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</si>
  <si>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</si>
  <si>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</si>
  <si>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</si>
  <si>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</si>
  <si>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</si>
  <si>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</si>
  <si>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</si>
  <si>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</si>
  <si>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</si>
  <si>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</si>
  <si>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CENTRO EDUCATIVO RURAL LA MESA</t>
  </si>
  <si>
    <t>TOLEDO</t>
  </si>
  <si>
    <t>VEREDA LA MESA/ CORREGIMIENTO SAMORE</t>
  </si>
  <si>
    <t>INGRID YOLIMA PEREZ JAIMES</t>
  </si>
  <si>
    <t>DOCENTE DE AULA</t>
  </si>
  <si>
    <t>inyope@gmail.com</t>
  </si>
  <si>
    <t>YAIR OSMAN PEDROZO OSPINO</t>
  </si>
  <si>
    <t xml:space="preserve">yaos0221@gmail.com </t>
  </si>
  <si>
    <t>OLGA MIREYA ORTIZ VILLAMIZAR</t>
  </si>
  <si>
    <t>olga-mireya@hotmail.com</t>
  </si>
  <si>
    <t>LUZ MARINA TORRES LEAL</t>
  </si>
  <si>
    <t xml:space="preserve"> zoramar@hotmail.com</t>
  </si>
  <si>
    <t>AÑO  2023</t>
  </si>
  <si>
    <t>Documento PEI actualizado</t>
  </si>
  <si>
    <t xml:space="preserve">La información entregada por el directivo se realiza mediante el uso (laboral) del grupo de whatsapp y el correo electronico. </t>
  </si>
  <si>
    <t xml:space="preserve">Registro de correos enviados y Audios. Capturas de pantalla de reuniones virtuales. </t>
  </si>
  <si>
    <t>El manual de convivencia ha sido ajustado en su estructura documental y de redacción.</t>
  </si>
  <si>
    <t xml:space="preserve">Esta acción fue ejecutada en cada sede educativa, eligiendo representes por cada grado.  </t>
  </si>
  <si>
    <t xml:space="preserve">Actas </t>
  </si>
  <si>
    <t xml:space="preserve">Se elegió el personero y contralor  estudiantil, haciendo uso de tarjetones electorales por parte de los estudiantes.  </t>
  </si>
  <si>
    <t>Acta de inscripcion de candidatos y escrutinio.</t>
  </si>
  <si>
    <t xml:space="preserve">Las asambleas de padres de familia se llevan a cabo al final de cada periodo académico para entrega de boletines  y cuando se requiera, según las necesidades del CER.  </t>
  </si>
  <si>
    <t xml:space="preserve">Actas de reuniones de padres de familia y listas de asistencia. </t>
  </si>
  <si>
    <t>Los padres de familia se organizan estructuralmente para llevar a cabo actividades que beneficien la poblacion estudiantil del CER.</t>
  </si>
  <si>
    <t>Fotografias.y actas</t>
  </si>
  <si>
    <t>Los equipos de gestion han trabajado mancomunadamente con la comunidad y las diversas entidades circundantes al CER.</t>
  </si>
  <si>
    <t xml:space="preserve">Oficios remisorios, actas de consejo directivo, fotografias. </t>
  </si>
  <si>
    <t>Pagina de Facebook y evidencias audiovisuales - fotográficas.</t>
  </si>
  <si>
    <t>Evidencia testimonial de estudiantes y padres de familia.</t>
  </si>
  <si>
    <t>Reportes académicos y de matricula.</t>
  </si>
  <si>
    <t>Fotografías y actas de graduación</t>
  </si>
  <si>
    <t>Entrega de minutas y planillas por parte de los prestadores del servicio.</t>
  </si>
  <si>
    <t>Se lleva a cabo siguiendo las rutas de atención estipuladas en el Manual de Convivencia.</t>
  </si>
  <si>
    <t>Documento de Manual de Convivencia. Observador del estudiante.</t>
  </si>
  <si>
    <t>Actas, planillas de asistencia y fotografias.</t>
  </si>
  <si>
    <t>Las relaciones entre docentes, directivo y miembros de la comunidad se mantienen armónicas y cordiales, generando un ambiente laboral agradable.</t>
  </si>
  <si>
    <t>Evidencias Testimoniales y los permisos Laborales remunerados.</t>
  </si>
  <si>
    <t>Planilla de entrega de donaciones, evidencias fotografcas y videos.</t>
  </si>
  <si>
    <t xml:space="preserve">Se realizan ajustes a la misión y visión del C.E.R a proyección 2023 </t>
  </si>
  <si>
    <t>El PEI se actualiza teniendo en cuenta la  inclusión social y los objetivos de calidad del MEN y la SED.</t>
  </si>
  <si>
    <t>El equipo docente raliza ajustes a los documentos institucionales durante las semanas programadas en el POAI.</t>
  </si>
  <si>
    <t>Documento POAI 2023</t>
  </si>
  <si>
    <t>El desarrollo curricular contiene estrategias de inclusion social para estudiante con  hipoacusia.</t>
  </si>
  <si>
    <t>Fotos  de implementación.</t>
  </si>
  <si>
    <t>Fotografías de reuniones docentes.</t>
  </si>
  <si>
    <t xml:space="preserve">El centro Educativo cuenta con docentes con capacidad de liderar y asumir retos en diferentes procesos institucionales. </t>
  </si>
  <si>
    <t>Se hace convenio con Ministerio de Cultura para desarrollar el proyecto Arte Sobre La Mesa en las diferentes sedes educativas.</t>
  </si>
  <si>
    <t>Videos y fotografías de Proyecto Arte Sobre la Mesa</t>
  </si>
  <si>
    <t>El desarrollo pedagógico de Escuela Nueva se vio apoyado por el Programa Todos a Aprender</t>
  </si>
  <si>
    <t xml:space="preserve">Actas de reuniones presenciales. </t>
  </si>
  <si>
    <t>Durante las semanas de desarrollo insitucional se hace seguimiento al PMI y al finalizar el año lectivo 2023, se realiza la autoevalaución anual.</t>
  </si>
  <si>
    <t>Documento de seguimiento al PMI y Autoevaluación 2023</t>
  </si>
  <si>
    <t>Las sesiones del consejo Directivo se realizan de manera programada, en procura de atender las necesidades del centro educativo.</t>
  </si>
  <si>
    <t>Actas de Reuniones y circulares.</t>
  </si>
  <si>
    <t>El consejo académico se reune según lo progamado en el POAI para planear acciones pedagógicas.</t>
  </si>
  <si>
    <t xml:space="preserve">Actas de reuniones y fotografías. </t>
  </si>
  <si>
    <t xml:space="preserve">El  C.E.R. La Mesa adopta la plataforma de calificaciones en la WEB ViveColegios3.0 </t>
  </si>
  <si>
    <t>Reporte de calificaciones generados por plataforma</t>
  </si>
  <si>
    <t>El manual de convivencia ha sido revisado y se han puntualizado aspectos para modificarlos según las orientaciones normativas de la S.E.D.</t>
  </si>
  <si>
    <t xml:space="preserve">Documento Manual de Convivencia, manuales de capacitación, asesoria virtual a docentes. </t>
  </si>
  <si>
    <t xml:space="preserve"> El mecanismo de comunicación que utiliza el grupo laboral:  Whatsapp, llamadas telefonicas y correo electronico. Además se  implementa la pagina de Facebook del CER, administrada por el Director.</t>
  </si>
  <si>
    <t>Actas, Fotografias. Grupos de whatsapp, registro de correo electronico y portal facebook</t>
  </si>
  <si>
    <t xml:space="preserve">El CER La Mesa hace entrega de menciones de honor a estudiantes con excelente desempeño academico y comportamental. </t>
  </si>
  <si>
    <t>Fotografias de reconocimiento a estudiantes.</t>
  </si>
  <si>
    <t>La pagina de Facebook del C.E.R y el grupo de Whatsapp permiten publicar las buenas practicas pedagogicas llevadas a cabo por los docentes en las diferentes sedes educativas, especialmente las vivenciadas en el Proyecto Arte Sobre La Mesa.</t>
  </si>
  <si>
    <t>Se demuestra sentido de pertenencia y participacion ciudadana en la ejecución de los días culturales, deportivos  y otras actividades del CER.</t>
  </si>
  <si>
    <t>Actas, evidencias fotograficas, testimonial.</t>
  </si>
  <si>
    <t xml:space="preserve">Las comunidades se comprometen con el embellecimiento de las sedes educativas durante el año escolar 2023 y se comprometen con la adecuación de los espacios fisicos.  </t>
  </si>
  <si>
    <t>Evidencias fotograficas y testimonial.</t>
  </si>
  <si>
    <t xml:space="preserve">La inducción a los estudiantes se realiza de manera particular al momento de la matricula y el primer dia de clase, pero no se ecuentra estructurado en la documentación insitucional.  </t>
  </si>
  <si>
    <t>El modelo curricular permite la flexibilidad  educativa para ofrecer un servicio de calidad acorde a las necesidades de los estudiantes. Esto permite mantener la cobertura escolar.</t>
  </si>
  <si>
    <t>Documento Folios de Matricula</t>
  </si>
  <si>
    <t xml:space="preserve">Se desarrollan jornadas de integracion en fechas representativas como Amor y Amistad y Ceremonias de Clausura y graduación estudiantil. </t>
  </si>
  <si>
    <t>Los servicios de alimentacion (PAE) y transporte escolar se prestaron normalmente.</t>
  </si>
  <si>
    <t>Se hace remision de los casos al inspector de policia del corregimiento.</t>
  </si>
  <si>
    <t>Fotografias de visitas del inspector en las sedes educativas.</t>
  </si>
  <si>
    <t xml:space="preserve">La comunidad educativa participa  activamente en todas las actividades programadas por el CER. </t>
  </si>
  <si>
    <t xml:space="preserve">Se establece convenio con la Seceratia de Educacion para brindar educacion para adultos y se permite el espacio del CER para desarrollar procesos educativos con el SENA. </t>
  </si>
  <si>
    <t>Reportes académicos de la educacion para adultos. Fotografias de feria de producto final de estudiantes SENA.</t>
  </si>
  <si>
    <t xml:space="preserve">Se vinculan con el CER  empresas como ISA y Promioriente  mediante la donacion de KIT escolares y ayudas educativas para mejorar procesos académicos. </t>
  </si>
  <si>
    <t>Plan de estudio completo, preescolar, primaria y media de acuerdo a los requerimientos exigidos por MEN.</t>
  </si>
  <si>
    <t>PEI, Plan de estudios, Actas.</t>
  </si>
  <si>
    <t>Se desarrolla la metodologia de escuela nueva, posprimaria y escolarizado.</t>
  </si>
  <si>
    <t xml:space="preserve">Talleres, guias,actas </t>
  </si>
  <si>
    <t>Se ha dotado de kit escolares por parte de empresas privadas y material digital del Programa Todos a Apreder.</t>
  </si>
  <si>
    <t>Talleres, actas y capacitaciones a los docentes.</t>
  </si>
  <si>
    <t xml:space="preserve"> Jornada escolar completa</t>
  </si>
  <si>
    <t xml:space="preserve">Asignacion académica. </t>
  </si>
  <si>
    <t>Se actualiza el SIEE, bajo la autonomia escolar institucional, haciendo los ajustes necesarios en los criterios de evaluación en la plataforma vive colegio 3.0.</t>
  </si>
  <si>
    <t>Talleres pedagógicos, criterios de evaluación en la plataforma vive colegio.</t>
  </si>
  <si>
    <t xml:space="preserve"> Guias didácticas para el desarrollo de las actividades académicas, siguiendo orientaciones del programa PTA y MEN. Los proyectos transversales se implementan en cada asignatira una vez a la semana.</t>
  </si>
  <si>
    <t>Plan de estudio, registros fotografico,material didactico digital.</t>
  </si>
  <si>
    <t>Diferentes estrategias para mejorar el aprendizaje, según las nesecidades de cada estudiante y su entorno.</t>
  </si>
  <si>
    <t>Guias Escuela Nueva, cuadernos Talleres, guias y material digital.</t>
  </si>
  <si>
    <t>Implementación de estrategias pedagógicas para el desarrollo de las  actividades académicas aprovechando recursos del contexto.</t>
  </si>
  <si>
    <t>Registro fotografico, talleres desarrollados.</t>
  </si>
  <si>
    <t>Horario establecido en el cronograma académico.</t>
  </si>
  <si>
    <t>PEI,  y horario de clase.</t>
  </si>
  <si>
    <t>Se establecen estrategias pedagógicas y de inclusión para el desarrollo de actividades con un ambiente propicio entre docente, estudiante y comunidad.</t>
  </si>
  <si>
    <t>PEI, Formatos,  fotografias. talleres, guias,actas.</t>
  </si>
  <si>
    <t>Se deasarrolla el planeador pedagogico según el formato establecido.</t>
  </si>
  <si>
    <t>planeador academico del docente.</t>
  </si>
  <si>
    <t>Se usan  diversas estrategias pedagogicas de acuerdo al contexto, a las necesidades de los estudiantes  y a las habilidades del docente, para mejorar el proceso de aprendizaje.</t>
  </si>
  <si>
    <t>Taller guia, fotografias y portafolio</t>
  </si>
  <si>
    <t xml:space="preserve">Evaluacion formativa e integral y continua a los estudiantes. </t>
  </si>
  <si>
    <t>Plataforma vive colegio Registros valorativos. Consolidados finales.</t>
  </si>
  <si>
    <t>seguimiento continuo a cada estudiante de los avances y resultados académicos.</t>
  </si>
  <si>
    <t>Prueba evaluar para avanzar. Boletines.</t>
  </si>
  <si>
    <t>Los resultados de las pruebas externas (Evaluar para Avanzar), se analizan y originan acciones para superar las deficiencias obtenidas en dichas pruebas.</t>
  </si>
  <si>
    <t>Pruebas evaluar para avanzar. guias PTA.</t>
  </si>
  <si>
    <t>En cada Sede se lleva planilla de control de asistencia diaria.</t>
  </si>
  <si>
    <t>Planilla de control de asistencia</t>
  </si>
  <si>
    <t>Se desarrollan actividades pedadogicas: como talleres de refuerzo dentro y fuera del aula con asesoria y acompañamiento del docente.</t>
  </si>
  <si>
    <t>Talleres, trabajo y evaluaciones</t>
  </si>
  <si>
    <t>Se utiliza estratégias de apoyo para superar las deficiencias académicas teniendo encuenta la inclusión (PIAR).</t>
  </si>
  <si>
    <t>Trabajos, talleres y evaluaciones.</t>
  </si>
  <si>
    <t>Se realiza seguimiento de forma aislada</t>
  </si>
  <si>
    <t>comunicación exporadicas y testimoniales.</t>
  </si>
  <si>
    <t>El CER la Mesa, cuenta con un proceso de matricula  inclusivo y continuo de acuerdo a los lineamientos del MEN, ofreciendo el servicio educativo a quien lo requiera en el tiempo que lo necesite dentro del año lectivo.</t>
  </si>
  <si>
    <t>Folios de matriculas.</t>
  </si>
  <si>
    <t>El CER cuenta con un archivo disponible con registro documental  consolidado de calificaciones de todas las sedes.</t>
  </si>
  <si>
    <t>Libro de calificaciones, archivos.</t>
  </si>
  <si>
    <t>Valoraciones finales y  Boletin unificado para todas las sedes, se realiza de manera digital por cada uno de los docentes.</t>
  </si>
  <si>
    <t>Formatos de boletines</t>
  </si>
  <si>
    <t>Las Sedes Educativas de Alto de Herrera y San Antonio requieren cambio de sitio. Adecuacion de las unidades sanitarias en todas las Sedes. La sede de Santa Maria va ser reconstruida.</t>
  </si>
  <si>
    <t>Solicitudes a las diferentes estamentos gobernamentales, Fotografias</t>
  </si>
  <si>
    <t>Se necesitan mas aportes por partes de los estamentos gubernamentales tales como:( pinturas, baldosas, encerramientos de las sedes, construccion de parques y canchas deportivas), fortalecimiento del aula inteligente.</t>
  </si>
  <si>
    <t>A excepcion de la sede principal que cuenta con espacio para recreacion y deportes, las demas sedes educativas, necesitan la construccion  de algunos espacios para el desarrollo de  actividades en expresiones  artisticas y deportivas, para el desarrollo integral del los estudiantes.</t>
  </si>
  <si>
    <t>Fotografias</t>
  </si>
  <si>
    <t xml:space="preserve">Compra de material didactico con recursos del CONPES( compra de 5 cabinas de sonido) </t>
  </si>
  <si>
    <t>Fotografia,  planilla de entrega, facturas.</t>
  </si>
  <si>
    <t>Suministro por parte de la alcaldia (menaje)</t>
  </si>
  <si>
    <t>Fotografias, Actas. Plan de compras</t>
  </si>
  <si>
    <t xml:space="preserve">Se realiza el mantenimiento preventivo a los equipos, por parte del docente. </t>
  </si>
  <si>
    <t>Facturas, fotografias y evidencias testimoniales por parte de la comunidad.</t>
  </si>
  <si>
    <t>En sedes las de San Antonio, Alto de Herrera, Limoncito, Santa Maria, Rio Negro y la sede principal La Mesa, se presentan riesgos en su planta fisica por motivo de agrietamiento de paredes , pisos y deslizamiento o movimiento de masas, que dificultan la permanencia en el aula de clases de los niños y de los docentes.</t>
  </si>
  <si>
    <t>Registros  fotograficos, informe de panorama de riesgos.</t>
  </si>
  <si>
    <t>El CER LA MESA presta servicio de restaurante escolar (PAE) para todas las sedes dependiendo de los acuerdos que hagan la alcaldia-gobernacion y el  transporte escolar solo  para la sede Principal, con apoyo de la gobernacion y el municipio.</t>
  </si>
  <si>
    <t>Certificaciones. Firmas de la director, planilla de recibimiento de mercado, asistencia escolar.</t>
  </si>
  <si>
    <t>Los diferentes docentes adscritos mantienen su perfil como normalistas, licenciados, especialistas y magister. Un docente Integro y comprometido con su profesion.</t>
  </si>
  <si>
    <t>Archivos de dirección, hojas de vida</t>
  </si>
  <si>
    <t>Se entrega a los docente los formatos    digitales CER.</t>
  </si>
  <si>
    <t>Archivos de dirección, formatos</t>
  </si>
  <si>
    <t>Se socializa al equipo docente las tematicas que se tratan en difetentes capacitaciones</t>
  </si>
  <si>
    <t>Certificados, cartas de invitacion, enlace de acceso a las capacitaciones virtuales.</t>
  </si>
  <si>
    <t>Se hace la asignacion académica y sede Educativa a los docentes bajo resolución interna  por parte del Director E.</t>
  </si>
  <si>
    <t>Resoluciones internas.</t>
  </si>
  <si>
    <t>Cada docente asume  sentido de pertenencia  y responsabilidad ante el lugar de trabajo.</t>
  </si>
  <si>
    <t>Acta de reunion, evidencia testimoniales y PEI.</t>
  </si>
  <si>
    <t xml:space="preserve">Todo el cuerpo docente nos evaluamos y Hacemos retroalimentación de manera informal, pero constructiva. En el transcurso del año 2022, los docentes se capacitaron  en los distintos cursos que el MEN y la SED de Norte de Santader que nos brindó para tener una mejor compresion en el mundo digital y desempeño en el aula de clases . Dos docentes nombrados bajo el decreto 1278  son evaluado anualmente de manera formal y sistematica, </t>
  </si>
  <si>
    <t>Testimoniales y protocolos de evaluacion.</t>
  </si>
  <si>
    <t>Solo se hace reconocimiento verbal, una docente se reconocio formalmente desde la SED .</t>
  </si>
  <si>
    <t>PEI y testimonial.</t>
  </si>
  <si>
    <t>Investigacion informal liderada por todo el cuerpo docente. En las practicas pedagogicas de los docentes pasantes de las universidades se realiza y aplica su investigacion.</t>
  </si>
  <si>
    <t>Registro fotograficos, convenios con universidades y testimoniales.</t>
  </si>
  <si>
    <t xml:space="preserve">Se sigue el conducto regular establecido en el manual de convivencia. </t>
  </si>
  <si>
    <t>PEI. Manual de convivencia, observador del estudiante.</t>
  </si>
  <si>
    <t>Integración dia de la mujer, dia del maestro del hombre, amor y amistad, dia de la madre, dia del niño.</t>
  </si>
  <si>
    <t>Actas de grado, fotografias.</t>
  </si>
  <si>
    <t>Se maneja de acuerdo a las normas establecidas. El consejo directivo aprueba el  presupuesto y recibe apoyo del contador contratado.</t>
  </si>
  <si>
    <t xml:space="preserve"> Actas del Consejo Directivo.</t>
  </si>
  <si>
    <t>Se cuenta con los servicios de una personas especializada en contaduria para la organización de la contabilidad y presentacion de informe contable.</t>
  </si>
  <si>
    <t>Informes contables.</t>
  </si>
  <si>
    <t>Los balances de ingresos del CONPES  y gastos, priorización de necesidades, plan de compras y aprobación del consejo directivo.</t>
  </si>
  <si>
    <t>Facturas , plan de compras y registro listas de necesidades.</t>
  </si>
  <si>
    <t>Enviar reportes solicitados por la Secretaría de Educacion departamental en el area administrativa y financiera.</t>
  </si>
  <si>
    <t>Informes financieros enviados a la SED.</t>
  </si>
  <si>
    <t>En el CER La Mesa se atiende a los estudiantes sin ninguna discriminacion etnica,religiosa o de nacionalidad.</t>
  </si>
  <si>
    <t>Documentos</t>
  </si>
  <si>
    <t>En el centro educativo se atiende miembros de la poblacion indigena u'was, migrante,    en igualdad de condiciones.</t>
  </si>
  <si>
    <t>Documentos, folios de matricula.</t>
  </si>
  <si>
    <t>El CER aplica el derecho de igualdad e inclusión de todos los estudiantes.</t>
  </si>
  <si>
    <t>Testimoniales de estudiantes y padres de familia.</t>
  </si>
  <si>
    <t xml:space="preserve">Los docentes brindan orientacion vocacional y etica en la construcción de proyecto de vida. </t>
  </si>
  <si>
    <t>Se programan reuniones, talleres y escuela de padres de familia.</t>
  </si>
  <si>
    <t>Actas</t>
  </si>
  <si>
    <t>Se ofrece restaurante escolar en todas las Sedes y solo se presta el servicio de transporte escolar en la Sede principal.</t>
  </si>
  <si>
    <t xml:space="preserve"> La planta fisica es utilizada para orientas el aprendizaje de los educando, como tambien  para las reuniones comunitarias, y la comunidad colabora con el mantenimiento de la misma.</t>
  </si>
  <si>
    <t>Actas y evidencias fotograficas</t>
  </si>
  <si>
    <t>En la sede rio negro se ha continuado con trabajo en embellecimiento y en la sede El Encanto una estudiante de pedagogia realizó practicas en esa institucion.</t>
  </si>
  <si>
    <t xml:space="preserve">Los educandos participan activamente en elección de personero y otras actividades propuestas por el CER y las sedes en los tiempos designados  de forma , en la sedes lejanas se enviò los documentos y se realizò de medio fisico. </t>
  </si>
  <si>
    <t>Actas de eleccion.</t>
  </si>
  <si>
    <t>Se realizaron asambleas  de manera presencial</t>
  </si>
  <si>
    <t>Actas, registro fotograficos.</t>
  </si>
  <si>
    <t>Los padres de familia se integran  en las escuelas de padres, realizando actividades para la clausura del año escolar programado  por el CER.</t>
  </si>
  <si>
    <t xml:space="preserve">Cada sede educativa cuenta con un panorama de riesgos. </t>
  </si>
  <si>
    <t>Actas de riesgos.</t>
  </si>
  <si>
    <t>parte  de un profesional en psicologia de la Secretaria de Educaciòn  y de la alcaldia  Municipal, visita informal de un funcionario de la Comisaria de Familia. No contamos con profesional psicosocial.</t>
  </si>
  <si>
    <t>Video _conferencia</t>
  </si>
  <si>
    <t>Se comunica a la inspección de policia del corregimiento de Samoré, cualquier eventualidad presentada o en caso de realizar un evento y se pide acompañamiento al ejercito nacional y a INVIAS para prestar seguridad vial.</t>
  </si>
  <si>
    <t>Planilla de registros y fotografias. Plan de presencialidad.</t>
  </si>
  <si>
    <t>El equipo docente raliza ajustes a los documentos institucionales durante las semanas programadas en el POAI</t>
  </si>
  <si>
    <t xml:space="preserve">El centro Educativo cuenta con el liderazgo y compromiso del directivo para asumir retos en diferentes procesos institucionales. </t>
  </si>
  <si>
    <t xml:space="preserve">El manual de convivencia ha sido revisado y se han puntualizado aspectos para modificarlos según las orientaciones normativas de la S.E.D., sin embargo el comité de convivencia escolar debe reunirse periodicamente. </t>
  </si>
  <si>
    <t>OPORTUNIDADES DE MEJORAMIENTO</t>
  </si>
  <si>
    <t xml:space="preserve">Se registran los criterios de evaluación en la plataforma vive colegio 3.0, aunque falta apropiacion y manejo del sistema por parte del equipo docente. </t>
  </si>
  <si>
    <t xml:space="preserve">El centro educativo cuenta con un banco de guias pedagógicas en las areas básicas y diversas estrategias planteadas por el programa Todos A Aprender. </t>
  </si>
  <si>
    <t xml:space="preserve">Se realiza seguimiento de forma aislada, pues no se realiza de manera anual. No se consolida. </t>
  </si>
  <si>
    <t xml:space="preserve">La fortaleza de la Gestión administrativa del Centro Educativo Rural es el talento humano, en cuanto a su formacion y capacitación. </t>
  </si>
  <si>
    <t>Se hace distribucion de los recursos de acuerdo a las necesidades presentadas por cada sede educativa.</t>
  </si>
  <si>
    <t>La asignacion presupuestal del Centro Educativo es insuficiente para realizar Mantenimientos locativos y de planta física a las sedes educativas. Sin embargo el directivo docente gestiona Programas para la adecuación y embellecimiento de la planta física.</t>
  </si>
  <si>
    <t xml:space="preserve">Gestionar con las comunidades y padres de familia algunos aspectos de Seguridad y protección para cada sede educativa. </t>
  </si>
  <si>
    <t xml:space="preserve">El Centro educativo realizó el diagnóstico de Prevención de riesgos físicos y psicosociales para cada una de las sedes educativas, se logró la gestión de la mitigacion de riesgos en la sede principal y queda pendiente por atender a otras sedes educativas. </t>
  </si>
  <si>
    <t>Cumplir con el agendamiento de la Escuela de Padres, siguiendo las temáticas planteadas en los documentos institucionales.</t>
  </si>
  <si>
    <t>Documento PEI e informe de lectura de contexto 2024.</t>
  </si>
  <si>
    <t xml:space="preserve">Se implementa el modelo de educación flexible Comprender y Prosperar, como educacion para adultos, en la sede Principal y sede San Antonio. </t>
  </si>
  <si>
    <t>Reportes de matricula de plataforma SIMAT.</t>
  </si>
  <si>
    <t>Fotografias de entreg de kits escolares.  Fotografía de entrega de insumos.</t>
  </si>
  <si>
    <t>Algunas sedes educativas han sido beneficiadas por parte del consorcio Invias, CENIT,  Promigas, ISA intercolombia. La mayoría de las escuelas cuentan con tableros, balones, papelería, impresoras, computadores, insumos de oficina, utiles escolares,  aulas de clase multigrado y mobiliario.</t>
  </si>
  <si>
    <t xml:space="preserve">Teniendo en cuenta el principio de flexibilidad de la Escuela Nueva, algunas sedes educativas inician horario escolar a las 7:00 am y teniendo en cuentas las vías de acceso y el contexto ingresan a las 7:30 a.m y  8.00 am, dando cumplimiento a la jornada escolar. </t>
  </si>
  <si>
    <t>Documento de asignación académica docente y horario escolar.</t>
  </si>
  <si>
    <t>La totalidad de las sedes edicativas hace uso de la plataforma Vive Colegios 3.0 para el ingreso de las calificaciones de los estudiantes por cada periodo académico. Se requiere actualización del SIEE.</t>
  </si>
  <si>
    <t>Informes académicos individuales y certificados de estudios.</t>
  </si>
  <si>
    <t>Actualizar el proyecto pedagógico transversal respecto a Movilidad segura.</t>
  </si>
  <si>
    <t xml:space="preserve">Documento proyecto pedagógico transversal Somos Iguales, Somos diferentes. </t>
  </si>
  <si>
    <t xml:space="preserve">Apoyo académico personalizado, asignación de tareas para refuerzo escolar extraclase. Se realizan trabajos en equipo y de colaboración, exposiciones, trabajos escritos, apoyo tecnologico audiovisual, aplicación de recursos digitales educativos. </t>
  </si>
  <si>
    <t>Fotografias de los cuadernos estudiantiles.</t>
  </si>
  <si>
    <t>Se hace uso de los materiales deportivos, libros y material concreto con el que cuenta cada una de las sedes educativas.</t>
  </si>
  <si>
    <t xml:space="preserve">Fotografías del uso de recursos y materiales en cada sede educativa. </t>
  </si>
  <si>
    <t>Cada sede educativa desarrolla las areas del saber teniendo en cuenta el horario de clase y siguiendo el plan operativo anual y calendario académico.</t>
  </si>
  <si>
    <t>Documento PEI y Horario de clase.</t>
  </si>
  <si>
    <t>Se realizan actividades de integración con la comunidad educativa relacionadas a las izadas de bandera, amor y amistad, para fortalecer lrelaciones interpersonales.</t>
  </si>
  <si>
    <t>Fotografías y listas de asistencia.</t>
  </si>
  <si>
    <t>Cada docente ejecuta su planeacion académica de acuerdo a las necesidades observadas en cada estudiante, teniendo en cuenta los contenidos programaticos de los planes de area y los libros de Escuela Nueva.</t>
  </si>
  <si>
    <t>Cuadernos estudiantiles y Planillas de calificaciones.</t>
  </si>
  <si>
    <t>Se usan  diversas estrategias pedagogicas dentro del aula como juegos didacticos, uso de material concreto, audiovisual bajo el criterio de flexibilidad y libertad de cátedra docente.</t>
  </si>
  <si>
    <t>Fotografías.</t>
  </si>
  <si>
    <t>Sin evidencia</t>
  </si>
  <si>
    <t xml:space="preserve">El Centro Educativo durante el 2024 no ha presentado pruebas externas y se requiere realizar el seguimiento a la evaluación interna. Expedicion de certificados escolares y reporte de calificaciones docente. </t>
  </si>
  <si>
    <t>Informes académicos escolares por periodos académicos.</t>
  </si>
  <si>
    <t>Planilla de asistencia escolar</t>
  </si>
  <si>
    <t>Las sedes educativas llevan el registro diario de la asistencia de los estudiantes en el formato institucional.</t>
  </si>
  <si>
    <t>Las actividades de recuperacion se aplican para superar aprendizajes con actividades de retroalimentacion y de refuerzo de manera inmediata o bimestralmente.</t>
  </si>
  <si>
    <t>Banco de evaluaciones y recuperaciones</t>
  </si>
  <si>
    <t>Planta de personal docente activo dispuestos a desarrollar estraegias y didacticas en el aula de clase en beneficio de la adquisicion de aprendizajes significativos.</t>
  </si>
  <si>
    <t xml:space="preserve">Metodología flexible en el aula, el aprovechamiento de los recursos en el aula y el dominio curricular docente. </t>
  </si>
  <si>
    <t xml:space="preserve">Se aplica PIAR para estudiantes con necesades educativas especiales y la preparación pedagógica de los estudiantes es personalizada. </t>
  </si>
  <si>
    <t xml:space="preserve">Sin evidencia. </t>
  </si>
  <si>
    <t>Actualizacion del PEI respecto a los fundamentos teóricos y se hace nacesario la actualizacion de los planes de area teniendo en cuenta los procesos de PTA/FI3.0</t>
  </si>
  <si>
    <t>Consolidacion de criterios de evaluacion en la plataforma de Calificaciones Vive Colegio 3.0 . La evaluación tiene en cuenta el Saber-Hacer- Saber hacer y ser.</t>
  </si>
  <si>
    <t>Informes académicos estudiantiles por periodo del año lectivo. Planilla de notas docente.</t>
  </si>
  <si>
    <t>El Centro Educativo durante el 2024 no ha presentado pruebas externas y se requiere realziar el seguimiento a la evaluación interna.</t>
  </si>
  <si>
    <t>Fotografias de trabajo docente en el aula y documento PIAR.</t>
  </si>
  <si>
    <t>El CER La Mesa durante el añ0 2024 no realiza seguimiento a los egresados.</t>
  </si>
  <si>
    <t>Hacer seguimiento a los egresados.</t>
  </si>
  <si>
    <t xml:space="preserve">Análisis del seguimiento académico en la plataforma de notas. </t>
  </si>
  <si>
    <t xml:space="preserve">Se realizan ajustes a la misión y visión del C.E.R a proyección 2024, pero hace falta la socialización con los docentes recien ingresados. </t>
  </si>
  <si>
    <t xml:space="preserve">El PEI se actualiza teniendo en cuenta la  inclusión social y los objetivos de calidad del MEN y la SED,pero hace falta la socialización con los docentes recien ingresados. </t>
  </si>
  <si>
    <t>El equipo docente realiza ajustes a los documentos institucionales durante las semanas programadas en el POAI.</t>
  </si>
  <si>
    <t>Documento POAI 2024</t>
  </si>
  <si>
    <t xml:space="preserve">El CER si atiende  personas de diferentes grupos poblacionales pero el PEI no cuenta con una politica de inclusion estructurada. </t>
  </si>
  <si>
    <t xml:space="preserve">Fotos de implementación. </t>
  </si>
  <si>
    <t xml:space="preserve">El CER cuenta con docentes con capacidad de liderar y asumir retos en diferentes procesos institucionales. </t>
  </si>
  <si>
    <t xml:space="preserve">Evidencias Fotograficas de reuniones docentes. </t>
  </si>
  <si>
    <t xml:space="preserve">Evidencias Fotograficas Proyecto Arte Sobre la Mesa. </t>
  </si>
  <si>
    <t>El CER maneja dos modalidades escuela nueva y  post primaria,  se implementan estrategias pedagogicas impulsadas por los docentes para mejorar la apropiacion de los cotenidos. De igual manera, a partir de agosto de 2024, se dio inicio al PTA/ FI 3.0</t>
  </si>
  <si>
    <t xml:space="preserve">Se cuenta con canales de difucion de la informacion como el Whatsapp, correo electronico y herramienta Drive. </t>
  </si>
  <si>
    <t>El CER revisa periódicamente los procedimientos e instrumentos establecidos para realizar la autoevaluación integral, durante las semanas de desarrollo institucional.  Con esto orienta,ajusta y mejora continuamente este proceso.</t>
  </si>
  <si>
    <t>Autoevaluación 2024</t>
  </si>
  <si>
    <t>El CER realiza las sesione de maneraprogramada, para atender las necesidades del centro.</t>
  </si>
  <si>
    <t xml:space="preserve">Actas de Reuniones y circulares </t>
  </si>
  <si>
    <t xml:space="preserve">Actas de reuniones y evidencia fotografica. </t>
  </si>
  <si>
    <t>La comisión de evaluación y promoción es realizada por cada docente en su sede, toma las decisiones pertinentes.</t>
  </si>
  <si>
    <t xml:space="preserve">El comité de convivencia está conformado. </t>
  </si>
  <si>
    <t>Documento Manual de Convivencia, manuales de capacitación</t>
  </si>
  <si>
    <t>El consejo estudiantil está conformado mediante elección democrática, pero no se reúne periódicamente.</t>
  </si>
  <si>
    <t xml:space="preserve">Haciendo uso de tarjetones electorales por parte de los estudiantes, se elegió el personero y contralor  estudiantil, </t>
  </si>
  <si>
    <t>Acta de inscripcion de candidatos, tarjeton electoral y actas de escrutinio.</t>
  </si>
  <si>
    <t>A final de cada periodo academico y cuando se requieran se realizan las asambleas de padres de familia.</t>
  </si>
  <si>
    <t>Actas de reuniones de padres de familia y listas de asistencia.</t>
  </si>
  <si>
    <t>El consejo de padres de familia se reúne periódicamente para apoyar al  director en el marco del plan de mejoramiento. Sin embargo, no hace seguimiento sistemático a los resultados obtenidos.</t>
  </si>
  <si>
    <t xml:space="preserve">Actas y evidencias fotograficas. </t>
  </si>
  <si>
    <t xml:space="preserve">El CER utiliza diferentes medios de comunicación, previamente identificados, para informar, actualizar y motivar a cada uno de los estamentos de la comunidad educativa en el proceso de mejoramiento institucional. </t>
  </si>
  <si>
    <t>Grupos de whatsapp, registro de correo electronico y portal facebook</t>
  </si>
  <si>
    <t xml:space="preserve">El CER evalúa periódica y sistemáticamente la contribución de los diferentes equipos en relación con el logro de los objetivos institucionales y con el fortalecimiento de un buen clima institucional. </t>
  </si>
  <si>
    <t xml:space="preserve">Actas de consejo directivo y evidencia fotografica. </t>
  </si>
  <si>
    <t xml:space="preserve">Se hace entrega de menciones de honor a estudiantes con excelente desempeño academico, comportamental, espiritu deportivo, colaboración, deseo de superación, entre otros.  </t>
  </si>
  <si>
    <t xml:space="preserve">Evidencias Fotograficas. </t>
  </si>
  <si>
    <t>La pagina de Facebook del C.E.R y los diferentes grupos de Whatsapp permiten publicar las buenas practicas pedagogicas llevadas a cabo por los docentes en las diferentes sedes educativas, especialmente las vivenciadas en el Proyecto Arte Sobre La Mesa.</t>
  </si>
  <si>
    <t>Pagina de Facebook y evidencias audiovisuales.</t>
  </si>
  <si>
    <t xml:space="preserve">Los estudiantes se identifican con el CER y sienten orgullo de pertenecer a ella. Además, participan activamente en actividades internas y externas, en su representación. </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</si>
  <si>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</si>
  <si>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 xml:space="preserve">La inducción a los estudiantes se realiza de manera particular al momento de la matricula y el primer dia de clase, pero no se encuentra estructurado en la documentación insitucional.  </t>
  </si>
  <si>
    <t>En todas las sedes del CER se observan el entusiasmo y una elevada motivación hacia el aprendizaje, lo que se refleja en toda la comunidad educativa.</t>
  </si>
  <si>
    <t>La institución revisa periódicamente el manual de convivencia en relación con su papel en la gestión del clima institucional y orienta los ajustes y mejoramientos al mismo.</t>
  </si>
  <si>
    <t>Documento Manual de Convivencia</t>
  </si>
  <si>
    <t>Evidencias fotograficas y actas de graduación.</t>
  </si>
  <si>
    <t xml:space="preserve">El CER se enfoca en el bienestar de los estudiantes, con énfasis hacia aquellos que presentan más necesidades. Además, tiene el apoyo de otras entidades como la gobernacion y la alcaldia. </t>
  </si>
  <si>
    <t xml:space="preserve">La comunidad educativa reconoce y utiliza el comité de convivencia para identificar y mediar los conflictos. </t>
  </si>
  <si>
    <t>El CER utiliza mecanismos que combinan recursos internos y externos para prevenir situaciones de riesgo y manejar los casos difíciles.</t>
  </si>
  <si>
    <t>El  CER mantiene una comunicación constante e intercambio con los acudientes y, con base en estos resultados, realiza los ajustes pertinentes.</t>
  </si>
  <si>
    <t>Actas, planillas de asistencia y evidencia fotografica.</t>
  </si>
  <si>
    <t>El CER realiza un intercambio fluido de información con las autoridades educativas en el marco de la política definida, lo que facilita la ejecución de las actividades y la solución oportuna de los problemas.</t>
  </si>
  <si>
    <t xml:space="preserve">EL CER cuenta con alianzas con diferentes entidades para apoyar la ejecución de sus proyectos, Fundación FASED, SENA Y MIN Cultura. </t>
  </si>
  <si>
    <t>Reportes académicos de la educacion para adultos.</t>
  </si>
  <si>
    <t xml:space="preserve">Empresas como ISA ,Promioriente  e INVIAS, se vinculan con el CER  mediante la donacion de KIT escolares y ayudas educativas para mejorar procesos académicos. </t>
  </si>
  <si>
    <t xml:space="preserve">En  el CER la mesa se integro  todos los grupos poblacionales con educacion inclusiva. </t>
  </si>
  <si>
    <t>Se evidencian actas</t>
  </si>
  <si>
    <t>En el centro educativo se atiende miembros de la poblacion indigena u'was, venezolanos,  y poblacion migrante.</t>
  </si>
  <si>
    <t xml:space="preserve">Se tienen metas propuestas por cada gestion, y documentacion de historial medico. </t>
  </si>
  <si>
    <t>El CER cuenta con mecanismos para conocer las necesidades y expectativas de los estudiantes, a traves de la lectura del contexto del  PTA/FI3.0</t>
  </si>
  <si>
    <t>Encuestas, e informe de lectura de contexto.</t>
  </si>
  <si>
    <t xml:space="preserve">los docentes estipulamos en el proyecto transversal somos iguales somos diferentes la proyeccion futura.   </t>
  </si>
  <si>
    <t>Proyecto transversal somos iguales somos diferentes</t>
  </si>
  <si>
    <t>Se programan reuniones, talleres y escuela de padres de familia por periodo acedemico.</t>
  </si>
  <si>
    <t>Evidencias fotograficas y actas escritas</t>
  </si>
  <si>
    <t xml:space="preserve">Desde inicio de labores se cuenta con el servicio de restaurante escolar en todas las sedes y el transporte escolar de los esctudiantes de post primaria. </t>
  </si>
  <si>
    <t xml:space="preserve">contratos, actas, y evidencias fotograficas. </t>
  </si>
  <si>
    <t>El espacio fisico es utilizado para difundir aprendizajes educativos y culturales a la comunidad educativa, no contamos con sala de informatica y material audivisual.</t>
  </si>
  <si>
    <t>evidencias fotograficas, actas escritas.</t>
  </si>
  <si>
    <t xml:space="preserve">Los estudiantes apoyan a la comunidad educativa en el embelleciemiento de la institucion. </t>
  </si>
  <si>
    <t>Evidencias fotograficas</t>
  </si>
  <si>
    <t xml:space="preserve">Los educandos participan activamente en elección de personero y contralor y otras actividades propuestas por el CER en las sedes se vinculan Aplicando el material en fisico. </t>
  </si>
  <si>
    <t xml:space="preserve">Evidencias fotograficas, acta de escrutiñio, tarjetones, listado de sufragantes. </t>
  </si>
  <si>
    <t xml:space="preserve">Al inicio del año escolar se convoco y se conformo la asamblea general de padres de familia y en cada periodo academico. </t>
  </si>
  <si>
    <t xml:space="preserve">Evidencias fotograficas actas. </t>
  </si>
  <si>
    <t>Los padres de familia con arreglos locativos, asambleas generales, dias culturales, celebraciones dia de la madre, dia de la familia, la clausura del año escolar se vinculan a la programacion establecida  por el CER.</t>
  </si>
  <si>
    <t>Evidencias fotograficas. Actas, plataforma CER uso de las TIC</t>
  </si>
  <si>
    <t>Se cuenta con un plan de contingencia para riesgos fisicos y naturales.</t>
  </si>
  <si>
    <t xml:space="preserve">Carta a las entidades gubernamentales, evidencias fotograficas. </t>
  </si>
  <si>
    <t xml:space="preserve">No contamos con personal profesioanl en el area de psicologia, una visita al año por la psicologa Marina Villamizar adscrita al municipio de Toledo. </t>
  </si>
  <si>
    <t>Actas, evidencias fotograficas</t>
  </si>
  <si>
    <t xml:space="preserve">El centro educativo sede principal cuenta con señalizacion en caso de emergencia, las demas sedes educativas no tienen. No contamos con botiquin y la secretaria no ha hecho capacitacion sobre primeros auxilios. </t>
  </si>
  <si>
    <t xml:space="preserve">Imágenes de señalizacion. </t>
  </si>
  <si>
    <t xml:space="preserve">El CER la Mesa, cuenta con un proceso de matricula  inclusivo y continuo de acuerdo a los lineamientos del MEN, ofreciendo el servicio educativo a quien lo requiera en el tiempo que lo necesite dentro del año lectivo, además se actualiza de manera continua en el SIMAT aportando las novedades que se presenten en el año lectivo. </t>
  </si>
  <si>
    <t>Folios de matriculas, actualización del SIMAT</t>
  </si>
  <si>
    <t xml:space="preserve">El CER cuenta con un archivo disponible con registro documental  consolidado de calificaciones de todas las sedes.Además, en la plataforma vive colegio reposan las notas de todo el año escolar. </t>
  </si>
  <si>
    <t xml:space="preserve">Libro de calificaciones, archivos, folios y registro extendido de notas digitales. </t>
  </si>
  <si>
    <t>Valoraciones finales y  Boletin unificado para todas las sedes, se realiza de manera digital por cada uno de los estudiantes.</t>
  </si>
  <si>
    <t xml:space="preserve">Formatos de boletines:(unificados y generales) </t>
  </si>
  <si>
    <t xml:space="preserve">Las Sedes Educativas de Alto de Herrera, San Antonio y Rio Negro requieren cambio de sitio. Adecuacion de las unidades sanitarias en casi todas las sedes, la sede Santa Maria fue construida la primera fase de su proyecto. </t>
  </si>
  <si>
    <t>A excepcion de la sede principal y la sede el Encanto  que cuentan con espacio para recreacion y deportes, las demas sedes educativas, necesitan la construccion  de algunos espacios para el desarrollo de  actividades en expresiones  artisticas y deportivas, para el desarrollo integral del los estudiantes.</t>
  </si>
  <si>
    <t xml:space="preserve">Compra de material didactico con recursos del CONPES. </t>
  </si>
  <si>
    <t>Suministro por parte de la Gobernación de Norte de Santander (menaje)</t>
  </si>
  <si>
    <t xml:space="preserve">Se realiza el mantenimiento preventivo a los equipos, por parte del docente y director. </t>
  </si>
  <si>
    <t xml:space="preserve">El CER LA MESA presta servicio de restaurante escolar (PAE) para todas las sedes dependiendo de los acuerdos que hagan la alcaldia-gobernacion y el  transporte escolar, ademas algunos estudiantes de la sede Rio Negro utilizan el transporte  junto con los de la sede Principal con apoyo de la gobernacion y el municipio. sin embargo en el primer mes se dificulta transportar a los estudiantes. </t>
  </si>
  <si>
    <t xml:space="preserve">Los diferentes docentes adscritos mantienen su perfil como normalistas, licenciados, especialistas y magister. Un docente Integro y comprometido con su profesion.Sin embargo se hace necesario contar con un docente de aula especializado en necesidades especiales de aprendizaje. </t>
  </si>
  <si>
    <t>La institución cuenta con procesos explícitos
para elaborar los horarios y los criterios para
realizar la asignación académica de los docentes,
y éstos se cumplen.</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</si>
  <si>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</si>
  <si>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institución revisa y valora continuamente su
estrategia de reconocimiento al personal vinculado
y realiza los ajustes pertinentes.</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</si>
  <si>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</si>
  <si>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 xml:space="preserve">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 Ademas es vigilado y controlado por un contador publico. </t>
  </si>
  <si>
    <t xml:space="preserve">Hay seguimiento y evaluación de los procesos de
recaudo de ingresos y de realización de los gastos;
dicha información retroalimenta la planeación
financiera y apoya la toma de decisiones. Los balances de ingreso del CONPES priorizan las necesidades. </t>
  </si>
  <si>
    <t>La institución revisa y hace seguimiento a los resultados
de los informes financieros, para que
éstos sean un elemento clave en el momento de
planear las acciones, tomar decisiones y evaluar
los resultados de las mismas.</t>
  </si>
  <si>
    <t xml:space="preserve">Se realizan ajustes a la misión y visión del C.E.R a proyección 2024 y se socializó parcialmente con la comunidad educativa. </t>
  </si>
  <si>
    <t>Todas las metas establecidas para la institución integrada e inclusiva responden a sus objetivos y al direccionamiento estratégico. Además, éstas son conocidas y puestas en práctica por la comunidad educativa.</t>
  </si>
  <si>
    <t>Documento POAI 2025.</t>
  </si>
  <si>
    <t xml:space="preserve">El CER si atiende  personas de diferentes grupos poblacionales en algunas de sus sedes pero el PEI no cuenta con una politica de inclusion estructurada. </t>
  </si>
  <si>
    <t xml:space="preserve">Se realiza convenio con el Ministerio de las TIC´S y la Universidad EAFIT en centros de interes. </t>
  </si>
  <si>
    <t xml:space="preserve">Evidencias fotograficas de la implementación de los centros de interes. </t>
  </si>
  <si>
    <t>El CER maneja dos modalidades escuela nueva y  post primaria,  se implementan estrategias pedagogicas impulsadas por los docentes para mejorar la apropiacion de los cotenidos. De igual manera, durante toda la vigencia 2025 se contó con el programa PTA/ FI 3.0.</t>
  </si>
  <si>
    <t xml:space="preserve">Actas de reuniones consejo academico. </t>
  </si>
  <si>
    <t>Autoevaluación 2025.</t>
  </si>
  <si>
    <t xml:space="preserve">En el caso de basica primaria la comisión de evaluación y promoción es realizada por cada docente en su sede, toma las decisiones pertinentes. Mientras que en la basica secundaria la evaluación y promoción se realiza po acuerdo entre las docentes encargadas.  </t>
  </si>
  <si>
    <t xml:space="preserve">El comité de convivencia está conformado y se reune periodicamente. </t>
  </si>
  <si>
    <t>Haciendo uso de tarjetones electorales por parte de los estudiantes, se elegió el personero y contralor  estudiantil</t>
  </si>
  <si>
    <t xml:space="preserve">Se hace entrega de menciones de honor a estudiantes con excelente desempeño academico, comportamental, espiritu deportivo, colaboración, deseo de superación y participacion en los centros de interes. </t>
  </si>
  <si>
    <t xml:space="preserve">La pagina de Facebook del C.E.R y los diferentes grupos de Whatsapp permiten publicar las buenas practicas pedagogicas llevadas a cabo por los docentes en las diferentes sedes educativas, especialmente las vivenciadas en los centros de interes. </t>
  </si>
  <si>
    <t xml:space="preserve">La mayoria de sedes poseen espacios amplio, y éstos se encuentran adecuadamente dotados, organizados y decorados y señalizados, lo que propicia un buen ambiente para el aprendizaje y la convivencia de la diversidad de sus miembros.Las plantas físicas son usadas adecuadamente fuera de la jornada escolar ordinaria. </t>
  </si>
  <si>
    <t>La institución evalúa periódicamente cuáles son las actitudes de los estudiantes hacia el aprendizaje y realiza acciones para favorecerlas.</t>
  </si>
  <si>
    <t>La institución evalúa y ajusta el funcionamiento
del comité de convivencia, recupera la información relativa a las estrategias exitosas para el manejo de conflictos.
Además, propicia su transferencia y apropiación.</t>
  </si>
  <si>
    <t>La institución revisa y evalúa las políticas, , con base en estos resultados, realiza los ajustes pertinentes.</t>
  </si>
  <si>
    <t>EL CER cuenta con alianzas con diferentes entidades para apoyar la ejecución de sus proyectos, MIN TIC´S y PTA FI3.0.</t>
  </si>
  <si>
    <t xml:space="preserve">Actas y certificacion de estudiantes y docentes capacitados. Evidencias fotograficas. </t>
  </si>
  <si>
    <t xml:space="preserve">Empresas como ISA ,Promioriente (sedes influenciadas por el gaseoducto) y CENIT (sedes influencias por el oleoducto)  , se vinculan con el CER  mediante la donacion de KIT escolares y ayudas educativas para mejorar procesos académicos. </t>
  </si>
  <si>
    <t xml:space="preserve">En  el CER la mesa se integran todos los grupos poblacionales con educacion inclusiva sin importar su credo, color de piel y su etnia. </t>
  </si>
  <si>
    <t>El CER cuenta con el programa para conocer las necesidades y expectativas de los estudiantes, a traves de la lectura del contexto del  PTA/FI3.0</t>
  </si>
  <si>
    <t>Los docentes estipularon en el proyecto transversal somos iguales somos diferentes la proyeccion futura.</t>
  </si>
  <si>
    <t>El CER La Mesa programa reuniones, talleres y escuela de padres de familia por periodo, para dar a conocer los avances de sus hijos.</t>
  </si>
  <si>
    <t xml:space="preserve">Desde que se iniciaron las  labores académicas se cuenta con el servicio de restaurante escolar en todas las sedes y el transporte escolar de los esctudiantes de post primaria. </t>
  </si>
  <si>
    <t>El espacio físico es utilizado para difundir aprendizajes educativos y culturales a la comunidad educativa, no contamos con sala de informatica y material audivisual.</t>
  </si>
  <si>
    <t xml:space="preserve">Los educandos participan activamente en elección de personero y contralor y otras actividades propuestas por el CER, en las sedes se vinculan aplicando el material en fisico. </t>
  </si>
  <si>
    <t xml:space="preserve">Al iniciar el año escolar se convoco a los padres de familia a la asamblea escolar y posteriormente al finalizar cada periodo académico. </t>
  </si>
  <si>
    <t>Los padres de familia se vinculan a la programación establecidad por el CER colaboran haciendo arreglos locativos, asambleas generales, dias culturales, celebraciones dia de la madre, dia de la familia, la clausura del año escolar.</t>
  </si>
  <si>
    <t>No contamos con personal profesioanl en el area de psicologia. Se ha solicitado a las entidades pertinentes y no se ha recibido respuesta.</t>
  </si>
  <si>
    <t xml:space="preserve">Enfoque flexible del plan de estudios acorde a las necesidades  y ritmos de aprendizaje de los estudiantes. Se realiza DUA y PIAR en sedes educativas con poblacion con NEE. </t>
  </si>
  <si>
    <t>Documento PIAR sede Diamante y Rio Negro.</t>
  </si>
  <si>
    <t>Acta distribución de material por sede educativa</t>
  </si>
  <si>
    <t>Horario escolar y resolucion de asignacion academica interna del CER.</t>
  </si>
  <si>
    <t xml:space="preserve">El centro educativo y sus sedes adscritas laboran en jornada completa, con prestacion del servicio de comedor escolar y para la secundaria se presta el servicio de transporte escolar. </t>
  </si>
  <si>
    <t>Se revisa los componentes evaluativos de la plataforma, agregando un quinto componente a la valoracion final de cada periodo escolar(Coevaluacion). Quedando así los componentes evaluativos: Autoevaluacion(5%), Coevaluacion (5%) Heteroevaluación (10%) SABER (40%) HACER (40%)</t>
  </si>
  <si>
    <t xml:space="preserve">Plataforma de Calificaciones e informes académicos. </t>
  </si>
  <si>
    <t xml:space="preserve">Se hace el desglose de proyectos transversales, ya que se encontraban dentro de un mismo macroproyecto: Somos iguales, somos diferentes. </t>
  </si>
  <si>
    <t>Guias pedagógicas de ingles.</t>
  </si>
  <si>
    <t xml:space="preserve"> Archivos PDF de los proyectos pedagógicos del CER.</t>
  </si>
  <si>
    <t>La labor docente se apoya con el trabajo extraclase, acorde a las capacidades estudiantiles y a las temáticas abordadas en cada area del saber pedagógico.</t>
  </si>
  <si>
    <t xml:space="preserve">Cuadernos estudiantiles y planillas de seguimiento a actividades. </t>
  </si>
  <si>
    <t>El recurso economico del CER para el 2025, ha sido distribuido para la compra de libros y material de apoyo en el aula.</t>
  </si>
  <si>
    <t xml:space="preserve"> Cada sede educativa cuenta con material fisico necesario en la implementacion de nuevas estrategias de aprendizaje. </t>
  </si>
  <si>
    <t>Evidencia fotográfica del uso de los recursos de cada sede educativa.</t>
  </si>
  <si>
    <t xml:space="preserve">Las areas y asignaturas contempladas en el PEI son abordadas por cada docente en la sede asignada y obedeciendo al derecho de libre catedra se desarrollan las tematicas estipuladas en el plan de estudio del CER, apoyando la practica pedagógica con los materiales bibliográficos que el CER ha adquirido en vigenias anteriores. </t>
  </si>
  <si>
    <t>Evidencia fotográfica del uso de los recursos de cada sede educativa. Plan de area y Horario de clase .</t>
  </si>
  <si>
    <t>El clima escolar se caracteriza por relaciones interpersonales armónicas de comprension y buen trato, dando manejo a los conflictos; se destaca la conservacion de los valores eticos en el entorno comunitario.</t>
  </si>
  <si>
    <t>ERSON HERLEY RAMIREZ SOCHA</t>
  </si>
  <si>
    <t>socha07@hotmail.com</t>
  </si>
  <si>
    <t>ZORAYDA RAMIREZ</t>
  </si>
  <si>
    <t>XIMENA ALEXANDRA PEREZ JAIMES</t>
  </si>
  <si>
    <t>alexp.89@hotmail.es</t>
  </si>
  <si>
    <t>JORGE ALBERTO MORA PEÑA</t>
  </si>
  <si>
    <t>BRHANDON JAIR RUIZ SOTO</t>
  </si>
  <si>
    <t>joalmope86@gmail.com</t>
  </si>
  <si>
    <t>brhadon106@gmail.com</t>
  </si>
  <si>
    <t>MARIA FERNANDA LOPEZ EUGENIO</t>
  </si>
  <si>
    <t>ing.mafeloeu30@gmail.com</t>
  </si>
  <si>
    <t>MERY CHACON SOLANO</t>
  </si>
  <si>
    <t>ortigo1234@gmail.com</t>
  </si>
  <si>
    <t>torresluzmarina008@gmail.com</t>
  </si>
  <si>
    <t>MAIRA YANETH CONTRERAS DUARTE</t>
  </si>
  <si>
    <t>mairayanethc@gmail.com</t>
  </si>
  <si>
    <t>DORIAN BUITRAGO PEREZ</t>
  </si>
  <si>
    <t>dorianb4421@gmail.com</t>
  </si>
  <si>
    <t>DOCENTE APOYO PTA</t>
  </si>
  <si>
    <t>KARINA YOVANA DIAZ PACHECO</t>
  </si>
  <si>
    <t>diazpachecokarinayovana@gmail.com</t>
  </si>
  <si>
    <t>cer_lamesa@sednortedesantander.gov.co</t>
  </si>
  <si>
    <t>RAMIRO MORENO VILLAMIZAR</t>
  </si>
  <si>
    <t>Observadores estudiantiles</t>
  </si>
  <si>
    <t xml:space="preserve">obedeciendo al derecho de libre catedra se desarrollan las tematicas estipuladas en el plan de estudio del CER, apoyando la practica pedagógica con los materiales bibliográficos que el CER ha adquirido en vigenias anteriores. </t>
  </si>
  <si>
    <t xml:space="preserve">Reporte de informes académicos, evidencias fotograficas, videos escolares. </t>
  </si>
  <si>
    <t xml:space="preserve">El quehacer pedagógico se aborda des un enfoque constructivista, bajo el modelo de escuela Nueva. </t>
  </si>
  <si>
    <t>Se consolidan los criterios de evaluacion en los reportes académicos de la plataforma Vive Colegio 3.0. Ademas en el trabajo de aula se desarrollan los derechos básicos de aprendizaje.</t>
  </si>
  <si>
    <t>Informe de tutor PTA al seguimiento de evaluaciones presentadas en la web quieroserquierosaber.edu.co</t>
  </si>
  <si>
    <t xml:space="preserve">Documento SIEE del CER La Mesa. </t>
  </si>
  <si>
    <t xml:space="preserve">Cada sede educativa diligencia el formato de las planillas de asistencia y se reconoce mediante mención de honor, el sentido de pertenencia. </t>
  </si>
  <si>
    <t>Planillas de control de asisitencia</t>
  </si>
  <si>
    <t xml:space="preserve">Se realizan apoyos pedagógicos requeridos a estudaintes que requieren recuperaciones en las diversas areas del conocimiento, puede constar de pruebas o trabajos escritos, exposiciones u otras que el docente indique. </t>
  </si>
  <si>
    <t>PDF de evaluaciones y recuperaciones a estudiantes tipo prueba saber.</t>
  </si>
  <si>
    <t xml:space="preserve">El seguimiento dado a los egresados es mediante la expedicion de la recepcion de solicitudes de reporte de constancias o certificaciones de estudio que requieren para continuar sus estudios. </t>
  </si>
  <si>
    <t>Solicitudes de Certificaciones de estudio.</t>
  </si>
  <si>
    <t>Se mejora los planes de estudio complementando el trabajo de aula con guias pedagógicas de inglés.</t>
  </si>
  <si>
    <t>Documento PEI CER LA MESA</t>
  </si>
  <si>
    <t xml:space="preserve">Plataforma Vive Colegio 3.0 </t>
  </si>
  <si>
    <t>En la gestion administrativa el talento humano es la fortaleza mas sobresaliente, por su formacion, compromiso y entrega en el C.E.R.La Mesa.</t>
  </si>
  <si>
    <t>Se hace distribucion de los recursos de acuerdo a las necesidades mas sentidas presentadas por cada sede educativa.</t>
  </si>
  <si>
    <t>La asignacion presupuestal del Centro Educativo no es suficiente para realizar Mantenimientos locativos y de planta física a cada una de las necesidades de las sedes educativas. Sin embargo el directivo docente en compañía de cada uno de los docentes de las diferentes sedes gestionan Programas para la adecuación y embellecimiento de la planta física.</t>
  </si>
  <si>
    <t xml:space="preserve">Las Sedes Educativas de Alto de Herrera, y Rio Negro requieren cambio de sitio. Adecuacion de las unidades sanitarias en casi todas las sedes, a la sede santa maría se le construyeron dos salones y unidades sanitarias. </t>
  </si>
  <si>
    <t>Se gestiona en conjunto con las juntas de accion comunal de cada una  las comunidades y padres de familia  recursos con los entes territoriales par el mejoramiento de la planta fisica de cada una de las sedes del C.E.R</t>
  </si>
  <si>
    <t xml:space="preserve">El comité de convivencia está conformado, pero no se reune periodicamente ya que no se presentan casos apremientes. </t>
  </si>
  <si>
    <t xml:space="preserve">La gestion estrategica y el iderazgo con el que el CER cuenta, pues tiene docentes con capacidad de asumir retos en diferentes procesos institucionales. </t>
  </si>
  <si>
    <t>La cultura institucional y el trabajo en equipo: El CER evalúa periódica y sistemáticamente la contribución de los diferentes equipos en relación con el logro de los objetivos institucionales y con el fortalecimiento de un buen clima institucional.</t>
  </si>
  <si>
    <t xml:space="preserve">El ambiente físico del a mayoria de sedes posee espacios amplios y se encuentran adecuadamente dotados, organizados, decorados y señalizados, lo que propicia un buen ambiente para el aprendizaje y la convivencia de la diversidad de sus miembros.Las plantas físicas son usadas adecuadamente fuera de la jornada escolar ordinaria. </t>
  </si>
  <si>
    <t xml:space="preserve">El grado quinto del CER LA MESA en la vigencia 2025 ha sido evaluado de manera externa mediante la presentacion de pruebas en linea. El apoyo brindado por el programa PTA, ayuda a hacer seguimiento a los procesos, pero que en esta vigencia no se han conocido los resultados. </t>
  </si>
  <si>
    <t>El grado quinto del CER LA MESA en la vigencia 2025 ha sido evaluado de manera externa mediante la presentacion de pruebas en linea. El apoyo brindado por el programa PTA, ayuda a hacer seguimiento a los procesos evaluativos del CER.</t>
  </si>
  <si>
    <t xml:space="preserve">El CER cuenta con un archivo disponible con registro documental  consolidado de calificaciones de todas las sedes.Además, en la plataforma vive colegio  reposan las notas de todo el año escolar y en archivo drive excel las notas de años anteriores. </t>
  </si>
  <si>
    <t>La institución discute y perfecciona sus planes de investigación y busca fuentes de financiación que permitan su realización.</t>
  </si>
  <si>
    <t>La institución revisa periódicamente sus estrategias de mediación de conflictos y los ajusta de acuerdo con las necesidades.</t>
  </si>
  <si>
    <t>La institución revisa y evalúa continuamente su programa de bienestar del personal vinculado y los ajusta de acuerdo con los resultados obtenidos y las nuevas necesidades.</t>
  </si>
  <si>
    <t>Las diferentes sedes educativas del CER LA MESA por enconetrarse en Zona Rural estan y debido a la uicacion geográfica montañosa, algunas presentan agrietamiento de paredes , pisos y deslizamiento o movimiento de masas, que dificultan la permanencia en el aula de clases de los niños y de los docentes.</t>
  </si>
  <si>
    <t xml:space="preserve">En cuanto a la  Oferta de servicios a la comunidad, desde inicio de labores se cuenta con el servicio de restaurante escolar en todas las sedes y el transporte escolar de los esctudiantes de post primaria. </t>
  </si>
  <si>
    <t xml:space="preserve">Los educandos participan activamente en elección de personero y contralor y otras actividades propuestas por el CER, en las dieferenes sedes se dinamizan procesos comunitarios en los que sus participantes son activos y colaboradores. </t>
  </si>
  <si>
    <t xml:space="preserve">En cuanto a Prevención de riesgos Psicosociales, el CER No cuenta con personal profesioanl en el area de psicologia, además solo se registró una (única) visita al año por la psicologa Marina Villamizar adscrita al municipio de Toledo, por parte de la Secretaría de Educación. </t>
  </si>
  <si>
    <t>Fotografias.</t>
  </si>
  <si>
    <t>Compra de material didactico con recursos del CONPES, gratuidad, primera infancia y Centros de Interes.</t>
  </si>
  <si>
    <t>Fotografías,plantilla de entrega, facturas.</t>
  </si>
  <si>
    <t>Registros fotograficos, informe de panorama de riesgos.</t>
  </si>
  <si>
    <t>Solicitudes a las diferentes entes gobernamentales, Fotografias</t>
  </si>
  <si>
    <t>Los diferentes docentes adscritos mantienen su perfil como normalistas, licenciados, especialistas y magister. Un docente Integro y comprometido con su profesion.Sin embargo se hace necesario contar con un docente de aula especializado en necesidades especiales de aprendizaje</t>
  </si>
  <si>
    <t>Archivos de direccion, hojas de vida.</t>
  </si>
  <si>
    <t>Resoluciones internas</t>
  </si>
  <si>
    <t>La institucion cuenta con procesos explicitos para elaborar los horarios y los criterios para realizar la asignacion academica de los docentes y estos se cumplen.</t>
  </si>
  <si>
    <t>Acta de reunion, evidencia testimoniales y P.E.I.</t>
  </si>
  <si>
    <t>El proceso de evaluación de docentes, directivos y personal administrativo permite la implementacion de acciones de mejoramiento y de desarrollo profesional. Ademas,esconocido por la comunidad y cuenta con un respaldo amplio de los miembros de lainstitucion.</t>
  </si>
  <si>
    <t>La institución revisa y valora continuamente su estrategia de reconocimiento al personal vinculado y realizaajustes pertinentes.</t>
  </si>
  <si>
    <t>La institución discute y perfecciona sus planes de investigacion y busca fuentes de finanaciacion que permitan su realizacion.</t>
  </si>
  <si>
    <t xml:space="preserve">La institución revisa periódicamente sus estrategias de mediacion de conflictos y los ajusta de acuerdo con las necesidades </t>
  </si>
  <si>
    <t>La institución revisa y evalúa continuamente su programa de bienestar del personal  vinculado y las nuevas necesidades.</t>
  </si>
  <si>
    <t>La institución evalúa periódicamente los procedimientos para la elaboracion del presupuesto, de manera que se logre coordinar las necesidades de las distintas sedes y niveles. Asimismo, realiza analisis financieros y proyecciones presupuestales.</t>
  </si>
  <si>
    <t>La contabilidad tiene todos soportes los informes financieros se elaboran y presentan dentro de los plazos establecidos por las normas y se usan para latoma de decisiones en el corto , mediano y largo plazo, sus resultados aportan informacion para ajustar los planes de mejoramiento. Ademas es controlado y vigilado por uncontador publico.</t>
  </si>
  <si>
    <t>Hay seguimiento y evaluación de los procesos de
recaudo de ingresos y de realización de los gastos;
dicha información retroalimenta la planeación
financiera y apoya la toma de decisiones. Los balances de ingreso del CONPES , gratuidad, primera infancia y centros de interes.</t>
  </si>
  <si>
    <t>informes contales</t>
  </si>
  <si>
    <t xml:space="preserve">la institucion revisa y hace seguimiento a los resultados de los informes financieros para que estos sean un elemento clave en el momento de planear las acciones.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</si>
</sst>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6" fillId="15" borderId="12" xfId="0" applyFont="1" applyFill="1" applyBorder="1" applyAlignment="1" applyProtection="1">
      <alignment horizontal="left" vertical="center" wrapText="1"/>
      <protection locked="0"/>
    </xf>
    <xf numFmtId="0" fontId="32" fillId="10"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8" fillId="0" borderId="2" xfId="2"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8" fillId="0" borderId="6" xfId="2" applyBorder="1" applyAlignment="1" applyProtection="1">
      <alignment horizontal="center" vertical="center"/>
      <protection locked="0"/>
    </xf>
    <xf numFmtId="0" fontId="28" fillId="0" borderId="7" xfId="2"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vertical="center"/>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0.77777777777777779</c:v>
                </c:pt>
                <c:pt idx="3">
                  <c:v>0.22222222222222221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0.77777777777777779</c:v>
                </c:pt>
                <c:pt idx="3">
                  <c:v>0.22222222222222221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1</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0.5</c:v>
                </c:pt>
                <c:pt idx="3">
                  <c:v>0.5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0.77777777777777779</c:v>
                </c:pt>
                <c:pt idx="3">
                  <c:v>0.22222222222222221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0.6</c:v>
                </c:pt>
                <c:pt idx="3">
                  <c:v>0.4</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0.16666666666666666</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0.16666666666666666</c:v>
                </c:pt>
                <c:pt idx="2">
                  <c:v>0.5</c:v>
                </c:pt>
                <c:pt idx="3">
                  <c:v>0.16666666666666666</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c:v>
                </c:pt>
                <c:pt idx="3">
                  <c:v>0.42857142857142855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0.2857142857142857</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0.42857142857142855</c:v>
                </c:pt>
                <c:pt idx="2">
                  <c:v>0.14285714285714285</c:v>
                </c:pt>
                <c:pt idx="3">
                  <c:v>0.2857142857142857</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c:v>
                </c:pt>
                <c:pt idx="3">
                  <c:v>0.42857142857142855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0.2857142857142857</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0.2</c:v>
                </c:pt>
                <c:pt idx="3">
                  <c:v>0.8</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0.2</c:v>
                </c:pt>
                <c:pt idx="3">
                  <c:v>0.8</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0.66666666666666663</c:v>
                </c:pt>
                <c:pt idx="1">
                  <c:v>0</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19052</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3" name="13 Imagen">
          <a:hlinkClick xmlns:r="http://schemas.openxmlformats.org/officeDocument/2006/relationships" r:id="rId16" tooltip="IR A RESUMEN"/>
          <a:extLst>
            <a:ext uri="{FF2B5EF4-FFF2-40B4-BE49-F238E27FC236}">
              <a16:creationId xmlns:a16="http://schemas.microsoft.com/office/drawing/2014/main" id="{33F9B48E-F89D-4C16-BC03-E53B8A50532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4" name="15 Imagen">
          <a:hlinkClick xmlns:r="http://schemas.openxmlformats.org/officeDocument/2006/relationships" r:id="rId19" tooltip="IR A RESUMEN"/>
          <a:extLst>
            <a:ext uri="{FF2B5EF4-FFF2-40B4-BE49-F238E27FC236}">
              <a16:creationId xmlns:a16="http://schemas.microsoft.com/office/drawing/2014/main" id="{B118B0FE-DA12-449E-96DB-A37434EA8AF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5" name="17 Imagen">
          <a:hlinkClick xmlns:r="http://schemas.openxmlformats.org/officeDocument/2006/relationships" r:id="rId22" tooltip="IR A RESUMEN"/>
          <a:extLst>
            <a:ext uri="{FF2B5EF4-FFF2-40B4-BE49-F238E27FC236}">
              <a16:creationId xmlns:a16="http://schemas.microsoft.com/office/drawing/2014/main" id="{C1C74313-37C6-4AD0-A43C-4439225FF7B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309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26" name="18 Imagen">
          <a:hlinkClick xmlns:r="http://schemas.openxmlformats.org/officeDocument/2006/relationships" r:id="rId23" tooltip="IR A RESUMEN"/>
          <a:extLst>
            <a:ext uri="{FF2B5EF4-FFF2-40B4-BE49-F238E27FC236}">
              <a16:creationId xmlns:a16="http://schemas.microsoft.com/office/drawing/2014/main" id="{BCCD1C0C-4BED-4923-9C34-63829C6F588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27" name="20 Imagen">
          <a:hlinkClick xmlns:r="http://schemas.openxmlformats.org/officeDocument/2006/relationships" r:id="rId25" tooltip="IR A RESUMEN"/>
          <a:extLst>
            <a:ext uri="{FF2B5EF4-FFF2-40B4-BE49-F238E27FC236}">
              <a16:creationId xmlns:a16="http://schemas.microsoft.com/office/drawing/2014/main" id="{B48FCCA1-2BFB-4286-985C-4B0692DD826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28" name="21 Imagen">
          <a:hlinkClick xmlns:r="http://schemas.openxmlformats.org/officeDocument/2006/relationships" r:id="rId26" tooltip="IR A RESUMEN"/>
          <a:extLst>
            <a:ext uri="{FF2B5EF4-FFF2-40B4-BE49-F238E27FC236}">
              <a16:creationId xmlns:a16="http://schemas.microsoft.com/office/drawing/2014/main" id="{4F1A84D1-16FE-45C3-A50B-4E00E25A122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2" zoomScale="80" zoomScaleNormal="80" workbookViewId="0">
      <selection activeCell="H11" sqref="H11:I1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59"/>
      <c r="B1" s="160"/>
      <c r="C1" s="167" t="s">
        <v>169</v>
      </c>
      <c r="D1" s="168"/>
      <c r="E1" s="168"/>
      <c r="F1" s="168"/>
      <c r="G1" s="168"/>
      <c r="H1" s="165" t="s">
        <v>170</v>
      </c>
      <c r="I1" s="166"/>
    </row>
    <row r="2" spans="1:13" ht="18.75" customHeight="1" x14ac:dyDescent="0.3">
      <c r="A2" s="161"/>
      <c r="B2" s="162"/>
      <c r="C2" s="167" t="s">
        <v>171</v>
      </c>
      <c r="D2" s="168"/>
      <c r="E2" s="168"/>
      <c r="F2" s="168"/>
      <c r="G2" s="168"/>
      <c r="H2" s="40">
        <v>41241</v>
      </c>
      <c r="I2" s="41" t="s">
        <v>175</v>
      </c>
    </row>
    <row r="3" spans="1:13" ht="21" customHeight="1" x14ac:dyDescent="0.3">
      <c r="A3" s="163"/>
      <c r="B3" s="164"/>
      <c r="C3" s="167" t="s">
        <v>172</v>
      </c>
      <c r="D3" s="168"/>
      <c r="E3" s="168"/>
      <c r="F3" s="168"/>
      <c r="G3" s="168"/>
      <c r="H3" s="165" t="s">
        <v>173</v>
      </c>
      <c r="I3" s="166"/>
    </row>
    <row r="4" spans="1:13" ht="5.25" customHeight="1" x14ac:dyDescent="0.25"/>
    <row r="5" spans="1:13" ht="34.5" customHeight="1" x14ac:dyDescent="0.25">
      <c r="A5" s="202" t="s">
        <v>164</v>
      </c>
      <c r="B5" s="202"/>
      <c r="C5" s="202"/>
      <c r="D5" s="202"/>
      <c r="E5" s="202"/>
      <c r="F5" s="202"/>
      <c r="G5" s="202"/>
      <c r="H5" s="202"/>
      <c r="I5" s="202"/>
      <c r="K5" s="203" t="s">
        <v>140</v>
      </c>
      <c r="L5" s="203"/>
      <c r="M5" s="203"/>
    </row>
    <row r="6" spans="1:13" ht="23.25" customHeight="1" x14ac:dyDescent="0.25">
      <c r="A6" s="204" t="s">
        <v>162</v>
      </c>
      <c r="B6" s="205"/>
      <c r="C6" s="205"/>
      <c r="D6" s="205"/>
      <c r="E6" s="205"/>
      <c r="F6" s="172" t="s">
        <v>141</v>
      </c>
      <c r="G6" s="173"/>
      <c r="H6" s="173"/>
      <c r="I6" s="173"/>
      <c r="K6" s="43" t="s">
        <v>142</v>
      </c>
      <c r="L6" s="44" t="s">
        <v>143</v>
      </c>
      <c r="M6" s="45" t="s">
        <v>144</v>
      </c>
    </row>
    <row r="7" spans="1:13" ht="20.100000000000001" customHeight="1" x14ac:dyDescent="0.25">
      <c r="A7" s="206" t="s">
        <v>180</v>
      </c>
      <c r="B7" s="207"/>
      <c r="C7" s="207"/>
      <c r="D7" s="207"/>
      <c r="E7" s="207"/>
      <c r="F7" s="174">
        <v>45987</v>
      </c>
      <c r="G7" s="174"/>
      <c r="H7" s="174"/>
      <c r="I7" s="174"/>
      <c r="K7" s="208" t="s">
        <v>166</v>
      </c>
      <c r="L7" s="53" t="s">
        <v>145</v>
      </c>
      <c r="M7" s="209" t="s">
        <v>146</v>
      </c>
    </row>
    <row r="8" spans="1:13" ht="33.75" customHeight="1" x14ac:dyDescent="0.25">
      <c r="A8" s="206"/>
      <c r="B8" s="207"/>
      <c r="C8" s="207"/>
      <c r="D8" s="207"/>
      <c r="E8" s="207"/>
      <c r="F8" s="210" t="s">
        <v>160</v>
      </c>
      <c r="G8" s="211"/>
      <c r="H8" s="212">
        <v>254820000279</v>
      </c>
      <c r="I8" s="213"/>
      <c r="K8" s="209"/>
      <c r="L8" s="53" t="s">
        <v>159</v>
      </c>
      <c r="M8" s="209"/>
    </row>
    <row r="9" spans="1:13" ht="20.100000000000001" customHeight="1" x14ac:dyDescent="0.25">
      <c r="A9" s="38" t="s">
        <v>147</v>
      </c>
      <c r="B9" s="39"/>
      <c r="C9" s="178" t="s">
        <v>182</v>
      </c>
      <c r="D9" s="178"/>
      <c r="E9" s="179"/>
      <c r="F9" s="180" t="s">
        <v>163</v>
      </c>
      <c r="G9" s="181"/>
      <c r="H9" s="216" t="s">
        <v>181</v>
      </c>
      <c r="I9" s="217"/>
      <c r="K9" s="209"/>
      <c r="L9" s="53" t="s">
        <v>148</v>
      </c>
      <c r="M9" s="209" t="s">
        <v>149</v>
      </c>
    </row>
    <row r="10" spans="1:13" ht="20.100000000000001" customHeight="1" x14ac:dyDescent="0.25">
      <c r="A10" s="176" t="s">
        <v>168</v>
      </c>
      <c r="B10" s="177"/>
      <c r="C10" s="178" t="s">
        <v>594</v>
      </c>
      <c r="D10" s="178"/>
      <c r="E10" s="178"/>
      <c r="F10" s="179"/>
      <c r="G10" s="42" t="s">
        <v>150</v>
      </c>
      <c r="H10" s="214">
        <v>3102899556</v>
      </c>
      <c r="I10" s="215"/>
      <c r="K10" s="209"/>
      <c r="L10" s="53" t="s">
        <v>151</v>
      </c>
      <c r="M10" s="209"/>
    </row>
    <row r="11" spans="1:13" ht="20.100000000000001" customHeight="1" x14ac:dyDescent="0.25">
      <c r="A11" s="176" t="s">
        <v>165</v>
      </c>
      <c r="B11" s="177"/>
      <c r="C11" s="178" t="s">
        <v>595</v>
      </c>
      <c r="D11" s="178"/>
      <c r="E11" s="178"/>
      <c r="F11" s="179"/>
      <c r="G11" s="42" t="s">
        <v>174</v>
      </c>
      <c r="H11" s="195">
        <v>2026</v>
      </c>
      <c r="I11" s="196"/>
      <c r="K11" s="197"/>
      <c r="L11" s="54"/>
      <c r="M11" s="54"/>
    </row>
    <row r="12" spans="1:13" ht="19.5" customHeight="1" x14ac:dyDescent="0.25">
      <c r="A12" s="198" t="s">
        <v>152</v>
      </c>
      <c r="B12" s="199"/>
      <c r="C12" s="199"/>
      <c r="D12" s="199"/>
      <c r="E12" s="199"/>
      <c r="F12" s="199"/>
      <c r="G12" s="199"/>
      <c r="H12" s="199"/>
      <c r="I12" s="200"/>
      <c r="K12" s="188"/>
      <c r="L12" s="54"/>
      <c r="M12" s="188"/>
    </row>
    <row r="13" spans="1:13" ht="20.100000000000001" customHeight="1" x14ac:dyDescent="0.25">
      <c r="A13" s="185" t="s">
        <v>153</v>
      </c>
      <c r="B13" s="185"/>
      <c r="C13" s="185"/>
      <c r="D13" s="185" t="s">
        <v>154</v>
      </c>
      <c r="E13" s="185"/>
      <c r="F13" s="185"/>
      <c r="G13" s="185" t="s">
        <v>161</v>
      </c>
      <c r="H13" s="185"/>
      <c r="I13" s="185"/>
      <c r="K13" s="188"/>
      <c r="L13" s="54"/>
      <c r="M13" s="188"/>
    </row>
    <row r="14" spans="1:13" ht="20.100000000000001" customHeight="1" x14ac:dyDescent="0.25">
      <c r="A14" s="201" t="s">
        <v>188</v>
      </c>
      <c r="B14" s="201"/>
      <c r="C14" s="201"/>
      <c r="D14" s="201" t="s">
        <v>184</v>
      </c>
      <c r="E14" s="201"/>
      <c r="F14" s="201"/>
      <c r="G14" s="182" t="s">
        <v>189</v>
      </c>
      <c r="H14" s="201"/>
      <c r="I14" s="201"/>
      <c r="K14" s="188"/>
      <c r="L14" s="54"/>
      <c r="M14" s="188"/>
    </row>
    <row r="15" spans="1:13" ht="20.100000000000001" customHeight="1" x14ac:dyDescent="0.25">
      <c r="A15" s="201" t="s">
        <v>573</v>
      </c>
      <c r="B15" s="201"/>
      <c r="C15" s="201"/>
      <c r="D15" s="201" t="s">
        <v>184</v>
      </c>
      <c r="E15" s="201"/>
      <c r="F15" s="201"/>
      <c r="G15" s="182" t="s">
        <v>574</v>
      </c>
      <c r="H15" s="201"/>
      <c r="I15" s="201"/>
      <c r="K15" s="188"/>
      <c r="L15" s="54"/>
      <c r="M15" s="54"/>
    </row>
    <row r="16" spans="1:13" ht="20.100000000000001" customHeight="1" x14ac:dyDescent="0.25">
      <c r="A16" s="201" t="s">
        <v>575</v>
      </c>
      <c r="B16" s="201"/>
      <c r="C16" s="201"/>
      <c r="D16" s="201" t="s">
        <v>184</v>
      </c>
      <c r="E16" s="201"/>
      <c r="F16" s="201"/>
      <c r="G16" s="182" t="s">
        <v>191</v>
      </c>
      <c r="H16" s="201"/>
      <c r="I16" s="201"/>
      <c r="K16" s="188"/>
      <c r="L16" s="54"/>
      <c r="M16" s="54"/>
    </row>
    <row r="17" spans="1:13" ht="20.100000000000001" customHeight="1" x14ac:dyDescent="0.25">
      <c r="A17" s="175" t="s">
        <v>576</v>
      </c>
      <c r="B17" s="175"/>
      <c r="C17" s="175"/>
      <c r="D17" s="175" t="s">
        <v>184</v>
      </c>
      <c r="E17" s="175"/>
      <c r="F17" s="175"/>
      <c r="G17" s="182" t="s">
        <v>577</v>
      </c>
      <c r="H17" s="175"/>
      <c r="I17" s="175"/>
      <c r="K17" s="188"/>
      <c r="L17" s="54"/>
      <c r="M17" s="54"/>
    </row>
    <row r="18" spans="1:13" ht="20.100000000000001" customHeight="1" x14ac:dyDescent="0.25">
      <c r="A18" s="189" t="s">
        <v>186</v>
      </c>
      <c r="B18" s="190"/>
      <c r="C18" s="191"/>
      <c r="D18" s="189" t="s">
        <v>184</v>
      </c>
      <c r="E18" s="190"/>
      <c r="F18" s="191"/>
      <c r="G18" s="192" t="s">
        <v>187</v>
      </c>
      <c r="H18" s="193"/>
      <c r="I18" s="194"/>
      <c r="K18" s="187"/>
      <c r="L18" s="54"/>
      <c r="M18" s="54"/>
    </row>
    <row r="19" spans="1:13" ht="20.100000000000001" customHeight="1" x14ac:dyDescent="0.25">
      <c r="A19" s="189" t="s">
        <v>578</v>
      </c>
      <c r="B19" s="190"/>
      <c r="C19" s="191"/>
      <c r="D19" s="189" t="s">
        <v>184</v>
      </c>
      <c r="E19" s="190"/>
      <c r="F19" s="191"/>
      <c r="G19" s="192" t="s">
        <v>580</v>
      </c>
      <c r="H19" s="193"/>
      <c r="I19" s="194"/>
      <c r="K19" s="188"/>
      <c r="L19" s="54"/>
      <c r="M19" s="54"/>
    </row>
    <row r="20" spans="1:13" ht="20.100000000000001" customHeight="1" x14ac:dyDescent="0.25">
      <c r="A20" s="189" t="s">
        <v>579</v>
      </c>
      <c r="B20" s="190"/>
      <c r="C20" s="191"/>
      <c r="D20" s="189" t="s">
        <v>184</v>
      </c>
      <c r="E20" s="190"/>
      <c r="F20" s="191"/>
      <c r="G20" s="192" t="s">
        <v>581</v>
      </c>
      <c r="H20" s="193"/>
      <c r="I20" s="194"/>
      <c r="K20" s="188"/>
      <c r="L20" s="54"/>
      <c r="M20" s="54"/>
    </row>
    <row r="21" spans="1:13" ht="20.100000000000001" customHeight="1" x14ac:dyDescent="0.25">
      <c r="A21" s="175"/>
      <c r="B21" s="175"/>
      <c r="C21" s="175"/>
      <c r="D21" s="175"/>
      <c r="E21" s="175"/>
      <c r="F21" s="175"/>
      <c r="G21" s="182"/>
      <c r="H21" s="175"/>
      <c r="I21" s="175"/>
      <c r="K21" s="188"/>
      <c r="L21" s="54"/>
      <c r="M21" s="55"/>
    </row>
    <row r="22" spans="1:13" ht="20.100000000000001" customHeight="1" x14ac:dyDescent="0.25">
      <c r="A22" s="175"/>
      <c r="B22" s="175"/>
      <c r="C22" s="175"/>
      <c r="D22" s="175"/>
      <c r="E22" s="175"/>
      <c r="F22" s="175"/>
      <c r="G22" s="175"/>
      <c r="H22" s="175"/>
      <c r="I22" s="175"/>
    </row>
    <row r="23" spans="1:13" s="19" customFormat="1" ht="21" x14ac:dyDescent="0.4">
      <c r="A23" s="186"/>
      <c r="B23" s="186"/>
      <c r="C23" s="186"/>
      <c r="D23" s="186"/>
      <c r="E23" s="186"/>
      <c r="F23" s="186"/>
      <c r="G23" s="186"/>
      <c r="H23" s="186"/>
      <c r="I23" s="186"/>
      <c r="K23" s="183"/>
      <c r="L23" s="183"/>
    </row>
    <row r="24" spans="1:13" ht="30" customHeight="1" x14ac:dyDescent="0.25">
      <c r="A24" s="184" t="s">
        <v>155</v>
      </c>
      <c r="B24" s="184"/>
      <c r="C24" s="184"/>
      <c r="D24" s="184"/>
      <c r="E24" s="184"/>
      <c r="F24" s="184"/>
      <c r="G24" s="184"/>
      <c r="H24" s="184"/>
      <c r="I24" s="184"/>
      <c r="K24" s="20"/>
      <c r="L24" s="20"/>
    </row>
    <row r="25" spans="1:13" ht="33.75" customHeight="1" x14ac:dyDescent="0.25">
      <c r="A25" s="185" t="s">
        <v>153</v>
      </c>
      <c r="B25" s="185"/>
      <c r="C25" s="185"/>
      <c r="D25" s="185" t="s">
        <v>154</v>
      </c>
      <c r="E25" s="185"/>
      <c r="F25" s="185"/>
      <c r="G25" s="185" t="s">
        <v>23</v>
      </c>
      <c r="H25" s="185"/>
      <c r="I25" s="185"/>
      <c r="K25" s="21"/>
      <c r="L25" s="22"/>
      <c r="M25" s="18" t="s">
        <v>156</v>
      </c>
    </row>
    <row r="26" spans="1:13" ht="20.100000000000001" customHeight="1" x14ac:dyDescent="0.25">
      <c r="A26" s="175" t="s">
        <v>582</v>
      </c>
      <c r="B26" s="175"/>
      <c r="C26" s="175"/>
      <c r="D26" s="175" t="s">
        <v>184</v>
      </c>
      <c r="E26" s="175"/>
      <c r="F26" s="175"/>
      <c r="G26" s="182" t="s">
        <v>583</v>
      </c>
      <c r="H26" s="175"/>
      <c r="I26" s="175"/>
      <c r="K26" s="21"/>
      <c r="L26" s="22"/>
    </row>
    <row r="27" spans="1:13" ht="20.100000000000001" customHeight="1" x14ac:dyDescent="0.25">
      <c r="A27" s="175" t="s">
        <v>584</v>
      </c>
      <c r="B27" s="175"/>
      <c r="C27" s="175"/>
      <c r="D27" s="175" t="s">
        <v>184</v>
      </c>
      <c r="E27" s="175"/>
      <c r="F27" s="175"/>
      <c r="G27" s="182" t="s">
        <v>585</v>
      </c>
      <c r="H27" s="175"/>
      <c r="I27" s="175"/>
      <c r="K27" s="21"/>
      <c r="L27" s="23"/>
    </row>
    <row r="28" spans="1:13" ht="20.100000000000001" customHeight="1" x14ac:dyDescent="0.25">
      <c r="A28" s="175" t="s">
        <v>183</v>
      </c>
      <c r="B28" s="175"/>
      <c r="C28" s="175"/>
      <c r="D28" s="175" t="s">
        <v>184</v>
      </c>
      <c r="E28" s="175"/>
      <c r="F28" s="175"/>
      <c r="G28" s="182" t="s">
        <v>185</v>
      </c>
      <c r="H28" s="175"/>
      <c r="I28" s="175"/>
      <c r="K28" s="21"/>
      <c r="L28" s="23"/>
    </row>
    <row r="29" spans="1:13" ht="20.100000000000001" customHeight="1" x14ac:dyDescent="0.25">
      <c r="A29" s="175" t="s">
        <v>190</v>
      </c>
      <c r="B29" s="175"/>
      <c r="C29" s="175"/>
      <c r="D29" s="175" t="s">
        <v>184</v>
      </c>
      <c r="E29" s="175"/>
      <c r="F29" s="175"/>
      <c r="G29" s="182" t="s">
        <v>586</v>
      </c>
      <c r="H29" s="175"/>
      <c r="I29" s="175"/>
      <c r="K29" s="21"/>
      <c r="L29" s="22"/>
    </row>
    <row r="30" spans="1:13" ht="20.100000000000001" customHeight="1" x14ac:dyDescent="0.25">
      <c r="A30" s="175" t="s">
        <v>587</v>
      </c>
      <c r="B30" s="175"/>
      <c r="C30" s="175"/>
      <c r="D30" s="175" t="s">
        <v>184</v>
      </c>
      <c r="E30" s="175"/>
      <c r="F30" s="175"/>
      <c r="G30" s="182" t="s">
        <v>588</v>
      </c>
      <c r="H30" s="175"/>
      <c r="I30" s="175"/>
      <c r="K30" s="21"/>
      <c r="L30" s="23"/>
    </row>
    <row r="31" spans="1:13" ht="20.100000000000001" customHeight="1" x14ac:dyDescent="0.25">
      <c r="A31" s="175" t="s">
        <v>589</v>
      </c>
      <c r="B31" s="175"/>
      <c r="C31" s="175"/>
      <c r="D31" s="175" t="s">
        <v>184</v>
      </c>
      <c r="E31" s="175"/>
      <c r="F31" s="175"/>
      <c r="G31" s="175" t="s">
        <v>590</v>
      </c>
      <c r="H31" s="175"/>
      <c r="I31" s="175"/>
      <c r="K31" s="21"/>
      <c r="L31" s="24"/>
    </row>
    <row r="32" spans="1:13" ht="20.100000000000001" customHeight="1" x14ac:dyDescent="0.25">
      <c r="A32" s="175" t="s">
        <v>592</v>
      </c>
      <c r="B32" s="175"/>
      <c r="C32" s="175"/>
      <c r="D32" s="175" t="s">
        <v>591</v>
      </c>
      <c r="E32" s="175"/>
      <c r="F32" s="175"/>
      <c r="G32" s="175" t="s">
        <v>593</v>
      </c>
      <c r="H32" s="175"/>
      <c r="I32" s="175"/>
      <c r="K32" s="169"/>
      <c r="L32" s="22"/>
    </row>
    <row r="33" spans="11:12" ht="15" x14ac:dyDescent="0.25">
      <c r="K33" s="169"/>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70" t="s">
        <v>29</v>
      </c>
      <c r="B65526" s="170"/>
      <c r="C65526" s="170"/>
      <c r="D65526" s="170"/>
      <c r="E65526" s="170"/>
    </row>
    <row r="65527" spans="1:5" x14ac:dyDescent="0.25">
      <c r="A65527" s="171" t="s">
        <v>30</v>
      </c>
      <c r="B65527" s="171"/>
      <c r="C65527" s="171"/>
      <c r="D65527" s="171"/>
      <c r="E65527" s="171"/>
    </row>
    <row r="65528" spans="1:5" x14ac:dyDescent="0.25">
      <c r="A65528" s="171" t="s">
        <v>31</v>
      </c>
      <c r="B65528" s="171"/>
      <c r="C65528" s="171"/>
      <c r="D65528" s="171"/>
      <c r="E65528" s="171"/>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H108" zoomScale="92" zoomScaleNormal="92" workbookViewId="0">
      <selection activeCell="Q114" sqref="Q114"/>
    </sheetView>
  </sheetViews>
  <sheetFormatPr baseColWidth="10" defaultColWidth="11.44140625" defaultRowHeight="13.8" x14ac:dyDescent="0.25"/>
  <cols>
    <col min="1" max="1" width="0.44140625" style="78" customWidth="1"/>
    <col min="2" max="2" width="1.44140625" style="78" customWidth="1"/>
    <col min="3" max="3" width="44.6640625" style="78" customWidth="1"/>
    <col min="4" max="4" width="11.6640625" style="131" customWidth="1"/>
    <col min="5" max="6" width="33.6640625" style="113" customWidth="1"/>
    <col min="7" max="7" width="11.6640625" style="131" customWidth="1"/>
    <col min="8" max="9" width="33.6640625" style="113" customWidth="1"/>
    <col min="10" max="10" width="11.6640625" style="131" customWidth="1"/>
    <col min="11" max="12" width="33.6640625" style="113" customWidth="1"/>
    <col min="13" max="13" width="11.6640625" style="131" customWidth="1"/>
    <col min="14" max="15" width="33.6640625" style="113" customWidth="1"/>
    <col min="16" max="16" width="3.109375" style="78" customWidth="1"/>
    <col min="17" max="17" width="2.44140625" style="78" customWidth="1"/>
    <col min="18" max="18" width="7.44140625" style="78" hidden="1" customWidth="1"/>
    <col min="19" max="20" width="7.109375" style="78" hidden="1" customWidth="1"/>
    <col min="21" max="21" width="7" style="78" hidden="1" customWidth="1"/>
    <col min="22" max="22" width="11.44140625" style="78"/>
    <col min="23" max="23" width="13" style="78" customWidth="1"/>
    <col min="24" max="24" width="15.88671875" style="78" customWidth="1"/>
    <col min="25" max="25" width="13" style="78" customWidth="1"/>
    <col min="26" max="27" width="11.44140625" style="78" customWidth="1"/>
    <col min="28" max="16384" width="11.44140625" style="78"/>
  </cols>
  <sheetData>
    <row r="1" spans="1:21" ht="33" customHeight="1" x14ac:dyDescent="0.25">
      <c r="B1" s="242" t="s">
        <v>124</v>
      </c>
      <c r="C1" s="242"/>
      <c r="D1" s="242"/>
      <c r="E1" s="242"/>
      <c r="F1" s="242"/>
      <c r="G1" s="242"/>
      <c r="H1" s="242"/>
      <c r="I1" s="242"/>
      <c r="J1" s="243"/>
      <c r="K1" s="243"/>
      <c r="L1" s="79"/>
      <c r="M1" s="79"/>
      <c r="N1" s="79"/>
      <c r="O1" s="79"/>
    </row>
    <row r="2" spans="1:21" ht="15.6" x14ac:dyDescent="0.25">
      <c r="B2" s="244" t="s">
        <v>27</v>
      </c>
      <c r="C2" s="244"/>
      <c r="D2" s="281" t="s">
        <v>176</v>
      </c>
      <c r="E2" s="281"/>
      <c r="F2" s="281"/>
      <c r="G2" s="282" t="s">
        <v>177</v>
      </c>
      <c r="H2" s="282"/>
      <c r="I2" s="282"/>
      <c r="J2" s="283" t="s">
        <v>178</v>
      </c>
      <c r="K2" s="283"/>
      <c r="L2" s="283"/>
      <c r="M2" s="225" t="s">
        <v>179</v>
      </c>
      <c r="N2" s="225"/>
      <c r="O2" s="225"/>
      <c r="Q2" s="78">
        <v>1</v>
      </c>
    </row>
    <row r="3" spans="1:21" ht="15" customHeight="1" x14ac:dyDescent="0.25">
      <c r="B3" s="244"/>
      <c r="C3" s="244"/>
      <c r="D3" s="284" t="s">
        <v>34</v>
      </c>
      <c r="E3" s="280" t="s">
        <v>122</v>
      </c>
      <c r="F3" s="280" t="s">
        <v>125</v>
      </c>
      <c r="G3" s="236" t="s">
        <v>34</v>
      </c>
      <c r="H3" s="280" t="s">
        <v>122</v>
      </c>
      <c r="I3" s="280" t="s">
        <v>125</v>
      </c>
      <c r="J3" s="236" t="s">
        <v>34</v>
      </c>
      <c r="K3" s="238" t="s">
        <v>122</v>
      </c>
      <c r="L3" s="240" t="s">
        <v>125</v>
      </c>
      <c r="M3" s="236" t="s">
        <v>34</v>
      </c>
      <c r="N3" s="238" t="s">
        <v>122</v>
      </c>
      <c r="O3" s="240" t="s">
        <v>125</v>
      </c>
      <c r="Q3" s="78">
        <v>2</v>
      </c>
    </row>
    <row r="4" spans="1:21" ht="15.75" customHeight="1" x14ac:dyDescent="0.25">
      <c r="B4" s="244"/>
      <c r="C4" s="244"/>
      <c r="D4" s="285"/>
      <c r="E4" s="240"/>
      <c r="F4" s="240"/>
      <c r="G4" s="237"/>
      <c r="H4" s="240"/>
      <c r="I4" s="240"/>
      <c r="J4" s="237"/>
      <c r="K4" s="239"/>
      <c r="L4" s="241"/>
      <c r="M4" s="237"/>
      <c r="N4" s="239"/>
      <c r="O4" s="241"/>
      <c r="Q4" s="78">
        <v>3</v>
      </c>
    </row>
    <row r="5" spans="1:21" ht="15.6" x14ac:dyDescent="0.25">
      <c r="B5" s="244"/>
      <c r="C5" s="244"/>
      <c r="D5" s="80"/>
      <c r="E5" s="81"/>
      <c r="F5" s="81"/>
      <c r="G5" s="82"/>
      <c r="H5" s="83"/>
      <c r="I5" s="83"/>
      <c r="J5" s="82"/>
      <c r="K5" s="84"/>
      <c r="L5" s="83"/>
      <c r="M5" s="82"/>
      <c r="N5" s="84"/>
      <c r="O5" s="83"/>
      <c r="Q5" s="78">
        <v>4</v>
      </c>
    </row>
    <row r="6" spans="1:21" ht="17.399999999999999" x14ac:dyDescent="0.25">
      <c r="A6" s="286"/>
      <c r="B6" s="265"/>
      <c r="C6" s="85" t="s">
        <v>73</v>
      </c>
      <c r="D6" s="86"/>
      <c r="E6" s="86"/>
      <c r="F6" s="86"/>
      <c r="G6" s="86"/>
      <c r="H6" s="86"/>
      <c r="I6" s="86"/>
      <c r="J6" s="86"/>
      <c r="K6" s="86"/>
      <c r="L6" s="87"/>
      <c r="M6" s="86"/>
      <c r="N6" s="86"/>
      <c r="O6" s="87"/>
    </row>
    <row r="7" spans="1:21" ht="39.9" customHeight="1" x14ac:dyDescent="0.25">
      <c r="A7" s="286"/>
      <c r="B7" s="266"/>
      <c r="C7" s="88" t="s">
        <v>33</v>
      </c>
      <c r="D7" s="76">
        <v>4</v>
      </c>
      <c r="E7" s="153" t="s">
        <v>218</v>
      </c>
      <c r="F7" s="58" t="s">
        <v>193</v>
      </c>
      <c r="G7" s="72">
        <v>2</v>
      </c>
      <c r="H7" s="56" t="s">
        <v>426</v>
      </c>
      <c r="I7" s="56" t="s">
        <v>193</v>
      </c>
      <c r="J7" s="74">
        <v>3</v>
      </c>
      <c r="K7" s="57" t="s">
        <v>524</v>
      </c>
      <c r="L7" s="58" t="s">
        <v>193</v>
      </c>
      <c r="M7" s="76"/>
      <c r="N7" s="59"/>
      <c r="O7" s="60"/>
      <c r="R7" s="78">
        <f>COUNTIF(D7:D10,"1")</f>
        <v>0</v>
      </c>
      <c r="S7" s="78">
        <f>COUNTIF(G7:G10,"1")</f>
        <v>0</v>
      </c>
      <c r="T7" s="78">
        <f>COUNTIF(J7:J10,"1")</f>
        <v>0</v>
      </c>
      <c r="U7" s="78">
        <f>COUNTIF(M7:M10,"1")</f>
        <v>0</v>
      </c>
    </row>
    <row r="8" spans="1:21" ht="39.9" customHeight="1" x14ac:dyDescent="0.25">
      <c r="A8" s="286"/>
      <c r="B8" s="266"/>
      <c r="C8" s="89" t="s">
        <v>35</v>
      </c>
      <c r="D8" s="76">
        <v>4</v>
      </c>
      <c r="E8" s="62" t="s">
        <v>219</v>
      </c>
      <c r="F8" s="58" t="s">
        <v>193</v>
      </c>
      <c r="G8" s="72">
        <v>2</v>
      </c>
      <c r="H8" s="61" t="s">
        <v>427</v>
      </c>
      <c r="I8" s="56" t="s">
        <v>193</v>
      </c>
      <c r="J8" s="74">
        <v>3</v>
      </c>
      <c r="K8" s="62" t="s">
        <v>525</v>
      </c>
      <c r="L8" s="58" t="s">
        <v>193</v>
      </c>
      <c r="M8" s="76"/>
      <c r="N8" s="63"/>
      <c r="O8" s="60"/>
      <c r="R8" s="78">
        <f>COUNTIF(D7:D10,"2")</f>
        <v>0</v>
      </c>
      <c r="S8" s="78">
        <f>COUNTIF(G7:G10,"2")</f>
        <v>3</v>
      </c>
      <c r="T8" s="78">
        <f>COUNTIF(J7:J10,"2")</f>
        <v>1</v>
      </c>
      <c r="U8" s="78">
        <f>COUNTIF(M7:M10,"2")</f>
        <v>0</v>
      </c>
    </row>
    <row r="9" spans="1:21" ht="39.9" customHeight="1" x14ac:dyDescent="0.25">
      <c r="A9" s="286"/>
      <c r="B9" s="266"/>
      <c r="C9" s="90" t="s">
        <v>36</v>
      </c>
      <c r="D9" s="76">
        <v>4</v>
      </c>
      <c r="E9" s="62" t="s">
        <v>220</v>
      </c>
      <c r="F9" s="58" t="s">
        <v>221</v>
      </c>
      <c r="G9" s="72">
        <v>4</v>
      </c>
      <c r="H9" s="61" t="s">
        <v>428</v>
      </c>
      <c r="I9" s="56" t="s">
        <v>429</v>
      </c>
      <c r="J9" s="74">
        <v>4</v>
      </c>
      <c r="K9" s="62" t="s">
        <v>428</v>
      </c>
      <c r="L9" s="58" t="s">
        <v>526</v>
      </c>
      <c r="M9" s="76"/>
      <c r="N9" s="63"/>
      <c r="O9" s="60"/>
      <c r="R9" s="78">
        <f>COUNTIF(D7:D10,"3")</f>
        <v>0</v>
      </c>
      <c r="S9" s="78">
        <f>COUNTIF(G7:G10,"3")</f>
        <v>0</v>
      </c>
      <c r="T9" s="78">
        <f>COUNTIF(J7:J10,"3")</f>
        <v>2</v>
      </c>
      <c r="U9" s="78">
        <f>COUNTIF(M7:M10,"3")</f>
        <v>0</v>
      </c>
    </row>
    <row r="10" spans="1:21" ht="39.9" customHeight="1" x14ac:dyDescent="0.25">
      <c r="A10" s="286"/>
      <c r="B10" s="267"/>
      <c r="C10" s="90" t="s">
        <v>37</v>
      </c>
      <c r="D10" s="76">
        <v>4</v>
      </c>
      <c r="E10" s="62" t="s">
        <v>222</v>
      </c>
      <c r="F10" s="58" t="s">
        <v>223</v>
      </c>
      <c r="G10" s="72">
        <v>2</v>
      </c>
      <c r="H10" s="61" t="s">
        <v>430</v>
      </c>
      <c r="I10" s="56" t="s">
        <v>431</v>
      </c>
      <c r="J10" s="74">
        <v>2</v>
      </c>
      <c r="K10" s="62" t="s">
        <v>527</v>
      </c>
      <c r="L10" s="58" t="s">
        <v>431</v>
      </c>
      <c r="M10" s="76"/>
      <c r="N10" s="63"/>
      <c r="O10" s="60"/>
      <c r="R10" s="78">
        <f>COUNTIF(D7:D10,"4")</f>
        <v>4</v>
      </c>
      <c r="S10" s="78">
        <f>COUNTIF(G7:G10,"4")</f>
        <v>1</v>
      </c>
      <c r="T10" s="78">
        <f>COUNTIF(J7:J10,"4")</f>
        <v>1</v>
      </c>
      <c r="U10" s="78">
        <f>COUNTIF(M7:M10,"4")</f>
        <v>0</v>
      </c>
    </row>
    <row r="11" spans="1:21" ht="6" customHeight="1" x14ac:dyDescent="0.25">
      <c r="B11" s="256"/>
      <c r="C11" s="257"/>
      <c r="D11" s="257"/>
      <c r="E11" s="257"/>
      <c r="F11" s="257"/>
      <c r="G11" s="257"/>
      <c r="H11" s="257"/>
      <c r="I11" s="257"/>
      <c r="J11" s="257"/>
      <c r="K11" s="258"/>
      <c r="L11" s="91"/>
      <c r="M11" s="92"/>
      <c r="N11" s="91"/>
      <c r="O11" s="91"/>
      <c r="Q11" s="78">
        <f>COUNTIF(D7:D10,"1")</f>
        <v>0</v>
      </c>
      <c r="R11" s="78">
        <f>COUNTIF(D7:D10,"1")</f>
        <v>0</v>
      </c>
      <c r="S11" s="78">
        <f>COUNTIF(D7:D10,"3")</f>
        <v>0</v>
      </c>
    </row>
    <row r="12" spans="1:21" ht="17.399999999999999" x14ac:dyDescent="0.25">
      <c r="A12" s="286"/>
      <c r="B12" s="253"/>
      <c r="C12" s="93" t="s">
        <v>72</v>
      </c>
      <c r="D12" s="94"/>
      <c r="E12" s="94"/>
      <c r="F12" s="94"/>
      <c r="G12" s="94"/>
      <c r="H12" s="94"/>
      <c r="I12" s="94"/>
      <c r="J12" s="94"/>
      <c r="K12" s="95"/>
      <c r="L12" s="96"/>
      <c r="M12" s="94"/>
      <c r="N12" s="95"/>
      <c r="O12" s="96"/>
    </row>
    <row r="13" spans="1:21" ht="39.9" customHeight="1" x14ac:dyDescent="0.25">
      <c r="A13" s="286"/>
      <c r="B13" s="254"/>
      <c r="C13" s="97" t="s">
        <v>38</v>
      </c>
      <c r="D13" s="77">
        <v>4</v>
      </c>
      <c r="E13" s="68" t="s">
        <v>225</v>
      </c>
      <c r="F13" s="69" t="s">
        <v>224</v>
      </c>
      <c r="G13" s="73">
        <v>4</v>
      </c>
      <c r="H13" s="56" t="s">
        <v>432</v>
      </c>
      <c r="I13" s="56" t="s">
        <v>433</v>
      </c>
      <c r="J13" s="75">
        <v>4</v>
      </c>
      <c r="K13" s="64" t="s">
        <v>432</v>
      </c>
      <c r="L13" s="65" t="s">
        <v>433</v>
      </c>
      <c r="M13" s="77"/>
      <c r="N13" s="66"/>
      <c r="O13" s="67"/>
      <c r="R13" s="78">
        <f>COUNTIF(D13:D17,"1")</f>
        <v>0</v>
      </c>
      <c r="S13" s="78">
        <f>COUNTIF(G13:G17,"1")</f>
        <v>0</v>
      </c>
      <c r="T13" s="78">
        <f>COUNTIF(J13:J17,"1")</f>
        <v>0</v>
      </c>
      <c r="U13" s="78">
        <f>COUNTIF(M13:M17,"1")</f>
        <v>0</v>
      </c>
    </row>
    <row r="14" spans="1:21" ht="39.9" customHeight="1" x14ac:dyDescent="0.25">
      <c r="A14" s="286"/>
      <c r="B14" s="254"/>
      <c r="C14" s="89" t="s">
        <v>39</v>
      </c>
      <c r="D14" s="77">
        <v>4</v>
      </c>
      <c r="E14" s="69" t="s">
        <v>226</v>
      </c>
      <c r="F14" s="69" t="s">
        <v>227</v>
      </c>
      <c r="G14" s="73">
        <v>3</v>
      </c>
      <c r="H14" s="61" t="s">
        <v>226</v>
      </c>
      <c r="I14" s="56" t="s">
        <v>434</v>
      </c>
      <c r="J14" s="75">
        <v>3</v>
      </c>
      <c r="K14" s="65" t="s">
        <v>528</v>
      </c>
      <c r="L14" s="65" t="s">
        <v>529</v>
      </c>
      <c r="M14" s="77"/>
      <c r="N14" s="67"/>
      <c r="O14" s="67"/>
      <c r="R14" s="78">
        <f>COUNTIF(D13:D17,"2")</f>
        <v>0</v>
      </c>
      <c r="S14" s="78">
        <f>COUNTIF(G13:G17,"2")</f>
        <v>0</v>
      </c>
      <c r="T14" s="78">
        <f>COUNTIF(J13:J17,"2")</f>
        <v>0</v>
      </c>
      <c r="U14" s="78">
        <f>COUNTIF(M13:M17,"2")</f>
        <v>0</v>
      </c>
    </row>
    <row r="15" spans="1:21" ht="39.9" customHeight="1" x14ac:dyDescent="0.25">
      <c r="A15" s="286"/>
      <c r="B15" s="254"/>
      <c r="C15" s="89" t="s">
        <v>40</v>
      </c>
      <c r="D15" s="77">
        <v>4</v>
      </c>
      <c r="E15" s="69" t="s">
        <v>228</v>
      </c>
      <c r="F15" s="69" t="s">
        <v>229</v>
      </c>
      <c r="G15" s="73">
        <v>3</v>
      </c>
      <c r="H15" s="61" t="s">
        <v>435</v>
      </c>
      <c r="I15" s="56" t="s">
        <v>229</v>
      </c>
      <c r="J15" s="75">
        <v>3</v>
      </c>
      <c r="K15" s="65" t="s">
        <v>530</v>
      </c>
      <c r="L15" s="65" t="s">
        <v>531</v>
      </c>
      <c r="M15" s="77"/>
      <c r="N15" s="67"/>
      <c r="O15" s="67"/>
      <c r="R15" s="78">
        <f>COUNTIF(D13:D17,"3")</f>
        <v>0</v>
      </c>
      <c r="S15" s="78">
        <f>COUNTIF(G13:G17,"3")</f>
        <v>3</v>
      </c>
      <c r="T15" s="78">
        <f>COUNTIF(J13:J17,"3")</f>
        <v>3</v>
      </c>
      <c r="U15" s="78">
        <f>COUNTIF(M13:M17,"3")</f>
        <v>0</v>
      </c>
    </row>
    <row r="16" spans="1:21" ht="39.9" customHeight="1" x14ac:dyDescent="0.25">
      <c r="A16" s="286"/>
      <c r="B16" s="254"/>
      <c r="C16" s="90" t="s">
        <v>41</v>
      </c>
      <c r="D16" s="77">
        <v>4</v>
      </c>
      <c r="E16" s="69" t="s">
        <v>194</v>
      </c>
      <c r="F16" s="69" t="s">
        <v>195</v>
      </c>
      <c r="G16" s="73">
        <v>3</v>
      </c>
      <c r="H16" s="61" t="s">
        <v>436</v>
      </c>
      <c r="I16" s="56" t="s">
        <v>195</v>
      </c>
      <c r="J16" s="75">
        <v>3</v>
      </c>
      <c r="K16" s="65" t="s">
        <v>436</v>
      </c>
      <c r="L16" s="65" t="s">
        <v>195</v>
      </c>
      <c r="M16" s="77"/>
      <c r="N16" s="67"/>
      <c r="O16" s="67"/>
      <c r="R16" s="78">
        <f>COUNTIF(D13:D17,"4")</f>
        <v>5</v>
      </c>
      <c r="S16" s="78">
        <f>COUNTIF(G13:G17,"4")</f>
        <v>2</v>
      </c>
      <c r="T16" s="78">
        <f>COUNTIF(J13:J17,"4")</f>
        <v>2</v>
      </c>
      <c r="U16" s="78">
        <f>COUNTIF(M13:M17,"4")</f>
        <v>0</v>
      </c>
    </row>
    <row r="17" spans="1:21" ht="39.9" customHeight="1" x14ac:dyDescent="0.25">
      <c r="A17" s="286"/>
      <c r="B17" s="255"/>
      <c r="C17" s="89" t="s">
        <v>42</v>
      </c>
      <c r="D17" s="77">
        <v>4</v>
      </c>
      <c r="E17" s="69" t="s">
        <v>230</v>
      </c>
      <c r="F17" s="69" t="s">
        <v>231</v>
      </c>
      <c r="G17" s="73">
        <v>4</v>
      </c>
      <c r="H17" s="61" t="s">
        <v>437</v>
      </c>
      <c r="I17" s="56" t="s">
        <v>438</v>
      </c>
      <c r="J17" s="75">
        <v>4</v>
      </c>
      <c r="K17" s="65" t="s">
        <v>437</v>
      </c>
      <c r="L17" s="65" t="s">
        <v>532</v>
      </c>
      <c r="M17" s="77"/>
      <c r="N17" s="67"/>
      <c r="O17" s="67"/>
    </row>
    <row r="18" spans="1:21" ht="7.5" customHeight="1" x14ac:dyDescent="0.25">
      <c r="B18" s="268"/>
      <c r="C18" s="269"/>
      <c r="D18" s="269"/>
      <c r="E18" s="269"/>
      <c r="F18" s="269"/>
      <c r="G18" s="269"/>
      <c r="H18" s="269"/>
      <c r="I18" s="269"/>
      <c r="J18" s="269"/>
      <c r="K18" s="270"/>
      <c r="L18" s="91"/>
      <c r="M18" s="92"/>
      <c r="N18" s="91"/>
      <c r="O18" s="91"/>
    </row>
    <row r="19" spans="1:21" ht="17.399999999999999" x14ac:dyDescent="0.25">
      <c r="A19" s="286"/>
      <c r="B19" s="253"/>
      <c r="C19" s="93" t="s">
        <v>43</v>
      </c>
      <c r="D19" s="94"/>
      <c r="E19" s="94"/>
      <c r="F19" s="94"/>
      <c r="G19" s="94"/>
      <c r="H19" s="94"/>
      <c r="I19" s="94"/>
      <c r="J19" s="94"/>
      <c r="K19" s="95"/>
      <c r="L19" s="96"/>
      <c r="M19" s="94"/>
      <c r="N19" s="95"/>
      <c r="O19" s="96"/>
    </row>
    <row r="20" spans="1:21" ht="39.9" customHeight="1" x14ac:dyDescent="0.25">
      <c r="A20" s="286"/>
      <c r="B20" s="271"/>
      <c r="C20" s="98" t="s">
        <v>44</v>
      </c>
      <c r="D20" s="77">
        <v>4</v>
      </c>
      <c r="E20" s="68" t="s">
        <v>232</v>
      </c>
      <c r="F20" s="69" t="s">
        <v>233</v>
      </c>
      <c r="G20" s="73">
        <v>4</v>
      </c>
      <c r="H20" s="56" t="s">
        <v>439</v>
      </c>
      <c r="I20" s="56" t="s">
        <v>440</v>
      </c>
      <c r="J20" s="75">
        <v>4</v>
      </c>
      <c r="K20" s="68" t="s">
        <v>439</v>
      </c>
      <c r="L20" s="69" t="s">
        <v>440</v>
      </c>
      <c r="M20" s="77"/>
      <c r="N20" s="70"/>
      <c r="O20" s="71"/>
      <c r="R20" s="78">
        <f>COUNTIF(D20:D27,"1")</f>
        <v>0</v>
      </c>
      <c r="S20" s="78">
        <f>COUNTIF(G20:G27,"1")</f>
        <v>0</v>
      </c>
      <c r="T20" s="78">
        <f>COUNTIF(J20:J27,"1")</f>
        <v>0</v>
      </c>
      <c r="U20" s="78">
        <f>COUNTIF(M20:M27,"1")</f>
        <v>0</v>
      </c>
    </row>
    <row r="21" spans="1:21" ht="39.9" customHeight="1" x14ac:dyDescent="0.25">
      <c r="A21" s="286"/>
      <c r="B21" s="271"/>
      <c r="C21" s="99" t="s">
        <v>45</v>
      </c>
      <c r="D21" s="77">
        <v>4</v>
      </c>
      <c r="E21" s="69" t="s">
        <v>234</v>
      </c>
      <c r="F21" s="69" t="s">
        <v>235</v>
      </c>
      <c r="G21" s="73">
        <v>4</v>
      </c>
      <c r="H21" s="61" t="s">
        <v>234</v>
      </c>
      <c r="I21" s="56" t="s">
        <v>441</v>
      </c>
      <c r="J21" s="75">
        <v>4</v>
      </c>
      <c r="K21" s="69" t="s">
        <v>234</v>
      </c>
      <c r="L21" s="69" t="s">
        <v>441</v>
      </c>
      <c r="M21" s="77"/>
      <c r="N21" s="71"/>
      <c r="O21" s="71"/>
      <c r="R21" s="78">
        <f>COUNTIF(D20:D27,"2")</f>
        <v>0</v>
      </c>
      <c r="S21" s="78">
        <f>COUNTIF(G20:G27,"2")</f>
        <v>2</v>
      </c>
      <c r="T21" s="78">
        <f>COUNTIF(J20:J27,"2")</f>
        <v>1</v>
      </c>
      <c r="U21" s="78">
        <f>COUNTIF(M20:M27,"2")</f>
        <v>0</v>
      </c>
    </row>
    <row r="22" spans="1:21" ht="39.9" customHeight="1" x14ac:dyDescent="0.25">
      <c r="A22" s="286"/>
      <c r="B22" s="271"/>
      <c r="C22" s="99" t="s">
        <v>46</v>
      </c>
      <c r="D22" s="77">
        <v>4</v>
      </c>
      <c r="E22" s="69" t="s">
        <v>236</v>
      </c>
      <c r="F22" s="69" t="s">
        <v>237</v>
      </c>
      <c r="G22" s="73">
        <v>3</v>
      </c>
      <c r="H22" s="61" t="s">
        <v>442</v>
      </c>
      <c r="I22" s="56" t="s">
        <v>237</v>
      </c>
      <c r="J22" s="75">
        <v>3</v>
      </c>
      <c r="K22" s="69" t="s">
        <v>533</v>
      </c>
      <c r="L22" s="69" t="s">
        <v>237</v>
      </c>
      <c r="M22" s="77"/>
      <c r="N22" s="71"/>
      <c r="O22" s="71"/>
      <c r="R22" s="78">
        <f>COUNTIF(D20:D27,"3")</f>
        <v>2</v>
      </c>
      <c r="S22" s="78">
        <f>COUNTIF(G20:G27,"3")</f>
        <v>2</v>
      </c>
      <c r="T22" s="78">
        <f>COUNTIF(J20:J27,"3")</f>
        <v>3</v>
      </c>
      <c r="U22" s="78">
        <f>COUNTIF(M20:M27,"3")</f>
        <v>0</v>
      </c>
    </row>
    <row r="23" spans="1:21" ht="39.9" customHeight="1" x14ac:dyDescent="0.25">
      <c r="A23" s="286"/>
      <c r="B23" s="271"/>
      <c r="C23" s="99" t="s">
        <v>47</v>
      </c>
      <c r="D23" s="77">
        <v>3</v>
      </c>
      <c r="E23" s="69" t="s">
        <v>238</v>
      </c>
      <c r="F23" s="69" t="s">
        <v>239</v>
      </c>
      <c r="G23" s="73">
        <v>2</v>
      </c>
      <c r="H23" s="61" t="s">
        <v>443</v>
      </c>
      <c r="I23" s="56" t="s">
        <v>444</v>
      </c>
      <c r="J23" s="75">
        <v>3</v>
      </c>
      <c r="K23" s="69" t="s">
        <v>534</v>
      </c>
      <c r="L23" s="69" t="s">
        <v>444</v>
      </c>
      <c r="M23" s="77"/>
      <c r="N23" s="71"/>
      <c r="O23" s="71"/>
      <c r="R23" s="78">
        <f>COUNTIF(D20:D27,"4")</f>
        <v>6</v>
      </c>
      <c r="S23" s="78">
        <f>COUNTIF(G20:G27,"4")</f>
        <v>4</v>
      </c>
      <c r="T23" s="78">
        <f>COUNTIF(J20:J27,"4")</f>
        <v>4</v>
      </c>
      <c r="U23" s="78">
        <f>COUNTIF(M20:M27,"4")</f>
        <v>0</v>
      </c>
    </row>
    <row r="24" spans="1:21" ht="39.9" customHeight="1" x14ac:dyDescent="0.25">
      <c r="A24" s="286"/>
      <c r="B24" s="271"/>
      <c r="C24" s="99" t="s">
        <v>48</v>
      </c>
      <c r="D24" s="77">
        <v>3</v>
      </c>
      <c r="E24" s="69" t="s">
        <v>197</v>
      </c>
      <c r="F24" s="69" t="s">
        <v>198</v>
      </c>
      <c r="G24" s="73">
        <v>2</v>
      </c>
      <c r="H24" s="61" t="s">
        <v>445</v>
      </c>
      <c r="I24" s="56" t="s">
        <v>355</v>
      </c>
      <c r="J24" s="75">
        <v>2</v>
      </c>
      <c r="K24" s="69" t="s">
        <v>445</v>
      </c>
      <c r="L24" s="69" t="s">
        <v>355</v>
      </c>
      <c r="M24" s="77"/>
      <c r="N24" s="71"/>
      <c r="O24" s="71"/>
    </row>
    <row r="25" spans="1:21" ht="39.9" customHeight="1" x14ac:dyDescent="0.25">
      <c r="A25" s="286"/>
      <c r="B25" s="271"/>
      <c r="C25" s="99" t="s">
        <v>49</v>
      </c>
      <c r="D25" s="77">
        <v>4</v>
      </c>
      <c r="E25" s="69" t="s">
        <v>199</v>
      </c>
      <c r="F25" s="69" t="s">
        <v>200</v>
      </c>
      <c r="G25" s="73">
        <v>4</v>
      </c>
      <c r="H25" s="61" t="s">
        <v>446</v>
      </c>
      <c r="I25" s="56" t="s">
        <v>447</v>
      </c>
      <c r="J25" s="75">
        <v>4</v>
      </c>
      <c r="K25" s="69" t="s">
        <v>535</v>
      </c>
      <c r="L25" s="69" t="s">
        <v>447</v>
      </c>
      <c r="M25" s="77"/>
      <c r="N25" s="71"/>
      <c r="O25" s="71"/>
    </row>
    <row r="26" spans="1:21" ht="39.9" customHeight="1" x14ac:dyDescent="0.25">
      <c r="A26" s="286"/>
      <c r="B26" s="271"/>
      <c r="C26" s="99" t="s">
        <v>50</v>
      </c>
      <c r="D26" s="77">
        <v>4</v>
      </c>
      <c r="E26" s="69" t="s">
        <v>201</v>
      </c>
      <c r="F26" s="69" t="s">
        <v>202</v>
      </c>
      <c r="G26" s="73">
        <v>4</v>
      </c>
      <c r="H26" s="61" t="s">
        <v>448</v>
      </c>
      <c r="I26" s="56" t="s">
        <v>449</v>
      </c>
      <c r="J26" s="75">
        <v>4</v>
      </c>
      <c r="K26" s="69" t="s">
        <v>448</v>
      </c>
      <c r="L26" s="69" t="s">
        <v>449</v>
      </c>
      <c r="M26" s="77"/>
      <c r="N26" s="71"/>
      <c r="O26" s="71"/>
    </row>
    <row r="27" spans="1:21" ht="39.9" customHeight="1" x14ac:dyDescent="0.25">
      <c r="A27" s="286"/>
      <c r="B27" s="272"/>
      <c r="C27" s="99" t="s">
        <v>51</v>
      </c>
      <c r="D27" s="77">
        <v>4</v>
      </c>
      <c r="E27" s="69" t="s">
        <v>203</v>
      </c>
      <c r="F27" s="69" t="s">
        <v>204</v>
      </c>
      <c r="G27" s="73">
        <v>3</v>
      </c>
      <c r="H27" s="61" t="s">
        <v>450</v>
      </c>
      <c r="I27" s="56" t="s">
        <v>451</v>
      </c>
      <c r="J27" s="75">
        <v>3</v>
      </c>
      <c r="K27" s="69" t="s">
        <v>450</v>
      </c>
      <c r="L27" s="69" t="s">
        <v>451</v>
      </c>
      <c r="M27" s="77"/>
      <c r="N27" s="71"/>
      <c r="O27" s="71"/>
    </row>
    <row r="28" spans="1:21" ht="7.5" customHeight="1" x14ac:dyDescent="0.25">
      <c r="B28" s="233"/>
      <c r="C28" s="234"/>
      <c r="D28" s="234"/>
      <c r="E28" s="234"/>
      <c r="F28" s="234"/>
      <c r="G28" s="234"/>
      <c r="H28" s="234"/>
      <c r="I28" s="234"/>
      <c r="J28" s="234"/>
      <c r="K28" s="273"/>
      <c r="L28" s="91"/>
      <c r="M28" s="92"/>
      <c r="N28" s="91"/>
      <c r="O28" s="91"/>
    </row>
    <row r="29" spans="1:21" ht="17.399999999999999" x14ac:dyDescent="0.25">
      <c r="A29" s="286"/>
      <c r="B29" s="253"/>
      <c r="C29" s="93" t="s">
        <v>52</v>
      </c>
      <c r="D29" s="94"/>
      <c r="E29" s="94"/>
      <c r="F29" s="94"/>
      <c r="G29" s="94"/>
      <c r="H29" s="94"/>
      <c r="I29" s="94"/>
      <c r="J29" s="94"/>
      <c r="K29" s="95"/>
      <c r="L29" s="96"/>
      <c r="M29" s="94"/>
      <c r="N29" s="95"/>
      <c r="O29" s="96"/>
    </row>
    <row r="30" spans="1:21" ht="39.9" customHeight="1" x14ac:dyDescent="0.25">
      <c r="A30" s="286"/>
      <c r="B30" s="254"/>
      <c r="C30" s="97" t="s">
        <v>53</v>
      </c>
      <c r="D30" s="77">
        <v>4</v>
      </c>
      <c r="E30" s="68" t="s">
        <v>240</v>
      </c>
      <c r="F30" s="69" t="s">
        <v>241</v>
      </c>
      <c r="G30" s="73">
        <v>3</v>
      </c>
      <c r="H30" s="56" t="s">
        <v>452</v>
      </c>
      <c r="I30" s="56" t="s">
        <v>453</v>
      </c>
      <c r="J30" s="75">
        <v>3</v>
      </c>
      <c r="K30" s="68" t="s">
        <v>452</v>
      </c>
      <c r="L30" s="69" t="s">
        <v>453</v>
      </c>
      <c r="M30" s="77"/>
      <c r="N30" s="70"/>
      <c r="O30" s="71"/>
      <c r="R30" s="78">
        <f>COUNTIF(D30:D33,"1")</f>
        <v>0</v>
      </c>
      <c r="S30" s="78">
        <f>COUNTIF(G30:G33,"1")</f>
        <v>0</v>
      </c>
      <c r="T30" s="78">
        <f>COUNTIF(J30:J33,"1")</f>
        <v>0</v>
      </c>
      <c r="U30" s="78">
        <f>COUNTIF(M30:M33,"1")</f>
        <v>0</v>
      </c>
    </row>
    <row r="31" spans="1:21" ht="39.9" customHeight="1" x14ac:dyDescent="0.25">
      <c r="A31" s="286"/>
      <c r="B31" s="254"/>
      <c r="C31" s="89" t="s">
        <v>54</v>
      </c>
      <c r="D31" s="77">
        <v>4</v>
      </c>
      <c r="E31" s="69" t="s">
        <v>205</v>
      </c>
      <c r="F31" s="69" t="s">
        <v>206</v>
      </c>
      <c r="G31" s="73">
        <v>4</v>
      </c>
      <c r="H31" s="61" t="s">
        <v>454</v>
      </c>
      <c r="I31" s="56" t="s">
        <v>455</v>
      </c>
      <c r="J31" s="75">
        <v>4</v>
      </c>
      <c r="K31" s="69" t="s">
        <v>454</v>
      </c>
      <c r="L31" s="69" t="s">
        <v>455</v>
      </c>
      <c r="M31" s="77"/>
      <c r="N31" s="71"/>
      <c r="O31" s="71"/>
      <c r="R31" s="78">
        <f>COUNTIF(D30:D33,"2")</f>
        <v>0</v>
      </c>
      <c r="S31" s="78">
        <f>COUNTIF(G30:G33,"2")</f>
        <v>0</v>
      </c>
      <c r="T31" s="78">
        <f>COUNTIF(J30:J33,"2")</f>
        <v>0</v>
      </c>
      <c r="U31" s="78">
        <f>COUNTIF(M30:M33,"2")</f>
        <v>0</v>
      </c>
    </row>
    <row r="32" spans="1:21" ht="39.9" customHeight="1" x14ac:dyDescent="0.25">
      <c r="A32" s="286"/>
      <c r="B32" s="254"/>
      <c r="C32" s="89" t="s">
        <v>55</v>
      </c>
      <c r="D32" s="77">
        <v>4</v>
      </c>
      <c r="E32" s="69" t="s">
        <v>242</v>
      </c>
      <c r="F32" s="69" t="s">
        <v>243</v>
      </c>
      <c r="G32" s="73">
        <v>4</v>
      </c>
      <c r="H32" s="61" t="s">
        <v>456</v>
      </c>
      <c r="I32" s="56" t="s">
        <v>457</v>
      </c>
      <c r="J32" s="75">
        <v>4</v>
      </c>
      <c r="K32" s="69" t="s">
        <v>536</v>
      </c>
      <c r="L32" s="69" t="s">
        <v>457</v>
      </c>
      <c r="M32" s="77"/>
      <c r="N32" s="71"/>
      <c r="O32" s="71"/>
      <c r="R32" s="78">
        <f>COUNTIF(D30:D33,"3")</f>
        <v>0</v>
      </c>
      <c r="S32" s="78">
        <f>COUNTIF(G30:G33,"3")</f>
        <v>2</v>
      </c>
      <c r="T32" s="78">
        <f>COUNTIF(J30:J33,"31")</f>
        <v>0</v>
      </c>
      <c r="U32" s="78">
        <f>COUNTIF(M30:M33,"3")</f>
        <v>0</v>
      </c>
    </row>
    <row r="33" spans="1:21" ht="39.9" customHeight="1" x14ac:dyDescent="0.25">
      <c r="A33" s="286"/>
      <c r="B33" s="255"/>
      <c r="C33" s="89" t="s">
        <v>56</v>
      </c>
      <c r="D33" s="77">
        <v>4</v>
      </c>
      <c r="E33" s="69" t="s">
        <v>244</v>
      </c>
      <c r="F33" s="69" t="s">
        <v>207</v>
      </c>
      <c r="G33" s="73">
        <v>3</v>
      </c>
      <c r="H33" s="61" t="s">
        <v>458</v>
      </c>
      <c r="I33" s="56" t="s">
        <v>459</v>
      </c>
      <c r="J33" s="75">
        <v>3</v>
      </c>
      <c r="K33" s="69" t="s">
        <v>537</v>
      </c>
      <c r="L33" s="69" t="s">
        <v>459</v>
      </c>
      <c r="M33" s="77"/>
      <c r="N33" s="71"/>
      <c r="O33" s="71"/>
      <c r="R33" s="78">
        <f>COUNTIF(D30:D33,"4")</f>
        <v>4</v>
      </c>
      <c r="S33" s="78">
        <f>COUNTIF(G30:G33,"4")</f>
        <v>2</v>
      </c>
      <c r="T33" s="78">
        <f>COUNTIF(J30:J33,"4")</f>
        <v>2</v>
      </c>
      <c r="U33" s="78">
        <f>COUNTIF(M30:M33,"4")</f>
        <v>0</v>
      </c>
    </row>
    <row r="34" spans="1:21" ht="9" customHeight="1" x14ac:dyDescent="0.25">
      <c r="B34" s="268"/>
      <c r="C34" s="269"/>
      <c r="D34" s="269"/>
      <c r="E34" s="269"/>
      <c r="F34" s="269"/>
      <c r="G34" s="269"/>
      <c r="H34" s="269"/>
      <c r="I34" s="269"/>
      <c r="J34" s="269"/>
      <c r="K34" s="270"/>
      <c r="L34" s="91"/>
      <c r="M34" s="92"/>
      <c r="N34" s="91"/>
      <c r="O34" s="91"/>
    </row>
    <row r="35" spans="1:21" ht="17.399999999999999" x14ac:dyDescent="0.25">
      <c r="A35" s="286"/>
      <c r="B35" s="253"/>
      <c r="C35" s="100" t="s">
        <v>57</v>
      </c>
      <c r="D35" s="274"/>
      <c r="E35" s="274"/>
      <c r="F35" s="274"/>
      <c r="G35" s="274"/>
      <c r="H35" s="274"/>
      <c r="I35" s="274"/>
      <c r="J35" s="274"/>
      <c r="K35" s="274"/>
      <c r="L35" s="101"/>
      <c r="M35" s="102"/>
      <c r="N35" s="102"/>
      <c r="O35" s="101"/>
    </row>
    <row r="36" spans="1:21" ht="39.9" customHeight="1" x14ac:dyDescent="0.25">
      <c r="A36" s="286"/>
      <c r="B36" s="254"/>
      <c r="C36" s="97" t="s">
        <v>58</v>
      </c>
      <c r="D36" s="77">
        <v>4</v>
      </c>
      <c r="E36" s="68" t="s">
        <v>245</v>
      </c>
      <c r="F36" s="69" t="s">
        <v>246</v>
      </c>
      <c r="G36" s="73">
        <v>3</v>
      </c>
      <c r="H36" s="56" t="s">
        <v>460</v>
      </c>
      <c r="I36" s="56" t="s">
        <v>246</v>
      </c>
      <c r="J36" s="75">
        <v>3</v>
      </c>
      <c r="K36" s="68" t="s">
        <v>460</v>
      </c>
      <c r="L36" s="69" t="s">
        <v>246</v>
      </c>
      <c r="M36" s="77"/>
      <c r="N36" s="70"/>
      <c r="O36" s="71"/>
      <c r="R36" s="78">
        <f>COUNTIF(D36:D44,"1")</f>
        <v>0</v>
      </c>
      <c r="S36" s="78">
        <f>COUNTIF(G36:G44,"1")</f>
        <v>0</v>
      </c>
      <c r="T36" s="78">
        <f>COUNTIF(J36:J44,"1")</f>
        <v>0</v>
      </c>
      <c r="U36" s="78">
        <f>COUNTIF(M36:M44,"1")</f>
        <v>0</v>
      </c>
    </row>
    <row r="37" spans="1:21" ht="39.9" customHeight="1" x14ac:dyDescent="0.25">
      <c r="A37" s="286"/>
      <c r="B37" s="254"/>
      <c r="C37" s="89" t="s">
        <v>59</v>
      </c>
      <c r="D37" s="77">
        <v>3</v>
      </c>
      <c r="E37" s="69" t="s">
        <v>247</v>
      </c>
      <c r="F37" s="69" t="s">
        <v>248</v>
      </c>
      <c r="G37" s="73">
        <v>3</v>
      </c>
      <c r="H37" s="61" t="s">
        <v>461</v>
      </c>
      <c r="I37" s="56" t="s">
        <v>248</v>
      </c>
      <c r="J37" s="75">
        <v>3</v>
      </c>
      <c r="K37" s="69" t="s">
        <v>538</v>
      </c>
      <c r="L37" s="69" t="s">
        <v>248</v>
      </c>
      <c r="M37" s="77"/>
      <c r="N37" s="71"/>
      <c r="O37" s="71"/>
      <c r="R37" s="78">
        <f>COUNTIF(D36:D44,"2")</f>
        <v>0</v>
      </c>
      <c r="S37" s="78">
        <f>COUNTIF(G36:G44,"2")</f>
        <v>0</v>
      </c>
      <c r="T37" s="78">
        <f>COUNTIF(J36:J44,"2")</f>
        <v>0</v>
      </c>
      <c r="U37" s="78">
        <f>COUNTIF(M36:M44,"2")</f>
        <v>0</v>
      </c>
    </row>
    <row r="38" spans="1:21" ht="39.9" customHeight="1" x14ac:dyDescent="0.25">
      <c r="A38" s="286"/>
      <c r="B38" s="254"/>
      <c r="C38" s="89" t="s">
        <v>60</v>
      </c>
      <c r="D38" s="77">
        <v>3</v>
      </c>
      <c r="E38" s="69" t="s">
        <v>249</v>
      </c>
      <c r="F38" s="69" t="s">
        <v>208</v>
      </c>
      <c r="G38" s="73">
        <v>3</v>
      </c>
      <c r="H38" s="61" t="s">
        <v>462</v>
      </c>
      <c r="I38" s="56" t="s">
        <v>208</v>
      </c>
      <c r="J38" s="75">
        <v>3</v>
      </c>
      <c r="K38" s="69" t="s">
        <v>462</v>
      </c>
      <c r="L38" s="69" t="s">
        <v>208</v>
      </c>
      <c r="M38" s="77"/>
      <c r="N38" s="71"/>
      <c r="O38" s="71"/>
      <c r="R38" s="78">
        <f>COUNTIF(D36:D44,"3")</f>
        <v>2</v>
      </c>
      <c r="S38" s="78">
        <f>COUNTIF(G36:G44,"3")</f>
        <v>7</v>
      </c>
      <c r="T38" s="78">
        <f>COUNTIF(J36:J44,"3")</f>
        <v>5</v>
      </c>
      <c r="U38" s="78">
        <f>COUNTIF(M36:M44,"3")</f>
        <v>0</v>
      </c>
    </row>
    <row r="39" spans="1:21" ht="39.9" customHeight="1" x14ac:dyDescent="0.25">
      <c r="A39" s="286"/>
      <c r="B39" s="254"/>
      <c r="C39" s="89" t="s">
        <v>61</v>
      </c>
      <c r="D39" s="77">
        <v>4</v>
      </c>
      <c r="E39" s="69" t="s">
        <v>250</v>
      </c>
      <c r="F39" s="69" t="s">
        <v>209</v>
      </c>
      <c r="G39" s="73">
        <v>3</v>
      </c>
      <c r="H39" s="61" t="s">
        <v>463</v>
      </c>
      <c r="I39" s="56" t="s">
        <v>209</v>
      </c>
      <c r="J39" s="75">
        <v>4</v>
      </c>
      <c r="K39" s="69" t="s">
        <v>539</v>
      </c>
      <c r="L39" s="69" t="s">
        <v>209</v>
      </c>
      <c r="M39" s="77"/>
      <c r="N39" s="71"/>
      <c r="O39" s="71"/>
      <c r="R39" s="78">
        <f>COUNTIF(D36:D44,"4")</f>
        <v>7</v>
      </c>
      <c r="S39" s="78">
        <f>COUNTIF(G36:G44,"4")</f>
        <v>2</v>
      </c>
      <c r="T39" s="78">
        <f>COUNTIF(J36:J44,"4")</f>
        <v>4</v>
      </c>
      <c r="U39" s="78">
        <f>COUNTIF(M36:M44,"4")</f>
        <v>0</v>
      </c>
    </row>
    <row r="40" spans="1:21" ht="39.9" customHeight="1" x14ac:dyDescent="0.25">
      <c r="A40" s="286"/>
      <c r="B40" s="254"/>
      <c r="C40" s="89" t="s">
        <v>62</v>
      </c>
      <c r="D40" s="77">
        <v>4</v>
      </c>
      <c r="E40" s="69" t="s">
        <v>196</v>
      </c>
      <c r="F40" s="69" t="s">
        <v>251</v>
      </c>
      <c r="G40" s="73">
        <v>4</v>
      </c>
      <c r="H40" s="61" t="s">
        <v>464</v>
      </c>
      <c r="I40" s="56" t="s">
        <v>465</v>
      </c>
      <c r="J40" s="75">
        <v>4</v>
      </c>
      <c r="K40" s="69" t="s">
        <v>464</v>
      </c>
      <c r="L40" s="69" t="s">
        <v>465</v>
      </c>
      <c r="M40" s="77"/>
      <c r="N40" s="71"/>
      <c r="O40" s="71"/>
    </row>
    <row r="41" spans="1:21" ht="39.9" customHeight="1" x14ac:dyDescent="0.25">
      <c r="A41" s="286"/>
      <c r="B41" s="254"/>
      <c r="C41" s="89" t="s">
        <v>63</v>
      </c>
      <c r="D41" s="77">
        <v>4</v>
      </c>
      <c r="E41" s="69" t="s">
        <v>252</v>
      </c>
      <c r="F41" s="69" t="s">
        <v>210</v>
      </c>
      <c r="G41" s="73">
        <v>4</v>
      </c>
      <c r="H41" s="61" t="s">
        <v>252</v>
      </c>
      <c r="I41" s="56" t="s">
        <v>466</v>
      </c>
      <c r="J41" s="75">
        <v>4</v>
      </c>
      <c r="K41" s="69" t="s">
        <v>252</v>
      </c>
      <c r="L41" s="69" t="s">
        <v>466</v>
      </c>
      <c r="M41" s="77"/>
      <c r="N41" s="71"/>
      <c r="O41" s="71"/>
    </row>
    <row r="42" spans="1:21" ht="39.9" customHeight="1" x14ac:dyDescent="0.25">
      <c r="A42" s="286"/>
      <c r="B42" s="254"/>
      <c r="C42" s="89" t="s">
        <v>64</v>
      </c>
      <c r="D42" s="77">
        <v>4</v>
      </c>
      <c r="E42" s="69" t="s">
        <v>253</v>
      </c>
      <c r="F42" s="69" t="s">
        <v>211</v>
      </c>
      <c r="G42" s="73">
        <v>3</v>
      </c>
      <c r="H42" s="61" t="s">
        <v>467</v>
      </c>
      <c r="I42" s="56" t="s">
        <v>211</v>
      </c>
      <c r="J42" s="75">
        <v>3</v>
      </c>
      <c r="K42" s="69" t="s">
        <v>467</v>
      </c>
      <c r="L42" s="69" t="s">
        <v>211</v>
      </c>
      <c r="M42" s="77"/>
      <c r="N42" s="71"/>
      <c r="O42" s="71"/>
    </row>
    <row r="43" spans="1:21" ht="39.9" customHeight="1" x14ac:dyDescent="0.25">
      <c r="A43" s="286"/>
      <c r="B43" s="254"/>
      <c r="C43" s="89" t="s">
        <v>65</v>
      </c>
      <c r="D43" s="77">
        <v>4</v>
      </c>
      <c r="E43" s="69" t="s">
        <v>212</v>
      </c>
      <c r="F43" s="69" t="s">
        <v>213</v>
      </c>
      <c r="G43" s="73">
        <v>3</v>
      </c>
      <c r="H43" s="61" t="s">
        <v>468</v>
      </c>
      <c r="I43" s="56" t="s">
        <v>213</v>
      </c>
      <c r="J43" s="75">
        <v>4</v>
      </c>
      <c r="K43" s="69" t="s">
        <v>540</v>
      </c>
      <c r="L43" s="69" t="s">
        <v>213</v>
      </c>
      <c r="M43" s="77"/>
      <c r="N43" s="71"/>
      <c r="O43" s="71"/>
    </row>
    <row r="44" spans="1:21" ht="39.9" customHeight="1" x14ac:dyDescent="0.25">
      <c r="A44" s="286"/>
      <c r="B44" s="255"/>
      <c r="C44" s="89" t="s">
        <v>66</v>
      </c>
      <c r="D44" s="77">
        <v>4</v>
      </c>
      <c r="E44" s="69" t="s">
        <v>254</v>
      </c>
      <c r="F44" s="69" t="s">
        <v>255</v>
      </c>
      <c r="G44" s="73">
        <v>3</v>
      </c>
      <c r="H44" s="61" t="s">
        <v>469</v>
      </c>
      <c r="I44" s="56" t="s">
        <v>213</v>
      </c>
      <c r="J44" s="75">
        <v>3</v>
      </c>
      <c r="K44" s="69" t="s">
        <v>469</v>
      </c>
      <c r="L44" s="69" t="s">
        <v>213</v>
      </c>
      <c r="M44" s="77"/>
      <c r="N44" s="71"/>
      <c r="O44" s="71"/>
    </row>
    <row r="45" spans="1:21" ht="6.75" customHeight="1" x14ac:dyDescent="0.25">
      <c r="B45" s="268"/>
      <c r="C45" s="269"/>
      <c r="D45" s="269"/>
      <c r="E45" s="269"/>
      <c r="F45" s="269"/>
      <c r="G45" s="269"/>
      <c r="H45" s="269"/>
      <c r="I45" s="269"/>
      <c r="J45" s="269"/>
      <c r="K45" s="270"/>
      <c r="L45" s="91"/>
      <c r="M45" s="92"/>
      <c r="N45" s="91"/>
      <c r="O45" s="91"/>
    </row>
    <row r="46" spans="1:21" ht="17.399999999999999" x14ac:dyDescent="0.25">
      <c r="A46" s="286"/>
      <c r="B46" s="253"/>
      <c r="C46" s="93" t="s">
        <v>67</v>
      </c>
      <c r="D46" s="94"/>
      <c r="E46" s="94"/>
      <c r="F46" s="94"/>
      <c r="G46" s="94"/>
      <c r="H46" s="94"/>
      <c r="I46" s="94"/>
      <c r="J46" s="94"/>
      <c r="K46" s="95"/>
      <c r="L46" s="96"/>
      <c r="M46" s="94"/>
      <c r="N46" s="95"/>
      <c r="O46" s="96"/>
    </row>
    <row r="47" spans="1:21" ht="39.9" customHeight="1" x14ac:dyDescent="0.25">
      <c r="A47" s="286"/>
      <c r="B47" s="254"/>
      <c r="C47" s="97" t="s">
        <v>68</v>
      </c>
      <c r="D47" s="48">
        <v>4</v>
      </c>
      <c r="E47" s="30" t="s">
        <v>256</v>
      </c>
      <c r="F47" s="31" t="s">
        <v>214</v>
      </c>
      <c r="G47" s="26">
        <v>4</v>
      </c>
      <c r="H47" s="28" t="s">
        <v>470</v>
      </c>
      <c r="I47" s="28" t="s">
        <v>471</v>
      </c>
      <c r="J47" s="27">
        <v>4</v>
      </c>
      <c r="K47" s="30" t="s">
        <v>470</v>
      </c>
      <c r="L47" s="31" t="s">
        <v>471</v>
      </c>
      <c r="M47" s="48"/>
      <c r="N47" s="46"/>
      <c r="O47" s="47"/>
      <c r="R47" s="78">
        <f>COUNTIF(D47:D50,"1")</f>
        <v>0</v>
      </c>
      <c r="S47" s="78">
        <f>COUNTIF(G47:G50,"1")</f>
        <v>0</v>
      </c>
      <c r="T47" s="78">
        <f>COUNTIF(J47:J50,"1")</f>
        <v>0</v>
      </c>
      <c r="U47" s="78">
        <f>COUNTIF(M47:M50,"1")</f>
        <v>0</v>
      </c>
    </row>
    <row r="48" spans="1:21" ht="39.9" customHeight="1" x14ac:dyDescent="0.25">
      <c r="A48" s="286"/>
      <c r="B48" s="254"/>
      <c r="C48" s="89" t="s">
        <v>69</v>
      </c>
      <c r="D48" s="48">
        <v>4</v>
      </c>
      <c r="E48" s="31" t="s">
        <v>215</v>
      </c>
      <c r="F48" s="31" t="s">
        <v>216</v>
      </c>
      <c r="G48" s="26">
        <v>3</v>
      </c>
      <c r="H48" s="29" t="s">
        <v>472</v>
      </c>
      <c r="I48" s="28" t="s">
        <v>216</v>
      </c>
      <c r="J48" s="27">
        <v>4</v>
      </c>
      <c r="K48" s="31" t="s">
        <v>541</v>
      </c>
      <c r="L48" s="31" t="s">
        <v>216</v>
      </c>
      <c r="M48" s="48"/>
      <c r="N48" s="47"/>
      <c r="O48" s="47"/>
      <c r="R48" s="78">
        <f>COUNTIF(D47:D50,"2")</f>
        <v>0</v>
      </c>
      <c r="S48" s="78">
        <f>COUNTIF(G47:G50,"2")</f>
        <v>0</v>
      </c>
      <c r="T48" s="78">
        <f>COUNTIF(J47:J50,"2")</f>
        <v>0</v>
      </c>
      <c r="U48" s="78">
        <f>COUNTIF(M47:M50,"2")</f>
        <v>0</v>
      </c>
    </row>
    <row r="49" spans="1:21" ht="39.9" customHeight="1" x14ac:dyDescent="0.25">
      <c r="A49" s="286"/>
      <c r="B49" s="254"/>
      <c r="C49" s="89" t="s">
        <v>70</v>
      </c>
      <c r="D49" s="48">
        <v>4</v>
      </c>
      <c r="E49" s="31" t="s">
        <v>257</v>
      </c>
      <c r="F49" s="31" t="s">
        <v>258</v>
      </c>
      <c r="G49" s="26">
        <v>3</v>
      </c>
      <c r="H49" s="29" t="s">
        <v>473</v>
      </c>
      <c r="I49" s="28" t="s">
        <v>474</v>
      </c>
      <c r="J49" s="27">
        <v>3</v>
      </c>
      <c r="K49" s="31" t="s">
        <v>542</v>
      </c>
      <c r="L49" s="31" t="s">
        <v>543</v>
      </c>
      <c r="M49" s="48"/>
      <c r="N49" s="47"/>
      <c r="O49" s="47"/>
      <c r="R49" s="78">
        <f>COUNTIF(D47:D50,"3")</f>
        <v>0</v>
      </c>
      <c r="S49" s="78">
        <f>COUNTIF(G47:G50,"3")</f>
        <v>2</v>
      </c>
      <c r="T49" s="78">
        <f>COUNTIF(J47:J50,"3")</f>
        <v>1</v>
      </c>
      <c r="U49" s="78">
        <f>COUNTIF(M47:M50,"3")</f>
        <v>0</v>
      </c>
    </row>
    <row r="50" spans="1:21" ht="39.9" customHeight="1" x14ac:dyDescent="0.25">
      <c r="A50" s="286"/>
      <c r="B50" s="255"/>
      <c r="C50" s="89" t="s">
        <v>71</v>
      </c>
      <c r="D50" s="48">
        <v>4</v>
      </c>
      <c r="E50" s="31" t="s">
        <v>259</v>
      </c>
      <c r="F50" s="31" t="s">
        <v>217</v>
      </c>
      <c r="G50" s="26">
        <v>4</v>
      </c>
      <c r="H50" s="29" t="s">
        <v>475</v>
      </c>
      <c r="I50" s="28" t="s">
        <v>217</v>
      </c>
      <c r="J50" s="27">
        <v>4</v>
      </c>
      <c r="K50" s="31" t="s">
        <v>544</v>
      </c>
      <c r="L50" s="31" t="s">
        <v>217</v>
      </c>
      <c r="M50" s="48"/>
      <c r="N50" s="47"/>
      <c r="O50" s="47"/>
      <c r="R50" s="78">
        <f>COUNTIF(D47:D50,"4")</f>
        <v>4</v>
      </c>
      <c r="S50" s="78">
        <f>COUNTIF(G47:G50,"4")</f>
        <v>2</v>
      </c>
      <c r="T50" s="78">
        <f>COUNTIF(J47:J50,"4")</f>
        <v>3</v>
      </c>
      <c r="U50" s="78">
        <f>COUNTIF(M47:M50,"4")</f>
        <v>0</v>
      </c>
    </row>
    <row r="51" spans="1:21" ht="8.25" customHeight="1" x14ac:dyDescent="0.25">
      <c r="B51" s="268"/>
      <c r="C51" s="269"/>
      <c r="D51" s="269"/>
      <c r="E51" s="269"/>
      <c r="F51" s="269"/>
      <c r="G51" s="269"/>
      <c r="H51" s="269"/>
      <c r="I51" s="269"/>
      <c r="J51" s="269"/>
      <c r="K51" s="270"/>
      <c r="L51" s="91"/>
      <c r="M51" s="92"/>
      <c r="N51" s="91"/>
      <c r="O51" s="91"/>
    </row>
    <row r="52" spans="1:21" ht="24" customHeight="1" x14ac:dyDescent="0.25">
      <c r="B52" s="245" t="s">
        <v>26</v>
      </c>
      <c r="C52" s="246"/>
      <c r="D52" s="222">
        <v>2023</v>
      </c>
      <c r="E52" s="223"/>
      <c r="F52" s="224"/>
      <c r="G52" s="259">
        <v>2024</v>
      </c>
      <c r="H52" s="260"/>
      <c r="I52" s="261"/>
      <c r="J52" s="262">
        <v>2025</v>
      </c>
      <c r="K52" s="263"/>
      <c r="L52" s="264"/>
      <c r="M52" s="226">
        <v>2026</v>
      </c>
      <c r="N52" s="227"/>
      <c r="O52" s="228"/>
    </row>
    <row r="53" spans="1:21" ht="33" customHeight="1" x14ac:dyDescent="0.25">
      <c r="B53" s="247"/>
      <c r="C53" s="248"/>
      <c r="D53" s="103" t="s">
        <v>34</v>
      </c>
      <c r="E53" s="104" t="s">
        <v>122</v>
      </c>
      <c r="F53" s="104" t="s">
        <v>125</v>
      </c>
      <c r="G53" s="103" t="s">
        <v>34</v>
      </c>
      <c r="H53" s="104" t="s">
        <v>122</v>
      </c>
      <c r="I53" s="104" t="s">
        <v>125</v>
      </c>
      <c r="J53" s="103" t="s">
        <v>34</v>
      </c>
      <c r="K53" s="104" t="s">
        <v>122</v>
      </c>
      <c r="L53" s="105" t="s">
        <v>125</v>
      </c>
      <c r="M53" s="103"/>
      <c r="N53" s="104"/>
      <c r="O53" s="105"/>
    </row>
    <row r="54" spans="1:21" ht="17.399999999999999" x14ac:dyDescent="0.25">
      <c r="A54" s="286"/>
      <c r="B54" s="106"/>
      <c r="C54" s="221" t="s">
        <v>74</v>
      </c>
      <c r="D54" s="220"/>
      <c r="E54" s="220"/>
      <c r="F54" s="220"/>
      <c r="G54" s="220"/>
      <c r="H54" s="220"/>
      <c r="I54" s="220"/>
      <c r="J54" s="220"/>
      <c r="K54" s="220"/>
      <c r="L54" s="107"/>
      <c r="M54" s="108"/>
      <c r="N54" s="108"/>
      <c r="O54" s="107"/>
    </row>
    <row r="55" spans="1:21" ht="30" customHeight="1" x14ac:dyDescent="0.25">
      <c r="A55" s="286"/>
      <c r="B55" s="109"/>
      <c r="C55" s="97" t="s">
        <v>75</v>
      </c>
      <c r="D55" s="154">
        <v>4</v>
      </c>
      <c r="E55" s="155" t="s">
        <v>260</v>
      </c>
      <c r="F55" s="155" t="s">
        <v>261</v>
      </c>
      <c r="G55" s="73">
        <v>3</v>
      </c>
      <c r="H55" s="56" t="s">
        <v>418</v>
      </c>
      <c r="I55" s="56" t="s">
        <v>384</v>
      </c>
      <c r="J55" s="75">
        <v>3</v>
      </c>
      <c r="K55" s="68" t="s">
        <v>609</v>
      </c>
      <c r="L55" s="69" t="s">
        <v>563</v>
      </c>
      <c r="M55" s="77"/>
      <c r="N55" s="70"/>
      <c r="O55" s="71"/>
      <c r="R55" s="78">
        <f>COUNTIF(D55:D59,"1")</f>
        <v>0</v>
      </c>
      <c r="S55" s="78">
        <f>COUNTIF(G55:G59,"1")</f>
        <v>0</v>
      </c>
      <c r="T55" s="78">
        <f>COUNTIF(J55:J59,"1")</f>
        <v>0</v>
      </c>
      <c r="U55" s="78">
        <f>COUNTIF(M55:M59,"1")</f>
        <v>0</v>
      </c>
    </row>
    <row r="56" spans="1:21" ht="30" customHeight="1" x14ac:dyDescent="0.25">
      <c r="A56" s="286"/>
      <c r="B56" s="109"/>
      <c r="C56" s="89" t="s">
        <v>76</v>
      </c>
      <c r="D56" s="154">
        <v>4</v>
      </c>
      <c r="E56" s="156" t="s">
        <v>262</v>
      </c>
      <c r="F56" s="155" t="s">
        <v>263</v>
      </c>
      <c r="G56" s="73">
        <v>4</v>
      </c>
      <c r="H56" s="61" t="s">
        <v>385</v>
      </c>
      <c r="I56" s="56" t="s">
        <v>386</v>
      </c>
      <c r="J56" s="75">
        <v>3</v>
      </c>
      <c r="K56" s="69" t="s">
        <v>555</v>
      </c>
      <c r="L56" s="69" t="s">
        <v>556</v>
      </c>
      <c r="M56" s="77"/>
      <c r="N56" s="71"/>
      <c r="O56" s="71"/>
      <c r="R56" s="78">
        <f>COUNTIF(D55:D59,"2")</f>
        <v>0</v>
      </c>
      <c r="S56" s="78">
        <f>COUNTIF(G55:G59,"2")</f>
        <v>0</v>
      </c>
      <c r="T56" s="78">
        <f>COUNTIF(J55:J59,"2")</f>
        <v>0</v>
      </c>
      <c r="U56" s="78">
        <f>COUNTIF(M55:M59,"2")</f>
        <v>0</v>
      </c>
    </row>
    <row r="57" spans="1:21" ht="30" customHeight="1" x14ac:dyDescent="0.25">
      <c r="A57" s="286"/>
      <c r="B57" s="109"/>
      <c r="C57" s="89" t="s">
        <v>77</v>
      </c>
      <c r="D57" s="154">
        <v>4</v>
      </c>
      <c r="E57" s="156" t="s">
        <v>264</v>
      </c>
      <c r="F57" s="155" t="s">
        <v>265</v>
      </c>
      <c r="G57" s="73">
        <v>4</v>
      </c>
      <c r="H57" s="61" t="s">
        <v>388</v>
      </c>
      <c r="I57" s="56" t="s">
        <v>387</v>
      </c>
      <c r="J57" s="75">
        <v>4</v>
      </c>
      <c r="K57" s="69" t="s">
        <v>567</v>
      </c>
      <c r="L57" s="69" t="s">
        <v>557</v>
      </c>
      <c r="M57" s="77"/>
      <c r="N57" s="71"/>
      <c r="O57" s="71"/>
      <c r="R57" s="78">
        <f>COUNTIF(D55:D59,"3")</f>
        <v>1</v>
      </c>
      <c r="S57" s="78">
        <f>COUNTIF(G55:G59,"3")</f>
        <v>2</v>
      </c>
      <c r="T57" s="78">
        <f>COUNTIF(J55:J59,"3")</f>
        <v>3</v>
      </c>
      <c r="U57" s="78">
        <f>COUNTIF(M55:M59,"3")</f>
        <v>0</v>
      </c>
    </row>
    <row r="58" spans="1:21" ht="30" customHeight="1" x14ac:dyDescent="0.25">
      <c r="A58" s="286"/>
      <c r="B58" s="109"/>
      <c r="C58" s="89" t="s">
        <v>78</v>
      </c>
      <c r="D58" s="154">
        <v>4</v>
      </c>
      <c r="E58" s="156" t="s">
        <v>266</v>
      </c>
      <c r="F58" s="155" t="s">
        <v>267</v>
      </c>
      <c r="G58" s="73">
        <v>4</v>
      </c>
      <c r="H58" s="61" t="s">
        <v>389</v>
      </c>
      <c r="I58" s="56" t="s">
        <v>390</v>
      </c>
      <c r="J58" s="75">
        <v>4</v>
      </c>
      <c r="K58" s="69" t="s">
        <v>559</v>
      </c>
      <c r="L58" s="69" t="s">
        <v>558</v>
      </c>
      <c r="M58" s="77"/>
      <c r="N58" s="71"/>
      <c r="O58" s="71"/>
      <c r="R58" s="78">
        <f>COUNTIF(D55:D59,"4")</f>
        <v>4</v>
      </c>
      <c r="S58" s="78">
        <f>COUNTIF(G55:G59,"4")</f>
        <v>3</v>
      </c>
      <c r="T58" s="78">
        <f>COUNTIF(J55:J59,"4")</f>
        <v>2</v>
      </c>
      <c r="U58" s="78">
        <f>COUNTIF(M55:M59,"4")</f>
        <v>0</v>
      </c>
    </row>
    <row r="59" spans="1:21" ht="30" customHeight="1" x14ac:dyDescent="0.25">
      <c r="A59" s="286"/>
      <c r="B59" s="110"/>
      <c r="C59" s="89" t="s">
        <v>79</v>
      </c>
      <c r="D59" s="154">
        <v>3</v>
      </c>
      <c r="E59" s="156" t="s">
        <v>268</v>
      </c>
      <c r="F59" s="155" t="s">
        <v>269</v>
      </c>
      <c r="G59" s="73">
        <v>3</v>
      </c>
      <c r="H59" s="61" t="s">
        <v>391</v>
      </c>
      <c r="I59" s="56" t="s">
        <v>392</v>
      </c>
      <c r="J59" s="75">
        <v>3</v>
      </c>
      <c r="K59" s="69" t="s">
        <v>560</v>
      </c>
      <c r="L59" s="69" t="s">
        <v>561</v>
      </c>
      <c r="M59" s="77"/>
      <c r="N59" s="71"/>
      <c r="O59" s="71"/>
    </row>
    <row r="60" spans="1:21" ht="6.75" customHeight="1" x14ac:dyDescent="0.25">
      <c r="B60" s="218"/>
      <c r="C60" s="219"/>
      <c r="D60" s="111"/>
      <c r="E60" s="112"/>
      <c r="F60" s="112"/>
      <c r="G60" s="111"/>
      <c r="H60" s="112"/>
      <c r="I60" s="112"/>
      <c r="J60" s="111"/>
      <c r="K60" s="112"/>
      <c r="M60" s="111"/>
      <c r="N60" s="112"/>
    </row>
    <row r="61" spans="1:21" ht="17.399999999999999" x14ac:dyDescent="0.25">
      <c r="A61" s="286"/>
      <c r="B61" s="106"/>
      <c r="C61" s="221" t="s">
        <v>80</v>
      </c>
      <c r="D61" s="220"/>
      <c r="E61" s="220"/>
      <c r="F61" s="220"/>
      <c r="G61" s="220"/>
      <c r="H61" s="220"/>
      <c r="I61" s="220"/>
      <c r="J61" s="220"/>
      <c r="K61" s="229"/>
      <c r="L61" s="108"/>
      <c r="M61" s="108"/>
      <c r="N61" s="108"/>
      <c r="O61" s="108"/>
    </row>
    <row r="62" spans="1:21" ht="30" customHeight="1" x14ac:dyDescent="0.25">
      <c r="A62" s="286"/>
      <c r="B62" s="114"/>
      <c r="C62" s="88" t="s">
        <v>81</v>
      </c>
      <c r="D62" s="154">
        <v>4</v>
      </c>
      <c r="E62" s="156" t="s">
        <v>270</v>
      </c>
      <c r="F62" s="156" t="s">
        <v>271</v>
      </c>
      <c r="G62" s="73">
        <v>3</v>
      </c>
      <c r="H62" s="56" t="s">
        <v>393</v>
      </c>
      <c r="I62" s="56" t="s">
        <v>394</v>
      </c>
      <c r="J62" s="75">
        <v>3</v>
      </c>
      <c r="K62" s="69" t="s">
        <v>562</v>
      </c>
      <c r="L62" s="69" t="s">
        <v>564</v>
      </c>
      <c r="M62" s="77"/>
      <c r="N62" s="71"/>
      <c r="O62" s="71"/>
      <c r="R62" s="78">
        <f>COUNTIF(D62:D65,"1")</f>
        <v>0</v>
      </c>
      <c r="S62" s="78">
        <f>COUNTIF(G62:G65,"1")</f>
        <v>0</v>
      </c>
      <c r="T62" s="78">
        <f>COUNTIF(J62:J65,"1")</f>
        <v>0</v>
      </c>
      <c r="U62" s="78">
        <f>COUNTIF(M62:M65,"1")</f>
        <v>0</v>
      </c>
    </row>
    <row r="63" spans="1:21" ht="30" customHeight="1" x14ac:dyDescent="0.25">
      <c r="A63" s="286"/>
      <c r="B63" s="109"/>
      <c r="C63" s="89" t="s">
        <v>82</v>
      </c>
      <c r="D63" s="154">
        <v>4</v>
      </c>
      <c r="E63" s="156" t="s">
        <v>272</v>
      </c>
      <c r="F63" s="156" t="s">
        <v>273</v>
      </c>
      <c r="G63" s="73">
        <v>4</v>
      </c>
      <c r="H63" s="61" t="s">
        <v>395</v>
      </c>
      <c r="I63" s="56" t="s">
        <v>396</v>
      </c>
      <c r="J63" s="75">
        <v>4</v>
      </c>
      <c r="K63" s="69" t="s">
        <v>565</v>
      </c>
      <c r="L63" s="69" t="s">
        <v>566</v>
      </c>
      <c r="M63" s="77"/>
      <c r="N63" s="71"/>
      <c r="O63" s="71"/>
      <c r="R63" s="78">
        <f>COUNTIF(D62:D65,"2")</f>
        <v>0</v>
      </c>
      <c r="S63" s="78">
        <f>COUNTIF(G62:G65,"2")</f>
        <v>0</v>
      </c>
      <c r="T63" s="78">
        <f>COUNTIF(J62:J65,"2")</f>
        <v>0</v>
      </c>
      <c r="U63" s="78">
        <f>COUNTIF(M62:M65,"2")</f>
        <v>0</v>
      </c>
    </row>
    <row r="64" spans="1:21" ht="30" customHeight="1" x14ac:dyDescent="0.25">
      <c r="A64" s="286"/>
      <c r="B64" s="109"/>
      <c r="C64" s="89" t="s">
        <v>83</v>
      </c>
      <c r="D64" s="154">
        <v>4</v>
      </c>
      <c r="E64" s="156" t="s">
        <v>274</v>
      </c>
      <c r="F64" s="156" t="s">
        <v>275</v>
      </c>
      <c r="G64" s="73">
        <v>4</v>
      </c>
      <c r="H64" s="61" t="s">
        <v>397</v>
      </c>
      <c r="I64" s="56" t="s">
        <v>398</v>
      </c>
      <c r="J64" s="75">
        <v>4</v>
      </c>
      <c r="K64" s="69" t="s">
        <v>568</v>
      </c>
      <c r="L64" s="69" t="s">
        <v>569</v>
      </c>
      <c r="M64" s="77"/>
      <c r="N64" s="71"/>
      <c r="O64" s="71"/>
      <c r="R64" s="78">
        <f>COUNTIF(D62:D65,"3")</f>
        <v>0</v>
      </c>
      <c r="S64" s="78">
        <f>COUNTIF(G62:G65,"3")</f>
        <v>1</v>
      </c>
      <c r="T64" s="78">
        <f>COUNTIF(J62:J65,"3")</f>
        <v>1</v>
      </c>
      <c r="U64" s="78">
        <f>COUNTIF(M62:M65,"3")</f>
        <v>0</v>
      </c>
    </row>
    <row r="65" spans="1:21" ht="30" customHeight="1" x14ac:dyDescent="0.25">
      <c r="A65" s="286"/>
      <c r="B65" s="110"/>
      <c r="C65" s="89" t="s">
        <v>84</v>
      </c>
      <c r="D65" s="154">
        <v>4</v>
      </c>
      <c r="E65" s="156" t="s">
        <v>276</v>
      </c>
      <c r="F65" s="156" t="s">
        <v>277</v>
      </c>
      <c r="G65" s="73">
        <v>4</v>
      </c>
      <c r="H65" s="61" t="s">
        <v>399</v>
      </c>
      <c r="I65" s="56" t="s">
        <v>400</v>
      </c>
      <c r="J65" s="75">
        <v>4</v>
      </c>
      <c r="K65" s="69" t="s">
        <v>570</v>
      </c>
      <c r="L65" s="69" t="s">
        <v>571</v>
      </c>
      <c r="M65" s="77"/>
      <c r="N65" s="71"/>
      <c r="O65" s="71"/>
      <c r="R65" s="78">
        <f>COUNTIF(D62:D65,"4")</f>
        <v>4</v>
      </c>
      <c r="S65" s="78">
        <f>COUNTIF(G62:G65,"4")</f>
        <v>3</v>
      </c>
      <c r="T65" s="78">
        <f>COUNTIF(J62:J65,"4")</f>
        <v>3</v>
      </c>
      <c r="U65" s="78">
        <f>COUNTIF(M62:M65,"4")</f>
        <v>0</v>
      </c>
    </row>
    <row r="66" spans="1:21" ht="9" customHeight="1" x14ac:dyDescent="0.25">
      <c r="B66" s="233"/>
      <c r="C66" s="234"/>
      <c r="D66" s="234"/>
      <c r="E66" s="234"/>
      <c r="F66" s="234"/>
      <c r="G66" s="234"/>
      <c r="H66" s="234"/>
      <c r="I66" s="234"/>
      <c r="J66" s="234"/>
      <c r="K66" s="235"/>
      <c r="L66" s="91"/>
      <c r="M66" s="92"/>
      <c r="N66" s="91"/>
      <c r="O66" s="91"/>
    </row>
    <row r="67" spans="1:21" ht="17.399999999999999" x14ac:dyDescent="0.25">
      <c r="A67" s="286"/>
      <c r="B67" s="106"/>
      <c r="C67" s="221" t="s">
        <v>167</v>
      </c>
      <c r="D67" s="220"/>
      <c r="E67" s="220"/>
      <c r="F67" s="220"/>
      <c r="G67" s="220"/>
      <c r="H67" s="220"/>
      <c r="I67" s="220"/>
      <c r="J67" s="220"/>
      <c r="K67" s="229"/>
      <c r="L67" s="115"/>
      <c r="M67" s="115"/>
      <c r="N67" s="115"/>
      <c r="O67" s="115"/>
    </row>
    <row r="68" spans="1:21" ht="30" customHeight="1" x14ac:dyDescent="0.25">
      <c r="A68" s="286"/>
      <c r="B68" s="109"/>
      <c r="C68" s="97" t="s">
        <v>85</v>
      </c>
      <c r="D68" s="154">
        <v>4</v>
      </c>
      <c r="E68" s="156" t="s">
        <v>278</v>
      </c>
      <c r="F68" s="156" t="s">
        <v>279</v>
      </c>
      <c r="G68" s="73">
        <v>4</v>
      </c>
      <c r="H68" s="56" t="s">
        <v>401</v>
      </c>
      <c r="I68" s="56" t="s">
        <v>402</v>
      </c>
      <c r="J68" s="75">
        <v>4</v>
      </c>
      <c r="K68" s="69" t="s">
        <v>572</v>
      </c>
      <c r="L68" s="69" t="s">
        <v>596</v>
      </c>
      <c r="M68" s="77"/>
      <c r="N68" s="71"/>
      <c r="O68" s="71"/>
      <c r="R68" s="78">
        <f>COUNTIF(D68:D71,"1")</f>
        <v>0</v>
      </c>
      <c r="S68" s="78">
        <f>COUNTIF(G68:G71,"1")</f>
        <v>0</v>
      </c>
      <c r="T68" s="78">
        <f>COUNTIF(J68:J71,"1")</f>
        <v>0</v>
      </c>
      <c r="U68" s="78">
        <f>COUNTIF(M68:M71,"1")</f>
        <v>0</v>
      </c>
    </row>
    <row r="69" spans="1:21" ht="30" customHeight="1" x14ac:dyDescent="0.25">
      <c r="A69" s="286"/>
      <c r="B69" s="109"/>
      <c r="C69" s="89" t="s">
        <v>86</v>
      </c>
      <c r="D69" s="154">
        <v>4</v>
      </c>
      <c r="E69" s="156" t="s">
        <v>280</v>
      </c>
      <c r="F69" s="156" t="s">
        <v>281</v>
      </c>
      <c r="G69" s="73">
        <v>3</v>
      </c>
      <c r="H69" s="61" t="s">
        <v>403</v>
      </c>
      <c r="I69" s="56" t="s">
        <v>404</v>
      </c>
      <c r="J69" s="75">
        <v>3</v>
      </c>
      <c r="K69" s="69" t="s">
        <v>597</v>
      </c>
      <c r="L69" s="69" t="s">
        <v>598</v>
      </c>
      <c r="M69" s="77"/>
      <c r="N69" s="71"/>
      <c r="O69" s="71"/>
      <c r="R69" s="78">
        <f>COUNTIF(D68:D71,"2")</f>
        <v>0</v>
      </c>
      <c r="S69" s="78">
        <f>COUNTIF(G68:G71,"2")</f>
        <v>0</v>
      </c>
      <c r="T69" s="78">
        <f>COUNTIF(J68:J71,"2")</f>
        <v>0</v>
      </c>
      <c r="U69" s="78">
        <f>COUNTIF(M68:M71,"2")</f>
        <v>0</v>
      </c>
    </row>
    <row r="70" spans="1:21" ht="30" customHeight="1" x14ac:dyDescent="0.25">
      <c r="A70" s="286"/>
      <c r="B70" s="109"/>
      <c r="C70" s="89" t="s">
        <v>87</v>
      </c>
      <c r="D70" s="154">
        <v>4</v>
      </c>
      <c r="E70" s="156" t="s">
        <v>282</v>
      </c>
      <c r="F70" s="156" t="s">
        <v>283</v>
      </c>
      <c r="G70" s="73">
        <v>4</v>
      </c>
      <c r="H70" s="61" t="s">
        <v>405</v>
      </c>
      <c r="I70" s="56" t="s">
        <v>406</v>
      </c>
      <c r="J70" s="75">
        <v>3</v>
      </c>
      <c r="K70" s="69" t="s">
        <v>599</v>
      </c>
      <c r="L70" s="69" t="s">
        <v>610</v>
      </c>
      <c r="M70" s="77"/>
      <c r="N70" s="71"/>
      <c r="O70" s="71"/>
      <c r="R70" s="78">
        <f>COUNTIF(D68:D71,"3")</f>
        <v>0</v>
      </c>
      <c r="S70" s="78">
        <f>COUNTIF(G68:G71,"3")</f>
        <v>2</v>
      </c>
      <c r="T70" s="78">
        <f>COUNTIF(J68:J71,"3")</f>
        <v>3</v>
      </c>
      <c r="U70" s="78">
        <f>COUNTIF(M68:M71,"3")</f>
        <v>0</v>
      </c>
    </row>
    <row r="71" spans="1:21" ht="30" customHeight="1" x14ac:dyDescent="0.25">
      <c r="A71" s="286"/>
      <c r="B71" s="110"/>
      <c r="C71" s="89" t="s">
        <v>88</v>
      </c>
      <c r="D71" s="154">
        <v>4</v>
      </c>
      <c r="E71" s="156" t="s">
        <v>284</v>
      </c>
      <c r="F71" s="156" t="s">
        <v>285</v>
      </c>
      <c r="G71" s="73">
        <v>3</v>
      </c>
      <c r="H71" s="61" t="s">
        <v>419</v>
      </c>
      <c r="I71" s="56" t="s">
        <v>420</v>
      </c>
      <c r="J71" s="75">
        <v>3</v>
      </c>
      <c r="K71" s="69" t="s">
        <v>600</v>
      </c>
      <c r="L71" s="69" t="s">
        <v>611</v>
      </c>
      <c r="M71" s="77"/>
      <c r="N71" s="71"/>
      <c r="O71" s="71"/>
      <c r="R71" s="78">
        <f>COUNTIF(D68:D71,"4")</f>
        <v>4</v>
      </c>
      <c r="S71" s="78">
        <f>COUNTIF(G68:G71,"4")</f>
        <v>2</v>
      </c>
      <c r="T71" s="78">
        <f>COUNTIF(J68:J71,"4")</f>
        <v>1</v>
      </c>
      <c r="U71" s="78">
        <f>COUNTIF(M68:M71,"4")</f>
        <v>0</v>
      </c>
    </row>
    <row r="72" spans="1:21" ht="8.25" customHeight="1" x14ac:dyDescent="0.25">
      <c r="B72" s="233"/>
      <c r="C72" s="234"/>
      <c r="D72" s="234"/>
      <c r="E72" s="234"/>
      <c r="F72" s="234"/>
      <c r="G72" s="234"/>
      <c r="H72" s="234"/>
      <c r="I72" s="234"/>
      <c r="J72" s="234"/>
      <c r="K72" s="235"/>
      <c r="L72" s="91"/>
      <c r="M72" s="92"/>
      <c r="N72" s="91"/>
      <c r="O72" s="91"/>
    </row>
    <row r="73" spans="1:21" ht="17.399999999999999" x14ac:dyDescent="0.25">
      <c r="A73" s="286"/>
      <c r="B73" s="106"/>
      <c r="C73" s="221" t="s">
        <v>89</v>
      </c>
      <c r="D73" s="220"/>
      <c r="E73" s="220"/>
      <c r="F73" s="220"/>
      <c r="G73" s="220"/>
      <c r="H73" s="220"/>
      <c r="I73" s="220"/>
      <c r="J73" s="220"/>
      <c r="K73" s="229"/>
      <c r="L73" s="108"/>
      <c r="M73" s="108"/>
      <c r="N73" s="108"/>
      <c r="O73" s="108"/>
    </row>
    <row r="74" spans="1:21" ht="30" customHeight="1" x14ac:dyDescent="0.25">
      <c r="A74" s="286"/>
      <c r="B74" s="109"/>
      <c r="C74" s="97" t="s">
        <v>90</v>
      </c>
      <c r="D74" s="154">
        <v>4</v>
      </c>
      <c r="E74" s="156" t="s">
        <v>286</v>
      </c>
      <c r="F74" s="156" t="s">
        <v>287</v>
      </c>
      <c r="G74" s="73">
        <v>2</v>
      </c>
      <c r="H74" s="56" t="s">
        <v>408</v>
      </c>
      <c r="I74" s="56" t="s">
        <v>409</v>
      </c>
      <c r="J74" s="75">
        <v>3</v>
      </c>
      <c r="K74" s="69" t="s">
        <v>437</v>
      </c>
      <c r="L74" s="69" t="s">
        <v>602</v>
      </c>
      <c r="M74" s="77"/>
      <c r="N74" s="71"/>
      <c r="O74" s="71"/>
      <c r="R74" s="78">
        <f>COUNTIF(D74:D79,"1")</f>
        <v>0</v>
      </c>
      <c r="S74" s="78">
        <f>COUNTIF(G74:G79,"1")</f>
        <v>2</v>
      </c>
      <c r="T74" s="78">
        <f>COUNTIF(J74:J79,"1")</f>
        <v>1</v>
      </c>
      <c r="U74" s="78">
        <f>COUNTIF(M74:M79,"1")</f>
        <v>0</v>
      </c>
    </row>
    <row r="75" spans="1:21" ht="30" customHeight="1" x14ac:dyDescent="0.25">
      <c r="A75" s="286"/>
      <c r="B75" s="109"/>
      <c r="C75" s="89" t="s">
        <v>91</v>
      </c>
      <c r="D75" s="154">
        <v>4</v>
      </c>
      <c r="E75" s="156" t="s">
        <v>288</v>
      </c>
      <c r="F75" s="156" t="s">
        <v>289</v>
      </c>
      <c r="G75" s="73">
        <v>1</v>
      </c>
      <c r="H75" s="56" t="s">
        <v>421</v>
      </c>
      <c r="I75" s="56" t="s">
        <v>407</v>
      </c>
      <c r="J75" s="75">
        <v>2</v>
      </c>
      <c r="K75" s="69" t="s">
        <v>622</v>
      </c>
      <c r="L75" s="69" t="s">
        <v>601</v>
      </c>
      <c r="M75" s="77"/>
      <c r="N75" s="71"/>
      <c r="O75" s="71"/>
      <c r="R75" s="78">
        <f>COUNTIF(D74:D79,"2")</f>
        <v>0</v>
      </c>
      <c r="S75" s="78">
        <f>COUNTIF(G74:G79,"2")</f>
        <v>1</v>
      </c>
      <c r="T75" s="78">
        <f>COUNTIF(J74:J79,"2")</f>
        <v>1</v>
      </c>
      <c r="U75" s="78">
        <f>COUNTIF(M74:M79,"2")</f>
        <v>0</v>
      </c>
    </row>
    <row r="76" spans="1:21" ht="30" customHeight="1" x14ac:dyDescent="0.25">
      <c r="A76" s="286"/>
      <c r="B76" s="109"/>
      <c r="C76" s="89" t="s">
        <v>92</v>
      </c>
      <c r="D76" s="154">
        <v>4</v>
      </c>
      <c r="E76" s="156" t="s">
        <v>290</v>
      </c>
      <c r="F76" s="156" t="s">
        <v>291</v>
      </c>
      <c r="G76" s="73">
        <v>4</v>
      </c>
      <c r="H76" s="61" t="s">
        <v>411</v>
      </c>
      <c r="I76" s="56" t="s">
        <v>410</v>
      </c>
      <c r="J76" s="75">
        <v>4</v>
      </c>
      <c r="K76" s="69" t="s">
        <v>603</v>
      </c>
      <c r="L76" s="69" t="s">
        <v>604</v>
      </c>
      <c r="M76" s="77"/>
      <c r="N76" s="71"/>
      <c r="O76" s="71"/>
      <c r="R76" s="78">
        <f>COUNTIF(D74:D79,"2")</f>
        <v>0</v>
      </c>
      <c r="S76" s="78">
        <f>COUNTIF(G74:G79,"3")</f>
        <v>1</v>
      </c>
      <c r="T76" s="78">
        <f>COUNTIF(J74:J79,"3")</f>
        <v>3</v>
      </c>
      <c r="U76" s="78">
        <f>COUNTIF(M74:M79,"3")</f>
        <v>0</v>
      </c>
    </row>
    <row r="77" spans="1:21" ht="30" customHeight="1" x14ac:dyDescent="0.25">
      <c r="A77" s="286"/>
      <c r="B77" s="109"/>
      <c r="C77" s="89" t="s">
        <v>93</v>
      </c>
      <c r="D77" s="154">
        <v>4</v>
      </c>
      <c r="E77" s="156" t="s">
        <v>292</v>
      </c>
      <c r="F77" s="156" t="s">
        <v>293</v>
      </c>
      <c r="G77" s="73">
        <v>4</v>
      </c>
      <c r="H77" s="61" t="s">
        <v>412</v>
      </c>
      <c r="I77" s="56" t="s">
        <v>413</v>
      </c>
      <c r="J77" s="75">
        <v>3</v>
      </c>
      <c r="K77" s="69" t="s">
        <v>605</v>
      </c>
      <c r="L77" s="69" t="s">
        <v>606</v>
      </c>
      <c r="M77" s="77"/>
      <c r="N77" s="71"/>
      <c r="O77" s="71"/>
      <c r="R77" s="78">
        <f>COUNTIF(D74:D79,"4")</f>
        <v>5</v>
      </c>
      <c r="S77" s="78">
        <f>COUNTIF(G74:G79,"4")</f>
        <v>2</v>
      </c>
      <c r="T77" s="78">
        <f>COUNTIF(J74:J79,"4")</f>
        <v>1</v>
      </c>
      <c r="U77" s="78">
        <f>COUNTIF(M74:M79,"4")</f>
        <v>0</v>
      </c>
    </row>
    <row r="78" spans="1:21" ht="30" customHeight="1" x14ac:dyDescent="0.25">
      <c r="A78" s="286"/>
      <c r="B78" s="114"/>
      <c r="C78" s="90" t="s">
        <v>94</v>
      </c>
      <c r="D78" s="154">
        <v>4</v>
      </c>
      <c r="E78" s="156" t="s">
        <v>294</v>
      </c>
      <c r="F78" s="156" t="s">
        <v>295</v>
      </c>
      <c r="G78" s="73">
        <v>3</v>
      </c>
      <c r="H78" s="61" t="s">
        <v>416</v>
      </c>
      <c r="I78" s="56" t="s">
        <v>422</v>
      </c>
      <c r="J78" s="75">
        <v>3</v>
      </c>
      <c r="K78" s="69" t="s">
        <v>555</v>
      </c>
      <c r="L78" s="69" t="s">
        <v>556</v>
      </c>
      <c r="M78" s="77"/>
      <c r="N78" s="71"/>
      <c r="O78" s="71"/>
    </row>
    <row r="79" spans="1:21" ht="30" customHeight="1" x14ac:dyDescent="0.25">
      <c r="A79" s="286"/>
      <c r="B79" s="110"/>
      <c r="C79" s="89" t="s">
        <v>95</v>
      </c>
      <c r="D79" s="154">
        <v>3</v>
      </c>
      <c r="E79" s="156" t="s">
        <v>296</v>
      </c>
      <c r="F79" s="156" t="s">
        <v>297</v>
      </c>
      <c r="G79" s="73">
        <v>1</v>
      </c>
      <c r="H79" s="61" t="s">
        <v>423</v>
      </c>
      <c r="I79" s="56" t="s">
        <v>417</v>
      </c>
      <c r="J79" s="75">
        <v>1</v>
      </c>
      <c r="K79" s="69" t="s">
        <v>607</v>
      </c>
      <c r="L79" s="69" t="s">
        <v>608</v>
      </c>
      <c r="M79" s="77"/>
      <c r="N79" s="71"/>
      <c r="O79" s="71"/>
    </row>
    <row r="80" spans="1:21" ht="9" customHeight="1" x14ac:dyDescent="0.25">
      <c r="B80" s="218"/>
      <c r="C80" s="219"/>
      <c r="D80" s="111"/>
      <c r="E80" s="112"/>
      <c r="F80" s="112"/>
      <c r="G80" s="111"/>
      <c r="H80" s="112"/>
      <c r="I80" s="112"/>
      <c r="J80" s="111"/>
      <c r="K80" s="116"/>
      <c r="M80" s="111"/>
      <c r="N80" s="116"/>
    </row>
    <row r="81" spans="1:21" ht="18.75" customHeight="1" x14ac:dyDescent="0.25">
      <c r="B81" s="249" t="s">
        <v>96</v>
      </c>
      <c r="C81" s="250"/>
      <c r="D81" s="222" t="s">
        <v>192</v>
      </c>
      <c r="E81" s="223"/>
      <c r="F81" s="224"/>
      <c r="G81" s="259">
        <v>2024</v>
      </c>
      <c r="H81" s="260"/>
      <c r="I81" s="261"/>
      <c r="J81" s="262">
        <v>2025</v>
      </c>
      <c r="K81" s="263"/>
      <c r="L81" s="264"/>
      <c r="M81" s="226">
        <v>2026</v>
      </c>
      <c r="N81" s="227"/>
      <c r="O81" s="228"/>
    </row>
    <row r="82" spans="1:21" ht="34.5" customHeight="1" x14ac:dyDescent="0.25">
      <c r="B82" s="251"/>
      <c r="C82" s="252"/>
      <c r="D82" s="103" t="s">
        <v>34</v>
      </c>
      <c r="E82" s="104" t="s">
        <v>122</v>
      </c>
      <c r="F82" s="104"/>
      <c r="G82" s="103" t="s">
        <v>34</v>
      </c>
      <c r="H82" s="104" t="s">
        <v>122</v>
      </c>
      <c r="I82" s="104" t="s">
        <v>125</v>
      </c>
      <c r="J82" s="103" t="s">
        <v>34</v>
      </c>
      <c r="K82" s="104" t="s">
        <v>122</v>
      </c>
      <c r="L82" s="105" t="s">
        <v>125</v>
      </c>
      <c r="M82" s="103" t="s">
        <v>34</v>
      </c>
      <c r="N82" s="104" t="s">
        <v>122</v>
      </c>
      <c r="O82" s="105" t="s">
        <v>125</v>
      </c>
    </row>
    <row r="83" spans="1:21" ht="17.399999999999999" x14ac:dyDescent="0.25">
      <c r="A83" s="286"/>
      <c r="B83" s="117"/>
      <c r="C83" s="220" t="s">
        <v>97</v>
      </c>
      <c r="D83" s="220"/>
      <c r="E83" s="220"/>
      <c r="F83" s="220"/>
      <c r="G83" s="220"/>
      <c r="H83" s="220"/>
      <c r="I83" s="220"/>
      <c r="J83" s="220"/>
      <c r="K83" s="220"/>
      <c r="L83" s="118"/>
      <c r="M83" s="119"/>
      <c r="N83" s="119"/>
      <c r="O83" s="118"/>
    </row>
    <row r="84" spans="1:21" ht="30" customHeight="1" x14ac:dyDescent="0.25">
      <c r="A84" s="286"/>
      <c r="B84" s="110"/>
      <c r="C84" s="97" t="s">
        <v>98</v>
      </c>
      <c r="D84" s="154">
        <v>4</v>
      </c>
      <c r="E84" s="156" t="s">
        <v>298</v>
      </c>
      <c r="F84" s="155" t="s">
        <v>299</v>
      </c>
      <c r="G84" s="73">
        <v>4</v>
      </c>
      <c r="H84" s="61" t="s">
        <v>504</v>
      </c>
      <c r="I84" s="56" t="s">
        <v>505</v>
      </c>
      <c r="J84" s="75">
        <v>4</v>
      </c>
      <c r="K84" s="69" t="s">
        <v>504</v>
      </c>
      <c r="L84" s="69" t="s">
        <v>505</v>
      </c>
      <c r="M84" s="77"/>
      <c r="N84" s="71"/>
      <c r="O84" s="71"/>
      <c r="R84" s="78">
        <f>COUNTIF(D84:D86,"1")</f>
        <v>0</v>
      </c>
      <c r="S84" s="78">
        <f>COUNTIF(G84:G86,"1")</f>
        <v>0</v>
      </c>
      <c r="T84" s="78">
        <f>COUNTIF(J84:J86,"1")</f>
        <v>0</v>
      </c>
      <c r="U84" s="78">
        <f>COUNTIF(M84:M86,"1")</f>
        <v>0</v>
      </c>
    </row>
    <row r="85" spans="1:21" ht="30" customHeight="1" x14ac:dyDescent="0.25">
      <c r="A85" s="286"/>
      <c r="B85" s="117"/>
      <c r="C85" s="89" t="s">
        <v>99</v>
      </c>
      <c r="D85" s="154">
        <v>4</v>
      </c>
      <c r="E85" s="156" t="s">
        <v>300</v>
      </c>
      <c r="F85" s="155" t="s">
        <v>301</v>
      </c>
      <c r="G85" s="73">
        <v>4</v>
      </c>
      <c r="H85" s="61" t="s">
        <v>506</v>
      </c>
      <c r="I85" s="56" t="s">
        <v>507</v>
      </c>
      <c r="J85" s="75">
        <v>4</v>
      </c>
      <c r="K85" s="69" t="s">
        <v>506</v>
      </c>
      <c r="L85" s="69" t="s">
        <v>507</v>
      </c>
      <c r="M85" s="77"/>
      <c r="N85" s="71"/>
      <c r="O85" s="71"/>
      <c r="R85" s="78">
        <f>COUNTIF(D84:D86,"2")</f>
        <v>0</v>
      </c>
      <c r="S85" s="78">
        <f>COUNTIF(G84:G86,"2")</f>
        <v>0</v>
      </c>
      <c r="T85" s="78">
        <f>COUNTIF(J84:J86,"2")</f>
        <v>0</v>
      </c>
      <c r="U85" s="78">
        <f>COUNTIF(M84:M86,"2")</f>
        <v>0</v>
      </c>
    </row>
    <row r="86" spans="1:21" ht="30" customHeight="1" x14ac:dyDescent="0.25">
      <c r="A86" s="286"/>
      <c r="B86" s="117"/>
      <c r="C86" s="89" t="s">
        <v>100</v>
      </c>
      <c r="D86" s="154">
        <v>4</v>
      </c>
      <c r="E86" s="156" t="s">
        <v>302</v>
      </c>
      <c r="F86" s="155" t="s">
        <v>303</v>
      </c>
      <c r="G86" s="73">
        <v>4</v>
      </c>
      <c r="H86" s="61" t="s">
        <v>508</v>
      </c>
      <c r="I86" s="56" t="s">
        <v>509</v>
      </c>
      <c r="J86" s="75">
        <v>4</v>
      </c>
      <c r="K86" s="69" t="s">
        <v>508</v>
      </c>
      <c r="L86" s="69" t="s">
        <v>509</v>
      </c>
      <c r="M86" s="77"/>
      <c r="N86" s="71"/>
      <c r="O86" s="71"/>
      <c r="R86" s="78">
        <f>COUNTIF(D84:D86,"3")</f>
        <v>0</v>
      </c>
      <c r="S86" s="78">
        <f>COUNTIF(G84:G86,"3")</f>
        <v>0</v>
      </c>
      <c r="T86" s="78">
        <f>COUNTIF(J84:J86,"3")</f>
        <v>0</v>
      </c>
      <c r="U86" s="78">
        <f>COUNTIF(M84:M86,"3")</f>
        <v>0</v>
      </c>
    </row>
    <row r="87" spans="1:21" ht="21" customHeight="1" x14ac:dyDescent="0.25">
      <c r="B87" s="218"/>
      <c r="C87" s="219"/>
      <c r="D87" s="111"/>
      <c r="E87" s="112"/>
      <c r="F87" s="112"/>
      <c r="G87" s="111"/>
      <c r="H87" s="112"/>
      <c r="I87" s="112"/>
      <c r="J87" s="111"/>
      <c r="K87" s="112"/>
      <c r="M87" s="111"/>
      <c r="N87" s="112"/>
      <c r="R87" s="78">
        <f>COUNTIF(D84:D86,"4")</f>
        <v>3</v>
      </c>
      <c r="S87" s="78">
        <f>COUNTIF(G84:G86,"4")</f>
        <v>3</v>
      </c>
      <c r="T87" s="78">
        <f>COUNTIF(J84:J86,"4")</f>
        <v>3</v>
      </c>
      <c r="U87" s="78">
        <f>COUNTIF(M84:M86,"4")</f>
        <v>0</v>
      </c>
    </row>
    <row r="88" spans="1:21" ht="17.399999999999999" x14ac:dyDescent="0.3">
      <c r="A88" s="286"/>
      <c r="B88" s="120"/>
      <c r="C88" s="230" t="s">
        <v>101</v>
      </c>
      <c r="D88" s="231"/>
      <c r="E88" s="231"/>
      <c r="F88" s="231"/>
      <c r="G88" s="231"/>
      <c r="H88" s="231"/>
      <c r="I88" s="231"/>
      <c r="J88" s="231"/>
      <c r="K88" s="232"/>
      <c r="L88" s="108"/>
      <c r="M88" s="108"/>
      <c r="N88" s="108"/>
      <c r="O88" s="108"/>
    </row>
    <row r="89" spans="1:21" ht="30" customHeight="1" x14ac:dyDescent="0.25">
      <c r="A89" s="286"/>
      <c r="B89" s="110"/>
      <c r="C89" s="88" t="s">
        <v>102</v>
      </c>
      <c r="D89" s="154">
        <v>2</v>
      </c>
      <c r="E89" s="155" t="s">
        <v>304</v>
      </c>
      <c r="F89" s="155" t="s">
        <v>305</v>
      </c>
      <c r="G89" s="73">
        <v>2</v>
      </c>
      <c r="H89" s="56" t="s">
        <v>510</v>
      </c>
      <c r="I89" s="56" t="s">
        <v>305</v>
      </c>
      <c r="J89" s="75">
        <v>2</v>
      </c>
      <c r="K89" s="69" t="s">
        <v>615</v>
      </c>
      <c r="L89" s="69" t="s">
        <v>635</v>
      </c>
      <c r="M89" s="77"/>
      <c r="N89" s="71"/>
      <c r="O89" s="71"/>
      <c r="R89" s="78">
        <f>COUNTIF(D89:D95,"1")</f>
        <v>2</v>
      </c>
      <c r="S89" s="78">
        <f>COUNTIF(G89:G95,"1")</f>
        <v>1</v>
      </c>
      <c r="T89" s="78">
        <f>COUNTIF(J89:J95,"1")</f>
        <v>1</v>
      </c>
      <c r="U89" s="78">
        <f>COUNTIF(M89:M95,"1")</f>
        <v>0</v>
      </c>
    </row>
    <row r="90" spans="1:21" ht="30" customHeight="1" x14ac:dyDescent="0.25">
      <c r="A90" s="286"/>
      <c r="B90" s="121"/>
      <c r="C90" s="90" t="s">
        <v>103</v>
      </c>
      <c r="D90" s="154">
        <v>1</v>
      </c>
      <c r="E90" s="156" t="s">
        <v>306</v>
      </c>
      <c r="F90" s="155" t="s">
        <v>305</v>
      </c>
      <c r="G90" s="73">
        <v>2</v>
      </c>
      <c r="H90" s="61" t="s">
        <v>306</v>
      </c>
      <c r="I90" s="56" t="s">
        <v>305</v>
      </c>
      <c r="J90" s="75">
        <v>2</v>
      </c>
      <c r="K90" s="69" t="s">
        <v>306</v>
      </c>
      <c r="L90" s="69" t="s">
        <v>305</v>
      </c>
      <c r="M90" s="77"/>
      <c r="N90" s="71"/>
      <c r="O90" s="71"/>
      <c r="R90" s="78">
        <f>COUNTIF(D89:D95,"2")</f>
        <v>2</v>
      </c>
      <c r="S90" s="78">
        <f>COUNTIF(G89:G95,"2")</f>
        <v>3</v>
      </c>
      <c r="T90" s="78">
        <f>COUNTIF(J89:J95,"2")</f>
        <v>3</v>
      </c>
      <c r="U90" s="78">
        <f>COUNTIF(M89:M95,"2")</f>
        <v>0</v>
      </c>
    </row>
    <row r="91" spans="1:21" ht="30" customHeight="1" x14ac:dyDescent="0.25">
      <c r="A91" s="286"/>
      <c r="B91" s="117"/>
      <c r="C91" s="89" t="s">
        <v>104</v>
      </c>
      <c r="D91" s="154">
        <v>2</v>
      </c>
      <c r="E91" s="156" t="s">
        <v>307</v>
      </c>
      <c r="F91" s="155" t="s">
        <v>308</v>
      </c>
      <c r="G91" s="73">
        <v>2</v>
      </c>
      <c r="H91" s="61" t="s">
        <v>511</v>
      </c>
      <c r="I91" s="56" t="s">
        <v>308</v>
      </c>
      <c r="J91" s="75">
        <v>2</v>
      </c>
      <c r="K91" s="69" t="s">
        <v>511</v>
      </c>
      <c r="L91" s="69" t="s">
        <v>631</v>
      </c>
      <c r="M91" s="77"/>
      <c r="N91" s="71"/>
      <c r="O91" s="71"/>
      <c r="R91" s="78">
        <f>COUNTIF(D89:D95,"3")</f>
        <v>0</v>
      </c>
      <c r="S91" s="78">
        <f>COUNTIF(G89:G95,"3")</f>
        <v>1</v>
      </c>
      <c r="T91" s="78">
        <f>COUNTIF(J89:J95,"3")</f>
        <v>1</v>
      </c>
      <c r="U91" s="78">
        <f>COUNTIF(M89:M95,"3")</f>
        <v>0</v>
      </c>
    </row>
    <row r="92" spans="1:21" ht="30" customHeight="1" x14ac:dyDescent="0.25">
      <c r="A92" s="286"/>
      <c r="B92" s="117"/>
      <c r="C92" s="90" t="s">
        <v>105</v>
      </c>
      <c r="D92" s="154">
        <v>4</v>
      </c>
      <c r="E92" s="156" t="s">
        <v>309</v>
      </c>
      <c r="F92" s="155" t="s">
        <v>310</v>
      </c>
      <c r="G92" s="73">
        <v>3</v>
      </c>
      <c r="H92" s="61" t="s">
        <v>512</v>
      </c>
      <c r="I92" s="56" t="s">
        <v>310</v>
      </c>
      <c r="J92" s="75">
        <v>4</v>
      </c>
      <c r="K92" s="69" t="s">
        <v>632</v>
      </c>
      <c r="L92" s="69" t="s">
        <v>633</v>
      </c>
      <c r="M92" s="77"/>
      <c r="N92" s="71"/>
      <c r="O92" s="71"/>
      <c r="R92" s="78">
        <f>COUNTIF(D89:D95,"4")</f>
        <v>3</v>
      </c>
      <c r="S92" s="78">
        <f>COUNTIF(G89:G95,"4")</f>
        <v>2</v>
      </c>
      <c r="T92" s="78">
        <f>COUNTIF(J89:J95,"4")</f>
        <v>2</v>
      </c>
      <c r="U92" s="78">
        <f>COUNTIF(M89:M95,"4")</f>
        <v>0</v>
      </c>
    </row>
    <row r="93" spans="1:21" ht="30" customHeight="1" x14ac:dyDescent="0.25">
      <c r="A93" s="286"/>
      <c r="B93" s="117"/>
      <c r="C93" s="89" t="s">
        <v>106</v>
      </c>
      <c r="D93" s="154">
        <v>4</v>
      </c>
      <c r="E93" s="156" t="s">
        <v>311</v>
      </c>
      <c r="F93" s="155" t="s">
        <v>312</v>
      </c>
      <c r="G93" s="73">
        <v>4</v>
      </c>
      <c r="H93" s="61" t="s">
        <v>513</v>
      </c>
      <c r="I93" s="56" t="s">
        <v>312</v>
      </c>
      <c r="J93" s="75">
        <v>3</v>
      </c>
      <c r="K93" s="69" t="s">
        <v>567</v>
      </c>
      <c r="L93" s="69" t="s">
        <v>557</v>
      </c>
      <c r="M93" s="77"/>
      <c r="N93" s="71"/>
      <c r="O93" s="71"/>
    </row>
    <row r="94" spans="1:21" ht="30" customHeight="1" x14ac:dyDescent="0.25">
      <c r="A94" s="286"/>
      <c r="B94" s="121"/>
      <c r="C94" s="90" t="s">
        <v>107</v>
      </c>
      <c r="D94" s="154">
        <v>4</v>
      </c>
      <c r="E94" s="156" t="s">
        <v>313</v>
      </c>
      <c r="F94" s="155" t="s">
        <v>314</v>
      </c>
      <c r="G94" s="73">
        <v>4</v>
      </c>
      <c r="H94" s="61" t="s">
        <v>514</v>
      </c>
      <c r="I94" s="56" t="s">
        <v>314</v>
      </c>
      <c r="J94" s="75">
        <v>4</v>
      </c>
      <c r="K94" s="69" t="s">
        <v>514</v>
      </c>
      <c r="L94" s="69" t="s">
        <v>314</v>
      </c>
      <c r="M94" s="77"/>
      <c r="N94" s="71"/>
      <c r="O94" s="71"/>
    </row>
    <row r="95" spans="1:21" ht="30" customHeight="1" x14ac:dyDescent="0.25">
      <c r="A95" s="286"/>
      <c r="B95" s="117"/>
      <c r="C95" s="89" t="s">
        <v>108</v>
      </c>
      <c r="D95" s="154">
        <v>1</v>
      </c>
      <c r="E95" s="156" t="s">
        <v>315</v>
      </c>
      <c r="F95" s="155" t="s">
        <v>316</v>
      </c>
      <c r="G95" s="73">
        <v>1</v>
      </c>
      <c r="H95" s="61" t="s">
        <v>315</v>
      </c>
      <c r="I95" s="56" t="s">
        <v>316</v>
      </c>
      <c r="J95" s="75">
        <v>1</v>
      </c>
      <c r="K95" s="69" t="s">
        <v>315</v>
      </c>
      <c r="L95" s="69" t="s">
        <v>634</v>
      </c>
      <c r="M95" s="77"/>
      <c r="N95" s="71"/>
      <c r="O95" s="71"/>
    </row>
    <row r="96" spans="1:21" ht="5.25" customHeight="1" x14ac:dyDescent="0.25">
      <c r="B96" s="218"/>
      <c r="C96" s="219"/>
      <c r="D96" s="111"/>
      <c r="E96" s="112"/>
      <c r="F96" s="112"/>
      <c r="G96" s="111"/>
      <c r="H96" s="112"/>
      <c r="I96" s="112"/>
      <c r="J96" s="111"/>
      <c r="K96" s="116"/>
      <c r="M96" s="111"/>
      <c r="N96" s="116"/>
    </row>
    <row r="97" spans="1:21" ht="17.399999999999999" x14ac:dyDescent="0.25">
      <c r="A97" s="286"/>
      <c r="B97" s="106"/>
      <c r="C97" s="221" t="s">
        <v>25</v>
      </c>
      <c r="D97" s="220"/>
      <c r="E97" s="220"/>
      <c r="F97" s="220"/>
      <c r="G97" s="220"/>
      <c r="H97" s="220"/>
      <c r="I97" s="220"/>
      <c r="J97" s="220"/>
      <c r="K97" s="220"/>
      <c r="L97" s="220"/>
      <c r="M97" s="122"/>
      <c r="N97" s="122"/>
      <c r="O97" s="123"/>
    </row>
    <row r="98" spans="1:21" ht="114" x14ac:dyDescent="0.25">
      <c r="A98" s="286"/>
      <c r="B98" s="114"/>
      <c r="C98" s="88" t="s">
        <v>109</v>
      </c>
      <c r="D98" s="154">
        <v>4</v>
      </c>
      <c r="E98" s="157" t="s">
        <v>317</v>
      </c>
      <c r="F98" s="157" t="s">
        <v>318</v>
      </c>
      <c r="G98" s="26">
        <v>3</v>
      </c>
      <c r="H98" s="28" t="s">
        <v>515</v>
      </c>
      <c r="I98" s="28" t="s">
        <v>318</v>
      </c>
      <c r="J98" s="27">
        <v>3</v>
      </c>
      <c r="K98" s="31" t="s">
        <v>515</v>
      </c>
      <c r="L98" s="31" t="s">
        <v>318</v>
      </c>
      <c r="M98" s="48"/>
      <c r="N98" s="47"/>
      <c r="O98" s="47"/>
      <c r="R98" s="78">
        <f>COUNTIF(D98:D99,"1")</f>
        <v>0</v>
      </c>
      <c r="S98" s="78">
        <f>COUNTIF(G98:G99,"1")</f>
        <v>0</v>
      </c>
      <c r="T98" s="78">
        <f>COUNTIF(J98:J99,"1")</f>
        <v>0</v>
      </c>
      <c r="U98" s="78">
        <f>COUNTIF(M98:M99,"1")</f>
        <v>0</v>
      </c>
    </row>
    <row r="99" spans="1:21" ht="79.8" x14ac:dyDescent="0.25">
      <c r="A99" s="286"/>
      <c r="B99" s="124"/>
      <c r="C99" s="90" t="s">
        <v>110</v>
      </c>
      <c r="D99" s="154">
        <v>3</v>
      </c>
      <c r="E99" s="158" t="s">
        <v>319</v>
      </c>
      <c r="F99" s="157" t="s">
        <v>320</v>
      </c>
      <c r="G99" s="26">
        <v>3</v>
      </c>
      <c r="H99" s="29" t="s">
        <v>516</v>
      </c>
      <c r="I99" s="28" t="s">
        <v>320</v>
      </c>
      <c r="J99" s="27">
        <v>3</v>
      </c>
      <c r="K99" s="31" t="s">
        <v>636</v>
      </c>
      <c r="L99" s="31" t="s">
        <v>320</v>
      </c>
      <c r="M99" s="48"/>
      <c r="N99" s="47"/>
      <c r="O99" s="47"/>
      <c r="R99" s="78">
        <f>COUNTIF(D98:D99,"2")</f>
        <v>0</v>
      </c>
      <c r="S99" s="78">
        <f>COUNTIF(G98:G99,"2")</f>
        <v>0</v>
      </c>
      <c r="T99" s="78">
        <f>COUNTIF(J98:J99,"2")</f>
        <v>0</v>
      </c>
      <c r="U99" s="78">
        <f>COUNTIF(M98:M99,"2")</f>
        <v>0</v>
      </c>
    </row>
    <row r="100" spans="1:21" ht="8.25" customHeight="1" x14ac:dyDescent="0.25">
      <c r="B100" s="218"/>
      <c r="C100" s="219"/>
      <c r="D100" s="111"/>
      <c r="E100" s="112"/>
      <c r="F100" s="112"/>
      <c r="G100" s="111"/>
      <c r="H100" s="112"/>
      <c r="I100" s="112"/>
      <c r="J100" s="111"/>
      <c r="K100" s="116"/>
      <c r="M100" s="111"/>
      <c r="N100" s="116"/>
      <c r="R100" s="78">
        <f>COUNTIF(D98:D99,"3")</f>
        <v>1</v>
      </c>
      <c r="S100" s="78">
        <f>COUNTIF(G98:G99,"3")</f>
        <v>2</v>
      </c>
      <c r="T100" s="78">
        <f>COUNTIF(J98:J99,"3")</f>
        <v>2</v>
      </c>
      <c r="U100" s="78">
        <f>COUNTIF(M98:M99,"3")</f>
        <v>0</v>
      </c>
    </row>
    <row r="101" spans="1:21" ht="17.399999999999999" x14ac:dyDescent="0.25">
      <c r="A101" s="286"/>
      <c r="B101" s="117"/>
      <c r="C101" s="220" t="s">
        <v>111</v>
      </c>
      <c r="D101" s="220"/>
      <c r="E101" s="220"/>
      <c r="F101" s="220"/>
      <c r="G101" s="220"/>
      <c r="H101" s="220"/>
      <c r="I101" s="220"/>
      <c r="J101" s="220"/>
      <c r="K101" s="229"/>
      <c r="L101" s="108"/>
      <c r="M101" s="108"/>
      <c r="N101" s="108"/>
      <c r="O101" s="108"/>
      <c r="R101" s="78">
        <f>COUNTIF(D98:D99,"4")</f>
        <v>1</v>
      </c>
      <c r="S101" s="78">
        <f>COUNTIF(G98:G99,"4")</f>
        <v>0</v>
      </c>
      <c r="T101" s="78">
        <f>COUNTIF(J98:J99,"4")</f>
        <v>0</v>
      </c>
      <c r="U101" s="78">
        <f>COUNTIF(M98:M99,"4")</f>
        <v>0</v>
      </c>
    </row>
    <row r="102" spans="1:21" ht="30" customHeight="1" x14ac:dyDescent="0.25">
      <c r="A102" s="286"/>
      <c r="B102" s="110"/>
      <c r="C102" s="97" t="s">
        <v>112</v>
      </c>
      <c r="D102" s="154">
        <v>4</v>
      </c>
      <c r="E102" s="155" t="s">
        <v>319</v>
      </c>
      <c r="F102" s="155" t="s">
        <v>320</v>
      </c>
      <c r="G102" s="73">
        <v>4</v>
      </c>
      <c r="H102" s="56" t="s">
        <v>319</v>
      </c>
      <c r="I102" s="56" t="s">
        <v>320</v>
      </c>
      <c r="J102" s="75">
        <v>4</v>
      </c>
      <c r="K102" s="69" t="s">
        <v>319</v>
      </c>
      <c r="L102" s="69" t="s">
        <v>637</v>
      </c>
      <c r="M102" s="77"/>
      <c r="N102" s="71"/>
      <c r="O102" s="71"/>
      <c r="R102" s="78">
        <f>COUNTIF(D102:D111,"1")</f>
        <v>0</v>
      </c>
      <c r="S102" s="78">
        <f>COUNTIF(G102:G111,"1")</f>
        <v>0</v>
      </c>
      <c r="T102" s="78">
        <f>COUNTIF(J102:J111,"1")</f>
        <v>0</v>
      </c>
      <c r="U102" s="78">
        <f>COUNTIF(M102:M111,"1")</f>
        <v>0</v>
      </c>
    </row>
    <row r="103" spans="1:21" ht="30" customHeight="1" x14ac:dyDescent="0.25">
      <c r="A103" s="286"/>
      <c r="B103" s="117"/>
      <c r="C103" s="89" t="s">
        <v>113</v>
      </c>
      <c r="D103" s="154">
        <v>4</v>
      </c>
      <c r="E103" s="156" t="s">
        <v>321</v>
      </c>
      <c r="F103" s="155" t="s">
        <v>322</v>
      </c>
      <c r="G103" s="73">
        <v>4</v>
      </c>
      <c r="H103" s="61" t="s">
        <v>321</v>
      </c>
      <c r="I103" s="56" t="s">
        <v>322</v>
      </c>
      <c r="J103" s="75">
        <v>4</v>
      </c>
      <c r="K103" s="69" t="s">
        <v>321</v>
      </c>
      <c r="L103" s="69" t="s">
        <v>322</v>
      </c>
      <c r="M103" s="77"/>
      <c r="N103" s="71"/>
      <c r="O103" s="71"/>
      <c r="R103" s="78">
        <f>COUNTIF(D102:D111,"2")</f>
        <v>0</v>
      </c>
      <c r="S103" s="78">
        <f>COUNTIF(G102:G111,"2")</f>
        <v>0</v>
      </c>
      <c r="T103" s="78">
        <f>COUNTIF(J102:J111,"2")</f>
        <v>0</v>
      </c>
      <c r="U103" s="78">
        <f>COUNTIF(M102:M111,"2")</f>
        <v>0</v>
      </c>
    </row>
    <row r="104" spans="1:21" ht="30" customHeight="1" x14ac:dyDescent="0.25">
      <c r="A104" s="286"/>
      <c r="B104" s="117"/>
      <c r="C104" s="89" t="s">
        <v>114</v>
      </c>
      <c r="D104" s="154">
        <v>4</v>
      </c>
      <c r="E104" s="156" t="s">
        <v>323</v>
      </c>
      <c r="F104" s="155" t="s">
        <v>324</v>
      </c>
      <c r="G104" s="73">
        <v>4</v>
      </c>
      <c r="H104" s="61" t="s">
        <v>323</v>
      </c>
      <c r="I104" s="56" t="s">
        <v>324</v>
      </c>
      <c r="J104" s="75">
        <v>4</v>
      </c>
      <c r="K104" s="69" t="s">
        <v>323</v>
      </c>
      <c r="L104" s="69" t="s">
        <v>324</v>
      </c>
      <c r="M104" s="77"/>
      <c r="N104" s="71"/>
      <c r="O104" s="71"/>
      <c r="R104" s="78">
        <f>COUNTIF(D102:D111,"3")</f>
        <v>0</v>
      </c>
      <c r="S104" s="78">
        <f>COUNTIF(G102:G111,"3")</f>
        <v>2</v>
      </c>
      <c r="T104" s="78">
        <f>COUNTIF(J102:J111,"3")</f>
        <v>1</v>
      </c>
      <c r="U104" s="78">
        <f>COUNTIF(M102:M111,"3")</f>
        <v>0</v>
      </c>
    </row>
    <row r="105" spans="1:21" ht="30" customHeight="1" x14ac:dyDescent="0.25">
      <c r="A105" s="286"/>
      <c r="B105" s="117"/>
      <c r="C105" s="89" t="s">
        <v>115</v>
      </c>
      <c r="D105" s="154">
        <v>4</v>
      </c>
      <c r="E105" s="156" t="s">
        <v>325</v>
      </c>
      <c r="F105" s="155" t="s">
        <v>326</v>
      </c>
      <c r="G105" s="73">
        <v>4</v>
      </c>
      <c r="H105" s="61" t="s">
        <v>325</v>
      </c>
      <c r="I105" s="56" t="s">
        <v>326</v>
      </c>
      <c r="J105" s="75">
        <v>4</v>
      </c>
      <c r="K105" s="69" t="s">
        <v>325</v>
      </c>
      <c r="L105" s="69" t="s">
        <v>638</v>
      </c>
      <c r="M105" s="77"/>
      <c r="N105" s="71"/>
      <c r="O105" s="71"/>
      <c r="R105" s="78">
        <f>COUNTIF(D102:D111,"4")</f>
        <v>10</v>
      </c>
      <c r="S105" s="78">
        <f>COUNTIF(G102:G111,"4")</f>
        <v>8</v>
      </c>
      <c r="T105" s="78">
        <f>COUNTIF(J102:J111,"4")</f>
        <v>9</v>
      </c>
      <c r="U105" s="78">
        <f>COUNTIF(M102:M111,"4")</f>
        <v>0</v>
      </c>
    </row>
    <row r="106" spans="1:21" ht="30" customHeight="1" x14ac:dyDescent="0.25">
      <c r="A106" s="286"/>
      <c r="B106" s="117"/>
      <c r="C106" s="89" t="s">
        <v>116</v>
      </c>
      <c r="D106" s="154">
        <v>4</v>
      </c>
      <c r="E106" s="156" t="s">
        <v>327</v>
      </c>
      <c r="F106" s="155" t="s">
        <v>328</v>
      </c>
      <c r="G106" s="73">
        <v>3</v>
      </c>
      <c r="H106" s="61" t="s">
        <v>517</v>
      </c>
      <c r="I106" s="56" t="s">
        <v>328</v>
      </c>
      <c r="J106" s="75">
        <v>3</v>
      </c>
      <c r="K106" s="69" t="s">
        <v>639</v>
      </c>
      <c r="L106" s="69" t="s">
        <v>640</v>
      </c>
      <c r="M106" s="77"/>
      <c r="N106" s="71"/>
      <c r="O106" s="71"/>
    </row>
    <row r="107" spans="1:21" ht="30" customHeight="1" x14ac:dyDescent="0.25">
      <c r="A107" s="286"/>
      <c r="B107" s="117"/>
      <c r="C107" s="89" t="s">
        <v>117</v>
      </c>
      <c r="D107" s="154">
        <v>4</v>
      </c>
      <c r="E107" s="156" t="s">
        <v>329</v>
      </c>
      <c r="F107" s="155" t="s">
        <v>330</v>
      </c>
      <c r="G107" s="73">
        <v>3</v>
      </c>
      <c r="H107" s="61" t="s">
        <v>518</v>
      </c>
      <c r="I107" s="56" t="s">
        <v>330</v>
      </c>
      <c r="J107" s="75">
        <v>4</v>
      </c>
      <c r="K107" s="69" t="s">
        <v>641</v>
      </c>
      <c r="L107" s="69" t="s">
        <v>330</v>
      </c>
      <c r="M107" s="77"/>
      <c r="N107" s="71"/>
      <c r="O107" s="71"/>
    </row>
    <row r="108" spans="1:21" ht="30" customHeight="1" x14ac:dyDescent="0.25">
      <c r="A108" s="286"/>
      <c r="B108" s="117"/>
      <c r="C108" s="89" t="s">
        <v>118</v>
      </c>
      <c r="D108" s="154">
        <v>4</v>
      </c>
      <c r="E108" s="156" t="s">
        <v>331</v>
      </c>
      <c r="F108" s="155" t="s">
        <v>332</v>
      </c>
      <c r="G108" s="73">
        <v>4</v>
      </c>
      <c r="H108" s="61" t="s">
        <v>519</v>
      </c>
      <c r="I108" s="56" t="s">
        <v>332</v>
      </c>
      <c r="J108" s="75">
        <v>4</v>
      </c>
      <c r="K108" s="69" t="s">
        <v>642</v>
      </c>
      <c r="L108" s="69" t="s">
        <v>332</v>
      </c>
      <c r="M108" s="77"/>
      <c r="N108" s="71"/>
      <c r="O108" s="71"/>
    </row>
    <row r="109" spans="1:21" ht="30" customHeight="1" x14ac:dyDescent="0.25">
      <c r="A109" s="286"/>
      <c r="B109" s="117"/>
      <c r="C109" s="89" t="s">
        <v>119</v>
      </c>
      <c r="D109" s="154">
        <v>4</v>
      </c>
      <c r="E109" s="156" t="s">
        <v>333</v>
      </c>
      <c r="F109" s="155" t="s">
        <v>334</v>
      </c>
      <c r="G109" s="73">
        <v>4</v>
      </c>
      <c r="H109" s="61" t="s">
        <v>624</v>
      </c>
      <c r="I109" s="56" t="s">
        <v>334</v>
      </c>
      <c r="J109" s="75">
        <v>4</v>
      </c>
      <c r="K109" s="69" t="s">
        <v>643</v>
      </c>
      <c r="L109" s="69" t="s">
        <v>334</v>
      </c>
      <c r="M109" s="77"/>
      <c r="N109" s="71"/>
      <c r="O109" s="71"/>
    </row>
    <row r="110" spans="1:21" ht="30" customHeight="1" x14ac:dyDescent="0.25">
      <c r="A110" s="286"/>
      <c r="B110" s="117"/>
      <c r="C110" s="89" t="s">
        <v>120</v>
      </c>
      <c r="D110" s="154">
        <v>4</v>
      </c>
      <c r="E110" s="156" t="s">
        <v>335</v>
      </c>
      <c r="F110" s="155" t="s">
        <v>336</v>
      </c>
      <c r="G110" s="73">
        <v>4</v>
      </c>
      <c r="H110" s="61" t="s">
        <v>625</v>
      </c>
      <c r="I110" s="56" t="s">
        <v>336</v>
      </c>
      <c r="J110" s="75">
        <v>4</v>
      </c>
      <c r="K110" s="69" t="s">
        <v>644</v>
      </c>
      <c r="L110" s="69" t="s">
        <v>336</v>
      </c>
      <c r="M110" s="77"/>
      <c r="N110" s="71"/>
      <c r="O110" s="71"/>
    </row>
    <row r="111" spans="1:21" ht="30" customHeight="1" x14ac:dyDescent="0.25">
      <c r="A111" s="286"/>
      <c r="B111" s="117"/>
      <c r="C111" s="89" t="s">
        <v>121</v>
      </c>
      <c r="D111" s="154">
        <v>4</v>
      </c>
      <c r="E111" s="156" t="s">
        <v>337</v>
      </c>
      <c r="F111" s="155" t="s">
        <v>338</v>
      </c>
      <c r="G111" s="73">
        <v>4</v>
      </c>
      <c r="H111" s="61" t="s">
        <v>626</v>
      </c>
      <c r="I111" s="56" t="s">
        <v>338</v>
      </c>
      <c r="J111" s="75">
        <v>4</v>
      </c>
      <c r="K111" s="69" t="s">
        <v>645</v>
      </c>
      <c r="L111" s="69" t="s">
        <v>338</v>
      </c>
      <c r="M111" s="77"/>
      <c r="N111" s="71"/>
      <c r="O111" s="71"/>
    </row>
    <row r="112" spans="1:21" ht="5.25" customHeight="1" x14ac:dyDescent="0.25">
      <c r="B112" s="277"/>
      <c r="C112" s="278"/>
      <c r="D112" s="125"/>
      <c r="E112" s="126"/>
      <c r="F112" s="126"/>
      <c r="G112" s="125"/>
      <c r="H112" s="126"/>
      <c r="I112" s="126"/>
      <c r="J112" s="125"/>
      <c r="K112" s="127"/>
      <c r="M112" s="125"/>
      <c r="N112" s="127"/>
    </row>
    <row r="113" spans="1:21" ht="17.399999999999999" x14ac:dyDescent="0.25">
      <c r="A113" s="286"/>
      <c r="B113" s="117"/>
      <c r="C113" s="220" t="s">
        <v>0</v>
      </c>
      <c r="D113" s="220"/>
      <c r="E113" s="220"/>
      <c r="F113" s="220"/>
      <c r="G113" s="220"/>
      <c r="H113" s="220"/>
      <c r="I113" s="220"/>
      <c r="J113" s="220"/>
      <c r="K113" s="229"/>
      <c r="L113" s="108"/>
      <c r="M113" s="108"/>
      <c r="N113" s="108"/>
      <c r="O113" s="108"/>
    </row>
    <row r="114" spans="1:21" ht="30" customHeight="1" x14ac:dyDescent="0.25">
      <c r="A114" s="286"/>
      <c r="B114" s="121"/>
      <c r="C114" s="90" t="s">
        <v>1</v>
      </c>
      <c r="D114" s="154">
        <v>4</v>
      </c>
      <c r="E114" s="156" t="s">
        <v>339</v>
      </c>
      <c r="F114" s="155" t="s">
        <v>340</v>
      </c>
      <c r="G114" s="73">
        <v>4</v>
      </c>
      <c r="H114" s="61" t="s">
        <v>520</v>
      </c>
      <c r="I114" s="56" t="s">
        <v>340</v>
      </c>
      <c r="J114" s="75">
        <v>4</v>
      </c>
      <c r="K114" s="69" t="s">
        <v>646</v>
      </c>
      <c r="L114" s="69" t="s">
        <v>340</v>
      </c>
      <c r="M114" s="77"/>
      <c r="N114" s="71"/>
      <c r="O114" s="71"/>
      <c r="R114" s="78">
        <f>COUNTIF(D114:D117,"1")</f>
        <v>0</v>
      </c>
      <c r="S114" s="78">
        <f>COUNTIF(G114:G117,"1")</f>
        <v>0</v>
      </c>
      <c r="T114" s="78">
        <f>COUNTIF(J114:J117,"1")</f>
        <v>0</v>
      </c>
      <c r="U114" s="78">
        <f>COUNTIF(M114:M117,"1")</f>
        <v>0</v>
      </c>
    </row>
    <row r="115" spans="1:21" ht="30" customHeight="1" x14ac:dyDescent="0.25">
      <c r="A115" s="286"/>
      <c r="B115" s="117"/>
      <c r="C115" s="89" t="s">
        <v>2</v>
      </c>
      <c r="D115" s="154">
        <v>4</v>
      </c>
      <c r="E115" s="156" t="s">
        <v>341</v>
      </c>
      <c r="F115" s="155" t="s">
        <v>342</v>
      </c>
      <c r="G115" s="73">
        <v>4</v>
      </c>
      <c r="H115" s="61" t="s">
        <v>521</v>
      </c>
      <c r="I115" s="56" t="s">
        <v>342</v>
      </c>
      <c r="J115" s="75">
        <v>4</v>
      </c>
      <c r="K115" s="69" t="s">
        <v>647</v>
      </c>
      <c r="L115" s="69" t="s">
        <v>342</v>
      </c>
      <c r="M115" s="77"/>
      <c r="N115" s="71"/>
      <c r="O115" s="71"/>
      <c r="R115" s="78">
        <f>COUNTIF(D114:D117,"2")</f>
        <v>0</v>
      </c>
      <c r="S115" s="78">
        <f>COUNTIF(G114:G117,"2")</f>
        <v>0</v>
      </c>
      <c r="T115" s="78">
        <f>COUNTIF(J114:J117,"2")</f>
        <v>0</v>
      </c>
      <c r="U115" s="78">
        <f>COUNTIF(M114:M117,"2")</f>
        <v>0</v>
      </c>
    </row>
    <row r="116" spans="1:21" ht="30" customHeight="1" x14ac:dyDescent="0.25">
      <c r="A116" s="286"/>
      <c r="B116" s="117"/>
      <c r="C116" s="89" t="s">
        <v>3</v>
      </c>
      <c r="D116" s="154">
        <v>4</v>
      </c>
      <c r="E116" s="156" t="s">
        <v>343</v>
      </c>
      <c r="F116" s="155" t="s">
        <v>344</v>
      </c>
      <c r="G116" s="73">
        <v>4</v>
      </c>
      <c r="H116" s="61" t="s">
        <v>522</v>
      </c>
      <c r="I116" s="56" t="s">
        <v>344</v>
      </c>
      <c r="J116" s="75">
        <v>4</v>
      </c>
      <c r="K116" s="69" t="s">
        <v>648</v>
      </c>
      <c r="L116" s="69" t="s">
        <v>344</v>
      </c>
      <c r="M116" s="77"/>
      <c r="N116" s="71"/>
      <c r="O116" s="71"/>
      <c r="R116" s="78">
        <f>COUNTIF(D114:D117,"3")</f>
        <v>0</v>
      </c>
      <c r="S116" s="78">
        <f>COUNTIF(G114:G117,"3")</f>
        <v>0</v>
      </c>
      <c r="T116" s="78">
        <f>COUNTIF(J114:J117,"3")</f>
        <v>0</v>
      </c>
      <c r="U116" s="78">
        <f>COUNTIF(M114:M117,"3")</f>
        <v>0</v>
      </c>
    </row>
    <row r="117" spans="1:21" ht="30" customHeight="1" x14ac:dyDescent="0.25">
      <c r="A117" s="286"/>
      <c r="B117" s="117"/>
      <c r="C117" s="89" t="s">
        <v>4</v>
      </c>
      <c r="D117" s="154">
        <v>4</v>
      </c>
      <c r="E117" s="156" t="s">
        <v>345</v>
      </c>
      <c r="F117" s="155" t="s">
        <v>346</v>
      </c>
      <c r="G117" s="73">
        <v>4</v>
      </c>
      <c r="H117" s="61" t="s">
        <v>523</v>
      </c>
      <c r="I117" s="56" t="s">
        <v>346</v>
      </c>
      <c r="J117" s="75">
        <v>4</v>
      </c>
      <c r="K117" s="69" t="s">
        <v>650</v>
      </c>
      <c r="L117" s="69" t="s">
        <v>649</v>
      </c>
      <c r="M117" s="77"/>
      <c r="N117" s="71"/>
      <c r="O117" s="71"/>
      <c r="R117" s="78">
        <f>COUNTIF(D114:D117,"4")</f>
        <v>4</v>
      </c>
      <c r="S117" s="78">
        <f>COUNTIF(G114:G117,"4")</f>
        <v>4</v>
      </c>
      <c r="T117" s="78">
        <f>COUNTIF(J114:J117,"4")</f>
        <v>4</v>
      </c>
      <c r="U117" s="78">
        <f>COUNTIF(M114:M117,"4")</f>
        <v>0</v>
      </c>
    </row>
    <row r="118" spans="1:21" ht="7.5" customHeight="1" x14ac:dyDescent="0.25">
      <c r="B118" s="218"/>
      <c r="C118" s="219"/>
      <c r="D118" s="125"/>
      <c r="E118" s="126"/>
      <c r="F118" s="126"/>
      <c r="G118" s="125"/>
      <c r="H118" s="126"/>
      <c r="I118" s="126"/>
      <c r="J118" s="111"/>
      <c r="K118" s="116"/>
      <c r="M118" s="111"/>
      <c r="N118" s="116"/>
    </row>
    <row r="119" spans="1:21" ht="15.75" customHeight="1" x14ac:dyDescent="0.25">
      <c r="B119" s="245" t="s">
        <v>24</v>
      </c>
      <c r="C119" s="246"/>
      <c r="D119" s="222" t="s">
        <v>192</v>
      </c>
      <c r="E119" s="223"/>
      <c r="F119" s="224"/>
      <c r="G119" s="259" t="s">
        <v>177</v>
      </c>
      <c r="H119" s="260"/>
      <c r="I119" s="261"/>
      <c r="J119" s="279" t="s">
        <v>178</v>
      </c>
      <c r="K119" s="279"/>
      <c r="L119" s="279"/>
      <c r="M119" s="225" t="s">
        <v>179</v>
      </c>
      <c r="N119" s="225"/>
      <c r="O119" s="225"/>
    </row>
    <row r="120" spans="1:21" ht="15.75" customHeight="1" x14ac:dyDescent="0.25">
      <c r="B120" s="247"/>
      <c r="C120" s="248"/>
      <c r="D120" s="103" t="s">
        <v>34</v>
      </c>
      <c r="E120" s="104" t="s">
        <v>122</v>
      </c>
      <c r="F120" s="104"/>
      <c r="G120" s="103" t="s">
        <v>34</v>
      </c>
      <c r="H120" s="104" t="s">
        <v>122</v>
      </c>
      <c r="I120" s="104"/>
      <c r="J120" s="103" t="s">
        <v>34</v>
      </c>
      <c r="K120" s="104" t="s">
        <v>122</v>
      </c>
      <c r="L120" s="128" t="s">
        <v>125</v>
      </c>
      <c r="M120" s="103" t="s">
        <v>34</v>
      </c>
      <c r="N120" s="104" t="s">
        <v>122</v>
      </c>
      <c r="O120" s="128"/>
    </row>
    <row r="121" spans="1:21" ht="17.399999999999999" x14ac:dyDescent="0.3">
      <c r="A121" s="286"/>
      <c r="B121" s="120"/>
      <c r="C121" s="220" t="s">
        <v>5</v>
      </c>
      <c r="D121" s="220"/>
      <c r="E121" s="220"/>
      <c r="F121" s="220"/>
      <c r="G121" s="220"/>
      <c r="H121" s="220"/>
      <c r="I121" s="220"/>
      <c r="J121" s="220"/>
      <c r="K121" s="229"/>
      <c r="L121" s="108"/>
      <c r="M121" s="108"/>
      <c r="N121" s="108"/>
      <c r="O121" s="108"/>
    </row>
    <row r="122" spans="1:21" ht="39" customHeight="1" x14ac:dyDescent="0.25">
      <c r="A122" s="286"/>
      <c r="B122" s="124"/>
      <c r="C122" s="129" t="s">
        <v>6</v>
      </c>
      <c r="D122" s="154">
        <v>4</v>
      </c>
      <c r="E122" s="69" t="s">
        <v>347</v>
      </c>
      <c r="F122" s="69" t="s">
        <v>348</v>
      </c>
      <c r="G122" s="73">
        <v>3</v>
      </c>
      <c r="H122" s="56" t="s">
        <v>476</v>
      </c>
      <c r="I122" s="56" t="s">
        <v>477</v>
      </c>
      <c r="J122" s="75">
        <v>4</v>
      </c>
      <c r="K122" s="69" t="s">
        <v>545</v>
      </c>
      <c r="L122" s="69" t="s">
        <v>477</v>
      </c>
      <c r="M122" s="77"/>
      <c r="N122" s="71"/>
      <c r="O122" s="71"/>
      <c r="R122" s="78">
        <f>COUNTIF(D122:D125,"1")</f>
        <v>0</v>
      </c>
      <c r="S122" s="78">
        <f>COUNTIF(G122:G125,"1")</f>
        <v>0</v>
      </c>
      <c r="T122" s="78">
        <f>COUNTIF(J122:J125,"1")</f>
        <v>0</v>
      </c>
      <c r="U122" s="78">
        <f>COUNTIF(M122:M125,"1")</f>
        <v>0</v>
      </c>
    </row>
    <row r="123" spans="1:21" ht="30" customHeight="1" x14ac:dyDescent="0.25">
      <c r="A123" s="286"/>
      <c r="B123" s="121"/>
      <c r="C123" s="90" t="s">
        <v>7</v>
      </c>
      <c r="D123" s="154">
        <v>4</v>
      </c>
      <c r="E123" s="156" t="s">
        <v>349</v>
      </c>
      <c r="F123" s="156" t="s">
        <v>350</v>
      </c>
      <c r="G123" s="73">
        <v>4</v>
      </c>
      <c r="H123" s="61" t="s">
        <v>478</v>
      </c>
      <c r="I123" s="56" t="s">
        <v>479</v>
      </c>
      <c r="J123" s="75">
        <v>4</v>
      </c>
      <c r="K123" s="69" t="s">
        <v>478</v>
      </c>
      <c r="L123" s="69" t="s">
        <v>479</v>
      </c>
      <c r="M123" s="77"/>
      <c r="N123" s="71"/>
      <c r="O123" s="71"/>
      <c r="R123" s="78">
        <f>COUNTIF(D122:D125,"2")</f>
        <v>0</v>
      </c>
      <c r="S123" s="78">
        <f>COUNTIF(G122:G125,"2")</f>
        <v>0</v>
      </c>
      <c r="T123" s="78">
        <f>COUNTIF(J122:J125,"2")</f>
        <v>1</v>
      </c>
      <c r="U123" s="78">
        <f>COUNTIF(M122:M125,"2")</f>
        <v>0</v>
      </c>
    </row>
    <row r="124" spans="1:21" ht="30" customHeight="1" x14ac:dyDescent="0.25">
      <c r="A124" s="286"/>
      <c r="B124" s="117"/>
      <c r="C124" s="90" t="s">
        <v>8</v>
      </c>
      <c r="D124" s="154">
        <v>4</v>
      </c>
      <c r="E124" s="156" t="s">
        <v>351</v>
      </c>
      <c r="F124" s="56" t="s">
        <v>352</v>
      </c>
      <c r="G124" s="73">
        <v>3</v>
      </c>
      <c r="H124" s="61" t="s">
        <v>480</v>
      </c>
      <c r="I124" s="56" t="s">
        <v>481</v>
      </c>
      <c r="J124" s="75">
        <v>2</v>
      </c>
      <c r="K124" s="69" t="s">
        <v>546</v>
      </c>
      <c r="L124" s="69" t="s">
        <v>481</v>
      </c>
      <c r="M124" s="77"/>
      <c r="N124" s="71"/>
      <c r="O124" s="71"/>
      <c r="R124" s="78">
        <f>COUNTIF(D122:D125,"3")</f>
        <v>0</v>
      </c>
      <c r="S124" s="78">
        <f>COUNTIF(G122:G125,"3")</f>
        <v>3</v>
      </c>
      <c r="T124" s="78">
        <f>COUNTIF(J122:J125,"3")</f>
        <v>1</v>
      </c>
      <c r="U124" s="78">
        <f>COUNTIF(M122:M125,"3")</f>
        <v>0</v>
      </c>
    </row>
    <row r="125" spans="1:21" ht="30" customHeight="1" x14ac:dyDescent="0.25">
      <c r="A125" s="286"/>
      <c r="B125" s="117"/>
      <c r="C125" s="89" t="s">
        <v>9</v>
      </c>
      <c r="D125" s="154">
        <v>4</v>
      </c>
      <c r="E125" s="156" t="s">
        <v>353</v>
      </c>
      <c r="F125" s="56" t="s">
        <v>352</v>
      </c>
      <c r="G125" s="73">
        <v>3</v>
      </c>
      <c r="H125" s="61" t="s">
        <v>482</v>
      </c>
      <c r="I125" s="56" t="s">
        <v>483</v>
      </c>
      <c r="J125" s="75">
        <v>3</v>
      </c>
      <c r="K125" s="69" t="s">
        <v>547</v>
      </c>
      <c r="L125" s="69" t="s">
        <v>483</v>
      </c>
      <c r="M125" s="77"/>
      <c r="N125" s="71"/>
      <c r="O125" s="71"/>
      <c r="R125" s="78">
        <f>COUNTIF(D122:D125,"4")</f>
        <v>4</v>
      </c>
      <c r="S125" s="78">
        <f>COUNTIF(G122:G125,"4")</f>
        <v>1</v>
      </c>
      <c r="T125" s="78">
        <f>COUNTIF(J122:J125,"4")</f>
        <v>2</v>
      </c>
      <c r="U125" s="78">
        <f>COUNTIF(M122:M125,"4")</f>
        <v>0</v>
      </c>
    </row>
    <row r="126" spans="1:21" ht="8.25" customHeight="1" x14ac:dyDescent="0.25">
      <c r="B126" s="218"/>
      <c r="C126" s="219"/>
      <c r="D126" s="111"/>
      <c r="E126" s="112"/>
      <c r="F126" s="112"/>
      <c r="G126" s="111"/>
      <c r="H126" s="112"/>
      <c r="I126" s="112"/>
      <c r="J126" s="111"/>
      <c r="K126" s="116"/>
      <c r="M126" s="111"/>
      <c r="N126" s="116"/>
    </row>
    <row r="127" spans="1:21" ht="17.399999999999999" x14ac:dyDescent="0.25">
      <c r="A127" s="286"/>
      <c r="B127" s="117"/>
      <c r="C127" s="220" t="s">
        <v>10</v>
      </c>
      <c r="D127" s="220"/>
      <c r="E127" s="220"/>
      <c r="F127" s="220"/>
      <c r="G127" s="220"/>
      <c r="H127" s="220"/>
      <c r="I127" s="220"/>
      <c r="J127" s="220"/>
      <c r="K127" s="229"/>
      <c r="L127" s="108"/>
      <c r="M127" s="108"/>
      <c r="N127" s="108"/>
      <c r="O127" s="108"/>
    </row>
    <row r="128" spans="1:21" ht="30" customHeight="1" x14ac:dyDescent="0.25">
      <c r="A128" s="286"/>
      <c r="B128" s="110"/>
      <c r="C128" s="97" t="s">
        <v>11</v>
      </c>
      <c r="D128" s="154">
        <v>3</v>
      </c>
      <c r="E128" s="156" t="s">
        <v>354</v>
      </c>
      <c r="F128" s="156" t="s">
        <v>355</v>
      </c>
      <c r="G128" s="73">
        <v>3</v>
      </c>
      <c r="H128" s="56" t="s">
        <v>484</v>
      </c>
      <c r="I128" s="56" t="s">
        <v>485</v>
      </c>
      <c r="J128" s="75">
        <v>4</v>
      </c>
      <c r="K128" s="69" t="s">
        <v>548</v>
      </c>
      <c r="L128" s="69" t="s">
        <v>485</v>
      </c>
      <c r="M128" s="77"/>
      <c r="N128" s="71"/>
      <c r="O128" s="71"/>
      <c r="R128" s="78">
        <f>COUNTIF(D128:D131,"1")</f>
        <v>0</v>
      </c>
      <c r="S128" s="78">
        <f>COUNTIF(G128:G131,"1")</f>
        <v>0</v>
      </c>
      <c r="T128" s="78">
        <f>COUNTIF(J128:J131,"1")</f>
        <v>0</v>
      </c>
      <c r="U128" s="78">
        <f>COUNTIF(M128:M131,"1")</f>
        <v>0</v>
      </c>
    </row>
    <row r="129" spans="1:21" ht="30" customHeight="1" x14ac:dyDescent="0.25">
      <c r="A129" s="286"/>
      <c r="B129" s="117"/>
      <c r="C129" s="89" t="s">
        <v>12</v>
      </c>
      <c r="D129" s="154">
        <v>4</v>
      </c>
      <c r="E129" s="156" t="s">
        <v>356</v>
      </c>
      <c r="F129" s="156" t="s">
        <v>355</v>
      </c>
      <c r="G129" s="73">
        <v>4</v>
      </c>
      <c r="H129" s="61" t="s">
        <v>486</v>
      </c>
      <c r="I129" s="56" t="s">
        <v>487</v>
      </c>
      <c r="J129" s="75">
        <v>4</v>
      </c>
      <c r="K129" s="69" t="s">
        <v>549</v>
      </c>
      <c r="L129" s="69" t="s">
        <v>487</v>
      </c>
      <c r="M129" s="77"/>
      <c r="N129" s="71"/>
      <c r="O129" s="71"/>
      <c r="R129" s="78">
        <f>COUNTIF(D128:D131,"2")</f>
        <v>0</v>
      </c>
      <c r="S129" s="78">
        <f>COUNTIF(G128:G131,"2")</f>
        <v>0</v>
      </c>
      <c r="T129" s="78">
        <f>COUNTIF(J128:J131,"2")</f>
        <v>0</v>
      </c>
      <c r="U129" s="78">
        <f>COUNTIF(M128:M131,"2")</f>
        <v>0</v>
      </c>
    </row>
    <row r="130" spans="1:21" ht="30" customHeight="1" x14ac:dyDescent="0.25">
      <c r="A130" s="286"/>
      <c r="B130" s="117"/>
      <c r="C130" s="89" t="s">
        <v>13</v>
      </c>
      <c r="D130" s="154">
        <v>4</v>
      </c>
      <c r="E130" s="156" t="s">
        <v>357</v>
      </c>
      <c r="F130" s="156" t="s">
        <v>358</v>
      </c>
      <c r="G130" s="73">
        <v>3</v>
      </c>
      <c r="H130" s="61" t="s">
        <v>488</v>
      </c>
      <c r="I130" s="56" t="s">
        <v>489</v>
      </c>
      <c r="J130" s="75">
        <v>3</v>
      </c>
      <c r="K130" s="69" t="s">
        <v>550</v>
      </c>
      <c r="L130" s="69" t="s">
        <v>489</v>
      </c>
      <c r="M130" s="77"/>
      <c r="N130" s="71"/>
      <c r="O130" s="71"/>
      <c r="R130" s="78">
        <f>COUNTIF(D128:D131,"3")</f>
        <v>1</v>
      </c>
      <c r="S130" s="78">
        <f>COUNTIF(G128:G131,"3")</f>
        <v>3</v>
      </c>
      <c r="T130" s="78">
        <f>COUNTIF(J128:J131,"3")</f>
        <v>2</v>
      </c>
      <c r="U130" s="78">
        <f>COUNTIF(M128:M131,"3")</f>
        <v>0</v>
      </c>
    </row>
    <row r="131" spans="1:21" ht="30" customHeight="1" x14ac:dyDescent="0.25">
      <c r="A131" s="286"/>
      <c r="B131" s="117"/>
      <c r="C131" s="89" t="s">
        <v>14</v>
      </c>
      <c r="D131" s="154">
        <v>4</v>
      </c>
      <c r="E131" s="156" t="s">
        <v>359</v>
      </c>
      <c r="F131" s="156" t="s">
        <v>355</v>
      </c>
      <c r="G131" s="73">
        <v>3</v>
      </c>
      <c r="H131" s="61" t="s">
        <v>490</v>
      </c>
      <c r="I131" s="56" t="s">
        <v>491</v>
      </c>
      <c r="J131" s="75">
        <v>3</v>
      </c>
      <c r="K131" s="69" t="s">
        <v>490</v>
      </c>
      <c r="L131" s="69" t="s">
        <v>491</v>
      </c>
      <c r="M131" s="77"/>
      <c r="N131" s="71"/>
      <c r="O131" s="71"/>
      <c r="R131" s="78">
        <f>COUNTIF(D128:D131,"4")</f>
        <v>3</v>
      </c>
      <c r="S131" s="78">
        <f>COUNTIF(G128:G131,"4")</f>
        <v>1</v>
      </c>
      <c r="T131" s="78">
        <f>COUNTIF(J128:J131,"4")</f>
        <v>2</v>
      </c>
      <c r="U131" s="78">
        <f>COUNTIF(M128:M131,"4")</f>
        <v>0</v>
      </c>
    </row>
    <row r="132" spans="1:21" ht="9" customHeight="1" x14ac:dyDescent="0.25">
      <c r="B132" s="218"/>
      <c r="C132" s="219"/>
      <c r="D132" s="111"/>
      <c r="E132" s="112"/>
      <c r="F132" s="112"/>
      <c r="G132" s="111"/>
      <c r="H132" s="112"/>
      <c r="I132" s="112"/>
      <c r="J132" s="111"/>
      <c r="K132" s="116"/>
      <c r="M132" s="111"/>
      <c r="N132" s="116"/>
    </row>
    <row r="133" spans="1:21" ht="17.399999999999999" x14ac:dyDescent="0.25">
      <c r="A133" s="286"/>
      <c r="B133" s="117"/>
      <c r="C133" s="220" t="s">
        <v>15</v>
      </c>
      <c r="D133" s="220"/>
      <c r="E133" s="220"/>
      <c r="F133" s="220"/>
      <c r="G133" s="220"/>
      <c r="H133" s="220"/>
      <c r="I133" s="220"/>
      <c r="J133" s="220"/>
      <c r="K133" s="229"/>
      <c r="L133" s="108"/>
      <c r="M133" s="108"/>
      <c r="N133" s="108"/>
      <c r="O133" s="108"/>
    </row>
    <row r="134" spans="1:21" ht="30" customHeight="1" x14ac:dyDescent="0.25">
      <c r="A134" s="286"/>
      <c r="B134" s="110"/>
      <c r="C134" s="97" t="s">
        <v>16</v>
      </c>
      <c r="D134" s="154">
        <v>4</v>
      </c>
      <c r="E134" s="155" t="s">
        <v>360</v>
      </c>
      <c r="F134" s="156" t="s">
        <v>361</v>
      </c>
      <c r="G134" s="73">
        <v>4</v>
      </c>
      <c r="H134" s="56" t="s">
        <v>492</v>
      </c>
      <c r="I134" s="56" t="s">
        <v>493</v>
      </c>
      <c r="J134" s="75">
        <v>4</v>
      </c>
      <c r="K134" s="69" t="s">
        <v>551</v>
      </c>
      <c r="L134" s="69" t="s">
        <v>493</v>
      </c>
      <c r="M134" s="77"/>
      <c r="N134" s="71"/>
      <c r="O134" s="71"/>
      <c r="R134" s="78">
        <f>COUNTIF(D134:D136,"1")</f>
        <v>0</v>
      </c>
      <c r="S134" s="78">
        <f>COUNTIF(G134:G136,"1")</f>
        <v>0</v>
      </c>
      <c r="T134" s="78">
        <f>COUNTIF(J134:J136,"1")</f>
        <v>0</v>
      </c>
      <c r="U134" s="78">
        <f>COUNTIF(M134:M136,"1")</f>
        <v>0</v>
      </c>
    </row>
    <row r="135" spans="1:21" ht="30" customHeight="1" x14ac:dyDescent="0.25">
      <c r="A135" s="286"/>
      <c r="B135" s="117"/>
      <c r="C135" s="89" t="s">
        <v>17</v>
      </c>
      <c r="D135" s="154">
        <v>4</v>
      </c>
      <c r="E135" s="69" t="s">
        <v>362</v>
      </c>
      <c r="F135" s="56" t="s">
        <v>363</v>
      </c>
      <c r="G135" s="73">
        <v>3</v>
      </c>
      <c r="H135" s="61" t="s">
        <v>494</v>
      </c>
      <c r="I135" s="56" t="s">
        <v>495</v>
      </c>
      <c r="J135" s="75">
        <v>4</v>
      </c>
      <c r="K135" s="69" t="s">
        <v>552</v>
      </c>
      <c r="L135" s="69" t="s">
        <v>495</v>
      </c>
      <c r="M135" s="77"/>
      <c r="N135" s="71"/>
      <c r="O135" s="71"/>
      <c r="R135" s="78">
        <f>COUNTIF(D134:D136,"2")</f>
        <v>0</v>
      </c>
      <c r="S135" s="78">
        <f>COUNTIF(G134:G136,"2")</f>
        <v>0</v>
      </c>
      <c r="T135" s="78">
        <f>COUNTIF(J134:J136,"2")</f>
        <v>0</v>
      </c>
      <c r="U135" s="78">
        <f>COUNTIF(M134:M136,"2")</f>
        <v>0</v>
      </c>
    </row>
    <row r="136" spans="1:21" ht="30" customHeight="1" x14ac:dyDescent="0.25">
      <c r="A136" s="286"/>
      <c r="B136" s="117"/>
      <c r="C136" s="89" t="s">
        <v>18</v>
      </c>
      <c r="D136" s="154">
        <v>4</v>
      </c>
      <c r="E136" s="156" t="s">
        <v>364</v>
      </c>
      <c r="F136" s="56" t="s">
        <v>363</v>
      </c>
      <c r="G136" s="73">
        <v>4</v>
      </c>
      <c r="H136" s="61" t="s">
        <v>496</v>
      </c>
      <c r="I136" s="56" t="s">
        <v>497</v>
      </c>
      <c r="J136" s="75">
        <v>4</v>
      </c>
      <c r="K136" s="69" t="s">
        <v>553</v>
      </c>
      <c r="L136" s="69" t="s">
        <v>497</v>
      </c>
      <c r="M136" s="77"/>
      <c r="N136" s="71"/>
      <c r="O136" s="71"/>
      <c r="R136" s="78">
        <f>COUNTIF(D134:D136,"3")</f>
        <v>0</v>
      </c>
      <c r="S136" s="78">
        <f>COUNTIF(G134:G136,"3")</f>
        <v>1</v>
      </c>
      <c r="T136" s="78">
        <f>COUNTIF(J134:J136,"3")</f>
        <v>0</v>
      </c>
      <c r="U136" s="78">
        <f>COUNTIF(M134:M136,"3")</f>
        <v>0</v>
      </c>
    </row>
    <row r="137" spans="1:21" ht="9" customHeight="1" x14ac:dyDescent="0.25">
      <c r="B137" s="218"/>
      <c r="C137" s="219"/>
      <c r="D137" s="111"/>
      <c r="E137" s="112"/>
      <c r="F137" s="112"/>
      <c r="G137" s="111"/>
      <c r="H137" s="112"/>
      <c r="I137" s="112"/>
      <c r="J137" s="111"/>
      <c r="K137" s="116"/>
      <c r="M137" s="111"/>
      <c r="N137" s="116"/>
      <c r="R137" s="78">
        <f>COUNTIF(D134:D136,"4")</f>
        <v>3</v>
      </c>
      <c r="S137" s="78">
        <f>COUNTIF(G134:G136,"4")</f>
        <v>2</v>
      </c>
      <c r="T137" s="78">
        <f>COUNTIF(J134:J136,"4")</f>
        <v>3</v>
      </c>
    </row>
    <row r="138" spans="1:21" ht="17.399999999999999" x14ac:dyDescent="0.25">
      <c r="A138" s="286"/>
      <c r="B138" s="117"/>
      <c r="C138" s="220" t="s">
        <v>19</v>
      </c>
      <c r="D138" s="220"/>
      <c r="E138" s="220"/>
      <c r="F138" s="220"/>
      <c r="G138" s="220"/>
      <c r="H138" s="220"/>
      <c r="I138" s="220"/>
      <c r="J138" s="220"/>
      <c r="K138" s="229"/>
      <c r="L138" s="108"/>
      <c r="M138" s="108"/>
      <c r="N138" s="108"/>
      <c r="O138" s="108"/>
    </row>
    <row r="139" spans="1:21" ht="30" customHeight="1" x14ac:dyDescent="0.25">
      <c r="A139" s="286"/>
      <c r="B139" s="110"/>
      <c r="C139" s="97" t="s">
        <v>20</v>
      </c>
      <c r="D139" s="154">
        <v>3</v>
      </c>
      <c r="E139" s="156" t="s">
        <v>365</v>
      </c>
      <c r="F139" s="156" t="s">
        <v>366</v>
      </c>
      <c r="G139" s="73">
        <v>3</v>
      </c>
      <c r="H139" s="56" t="s">
        <v>498</v>
      </c>
      <c r="I139" s="56" t="s">
        <v>499</v>
      </c>
      <c r="J139" s="75">
        <v>3</v>
      </c>
      <c r="K139" s="69" t="s">
        <v>498</v>
      </c>
      <c r="L139" s="69" t="s">
        <v>499</v>
      </c>
      <c r="M139" s="77"/>
      <c r="N139" s="71"/>
      <c r="O139" s="71"/>
      <c r="P139" s="130"/>
      <c r="Q139" s="130"/>
      <c r="R139" s="78">
        <f>COUNTIF(D139:D141,"1")</f>
        <v>0</v>
      </c>
      <c r="S139" s="78">
        <f>COUNTIF(G139:G141,"1")</f>
        <v>0</v>
      </c>
      <c r="T139" s="78">
        <f>COUNTIF(J139:J141,"1")</f>
        <v>2</v>
      </c>
      <c r="U139" s="78">
        <f>COUNTIF(M139:M141,"1")</f>
        <v>0</v>
      </c>
    </row>
    <row r="140" spans="1:21" ht="30" customHeight="1" x14ac:dyDescent="0.25">
      <c r="A140" s="286"/>
      <c r="B140" s="117"/>
      <c r="C140" s="89" t="s">
        <v>21</v>
      </c>
      <c r="D140" s="154">
        <v>3</v>
      </c>
      <c r="E140" s="156" t="s">
        <v>367</v>
      </c>
      <c r="F140" s="156" t="s">
        <v>368</v>
      </c>
      <c r="G140" s="73">
        <v>3</v>
      </c>
      <c r="H140" s="61" t="s">
        <v>500</v>
      </c>
      <c r="I140" s="56" t="s">
        <v>501</v>
      </c>
      <c r="J140" s="75">
        <v>1</v>
      </c>
      <c r="K140" s="69" t="s">
        <v>554</v>
      </c>
      <c r="L140" s="69" t="s">
        <v>501</v>
      </c>
      <c r="M140" s="77"/>
      <c r="N140" s="71"/>
      <c r="O140" s="71"/>
      <c r="P140" s="130"/>
      <c r="Q140" s="130"/>
      <c r="R140" s="78">
        <f>COUNTIF(D139:D141,"2")</f>
        <v>0</v>
      </c>
      <c r="S140" s="78">
        <f>COUNTIF(G139:G141,"2")</f>
        <v>0</v>
      </c>
      <c r="T140" s="78">
        <f>COUNTIF(J139:J141,"2")</f>
        <v>0</v>
      </c>
      <c r="U140" s="78">
        <f>COUNTIF(M139:M141,"2")</f>
        <v>0</v>
      </c>
    </row>
    <row r="141" spans="1:21" ht="30" customHeight="1" x14ac:dyDescent="0.25">
      <c r="A141" s="286"/>
      <c r="B141" s="117"/>
      <c r="C141" s="89" t="s">
        <v>22</v>
      </c>
      <c r="D141" s="154">
        <v>4</v>
      </c>
      <c r="E141" s="156" t="s">
        <v>369</v>
      </c>
      <c r="F141" s="156" t="s">
        <v>370</v>
      </c>
      <c r="G141" s="73">
        <v>3</v>
      </c>
      <c r="H141" s="61" t="s">
        <v>502</v>
      </c>
      <c r="I141" s="56" t="s">
        <v>503</v>
      </c>
      <c r="J141" s="75">
        <v>1</v>
      </c>
      <c r="K141" s="69" t="s">
        <v>502</v>
      </c>
      <c r="L141" s="69" t="s">
        <v>503</v>
      </c>
      <c r="M141" s="77"/>
      <c r="N141" s="71"/>
      <c r="O141" s="71"/>
      <c r="P141" s="130"/>
      <c r="Q141" s="130"/>
      <c r="R141" s="78">
        <f>COUNTIF(D139:D141,"3")</f>
        <v>2</v>
      </c>
      <c r="S141" s="78">
        <f>COUNTIF(G139:G141,"3")</f>
        <v>3</v>
      </c>
      <c r="T141" s="78">
        <f>COUNTIF(J139:J141,"3")</f>
        <v>1</v>
      </c>
      <c r="U141" s="78">
        <f>COUNTIF(M139:M141,"3")</f>
        <v>0</v>
      </c>
    </row>
    <row r="142" spans="1:21" x14ac:dyDescent="0.25">
      <c r="R142" s="78">
        <f>COUNTIF(D139:D141,"4")</f>
        <v>1</v>
      </c>
      <c r="S142" s="78">
        <f>COUNTIF(G139:G141,"4")</f>
        <v>0</v>
      </c>
      <c r="T142" s="78">
        <f>COUNTIF(J139:J141,"4")</f>
        <v>0</v>
      </c>
    </row>
    <row r="65530" spans="2:6" x14ac:dyDescent="0.25">
      <c r="B65530" s="276" t="s">
        <v>29</v>
      </c>
      <c r="C65530" s="276"/>
      <c r="D65530" s="276"/>
      <c r="E65530" s="276"/>
      <c r="F65530" s="91"/>
    </row>
    <row r="65531" spans="2:6" x14ac:dyDescent="0.25">
      <c r="B65531" s="275" t="s">
        <v>30</v>
      </c>
      <c r="C65531" s="275"/>
      <c r="D65531" s="275"/>
      <c r="E65531" s="275"/>
      <c r="F65531" s="132"/>
    </row>
    <row r="65532" spans="2:6" x14ac:dyDescent="0.25">
      <c r="B65532" s="275" t="s">
        <v>31</v>
      </c>
      <c r="C65532" s="275"/>
      <c r="D65532" s="275"/>
      <c r="E65532" s="275"/>
      <c r="F65532" s="132"/>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9">
    <cfRule type="iconSet" priority="17">
      <iconSet iconSet="4TrafficLights">
        <cfvo type="percent" val="0"/>
        <cfvo type="num" val="1"/>
        <cfvo type="num" val="3"/>
        <cfvo type="num" val="4"/>
      </iconSet>
    </cfRule>
  </conditionalFormatting>
  <conditionalFormatting sqref="D10">
    <cfRule type="iconSet" priority="16">
      <iconSet iconSet="4TrafficLights">
        <cfvo type="percent" val="0"/>
        <cfvo type="num" val="1"/>
        <cfvo type="num" val="3"/>
        <cfvo type="num" val="4"/>
      </iconSet>
    </cfRule>
  </conditionalFormatting>
  <conditionalFormatting sqref="D13:D17">
    <cfRule type="iconSet" priority="15">
      <iconSet iconSet="4TrafficLights">
        <cfvo type="percent" val="0"/>
        <cfvo type="num" val="1"/>
        <cfvo type="num" val="3"/>
        <cfvo type="num" val="4"/>
      </iconSet>
    </cfRule>
  </conditionalFormatting>
  <conditionalFormatting sqref="D20:D27">
    <cfRule type="iconSet" priority="14">
      <iconSet iconSet="4TrafficLights">
        <cfvo type="percent" val="0"/>
        <cfvo type="num" val="1"/>
        <cfvo type="num" val="3"/>
        <cfvo type="num" val="4"/>
      </iconSet>
    </cfRule>
  </conditionalFormatting>
  <conditionalFormatting sqref="D30:D33">
    <cfRule type="iconSet" priority="13">
      <iconSet iconSet="4TrafficLights">
        <cfvo type="percent" val="0"/>
        <cfvo type="num" val="1"/>
        <cfvo type="num" val="3"/>
        <cfvo type="num" val="4"/>
      </iconSet>
    </cfRule>
  </conditionalFormatting>
  <conditionalFormatting sqref="D36:D44">
    <cfRule type="iconSet" priority="12">
      <iconSet iconSet="4TrafficLights">
        <cfvo type="percent" val="0"/>
        <cfvo type="num" val="1"/>
        <cfvo type="num" val="3"/>
        <cfvo type="num" val="4"/>
      </iconSet>
    </cfRule>
  </conditionalFormatting>
  <conditionalFormatting sqref="D47:D50">
    <cfRule type="iconSet" priority="11">
      <iconSet iconSet="4TrafficLights">
        <cfvo type="percent" val="0"/>
        <cfvo type="num" val="1"/>
        <cfvo type="num" val="3"/>
        <cfvo type="num" val="4"/>
      </iconSet>
    </cfRule>
  </conditionalFormatting>
  <conditionalFormatting sqref="D55:D59">
    <cfRule type="iconSet" priority="126">
      <iconSet iconSet="4TrafficLights">
        <cfvo type="percent" val="0"/>
        <cfvo type="num" val="1"/>
        <cfvo type="num" val="3"/>
        <cfvo type="num" val="4"/>
      </iconSet>
    </cfRule>
  </conditionalFormatting>
  <conditionalFormatting sqref="D62:D65">
    <cfRule type="iconSet" priority="120">
      <iconSet iconSet="4TrafficLights">
        <cfvo type="percent" val="0"/>
        <cfvo type="num" val="1"/>
        <cfvo type="num" val="3"/>
        <cfvo type="num" val="4"/>
      </iconSet>
    </cfRule>
  </conditionalFormatting>
  <conditionalFormatting sqref="D68:D71">
    <cfRule type="iconSet" priority="98">
      <iconSet iconSet="4TrafficLights">
        <cfvo type="percent" val="0"/>
        <cfvo type="num" val="1"/>
        <cfvo type="num" val="3"/>
        <cfvo type="num" val="4"/>
      </iconSet>
    </cfRule>
  </conditionalFormatting>
  <conditionalFormatting sqref="D74:D79">
    <cfRule type="iconSet" priority="81">
      <iconSet iconSet="4TrafficLights">
        <cfvo type="percent" val="0"/>
        <cfvo type="num" val="1"/>
        <cfvo type="num" val="3"/>
        <cfvo type="num" val="4"/>
      </iconSet>
    </cfRule>
  </conditionalFormatting>
  <conditionalFormatting sqref="D84:D86">
    <cfRule type="iconSet" priority="10">
      <iconSet iconSet="4TrafficLights">
        <cfvo type="percent" val="0"/>
        <cfvo type="num" val="1"/>
        <cfvo type="num" val="3"/>
        <cfvo type="num" val="4"/>
      </iconSet>
    </cfRule>
  </conditionalFormatting>
  <conditionalFormatting sqref="D89:D95">
    <cfRule type="iconSet" priority="9">
      <iconSet iconSet="4TrafficLights">
        <cfvo type="percent" val="0"/>
        <cfvo type="num" val="1"/>
        <cfvo type="num" val="3"/>
        <cfvo type="num" val="4"/>
      </iconSet>
    </cfRule>
  </conditionalFormatting>
  <conditionalFormatting sqref="D98:D99">
    <cfRule type="iconSet" priority="8">
      <iconSet iconSet="4TrafficLights">
        <cfvo type="percent" val="0"/>
        <cfvo type="num" val="1"/>
        <cfvo type="num" val="3"/>
        <cfvo type="num" val="4"/>
      </iconSet>
    </cfRule>
  </conditionalFormatting>
  <conditionalFormatting sqref="D102:D111">
    <cfRule type="iconSet" priority="7">
      <iconSet iconSet="4TrafficLights">
        <cfvo type="percent" val="0"/>
        <cfvo type="num" val="1"/>
        <cfvo type="num" val="3"/>
        <cfvo type="num" val="4"/>
      </iconSet>
    </cfRule>
  </conditionalFormatting>
  <conditionalFormatting sqref="D114:D117">
    <cfRule type="iconSet" priority="6">
      <iconSet iconSet="4TrafficLights">
        <cfvo type="percent" val="0"/>
        <cfvo type="num" val="1"/>
        <cfvo type="num" val="3"/>
        <cfvo type="num" val="4"/>
      </iconSet>
    </cfRule>
  </conditionalFormatting>
  <conditionalFormatting sqref="D122:D125">
    <cfRule type="iconSet" priority="5">
      <iconSet iconSet="4TrafficLights">
        <cfvo type="percent" val="0"/>
        <cfvo type="num" val="1"/>
        <cfvo type="num" val="3"/>
        <cfvo type="num" val="4"/>
      </iconSet>
    </cfRule>
  </conditionalFormatting>
  <conditionalFormatting sqref="D128:D131">
    <cfRule type="iconSet" priority="4">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conditionalFormatting sqref="G7:G10">
    <cfRule type="iconSet" priority="155">
      <iconSet iconSet="4TrafficLights">
        <cfvo type="percent" val="0"/>
        <cfvo type="num" val="1"/>
        <cfvo type="num" val="3"/>
        <cfvo type="num" val="4"/>
      </iconSet>
    </cfRule>
  </conditionalFormatting>
  <conditionalFormatting sqref="G13:G17">
    <cfRule type="iconSet" priority="152">
      <iconSet iconSet="4TrafficLights">
        <cfvo type="percent" val="0"/>
        <cfvo type="num" val="1"/>
        <cfvo type="num" val="3"/>
        <cfvo type="num" val="4"/>
      </iconSet>
    </cfRule>
  </conditionalFormatting>
  <conditionalFormatting sqref="G20:G27">
    <cfRule type="iconSet" priority="145">
      <iconSet iconSet="4TrafficLights">
        <cfvo type="percent" val="0"/>
        <cfvo type="num" val="1"/>
        <cfvo type="num" val="3"/>
        <cfvo type="num" val="4"/>
      </iconSet>
    </cfRule>
  </conditionalFormatting>
  <conditionalFormatting sqref="G30:G33">
    <cfRule type="iconSet" priority="140">
      <iconSet iconSet="4TrafficLights">
        <cfvo type="percent" val="0"/>
        <cfvo type="num" val="1"/>
        <cfvo type="num" val="3"/>
        <cfvo type="num" val="4"/>
      </iconSet>
    </cfRule>
  </conditionalFormatting>
  <conditionalFormatting sqref="G36:G44">
    <cfRule type="iconSet" priority="135">
      <iconSet iconSet="4TrafficLights">
        <cfvo type="percent" val="0"/>
        <cfvo type="num" val="1"/>
        <cfvo type="num" val="3"/>
        <cfvo type="num" val="4"/>
      </iconSet>
    </cfRule>
  </conditionalFormatting>
  <conditionalFormatting sqref="G47:G50">
    <cfRule type="iconSet" priority="130">
      <iconSet iconSet="4TrafficLights">
        <cfvo type="percent" val="0"/>
        <cfvo type="num" val="1"/>
        <cfvo type="num" val="3"/>
        <cfvo type="num" val="4"/>
      </iconSet>
    </cfRule>
  </conditionalFormatting>
  <conditionalFormatting sqref="G55:G59">
    <cfRule type="iconSet" priority="124">
      <iconSet iconSet="4TrafficLights">
        <cfvo type="percent" val="0"/>
        <cfvo type="num" val="1"/>
        <cfvo type="num" val="3"/>
        <cfvo type="num" val="4"/>
      </iconSet>
    </cfRule>
  </conditionalFormatting>
  <conditionalFormatting sqref="G62:G65">
    <cfRule type="iconSet" priority="118">
      <iconSet iconSet="4TrafficLights">
        <cfvo type="percent" val="0"/>
        <cfvo type="num" val="1"/>
        <cfvo type="num" val="3"/>
        <cfvo type="num" val="4"/>
      </iconSet>
    </cfRule>
  </conditionalFormatting>
  <conditionalFormatting sqref="G68:G71">
    <cfRule type="iconSet" priority="96">
      <iconSet iconSet="4TrafficLights">
        <cfvo type="percent" val="0"/>
        <cfvo type="num" val="1"/>
        <cfvo type="num" val="3"/>
        <cfvo type="num" val="4"/>
      </iconSet>
    </cfRule>
  </conditionalFormatting>
  <conditionalFormatting sqref="G74:G79">
    <cfRule type="iconSet" priority="79">
      <iconSet iconSet="4TrafficLights">
        <cfvo type="percent" val="0"/>
        <cfvo type="num" val="1"/>
        <cfvo type="num" val="3"/>
        <cfvo type="num" val="4"/>
      </iconSet>
    </cfRule>
  </conditionalFormatting>
  <conditionalFormatting sqref="G84:G86">
    <cfRule type="iconSet" priority="63">
      <iconSet iconSet="4TrafficLights">
        <cfvo type="percent" val="0"/>
        <cfvo type="num" val="1"/>
        <cfvo type="num" val="3"/>
        <cfvo type="num" val="4"/>
      </iconSet>
    </cfRule>
  </conditionalFormatting>
  <conditionalFormatting sqref="G89:G95">
    <cfRule type="iconSet" priority="60">
      <iconSet iconSet="4TrafficLights">
        <cfvo type="percent" val="0"/>
        <cfvo type="num" val="1"/>
        <cfvo type="num" val="3"/>
        <cfvo type="num" val="4"/>
      </iconSet>
    </cfRule>
  </conditionalFormatting>
  <conditionalFormatting sqref="G98:G99">
    <cfRule type="iconSet" priority="57">
      <iconSet iconSet="4TrafficLights">
        <cfvo type="percent" val="0"/>
        <cfvo type="num" val="1"/>
        <cfvo type="num" val="3"/>
        <cfvo type="num" val="4"/>
      </iconSet>
    </cfRule>
  </conditionalFormatting>
  <conditionalFormatting sqref="G102:G111">
    <cfRule type="iconSet" priority="54">
      <iconSet iconSet="4TrafficLights">
        <cfvo type="percent" val="0"/>
        <cfvo type="num" val="1"/>
        <cfvo type="num" val="3"/>
        <cfvo type="num" val="4"/>
      </iconSet>
    </cfRule>
  </conditionalFormatting>
  <conditionalFormatting sqref="G114:G117">
    <cfRule type="iconSet" priority="51">
      <iconSet iconSet="4TrafficLights">
        <cfvo type="percent" val="0"/>
        <cfvo type="num" val="1"/>
        <cfvo type="num" val="3"/>
        <cfvo type="num" val="4"/>
      </iconSet>
    </cfRule>
  </conditionalFormatting>
  <conditionalFormatting sqref="G122:G125">
    <cfRule type="iconSet" priority="48">
      <iconSet iconSet="4TrafficLights">
        <cfvo type="percent" val="0"/>
        <cfvo type="num" val="1"/>
        <cfvo type="num" val="3"/>
        <cfvo type="num" val="4"/>
      </iconSet>
    </cfRule>
  </conditionalFormatting>
  <conditionalFormatting sqref="G128:G131">
    <cfRule type="iconSet" priority="45">
      <iconSet iconSet="4TrafficLights">
        <cfvo type="percent" val="0"/>
        <cfvo type="num" val="1"/>
        <cfvo type="num" val="3"/>
        <cfvo type="num" val="4"/>
      </iconSet>
    </cfRule>
  </conditionalFormatting>
  <conditionalFormatting sqref="G134:G136">
    <cfRule type="iconSet" priority="42">
      <iconSet iconSet="4TrafficLights">
        <cfvo type="percent" val="0"/>
        <cfvo type="num" val="1"/>
        <cfvo type="num" val="3"/>
        <cfvo type="num" val="4"/>
      </iconSet>
    </cfRule>
  </conditionalFormatting>
  <conditionalFormatting sqref="G139:G141">
    <cfRule type="iconSet" priority="39">
      <iconSet iconSet="4TrafficLights">
        <cfvo type="percent" val="0"/>
        <cfvo type="num" val="1"/>
        <cfvo type="num" val="3"/>
        <cfvo type="num" val="4"/>
      </iconSet>
    </cfRule>
  </conditionalFormatting>
  <conditionalFormatting sqref="J7:J10">
    <cfRule type="iconSet" priority="154">
      <iconSet iconSet="4TrafficLights">
        <cfvo type="percent" val="0"/>
        <cfvo type="num" val="1"/>
        <cfvo type="num" val="3"/>
        <cfvo type="num" val="4"/>
      </iconSet>
    </cfRule>
  </conditionalFormatting>
  <conditionalFormatting sqref="J13:J17">
    <cfRule type="iconSet" priority="151">
      <iconSet iconSet="4TrafficLights">
        <cfvo type="percent" val="0"/>
        <cfvo type="num" val="1"/>
        <cfvo type="num" val="3"/>
        <cfvo type="num" val="4"/>
      </iconSet>
    </cfRule>
  </conditionalFormatting>
  <conditionalFormatting sqref="J20:J27">
    <cfRule type="iconSet" priority="142">
      <iconSet iconSet="4TrafficLights">
        <cfvo type="percent" val="0"/>
        <cfvo type="num" val="1"/>
        <cfvo type="num" val="3"/>
        <cfvo type="num" val="4"/>
      </iconSet>
    </cfRule>
  </conditionalFormatting>
  <conditionalFormatting sqref="J30:J33">
    <cfRule type="iconSet" priority="137">
      <iconSet iconSet="4TrafficLights">
        <cfvo type="percent" val="0"/>
        <cfvo type="num" val="1"/>
        <cfvo type="num" val="3"/>
        <cfvo type="num" val="4"/>
      </iconSet>
    </cfRule>
  </conditionalFormatting>
  <conditionalFormatting sqref="J36:J44">
    <cfRule type="iconSet" priority="132">
      <iconSet iconSet="4TrafficLights">
        <cfvo type="percent" val="0"/>
        <cfvo type="num" val="1"/>
        <cfvo type="num" val="3"/>
        <cfvo type="num" val="4"/>
      </iconSet>
    </cfRule>
  </conditionalFormatting>
  <conditionalFormatting sqref="J47:J50">
    <cfRule type="iconSet" priority="127">
      <iconSet iconSet="4TrafficLights">
        <cfvo type="percent" val="0"/>
        <cfvo type="num" val="1"/>
        <cfvo type="num" val="3"/>
        <cfvo type="num" val="4"/>
      </iconSet>
    </cfRule>
  </conditionalFormatting>
  <conditionalFormatting sqref="J55:J59">
    <cfRule type="iconSet" priority="122">
      <iconSet iconSet="4TrafficLights">
        <cfvo type="percent" val="0"/>
        <cfvo type="num" val="1"/>
        <cfvo type="num" val="3"/>
        <cfvo type="num" val="4"/>
      </iconSet>
    </cfRule>
  </conditionalFormatting>
  <conditionalFormatting sqref="J62:J65">
    <cfRule type="iconSet" priority="116">
      <iconSet iconSet="4TrafficLights">
        <cfvo type="percent" val="0"/>
        <cfvo type="num" val="1"/>
        <cfvo type="num" val="3"/>
        <cfvo type="num" val="4"/>
      </iconSet>
    </cfRule>
  </conditionalFormatting>
  <conditionalFormatting sqref="J68:J71">
    <cfRule type="iconSet" priority="94">
      <iconSet iconSet="4TrafficLights">
        <cfvo type="percent" val="0"/>
        <cfvo type="num" val="1"/>
        <cfvo type="num" val="3"/>
        <cfvo type="num" val="4"/>
      </iconSet>
    </cfRule>
  </conditionalFormatting>
  <conditionalFormatting sqref="J74:J79">
    <cfRule type="iconSet" priority="77">
      <iconSet iconSet="4TrafficLights">
        <cfvo type="percent" val="0"/>
        <cfvo type="num" val="1"/>
        <cfvo type="num" val="3"/>
        <cfvo type="num" val="4"/>
      </iconSet>
    </cfRule>
  </conditionalFormatting>
  <conditionalFormatting sqref="J84:J86">
    <cfRule type="iconSet" priority="62">
      <iconSet iconSet="4TrafficLights">
        <cfvo type="percent" val="0"/>
        <cfvo type="num" val="1"/>
        <cfvo type="num" val="3"/>
        <cfvo type="num" val="4"/>
      </iconSet>
    </cfRule>
  </conditionalFormatting>
  <conditionalFormatting sqref="J89:J95">
    <cfRule type="iconSet" priority="59">
      <iconSet iconSet="4TrafficLights">
        <cfvo type="percent" val="0"/>
        <cfvo type="num" val="1"/>
        <cfvo type="num" val="3"/>
        <cfvo type="num" val="4"/>
      </iconSet>
    </cfRule>
  </conditionalFormatting>
  <conditionalFormatting sqref="J98:J99">
    <cfRule type="iconSet" priority="56">
      <iconSet iconSet="4TrafficLights">
        <cfvo type="percent" val="0"/>
        <cfvo type="num" val="1"/>
        <cfvo type="num" val="3"/>
        <cfvo type="num" val="4"/>
      </iconSet>
    </cfRule>
  </conditionalFormatting>
  <conditionalFormatting sqref="J102:J111">
    <cfRule type="iconSet" priority="53">
      <iconSet iconSet="4TrafficLights">
        <cfvo type="percent" val="0"/>
        <cfvo type="num" val="1"/>
        <cfvo type="num" val="3"/>
        <cfvo type="num" val="4"/>
      </iconSet>
    </cfRule>
  </conditionalFormatting>
  <conditionalFormatting sqref="J114:J117">
    <cfRule type="iconSet" priority="50">
      <iconSet iconSet="4TrafficLights">
        <cfvo type="percent" val="0"/>
        <cfvo type="num" val="1"/>
        <cfvo type="num" val="3"/>
        <cfvo type="num" val="4"/>
      </iconSet>
    </cfRule>
  </conditionalFormatting>
  <conditionalFormatting sqref="J122:J125">
    <cfRule type="iconSet" priority="47">
      <iconSet iconSet="4TrafficLights">
        <cfvo type="percent" val="0"/>
        <cfvo type="num" val="1"/>
        <cfvo type="num" val="3"/>
        <cfvo type="num" val="4"/>
      </iconSet>
    </cfRule>
  </conditionalFormatting>
  <conditionalFormatting sqref="J128:J131">
    <cfRule type="iconSet" priority="44">
      <iconSet iconSet="4TrafficLights">
        <cfvo type="percent" val="0"/>
        <cfvo type="num" val="1"/>
        <cfvo type="num" val="3"/>
        <cfvo type="num" val="4"/>
      </iconSet>
    </cfRule>
  </conditionalFormatting>
  <conditionalFormatting sqref="J134:J136">
    <cfRule type="iconSet" priority="41">
      <iconSet iconSet="4TrafficLights">
        <cfvo type="percent" val="0"/>
        <cfvo type="num" val="1"/>
        <cfvo type="num" val="3"/>
        <cfvo type="num" val="4"/>
      </iconSet>
    </cfRule>
  </conditionalFormatting>
  <conditionalFormatting sqref="J139:J141">
    <cfRule type="iconSet" priority="38">
      <iconSet iconSet="4TrafficLights">
        <cfvo type="percent" val="0"/>
        <cfvo type="num" val="1"/>
        <cfvo type="num" val="3"/>
        <cfvo type="num" val="4"/>
      </iconSet>
    </cfRule>
  </conditionalFormatting>
  <conditionalFormatting sqref="M7:M10">
    <cfRule type="iconSet" priority="36">
      <iconSet iconSet="4TrafficLights">
        <cfvo type="percent" val="0"/>
        <cfvo type="num" val="1"/>
        <cfvo type="num" val="3"/>
        <cfvo type="num" val="4"/>
      </iconSet>
    </cfRule>
  </conditionalFormatting>
  <conditionalFormatting sqref="M13:M17">
    <cfRule type="iconSet" priority="35">
      <iconSet iconSet="4TrafficLights">
        <cfvo type="percent" val="0"/>
        <cfvo type="num" val="1"/>
        <cfvo type="num" val="3"/>
        <cfvo type="num" val="4"/>
      </iconSet>
    </cfRule>
  </conditionalFormatting>
  <conditionalFormatting sqref="M20:M27">
    <cfRule type="iconSet" priority="34">
      <iconSet iconSet="4TrafficLights">
        <cfvo type="percent" val="0"/>
        <cfvo type="num" val="1"/>
        <cfvo type="num" val="3"/>
        <cfvo type="num" val="4"/>
      </iconSet>
    </cfRule>
  </conditionalFormatting>
  <conditionalFormatting sqref="M30:M33">
    <cfRule type="iconSet" priority="33">
      <iconSet iconSet="4TrafficLights">
        <cfvo type="percent" val="0"/>
        <cfvo type="num" val="1"/>
        <cfvo type="num" val="3"/>
        <cfvo type="num" val="4"/>
      </iconSet>
    </cfRule>
  </conditionalFormatting>
  <conditionalFormatting sqref="M36:M44">
    <cfRule type="iconSet" priority="32">
      <iconSet iconSet="4TrafficLights">
        <cfvo type="percent" val="0"/>
        <cfvo type="num" val="1"/>
        <cfvo type="num" val="3"/>
        <cfvo type="num" val="4"/>
      </iconSet>
    </cfRule>
  </conditionalFormatting>
  <conditionalFormatting sqref="M47:M50">
    <cfRule type="iconSet" priority="31">
      <iconSet iconSet="4TrafficLights">
        <cfvo type="percent" val="0"/>
        <cfvo type="num" val="1"/>
        <cfvo type="num" val="3"/>
        <cfvo type="num" val="4"/>
      </iconSet>
    </cfRule>
  </conditionalFormatting>
  <conditionalFormatting sqref="M55:M59">
    <cfRule type="iconSet" priority="30">
      <iconSet iconSet="4TrafficLights">
        <cfvo type="percent" val="0"/>
        <cfvo type="num" val="1"/>
        <cfvo type="num" val="3"/>
        <cfvo type="num" val="4"/>
      </iconSet>
    </cfRule>
  </conditionalFormatting>
  <conditionalFormatting sqref="M62:M65">
    <cfRule type="iconSet" priority="29">
      <iconSet iconSet="4TrafficLights">
        <cfvo type="percent" val="0"/>
        <cfvo type="num" val="1"/>
        <cfvo type="num" val="3"/>
        <cfvo type="num" val="4"/>
      </iconSet>
    </cfRule>
  </conditionalFormatting>
  <conditionalFormatting sqref="M68:M71">
    <cfRule type="iconSet" priority="28">
      <iconSet iconSet="4TrafficLights">
        <cfvo type="percent" val="0"/>
        <cfvo type="num" val="1"/>
        <cfvo type="num" val="3"/>
        <cfvo type="num" val="4"/>
      </iconSet>
    </cfRule>
  </conditionalFormatting>
  <conditionalFormatting sqref="M74:M79">
    <cfRule type="iconSet" priority="27">
      <iconSet iconSet="4TrafficLights">
        <cfvo type="percent" val="0"/>
        <cfvo type="num" val="1"/>
        <cfvo type="num" val="3"/>
        <cfvo type="num" val="4"/>
      </iconSet>
    </cfRule>
  </conditionalFormatting>
  <conditionalFormatting sqref="M84:M86">
    <cfRule type="iconSet" priority="26">
      <iconSet iconSet="4TrafficLights">
        <cfvo type="percent" val="0"/>
        <cfvo type="num" val="1"/>
        <cfvo type="num" val="3"/>
        <cfvo type="num" val="4"/>
      </iconSet>
    </cfRule>
  </conditionalFormatting>
  <conditionalFormatting sqref="M89:M95">
    <cfRule type="iconSet" priority="25">
      <iconSet iconSet="4TrafficLights">
        <cfvo type="percent" val="0"/>
        <cfvo type="num" val="1"/>
        <cfvo type="num" val="3"/>
        <cfvo type="num" val="4"/>
      </iconSet>
    </cfRule>
  </conditionalFormatting>
  <conditionalFormatting sqref="M98:M99">
    <cfRule type="iconSet" priority="24">
      <iconSet iconSet="4TrafficLights">
        <cfvo type="percent" val="0"/>
        <cfvo type="num" val="1"/>
        <cfvo type="num" val="3"/>
        <cfvo type="num" val="4"/>
      </iconSet>
    </cfRule>
  </conditionalFormatting>
  <conditionalFormatting sqref="M102:M111">
    <cfRule type="iconSet" priority="23">
      <iconSet iconSet="4TrafficLights">
        <cfvo type="percent" val="0"/>
        <cfvo type="num" val="1"/>
        <cfvo type="num" val="3"/>
        <cfvo type="num" val="4"/>
      </iconSet>
    </cfRule>
  </conditionalFormatting>
  <conditionalFormatting sqref="M114:M117">
    <cfRule type="iconSet" priority="22">
      <iconSet iconSet="4TrafficLights">
        <cfvo type="percent" val="0"/>
        <cfvo type="num" val="1"/>
        <cfvo type="num" val="3"/>
        <cfvo type="num" val="4"/>
      </iconSet>
    </cfRule>
  </conditionalFormatting>
  <conditionalFormatting sqref="M122:M125">
    <cfRule type="iconSet" priority="21">
      <iconSet iconSet="4TrafficLights">
        <cfvo type="percent" val="0"/>
        <cfvo type="num" val="1"/>
        <cfvo type="num" val="3"/>
        <cfvo type="num" val="4"/>
      </iconSet>
    </cfRule>
  </conditionalFormatting>
  <conditionalFormatting sqref="M128:M131">
    <cfRule type="iconSet" priority="20">
      <iconSet iconSet="4TrafficLights">
        <cfvo type="percent" val="0"/>
        <cfvo type="num" val="1"/>
        <cfvo type="num" val="3"/>
        <cfvo type="num" val="4"/>
      </iconSet>
    </cfRule>
  </conditionalFormatting>
  <conditionalFormatting sqref="M134:M136">
    <cfRule type="iconSet" priority="19">
      <iconSet iconSet="4TrafficLights">
        <cfvo type="percent" val="0"/>
        <cfvo type="num" val="1"/>
        <cfvo type="num" val="3"/>
        <cfvo type="num" val="4"/>
      </iconSet>
    </cfRule>
  </conditionalFormatting>
  <conditionalFormatting sqref="M139:M141">
    <cfRule type="iconSet" priority="18">
      <iconSet iconSet="4TrafficLights">
        <cfvo type="percent" val="0"/>
        <cfvo type="num" val="1"/>
        <cfvo type="num" val="3"/>
        <cfvo type="num" val="4"/>
      </iconSet>
    </cfRule>
  </conditionalFormatting>
  <conditionalFormatting sqref="P7:P9">
    <cfRule type="iconSet" priority="147">
      <iconSet iconSet="3Flags">
        <cfvo type="percent" val="0"/>
        <cfvo type="num" val="0"/>
        <cfvo type="num" val="1" gte="0"/>
      </iconSet>
    </cfRule>
  </conditionalFormatting>
  <conditionalFormatting sqref="Q7">
    <cfRule type="cellIs" dxfId="1" priority="148"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4" zoomScale="80" zoomScaleNormal="80" workbookViewId="0">
      <selection activeCell="B36" sqref="B36:U36"/>
    </sheetView>
  </sheetViews>
  <sheetFormatPr baseColWidth="10" defaultColWidth="11.44140625" defaultRowHeight="16.2" x14ac:dyDescent="0.3"/>
  <cols>
    <col min="1" max="1" width="1.44140625" style="133" customWidth="1"/>
    <col min="2" max="2" width="34.6640625" style="133" customWidth="1"/>
    <col min="3" max="6" width="7.6640625" style="133" customWidth="1"/>
    <col min="7" max="7" width="1.6640625" style="133" customWidth="1"/>
    <col min="8" max="11" width="7.6640625" style="133" customWidth="1"/>
    <col min="12" max="12" width="1.6640625" style="133" customWidth="1"/>
    <col min="13" max="16" width="7.6640625" style="133" customWidth="1"/>
    <col min="17" max="17" width="2.109375" style="133" customWidth="1"/>
    <col min="18" max="21" width="7.6640625" style="133" customWidth="1"/>
    <col min="22" max="27" width="11.44140625" style="133"/>
    <col min="28" max="28" width="2" style="133" customWidth="1"/>
    <col min="29" max="33" width="11.44140625" style="133"/>
    <col min="34" max="34" width="1.88671875" style="133" customWidth="1"/>
    <col min="35" max="16384" width="11.44140625" style="133"/>
  </cols>
  <sheetData>
    <row r="1" spans="2:22" ht="6" customHeight="1" x14ac:dyDescent="0.3"/>
    <row r="2" spans="2:22" ht="22.5" customHeight="1" x14ac:dyDescent="0.3">
      <c r="B2" s="307" t="s">
        <v>27</v>
      </c>
      <c r="C2" s="306" t="s">
        <v>176</v>
      </c>
      <c r="D2" s="306"/>
      <c r="E2" s="306"/>
      <c r="F2" s="306"/>
      <c r="G2" s="134"/>
      <c r="H2" s="304" t="s">
        <v>177</v>
      </c>
      <c r="I2" s="304"/>
      <c r="J2" s="304"/>
      <c r="K2" s="304"/>
      <c r="L2" s="134"/>
      <c r="M2" s="305" t="s">
        <v>178</v>
      </c>
      <c r="N2" s="305"/>
      <c r="O2" s="305"/>
      <c r="P2" s="305"/>
      <c r="Q2" s="135"/>
      <c r="R2" s="313" t="s">
        <v>179</v>
      </c>
      <c r="S2" s="313"/>
      <c r="T2" s="313"/>
      <c r="U2" s="313"/>
      <c r="V2" s="303"/>
    </row>
    <row r="3" spans="2:22" ht="24.75" customHeight="1" thickBot="1" x14ac:dyDescent="0.35">
      <c r="B3" s="308"/>
      <c r="C3" s="136">
        <v>1</v>
      </c>
      <c r="D3" s="136">
        <v>2</v>
      </c>
      <c r="E3" s="137">
        <v>3</v>
      </c>
      <c r="F3" s="138">
        <v>4</v>
      </c>
      <c r="G3" s="311"/>
      <c r="H3" s="136">
        <v>1</v>
      </c>
      <c r="I3" s="136">
        <v>2</v>
      </c>
      <c r="J3" s="137">
        <v>3</v>
      </c>
      <c r="K3" s="138">
        <v>4</v>
      </c>
      <c r="L3" s="309"/>
      <c r="M3" s="136">
        <v>1</v>
      </c>
      <c r="N3" s="136">
        <v>2</v>
      </c>
      <c r="O3" s="137">
        <v>3</v>
      </c>
      <c r="P3" s="138">
        <v>4</v>
      </c>
      <c r="Q3" s="135"/>
      <c r="R3" s="136">
        <v>1</v>
      </c>
      <c r="S3" s="136">
        <v>2</v>
      </c>
      <c r="T3" s="137">
        <v>3</v>
      </c>
      <c r="U3" s="138">
        <v>4</v>
      </c>
      <c r="V3" s="303"/>
    </row>
    <row r="4" spans="2:22" ht="38.1" customHeight="1" thickTop="1" thickBot="1" x14ac:dyDescent="0.35">
      <c r="B4" s="139" t="s">
        <v>73</v>
      </c>
      <c r="C4" s="140">
        <f>Autoevaluación!R7/SUM(Autoevaluación!R7:R10)</f>
        <v>0</v>
      </c>
      <c r="D4" s="141">
        <f>Autoevaluación!R8/SUM(Autoevaluación!R7:R10)</f>
        <v>0</v>
      </c>
      <c r="E4" s="141">
        <f>Autoevaluación!R9/SUM(Autoevaluación!R7:R10)</f>
        <v>0</v>
      </c>
      <c r="F4" s="141">
        <f>Autoevaluación!R10/SUM(Autoevaluación!R7:R10)</f>
        <v>1</v>
      </c>
      <c r="G4" s="312"/>
      <c r="H4" s="141">
        <f>Autoevaluación!S7/SUM(Autoevaluación!S7:S10)</f>
        <v>0</v>
      </c>
      <c r="I4" s="141">
        <f>Autoevaluación!S8/SUM(Autoevaluación!S7:S10)</f>
        <v>0.75</v>
      </c>
      <c r="J4" s="141">
        <f>Autoevaluación!S9/SUM(Autoevaluación!S7:S10)</f>
        <v>0</v>
      </c>
      <c r="K4" s="141">
        <f>Autoevaluación!S10/SUM(Autoevaluación!S7:S10)</f>
        <v>0.25</v>
      </c>
      <c r="L4" s="310"/>
      <c r="M4" s="141">
        <f>Autoevaluación!T7/SUM(Autoevaluación!T7:T10)</f>
        <v>0</v>
      </c>
      <c r="N4" s="141">
        <f>Autoevaluación!T8/SUM(Autoevaluación!T7:T10)</f>
        <v>0.25</v>
      </c>
      <c r="O4" s="141">
        <f>Autoevaluación!T9/SUM(Autoevaluación!T7:T10)</f>
        <v>0.5</v>
      </c>
      <c r="P4" s="141">
        <f>Autoevaluación!T10/SUM(Autoevaluación!T7:T10)</f>
        <v>0.25</v>
      </c>
      <c r="Q4" s="142"/>
      <c r="R4" s="141" t="e">
        <f>Autoevaluación!U7/SUM(Autoevaluación!U7:U10)</f>
        <v>#DIV/0!</v>
      </c>
      <c r="S4" s="141" t="e">
        <f>Autoevaluación!U8/SUM(Autoevaluación!U7:U10)</f>
        <v>#DIV/0!</v>
      </c>
      <c r="T4" s="141" t="e">
        <f>Autoevaluación!U9/SUM(Autoevaluación!U7:U10)</f>
        <v>#DIV/0!</v>
      </c>
      <c r="U4" s="141" t="e">
        <f>Autoevaluación!U10/SUM(Autoevaluación!U7:U10)</f>
        <v>#DIV/0!</v>
      </c>
    </row>
    <row r="5" spans="2:22" ht="38.1" customHeight="1" thickTop="1" thickBot="1" x14ac:dyDescent="0.35">
      <c r="B5" s="139" t="s">
        <v>72</v>
      </c>
      <c r="C5" s="140">
        <f>Autoevaluación!R13/SUM(Autoevaluación!R13:R16)</f>
        <v>0</v>
      </c>
      <c r="D5" s="141">
        <f>Autoevaluación!R14/SUM(Autoevaluación!R13:R16)</f>
        <v>0</v>
      </c>
      <c r="E5" s="141">
        <f>Autoevaluación!R15/SUM(Autoevaluación!R13:R16)</f>
        <v>0</v>
      </c>
      <c r="F5" s="141">
        <f>Autoevaluación!R16/SUM(Autoevaluación!R13:R16)</f>
        <v>1</v>
      </c>
      <c r="G5" s="312"/>
      <c r="H5" s="141">
        <f>Autoevaluación!S13/SUM(Autoevaluación!S13:S16)</f>
        <v>0</v>
      </c>
      <c r="I5" s="141">
        <f>Autoevaluación!S14/SUM(Autoevaluación!S13:S16)</f>
        <v>0</v>
      </c>
      <c r="J5" s="141">
        <f>Autoevaluación!S15/SUM(Autoevaluación!S13:S16)</f>
        <v>0.6</v>
      </c>
      <c r="K5" s="141">
        <f>Autoevaluación!S16/SUM(Autoevaluación!S13:S16)</f>
        <v>0.4</v>
      </c>
      <c r="L5" s="310"/>
      <c r="M5" s="141">
        <f>Autoevaluación!T13/SUM(Autoevaluación!T13:T16)</f>
        <v>0</v>
      </c>
      <c r="N5" s="141">
        <f>Autoevaluación!T14/SUM(Autoevaluación!T13:T16)</f>
        <v>0</v>
      </c>
      <c r="O5" s="141">
        <f>Autoevaluación!T15/SUM(Autoevaluación!T13:T16)</f>
        <v>0.6</v>
      </c>
      <c r="P5" s="141">
        <f>Autoevaluación!T16/SUM(Autoevaluación!T13:T16)</f>
        <v>0.4</v>
      </c>
      <c r="Q5" s="142"/>
      <c r="R5" s="141" t="e">
        <f>Autoevaluación!U13/SUM(Autoevaluación!U13:U16)</f>
        <v>#DIV/0!</v>
      </c>
      <c r="S5" s="141" t="e">
        <f>Autoevaluación!U14/SUM(Autoevaluación!U13:U16)</f>
        <v>#DIV/0!</v>
      </c>
      <c r="T5" s="141" t="e">
        <f>Autoevaluación!U15/SUM(Autoevaluación!U13:U16)</f>
        <v>#DIV/0!</v>
      </c>
      <c r="U5" s="141" t="e">
        <f>Autoevaluación!U16/SUM(Autoevaluación!U13:U16)</f>
        <v>#DIV/0!</v>
      </c>
    </row>
    <row r="6" spans="2:22" ht="38.1" customHeight="1" thickTop="1" thickBot="1" x14ac:dyDescent="0.35">
      <c r="B6" s="139" t="s">
        <v>43</v>
      </c>
      <c r="C6" s="140">
        <f>Autoevaluación!R20/SUM(Autoevaluación!R20:R23)</f>
        <v>0</v>
      </c>
      <c r="D6" s="141">
        <f>Autoevaluación!R21/SUM(Autoevaluación!R20:R23)</f>
        <v>0</v>
      </c>
      <c r="E6" s="141">
        <f>Autoevaluación!R22/SUM(Autoevaluación!R20:R23)</f>
        <v>0.25</v>
      </c>
      <c r="F6" s="141">
        <f>Autoevaluación!R23/SUM(Autoevaluación!R20:R23)</f>
        <v>0.75</v>
      </c>
      <c r="G6" s="312"/>
      <c r="H6" s="141">
        <f>Autoevaluación!S20/SUM(Autoevaluación!S20:S23)</f>
        <v>0</v>
      </c>
      <c r="I6" s="141">
        <f>Autoevaluación!S21/SUM(Autoevaluación!S20:S23)</f>
        <v>0.25</v>
      </c>
      <c r="J6" s="141">
        <f>Autoevaluación!S20/SUM(Autoevaluación!S20:S23)</f>
        <v>0</v>
      </c>
      <c r="K6" s="141">
        <f>Autoevaluación!S23/SUM(Autoevaluación!S20:S23)</f>
        <v>0.5</v>
      </c>
      <c r="L6" s="310"/>
      <c r="M6" s="141">
        <f>Autoevaluación!T20/SUM(Autoevaluación!T20:T23)</f>
        <v>0</v>
      </c>
      <c r="N6" s="141">
        <f>Autoevaluación!T21/SUM(Autoevaluación!T20:T23)</f>
        <v>0.125</v>
      </c>
      <c r="O6" s="141">
        <f>Autoevaluación!T22/SUM(Autoevaluación!T20:T23)</f>
        <v>0.375</v>
      </c>
      <c r="P6" s="141">
        <f>Autoevaluación!T23/SUM(Autoevaluación!T20:T23)</f>
        <v>0.5</v>
      </c>
      <c r="Q6" s="142"/>
      <c r="R6" s="141" t="e">
        <f>Autoevaluación!U20/SUM(Autoevaluación!U20:U23)</f>
        <v>#DIV/0!</v>
      </c>
      <c r="S6" s="141" t="e">
        <f>Autoevaluación!U21/SUM(Autoevaluación!U20:U23)</f>
        <v>#DIV/0!</v>
      </c>
      <c r="T6" s="141" t="e">
        <f>Autoevaluación!U22/SUM(Autoevaluación!U20:U23)</f>
        <v>#DIV/0!</v>
      </c>
      <c r="U6" s="141" t="e">
        <f>Autoevaluación!U23/SUM(Autoevaluación!U20:U23)</f>
        <v>#DIV/0!</v>
      </c>
      <c r="V6" s="143"/>
    </row>
    <row r="7" spans="2:22" ht="38.1" customHeight="1" thickTop="1" thickBot="1" x14ac:dyDescent="0.35">
      <c r="B7" s="139" t="s">
        <v>52</v>
      </c>
      <c r="C7" s="140">
        <f>Autoevaluación!R30/SUM(Autoevaluación!R30:R33)</f>
        <v>0</v>
      </c>
      <c r="D7" s="141">
        <f>Autoevaluación!R31/SUM(Autoevaluación!R30:R33)</f>
        <v>0</v>
      </c>
      <c r="E7" s="141">
        <f>Autoevaluación!R32/SUM(Autoevaluación!R30:R33)</f>
        <v>0</v>
      </c>
      <c r="F7" s="141">
        <f>Autoevaluación!R33/SUM(Autoevaluación!R30:R33)</f>
        <v>1</v>
      </c>
      <c r="G7" s="312"/>
      <c r="H7" s="141">
        <f>Autoevaluación!S30/SUM(Autoevaluación!S30:S33)</f>
        <v>0</v>
      </c>
      <c r="I7" s="141">
        <f>Autoevaluación!S31/SUM(Autoevaluación!S30:S33)</f>
        <v>0</v>
      </c>
      <c r="J7" s="141">
        <f>Autoevaluación!S32/SUM(Autoevaluación!S30:S33)</f>
        <v>0.5</v>
      </c>
      <c r="K7" s="141">
        <f>Autoevaluación!S33/SUM(Autoevaluación!S30:S33)</f>
        <v>0.5</v>
      </c>
      <c r="L7" s="310"/>
      <c r="M7" s="141">
        <f>Autoevaluación!T30/SUM(Autoevaluación!T30:T33)</f>
        <v>0</v>
      </c>
      <c r="N7" s="141">
        <f>Autoevaluación!T31/SUM(Autoevaluación!T30:T33)</f>
        <v>0</v>
      </c>
      <c r="O7" s="141">
        <f>Autoevaluación!T32/SUM(Autoevaluación!T30:T33)</f>
        <v>0</v>
      </c>
      <c r="P7" s="141">
        <f>Autoevaluación!T33/SUM(Autoevaluación!T30:T33)</f>
        <v>1</v>
      </c>
      <c r="Q7" s="142"/>
      <c r="R7" s="141" t="e">
        <f>Autoevaluación!U30/SUM(Autoevaluación!U30:U33)</f>
        <v>#DIV/0!</v>
      </c>
      <c r="S7" s="141" t="e">
        <f>Autoevaluación!U31/SUM(Autoevaluación!U30:U33)</f>
        <v>#DIV/0!</v>
      </c>
      <c r="T7" s="141" t="e">
        <f>Autoevaluación!U32/SUM(Autoevaluación!U30:U33)</f>
        <v>#DIV/0!</v>
      </c>
      <c r="U7" s="141" t="e">
        <f>Autoevaluación!U33/SUM(Autoevaluación!U30:U33)</f>
        <v>#DIV/0!</v>
      </c>
    </row>
    <row r="8" spans="2:22" ht="38.1" customHeight="1" thickTop="1" thickBot="1" x14ac:dyDescent="0.35">
      <c r="B8" s="139" t="s">
        <v>57</v>
      </c>
      <c r="C8" s="140">
        <f>Autoevaluación!R36/SUM(Autoevaluación!R36:R39)</f>
        <v>0</v>
      </c>
      <c r="D8" s="141">
        <f>Autoevaluación!R37/SUM(Autoevaluación!R36:R39)</f>
        <v>0</v>
      </c>
      <c r="E8" s="141">
        <f>Autoevaluación!R38/SUM(Autoevaluación!R36:R39)</f>
        <v>0.22222222222222221</v>
      </c>
      <c r="F8" s="141">
        <f>Autoevaluación!R39/SUM(Autoevaluación!R36:R39)</f>
        <v>0.77777777777777779</v>
      </c>
      <c r="G8" s="312"/>
      <c r="H8" s="141">
        <f>Autoevaluación!S36/SUM(Autoevaluación!S36:S39)</f>
        <v>0</v>
      </c>
      <c r="I8" s="141">
        <f>Autoevaluación!S37/SUM(Autoevaluación!S36:S39)</f>
        <v>0</v>
      </c>
      <c r="J8" s="141">
        <f>Autoevaluación!S38/SUM(Autoevaluación!S36:S39)</f>
        <v>0.77777777777777779</v>
      </c>
      <c r="K8" s="141">
        <f>Autoevaluación!S39/SUM(Autoevaluación!S36:S39)</f>
        <v>0.22222222222222221</v>
      </c>
      <c r="L8" s="310"/>
      <c r="M8" s="141">
        <f>Autoevaluación!T36/SUM(Autoevaluación!T36:T39)</f>
        <v>0</v>
      </c>
      <c r="N8" s="141">
        <f>Autoevaluación!T37/SUM(Autoevaluación!T36:T39)</f>
        <v>0</v>
      </c>
      <c r="O8" s="141">
        <f>Autoevaluación!T38/SUM(Autoevaluación!T36:T39)</f>
        <v>0.55555555555555558</v>
      </c>
      <c r="P8" s="141">
        <f>Autoevaluación!T39/SUM(Autoevaluación!T36:T39)</f>
        <v>0.44444444444444442</v>
      </c>
      <c r="Q8" s="142"/>
      <c r="R8" s="141" t="e">
        <f>Autoevaluación!U36/SUM(Autoevaluación!U36:U39)</f>
        <v>#DIV/0!</v>
      </c>
      <c r="S8" s="141" t="e">
        <f>Autoevaluación!U37/SUM(Autoevaluación!U36:U39)</f>
        <v>#DIV/0!</v>
      </c>
      <c r="T8" s="141" t="e">
        <f>Autoevaluación!U38/SUM(Autoevaluación!U36:U39)</f>
        <v>#DIV/0!</v>
      </c>
      <c r="U8" s="141" t="e">
        <f>Autoevaluación!U39/SUM(Autoevaluación!U36:U39)</f>
        <v>#DIV/0!</v>
      </c>
    </row>
    <row r="9" spans="2:22" ht="38.1" customHeight="1" thickTop="1" thickBot="1" x14ac:dyDescent="0.35">
      <c r="B9" s="139" t="s">
        <v>67</v>
      </c>
      <c r="C9" s="140">
        <f>Autoevaluación!R47/SUM(Autoevaluación!R47:R50)</f>
        <v>0</v>
      </c>
      <c r="D9" s="141">
        <f>Autoevaluación!R48/SUM(Autoevaluación!R47:R50)</f>
        <v>0</v>
      </c>
      <c r="E9" s="141">
        <f>Autoevaluación!R49/SUM(Autoevaluación!R47:R50)</f>
        <v>0</v>
      </c>
      <c r="F9" s="141">
        <f>Autoevaluación!R50/SUM(Autoevaluación!R47:R50)</f>
        <v>1</v>
      </c>
      <c r="G9" s="312"/>
      <c r="H9" s="141">
        <f>Autoevaluación!S47/SUM(Autoevaluación!S47:S50)</f>
        <v>0</v>
      </c>
      <c r="I9" s="141">
        <f>Autoevaluación!S48/SUM(Autoevaluación!S47:S50)</f>
        <v>0</v>
      </c>
      <c r="J9" s="141">
        <f>Autoevaluación!S49/SUM(Autoevaluación!S47:S50)</f>
        <v>0.5</v>
      </c>
      <c r="K9" s="141">
        <f>Autoevaluación!S50/SUM(Autoevaluación!S47:S50)</f>
        <v>0.5</v>
      </c>
      <c r="L9" s="310"/>
      <c r="M9" s="141">
        <f>Autoevaluación!T47/SUM(Autoevaluación!T47:T50)</f>
        <v>0</v>
      </c>
      <c r="N9" s="141">
        <f>Autoevaluación!T48/SUM(Autoevaluación!T47:T50)</f>
        <v>0</v>
      </c>
      <c r="O9" s="141">
        <f>Autoevaluación!T49/SUM(Autoevaluación!T47:T50)</f>
        <v>0.25</v>
      </c>
      <c r="P9" s="141">
        <f>Autoevaluación!T50/SUM(Autoevaluación!T47:T50)</f>
        <v>0.75</v>
      </c>
      <c r="Q9" s="142"/>
      <c r="R9" s="141" t="e">
        <f>Autoevaluación!U47/SUM(Autoevaluación!U47:U50)</f>
        <v>#DIV/0!</v>
      </c>
      <c r="S9" s="141" t="e">
        <f>Autoevaluación!U48/SUM(Autoevaluación!U47:U50)</f>
        <v>#DIV/0!</v>
      </c>
      <c r="T9" s="141" t="e">
        <f>Autoevaluación!U49/SUM(Autoevaluación!U47:U50)</f>
        <v>#DIV/0!</v>
      </c>
      <c r="U9" s="141" t="e">
        <f>Autoevaluación!U50/SUM(Autoevaluación!U47:U50)</f>
        <v>#DIV/0!</v>
      </c>
    </row>
    <row r="10" spans="2:22" ht="38.1" customHeight="1" thickTop="1" x14ac:dyDescent="0.3">
      <c r="B10" s="144" t="s">
        <v>126</v>
      </c>
      <c r="C10" s="145">
        <f>AVERAGE(C4:C9)</f>
        <v>0</v>
      </c>
      <c r="D10" s="145">
        <f>AVERAGE(D4:D9)</f>
        <v>0</v>
      </c>
      <c r="E10" s="145">
        <f>AVERAGE(E4:E9)</f>
        <v>7.8703703703703706E-2</v>
      </c>
      <c r="F10" s="145">
        <f>AVERAGE(F4:F9)</f>
        <v>0.92129629629629628</v>
      </c>
      <c r="G10" s="146"/>
      <c r="H10" s="145">
        <f>AVERAGE(H4:H9)</f>
        <v>0</v>
      </c>
      <c r="I10" s="145">
        <f>AVERAGE(I4:I9)</f>
        <v>0.16666666666666666</v>
      </c>
      <c r="J10" s="145">
        <f>AVERAGE(J4:J9)</f>
        <v>0.39629629629629631</v>
      </c>
      <c r="K10" s="145">
        <f>AVERAGE(K4:K9)</f>
        <v>0.39537037037037037</v>
      </c>
      <c r="L10" s="146"/>
      <c r="M10" s="145">
        <f>AVERAGE(M4:M9)</f>
        <v>0</v>
      </c>
      <c r="N10" s="145">
        <f>AVERAGE(N4:N9)</f>
        <v>6.25E-2</v>
      </c>
      <c r="O10" s="145">
        <f>AVERAGE(O4:O9)</f>
        <v>0.38009259259259265</v>
      </c>
      <c r="P10" s="145">
        <f>AVERAGE(P4:P9)</f>
        <v>0.55740740740740735</v>
      </c>
      <c r="Q10" s="147"/>
      <c r="R10" s="145" t="e">
        <f>AVERAGE(R4:R9)</f>
        <v>#DIV/0!</v>
      </c>
      <c r="S10" s="145" t="e">
        <f>AVERAGE(S4:S9)</f>
        <v>#DIV/0!</v>
      </c>
      <c r="T10" s="145" t="e">
        <f>AVERAGE(T4:T9)</f>
        <v>#DIV/0!</v>
      </c>
      <c r="U10" s="145" t="e">
        <f>AVERAGE(U4:U9)</f>
        <v>#DIV/0!</v>
      </c>
    </row>
    <row r="11" spans="2:22" x14ac:dyDescent="0.3">
      <c r="B11" s="148"/>
      <c r="C11" s="148"/>
      <c r="D11" s="148"/>
      <c r="E11" s="148"/>
      <c r="F11" s="146"/>
      <c r="G11" s="146"/>
      <c r="H11" s="146"/>
      <c r="I11" s="146"/>
      <c r="J11" s="146"/>
      <c r="K11" s="146"/>
      <c r="L11" s="146"/>
      <c r="M11" s="146"/>
      <c r="N11" s="146"/>
      <c r="O11" s="146"/>
      <c r="P11" s="146"/>
      <c r="Q11" s="146"/>
      <c r="R11" s="146"/>
      <c r="S11" s="146"/>
      <c r="T11" s="146"/>
      <c r="U11" s="146"/>
    </row>
    <row r="12" spans="2:22" ht="21.9" customHeight="1" x14ac:dyDescent="0.3">
      <c r="B12" s="298">
        <v>2023</v>
      </c>
      <c r="C12" s="299"/>
      <c r="D12" s="299"/>
      <c r="E12" s="299"/>
      <c r="F12" s="299"/>
      <c r="G12" s="299"/>
      <c r="H12" s="299"/>
      <c r="I12" s="299"/>
      <c r="J12" s="299"/>
      <c r="K12" s="299"/>
      <c r="L12" s="299"/>
      <c r="M12" s="299"/>
      <c r="N12" s="299"/>
      <c r="O12" s="299"/>
      <c r="P12" s="299"/>
      <c r="Q12" s="299"/>
      <c r="R12" s="299"/>
      <c r="S12" s="299"/>
      <c r="T12" s="299"/>
      <c r="U12" s="300"/>
    </row>
    <row r="13" spans="2:22" ht="24.9" customHeight="1" x14ac:dyDescent="0.3">
      <c r="B13" s="301" t="s">
        <v>28</v>
      </c>
      <c r="C13" s="302"/>
      <c r="D13" s="302"/>
      <c r="E13" s="302"/>
      <c r="F13" s="302"/>
      <c r="G13" s="302"/>
      <c r="H13" s="302"/>
      <c r="I13" s="302"/>
      <c r="J13" s="302"/>
      <c r="K13" s="302"/>
      <c r="L13" s="302"/>
      <c r="M13" s="302"/>
      <c r="N13" s="302"/>
      <c r="O13" s="302"/>
      <c r="P13" s="302"/>
      <c r="Q13" s="302"/>
      <c r="R13" s="302"/>
      <c r="S13" s="302"/>
      <c r="T13" s="302"/>
      <c r="U13" s="302"/>
    </row>
    <row r="14" spans="2:22" ht="60" customHeight="1" x14ac:dyDescent="0.3">
      <c r="B14" s="287" t="s">
        <v>371</v>
      </c>
      <c r="C14" s="287"/>
      <c r="D14" s="287"/>
      <c r="E14" s="287"/>
      <c r="F14" s="287"/>
      <c r="G14" s="287"/>
      <c r="H14" s="287"/>
      <c r="I14" s="287"/>
      <c r="J14" s="287"/>
      <c r="K14" s="287"/>
      <c r="L14" s="287"/>
      <c r="M14" s="287"/>
      <c r="N14" s="287"/>
      <c r="O14" s="287"/>
      <c r="P14" s="287"/>
      <c r="Q14" s="287"/>
      <c r="R14" s="287"/>
      <c r="S14" s="287"/>
      <c r="T14" s="287"/>
      <c r="U14" s="287"/>
    </row>
    <row r="15" spans="2:22" ht="60" customHeight="1" x14ac:dyDescent="0.3">
      <c r="B15" s="287" t="s">
        <v>372</v>
      </c>
      <c r="C15" s="287"/>
      <c r="D15" s="287"/>
      <c r="E15" s="287"/>
      <c r="F15" s="287"/>
      <c r="G15" s="287"/>
      <c r="H15" s="287"/>
      <c r="I15" s="287"/>
      <c r="J15" s="287"/>
      <c r="K15" s="287"/>
      <c r="L15" s="287"/>
      <c r="M15" s="287"/>
      <c r="N15" s="287"/>
      <c r="O15" s="287"/>
      <c r="P15" s="287"/>
      <c r="Q15" s="287"/>
      <c r="R15" s="287"/>
      <c r="S15" s="287"/>
      <c r="T15" s="287"/>
      <c r="U15" s="287"/>
    </row>
    <row r="16" spans="2:22" s="149" customFormat="1" ht="24.9" customHeight="1" x14ac:dyDescent="0.3">
      <c r="B16" s="292" t="s">
        <v>374</v>
      </c>
      <c r="C16" s="293"/>
      <c r="D16" s="293"/>
      <c r="E16" s="293"/>
      <c r="F16" s="293"/>
      <c r="G16" s="293"/>
      <c r="H16" s="293"/>
      <c r="I16" s="293"/>
      <c r="J16" s="293"/>
      <c r="K16" s="293"/>
      <c r="L16" s="293"/>
      <c r="M16" s="293"/>
      <c r="N16" s="293"/>
      <c r="O16" s="293"/>
      <c r="P16" s="293"/>
      <c r="Q16" s="293"/>
      <c r="R16" s="293"/>
      <c r="S16" s="293"/>
      <c r="T16" s="293"/>
      <c r="U16" s="293"/>
    </row>
    <row r="17" spans="2:21" ht="60" customHeight="1" x14ac:dyDescent="0.3">
      <c r="B17" s="287" t="s">
        <v>373</v>
      </c>
      <c r="C17" s="287"/>
      <c r="D17" s="287"/>
      <c r="E17" s="287"/>
      <c r="F17" s="287"/>
      <c r="G17" s="287"/>
      <c r="H17" s="287"/>
      <c r="I17" s="287"/>
      <c r="J17" s="287"/>
      <c r="K17" s="287"/>
      <c r="L17" s="287"/>
      <c r="M17" s="287"/>
      <c r="N17" s="287"/>
      <c r="O17" s="287"/>
      <c r="P17" s="287"/>
      <c r="Q17" s="287"/>
      <c r="R17" s="287"/>
      <c r="S17" s="287"/>
      <c r="T17" s="287"/>
      <c r="U17" s="287"/>
    </row>
    <row r="18" spans="2:21" ht="60" customHeight="1" x14ac:dyDescent="0.3">
      <c r="B18" s="287"/>
      <c r="C18" s="287"/>
      <c r="D18" s="287"/>
      <c r="E18" s="287"/>
      <c r="F18" s="287"/>
      <c r="G18" s="287"/>
      <c r="H18" s="287"/>
      <c r="I18" s="287"/>
      <c r="J18" s="287"/>
      <c r="K18" s="287"/>
      <c r="L18" s="287"/>
      <c r="M18" s="287"/>
      <c r="N18" s="287"/>
      <c r="O18" s="287"/>
      <c r="P18" s="287"/>
      <c r="Q18" s="287"/>
      <c r="R18" s="287"/>
      <c r="S18" s="287"/>
      <c r="T18" s="287"/>
      <c r="U18" s="287"/>
    </row>
    <row r="19" spans="2:21" ht="60" customHeight="1" x14ac:dyDescent="0.3">
      <c r="B19" s="287"/>
      <c r="C19" s="287"/>
      <c r="D19" s="287"/>
      <c r="E19" s="287"/>
      <c r="F19" s="287"/>
      <c r="G19" s="287"/>
      <c r="H19" s="287"/>
      <c r="I19" s="287"/>
      <c r="J19" s="287"/>
      <c r="K19" s="287"/>
      <c r="L19" s="287"/>
      <c r="M19" s="287"/>
      <c r="N19" s="287"/>
      <c r="O19" s="287"/>
      <c r="P19" s="287"/>
      <c r="Q19" s="287"/>
      <c r="R19" s="287"/>
      <c r="S19" s="287"/>
      <c r="T19" s="287"/>
      <c r="U19" s="287"/>
    </row>
    <row r="20" spans="2:21" ht="16.5" customHeight="1" x14ac:dyDescent="0.3">
      <c r="B20" s="150"/>
      <c r="C20" s="150"/>
      <c r="D20" s="150"/>
      <c r="E20" s="150"/>
      <c r="F20" s="150"/>
      <c r="G20" s="150"/>
      <c r="H20" s="150"/>
      <c r="I20" s="150"/>
      <c r="J20" s="150"/>
      <c r="K20" s="150"/>
      <c r="L20" s="150"/>
      <c r="M20" s="150"/>
      <c r="N20" s="150"/>
      <c r="O20" s="150"/>
      <c r="P20" s="150"/>
      <c r="Q20" s="150"/>
      <c r="R20" s="150"/>
      <c r="S20" s="150"/>
      <c r="T20" s="150"/>
      <c r="U20" s="150"/>
    </row>
    <row r="21" spans="2:21" ht="21.9" customHeight="1" x14ac:dyDescent="0.3">
      <c r="B21" s="296">
        <v>2024</v>
      </c>
      <c r="C21" s="296"/>
      <c r="D21" s="296"/>
      <c r="E21" s="296"/>
      <c r="F21" s="296"/>
      <c r="G21" s="296"/>
      <c r="H21" s="296"/>
      <c r="I21" s="296"/>
      <c r="J21" s="296"/>
      <c r="K21" s="296"/>
      <c r="L21" s="296"/>
      <c r="M21" s="296"/>
      <c r="N21" s="296"/>
      <c r="O21" s="296"/>
      <c r="P21" s="296"/>
      <c r="Q21" s="296"/>
      <c r="R21" s="296"/>
      <c r="S21" s="296"/>
      <c r="T21" s="296"/>
      <c r="U21" s="296"/>
    </row>
    <row r="22" spans="2:21" ht="24.9" customHeight="1" x14ac:dyDescent="0.3">
      <c r="B22" s="297" t="s">
        <v>28</v>
      </c>
      <c r="C22" s="297"/>
      <c r="D22" s="297"/>
      <c r="E22" s="297"/>
      <c r="F22" s="297"/>
      <c r="G22" s="297"/>
      <c r="H22" s="297"/>
      <c r="I22" s="297"/>
      <c r="J22" s="297"/>
      <c r="K22" s="297"/>
      <c r="L22" s="297"/>
      <c r="M22" s="297"/>
      <c r="N22" s="297"/>
      <c r="O22" s="297"/>
      <c r="P22" s="297"/>
      <c r="Q22" s="297"/>
      <c r="R22" s="297"/>
      <c r="S22" s="297"/>
      <c r="T22" s="297"/>
      <c r="U22" s="297"/>
    </row>
    <row r="23" spans="2:21" ht="60" customHeight="1" x14ac:dyDescent="0.3">
      <c r="B23" s="287" t="s">
        <v>618</v>
      </c>
      <c r="C23" s="287"/>
      <c r="D23" s="287"/>
      <c r="E23" s="287"/>
      <c r="F23" s="287"/>
      <c r="G23" s="287"/>
      <c r="H23" s="287"/>
      <c r="I23" s="287"/>
      <c r="J23" s="287"/>
      <c r="K23" s="287"/>
      <c r="L23" s="287"/>
      <c r="M23" s="287"/>
      <c r="N23" s="287"/>
      <c r="O23" s="287"/>
      <c r="P23" s="287"/>
      <c r="Q23" s="287"/>
      <c r="R23" s="287"/>
      <c r="S23" s="287"/>
      <c r="T23" s="287"/>
      <c r="U23" s="287"/>
    </row>
    <row r="24" spans="2:21" ht="60" customHeight="1" x14ac:dyDescent="0.3">
      <c r="B24" s="287" t="s">
        <v>619</v>
      </c>
      <c r="C24" s="287"/>
      <c r="D24" s="287"/>
      <c r="E24" s="287"/>
      <c r="F24" s="287"/>
      <c r="G24" s="287"/>
      <c r="H24" s="287"/>
      <c r="I24" s="287"/>
      <c r="J24" s="287"/>
      <c r="K24" s="287"/>
      <c r="L24" s="287"/>
      <c r="M24" s="287"/>
      <c r="N24" s="287"/>
      <c r="O24" s="287"/>
      <c r="P24" s="287"/>
      <c r="Q24" s="287"/>
      <c r="R24" s="287"/>
      <c r="S24" s="287"/>
      <c r="T24" s="287"/>
      <c r="U24" s="287"/>
    </row>
    <row r="25" spans="2:21" s="149" customFormat="1" ht="24.9" customHeight="1" x14ac:dyDescent="0.3">
      <c r="B25" s="292" t="s">
        <v>123</v>
      </c>
      <c r="C25" s="293"/>
      <c r="D25" s="293"/>
      <c r="E25" s="293"/>
      <c r="F25" s="293"/>
      <c r="G25" s="293"/>
      <c r="H25" s="293"/>
      <c r="I25" s="293"/>
      <c r="J25" s="293"/>
      <c r="K25" s="293"/>
      <c r="L25" s="293"/>
      <c r="M25" s="293"/>
      <c r="N25" s="293"/>
      <c r="O25" s="293"/>
      <c r="P25" s="293"/>
      <c r="Q25" s="293"/>
      <c r="R25" s="293"/>
      <c r="S25" s="293"/>
      <c r="T25" s="293"/>
      <c r="U25" s="293"/>
    </row>
    <row r="26" spans="2:21" ht="60" customHeight="1" x14ac:dyDescent="0.3">
      <c r="B26" s="287" t="s">
        <v>617</v>
      </c>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3">
      <c r="B27" s="287" t="s">
        <v>426</v>
      </c>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3">
      <c r="B28" s="287"/>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3">
      <c r="B29" s="150"/>
      <c r="C29" s="150"/>
      <c r="D29" s="150"/>
      <c r="E29" s="150"/>
      <c r="F29" s="150"/>
      <c r="G29" s="150"/>
      <c r="H29" s="150"/>
      <c r="I29" s="150"/>
      <c r="J29" s="150"/>
      <c r="K29" s="150"/>
      <c r="L29" s="150"/>
      <c r="M29" s="150"/>
      <c r="N29" s="150"/>
      <c r="O29" s="150"/>
      <c r="P29" s="150"/>
      <c r="Q29" s="150"/>
      <c r="R29" s="150"/>
      <c r="S29" s="150"/>
      <c r="T29" s="150"/>
      <c r="U29" s="150"/>
    </row>
    <row r="30" spans="2:21" ht="21.9" customHeight="1" x14ac:dyDescent="0.3">
      <c r="B30" s="294">
        <v>2025</v>
      </c>
      <c r="C30" s="295"/>
      <c r="D30" s="295"/>
      <c r="E30" s="295"/>
      <c r="F30" s="295"/>
      <c r="G30" s="295"/>
      <c r="H30" s="295"/>
      <c r="I30" s="295"/>
      <c r="J30" s="295"/>
      <c r="K30" s="295"/>
      <c r="L30" s="295"/>
      <c r="M30" s="295"/>
      <c r="N30" s="295"/>
      <c r="O30" s="295"/>
      <c r="P30" s="295"/>
      <c r="Q30" s="295"/>
      <c r="R30" s="295"/>
      <c r="S30" s="295"/>
      <c r="T30" s="295"/>
      <c r="U30" s="295"/>
    </row>
    <row r="31" spans="2:21" ht="24.9" customHeight="1" x14ac:dyDescent="0.3">
      <c r="B31" s="290" t="s">
        <v>28</v>
      </c>
      <c r="C31" s="291"/>
      <c r="D31" s="291"/>
      <c r="E31" s="291"/>
      <c r="F31" s="291"/>
      <c r="G31" s="291"/>
      <c r="H31" s="291"/>
      <c r="I31" s="291"/>
      <c r="J31" s="291"/>
      <c r="K31" s="291"/>
      <c r="L31" s="291"/>
      <c r="M31" s="291"/>
      <c r="N31" s="291"/>
      <c r="O31" s="291"/>
      <c r="P31" s="291"/>
      <c r="Q31" s="291"/>
      <c r="R31" s="291"/>
      <c r="S31" s="291"/>
      <c r="T31" s="291"/>
      <c r="U31" s="291"/>
    </row>
    <row r="32" spans="2:21" ht="60" customHeight="1" x14ac:dyDescent="0.3">
      <c r="B32" s="287" t="s">
        <v>620</v>
      </c>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3">
      <c r="B33" s="287" t="s">
        <v>470</v>
      </c>
      <c r="C33" s="287"/>
      <c r="D33" s="287"/>
      <c r="E33" s="287"/>
      <c r="F33" s="287"/>
      <c r="G33" s="287"/>
      <c r="H33" s="287"/>
      <c r="I33" s="287"/>
      <c r="J33" s="287"/>
      <c r="K33" s="287"/>
      <c r="L33" s="287"/>
      <c r="M33" s="287"/>
      <c r="N33" s="287"/>
      <c r="O33" s="287"/>
      <c r="P33" s="287"/>
      <c r="Q33" s="287"/>
      <c r="R33" s="287"/>
      <c r="S33" s="287"/>
      <c r="T33" s="287"/>
      <c r="U33" s="287"/>
    </row>
    <row r="34" spans="2:21" s="149" customFormat="1" ht="24.9" customHeight="1" x14ac:dyDescent="0.3">
      <c r="B34" s="292" t="s">
        <v>123</v>
      </c>
      <c r="C34" s="293"/>
      <c r="D34" s="293"/>
      <c r="E34" s="293"/>
      <c r="F34" s="293"/>
      <c r="G34" s="293"/>
      <c r="H34" s="293"/>
      <c r="I34" s="293"/>
      <c r="J34" s="293"/>
      <c r="K34" s="293"/>
      <c r="L34" s="293"/>
      <c r="M34" s="293"/>
      <c r="N34" s="293"/>
      <c r="O34" s="293"/>
      <c r="P34" s="293"/>
      <c r="Q34" s="293"/>
      <c r="R34" s="293"/>
      <c r="S34" s="293"/>
      <c r="T34" s="293"/>
      <c r="U34" s="293"/>
    </row>
    <row r="35" spans="2:21" ht="60" customHeight="1" x14ac:dyDescent="0.3">
      <c r="B35" s="287" t="s">
        <v>527</v>
      </c>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3">
      <c r="B36" s="287" t="s">
        <v>445</v>
      </c>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3">
      <c r="B37" s="287"/>
      <c r="C37" s="287"/>
      <c r="D37" s="287"/>
      <c r="E37" s="287"/>
      <c r="F37" s="287"/>
      <c r="G37" s="287"/>
      <c r="H37" s="287"/>
      <c r="I37" s="287"/>
      <c r="J37" s="287"/>
      <c r="K37" s="287"/>
      <c r="L37" s="287"/>
      <c r="M37" s="287"/>
      <c r="N37" s="287"/>
      <c r="O37" s="287"/>
      <c r="P37" s="287"/>
      <c r="Q37" s="287"/>
      <c r="R37" s="287"/>
      <c r="S37" s="287"/>
      <c r="T37" s="287"/>
      <c r="U37" s="287"/>
    </row>
    <row r="39" spans="2:21" x14ac:dyDescent="0.3">
      <c r="B39" s="288">
        <v>2026</v>
      </c>
      <c r="C39" s="289"/>
      <c r="D39" s="289"/>
      <c r="E39" s="289"/>
      <c r="F39" s="289"/>
      <c r="G39" s="289"/>
      <c r="H39" s="289"/>
      <c r="I39" s="289"/>
      <c r="J39" s="289"/>
      <c r="K39" s="289"/>
      <c r="L39" s="289"/>
      <c r="M39" s="289"/>
      <c r="N39" s="289"/>
      <c r="O39" s="289"/>
      <c r="P39" s="289"/>
      <c r="Q39" s="289"/>
      <c r="R39" s="289"/>
      <c r="S39" s="289"/>
      <c r="T39" s="289"/>
      <c r="U39" s="289"/>
    </row>
    <row r="40" spans="2:21" ht="19.8" x14ac:dyDescent="0.3">
      <c r="B40" s="290" t="s">
        <v>28</v>
      </c>
      <c r="C40" s="291"/>
      <c r="D40" s="291"/>
      <c r="E40" s="291"/>
      <c r="F40" s="291"/>
      <c r="G40" s="291"/>
      <c r="H40" s="291"/>
      <c r="I40" s="291"/>
      <c r="J40" s="291"/>
      <c r="K40" s="291"/>
      <c r="L40" s="291"/>
      <c r="M40" s="291"/>
      <c r="N40" s="291"/>
      <c r="O40" s="291"/>
      <c r="P40" s="291"/>
      <c r="Q40" s="291"/>
      <c r="R40" s="291"/>
      <c r="S40" s="291"/>
      <c r="T40" s="291"/>
      <c r="U40" s="291"/>
    </row>
    <row r="41" spans="2:21" ht="60.75" customHeight="1" x14ac:dyDescent="0.3">
      <c r="B41" s="287"/>
      <c r="C41" s="287"/>
      <c r="D41" s="287"/>
      <c r="E41" s="287"/>
      <c r="F41" s="287"/>
      <c r="G41" s="287"/>
      <c r="H41" s="287"/>
      <c r="I41" s="287"/>
      <c r="J41" s="287"/>
      <c r="K41" s="287"/>
      <c r="L41" s="287"/>
      <c r="M41" s="287"/>
      <c r="N41" s="287"/>
      <c r="O41" s="287"/>
      <c r="P41" s="287"/>
      <c r="Q41" s="287"/>
      <c r="R41" s="287"/>
      <c r="S41" s="287"/>
      <c r="T41" s="287"/>
      <c r="U41" s="287"/>
    </row>
    <row r="42" spans="2:21" ht="60" customHeight="1" x14ac:dyDescent="0.3">
      <c r="B42" s="287"/>
      <c r="C42" s="287"/>
      <c r="D42" s="287"/>
      <c r="E42" s="287"/>
      <c r="F42" s="287"/>
      <c r="G42" s="287"/>
      <c r="H42" s="287"/>
      <c r="I42" s="287"/>
      <c r="J42" s="287"/>
      <c r="K42" s="287"/>
      <c r="L42" s="287"/>
      <c r="M42" s="287"/>
      <c r="N42" s="287"/>
      <c r="O42" s="287"/>
      <c r="P42" s="287"/>
      <c r="Q42" s="287"/>
      <c r="R42" s="287"/>
      <c r="S42" s="287"/>
      <c r="T42" s="287"/>
      <c r="U42" s="287"/>
    </row>
    <row r="43" spans="2:21" ht="19.8" x14ac:dyDescent="0.3">
      <c r="B43" s="292" t="s">
        <v>123</v>
      </c>
      <c r="C43" s="293"/>
      <c r="D43" s="293"/>
      <c r="E43" s="293"/>
      <c r="F43" s="293"/>
      <c r="G43" s="293"/>
      <c r="H43" s="293"/>
      <c r="I43" s="293"/>
      <c r="J43" s="293"/>
      <c r="K43" s="293"/>
      <c r="L43" s="293"/>
      <c r="M43" s="293"/>
      <c r="N43" s="293"/>
      <c r="O43" s="293"/>
      <c r="P43" s="293"/>
      <c r="Q43" s="293"/>
      <c r="R43" s="293"/>
      <c r="S43" s="293"/>
      <c r="T43" s="293"/>
      <c r="U43" s="293"/>
    </row>
    <row r="44" spans="2:21" ht="45.75" customHeight="1" x14ac:dyDescent="0.3">
      <c r="B44" s="287"/>
      <c r="C44" s="287"/>
      <c r="D44" s="287"/>
      <c r="E44" s="287"/>
      <c r="F44" s="287"/>
      <c r="G44" s="287"/>
      <c r="H44" s="287"/>
      <c r="I44" s="287"/>
      <c r="J44" s="287"/>
      <c r="K44" s="287"/>
      <c r="L44" s="287"/>
      <c r="M44" s="287"/>
      <c r="N44" s="287"/>
      <c r="O44" s="287"/>
      <c r="P44" s="287"/>
      <c r="Q44" s="287"/>
      <c r="R44" s="287"/>
      <c r="S44" s="287"/>
      <c r="T44" s="287"/>
      <c r="U44" s="287"/>
    </row>
    <row r="45" spans="2:21" ht="48" customHeight="1" x14ac:dyDescent="0.3">
      <c r="B45" s="287"/>
      <c r="C45" s="287"/>
      <c r="D45" s="287"/>
      <c r="E45" s="287"/>
      <c r="F45" s="287"/>
      <c r="G45" s="287"/>
      <c r="H45" s="287"/>
      <c r="I45" s="287"/>
      <c r="J45" s="287"/>
      <c r="K45" s="287"/>
      <c r="L45" s="287"/>
      <c r="M45" s="287"/>
      <c r="N45" s="287"/>
      <c r="O45" s="287"/>
      <c r="P45" s="287"/>
      <c r="Q45" s="287"/>
      <c r="R45" s="287"/>
      <c r="S45" s="287"/>
      <c r="T45" s="287"/>
      <c r="U45" s="287"/>
    </row>
    <row r="46" spans="2:21" ht="56.25" customHeight="1" x14ac:dyDescent="0.3">
      <c r="B46" s="287"/>
      <c r="C46" s="287"/>
      <c r="D46" s="287"/>
      <c r="E46" s="287"/>
      <c r="F46" s="287"/>
      <c r="G46" s="287"/>
      <c r="H46" s="287"/>
      <c r="I46" s="287"/>
      <c r="J46" s="287"/>
      <c r="K46" s="287"/>
      <c r="L46" s="287"/>
      <c r="M46" s="287"/>
      <c r="N46" s="287"/>
      <c r="O46" s="287"/>
      <c r="P46" s="287"/>
      <c r="Q46" s="287"/>
      <c r="R46" s="287"/>
      <c r="S46" s="287"/>
      <c r="T46" s="287"/>
      <c r="U46" s="287"/>
    </row>
    <row r="65495" spans="2:22" x14ac:dyDescent="0.3">
      <c r="B65495" s="151" t="s">
        <v>29</v>
      </c>
      <c r="C65495" s="151"/>
      <c r="D65495" s="151"/>
      <c r="E65495" s="151"/>
      <c r="F65495" s="151"/>
      <c r="G65495" s="151"/>
      <c r="H65495" s="151"/>
      <c r="I65495" s="151"/>
      <c r="J65495" s="151"/>
      <c r="K65495" s="151"/>
      <c r="L65495" s="151"/>
      <c r="M65495" s="151"/>
      <c r="N65495" s="151"/>
      <c r="O65495" s="151"/>
      <c r="P65495" s="151"/>
      <c r="Q65495" s="151"/>
      <c r="R65495" s="151"/>
      <c r="S65495" s="151"/>
      <c r="T65495" s="151"/>
      <c r="U65495" s="151"/>
      <c r="V65495" s="151"/>
    </row>
    <row r="65496" spans="2:22" x14ac:dyDescent="0.3">
      <c r="B65496" s="152" t="s">
        <v>30</v>
      </c>
      <c r="C65496" s="152"/>
      <c r="D65496" s="152"/>
      <c r="E65496" s="152"/>
      <c r="F65496" s="152"/>
      <c r="G65496" s="152"/>
      <c r="H65496" s="152"/>
      <c r="I65496" s="152"/>
      <c r="J65496" s="152"/>
      <c r="K65496" s="152"/>
      <c r="L65496" s="152"/>
      <c r="M65496" s="152"/>
      <c r="N65496" s="152"/>
      <c r="O65496" s="152"/>
      <c r="P65496" s="152"/>
      <c r="Q65496" s="152"/>
      <c r="R65496" s="152"/>
      <c r="S65496" s="152"/>
      <c r="T65496" s="152"/>
      <c r="U65496" s="152"/>
      <c r="V65496" s="152"/>
    </row>
    <row r="65497" spans="2:22" x14ac:dyDescent="0.3">
      <c r="B65497" s="152" t="s">
        <v>31</v>
      </c>
      <c r="C65497" s="152"/>
      <c r="D65497" s="152"/>
      <c r="E65497" s="152"/>
      <c r="F65497" s="152"/>
      <c r="G65497" s="152"/>
      <c r="H65497" s="152"/>
      <c r="I65497" s="152"/>
      <c r="J65497" s="152"/>
      <c r="K65497" s="152"/>
      <c r="L65497" s="152"/>
      <c r="M65497" s="152"/>
      <c r="N65497" s="152"/>
      <c r="O65497" s="152"/>
      <c r="P65497" s="152"/>
      <c r="Q65497" s="152"/>
      <c r="R65497" s="152"/>
      <c r="S65497" s="152"/>
      <c r="T65497" s="152"/>
      <c r="U65497" s="152"/>
      <c r="V65497" s="15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36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7" zoomScale="70" zoomScaleNormal="70" workbookViewId="0">
      <selection activeCell="B36" sqref="B36:U36"/>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1" t="s">
        <v>127</v>
      </c>
      <c r="C2" s="323" t="s">
        <v>176</v>
      </c>
      <c r="D2" s="323"/>
      <c r="E2" s="323"/>
      <c r="F2" s="323"/>
      <c r="G2" s="2"/>
      <c r="H2" s="324" t="s">
        <v>177</v>
      </c>
      <c r="I2" s="324"/>
      <c r="J2" s="324"/>
      <c r="K2" s="324"/>
      <c r="L2" s="2"/>
      <c r="M2" s="333" t="s">
        <v>178</v>
      </c>
      <c r="N2" s="333"/>
      <c r="O2" s="333"/>
      <c r="P2" s="333"/>
      <c r="Q2" s="51"/>
      <c r="R2" s="315" t="s">
        <v>179</v>
      </c>
      <c r="S2" s="315"/>
      <c r="T2" s="315"/>
      <c r="U2" s="315"/>
      <c r="V2" s="320"/>
    </row>
    <row r="3" spans="2:22" ht="24.75" customHeight="1" thickBot="1" x14ac:dyDescent="0.35">
      <c r="B3" s="332"/>
      <c r="C3" s="3">
        <v>1</v>
      </c>
      <c r="D3" s="3">
        <v>2</v>
      </c>
      <c r="E3" s="4">
        <v>3</v>
      </c>
      <c r="F3" s="5">
        <v>4</v>
      </c>
      <c r="G3" s="329"/>
      <c r="H3" s="3">
        <v>1</v>
      </c>
      <c r="I3" s="3">
        <v>2</v>
      </c>
      <c r="J3" s="4">
        <v>3</v>
      </c>
      <c r="K3" s="5">
        <v>4</v>
      </c>
      <c r="L3" s="321"/>
      <c r="M3" s="3">
        <v>1</v>
      </c>
      <c r="N3" s="3">
        <v>2</v>
      </c>
      <c r="O3" s="4">
        <v>3</v>
      </c>
      <c r="P3" s="5">
        <v>4</v>
      </c>
      <c r="Q3" s="52"/>
      <c r="R3" s="3">
        <v>1</v>
      </c>
      <c r="S3" s="3">
        <v>2</v>
      </c>
      <c r="T3" s="4">
        <v>3</v>
      </c>
      <c r="U3" s="5">
        <v>4</v>
      </c>
      <c r="V3" s="320"/>
    </row>
    <row r="4" spans="2:22" ht="38.1" customHeight="1" thickTop="1" thickBot="1" x14ac:dyDescent="0.35">
      <c r="B4" s="33" t="s">
        <v>128</v>
      </c>
      <c r="C4" s="32">
        <f>Autoevaluación!R55/SUM(Autoevaluación!R55:R58)</f>
        <v>0</v>
      </c>
      <c r="D4" s="7">
        <f>Autoevaluación!R56/SUM(Autoevaluación!R55:R58)</f>
        <v>0</v>
      </c>
      <c r="E4" s="7">
        <f>Autoevaluación!R57/SUM(Autoevaluación!R55:R58)</f>
        <v>0.2</v>
      </c>
      <c r="F4" s="7">
        <f>Autoevaluación!R58/SUM(Autoevaluación!R55:R58)</f>
        <v>0.8</v>
      </c>
      <c r="G4" s="330"/>
      <c r="H4" s="7">
        <f>Autoevaluación!S55/SUM(Autoevaluación!S55:S59)</f>
        <v>0</v>
      </c>
      <c r="I4" s="7">
        <f>Autoevaluación!S56/SUM(Autoevaluación!S55:S58)</f>
        <v>0</v>
      </c>
      <c r="J4" s="7">
        <f>Autoevaluación!S57/SUM(Autoevaluación!S55:S58)</f>
        <v>0.4</v>
      </c>
      <c r="K4" s="7">
        <f>Autoevaluación!S58/SUM(Autoevaluación!S55:S58)</f>
        <v>0.6</v>
      </c>
      <c r="L4" s="322"/>
      <c r="M4" s="7">
        <f>Autoevaluación!T55/SUM(Autoevaluación!T55:T58)</f>
        <v>0</v>
      </c>
      <c r="N4" s="7">
        <f>Autoevaluación!T56/SUM(Autoevaluación!T55:T58)</f>
        <v>0</v>
      </c>
      <c r="O4" s="7">
        <f>Autoevaluación!T57/SUM(Autoevaluación!T55:T58)</f>
        <v>0.6</v>
      </c>
      <c r="P4" s="7">
        <f>Autoevaluación!T58/SUM(Autoevaluación!T55:T58)</f>
        <v>0.4</v>
      </c>
      <c r="Q4" s="49"/>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3" t="s">
        <v>129</v>
      </c>
      <c r="C5" s="32">
        <f>Autoevaluación!R62/SUM(Autoevaluación!R62:R65)</f>
        <v>0</v>
      </c>
      <c r="D5" s="7">
        <f>Autoevaluación!R63/SUM(Autoevaluación!R62:R65)</f>
        <v>0</v>
      </c>
      <c r="E5" s="7">
        <f>Autoevaluación!R64/SUM(Autoevaluación!R62:R65)</f>
        <v>0</v>
      </c>
      <c r="F5" s="7">
        <f>Autoevaluación!R65/SUM(Autoevaluación!R62:R65)</f>
        <v>1</v>
      </c>
      <c r="G5" s="330"/>
      <c r="H5" s="7">
        <f>Autoevaluación!S62/SUM(Autoevaluación!S62:S65)</f>
        <v>0</v>
      </c>
      <c r="I5" s="7">
        <f>Autoevaluación!S63/SUM(Autoevaluación!S62:S65)</f>
        <v>0</v>
      </c>
      <c r="J5" s="7">
        <f>Autoevaluación!S64/SUM(Autoevaluación!S62:S65)</f>
        <v>0.25</v>
      </c>
      <c r="K5" s="7">
        <f>Autoevaluación!S65/SUM(Autoevaluación!S62:S65)</f>
        <v>0.75</v>
      </c>
      <c r="L5" s="322"/>
      <c r="M5" s="7">
        <f>Autoevaluación!T62/SUM(Autoevaluación!T62:T65)</f>
        <v>0</v>
      </c>
      <c r="N5" s="7">
        <f>Autoevaluación!T63/SUM(Autoevaluación!T62:T65)</f>
        <v>0</v>
      </c>
      <c r="O5" s="7">
        <f>Autoevaluación!T64/SUM(Autoevaluación!T62:T65)</f>
        <v>0.25</v>
      </c>
      <c r="P5" s="7">
        <f>Autoevaluación!T65/SUM(Autoevaluación!T62:T65)</f>
        <v>0.75</v>
      </c>
      <c r="Q5" s="49"/>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3" t="s">
        <v>130</v>
      </c>
      <c r="C6" s="32">
        <f>Autoevaluación!R68/SUM(Autoevaluación!R68:R71)</f>
        <v>0</v>
      </c>
      <c r="D6" s="7">
        <f>Autoevaluación!R69/SUM(Autoevaluación!R68:R71)</f>
        <v>0</v>
      </c>
      <c r="E6" s="7">
        <f>Autoevaluación!R70/SUM(Autoevaluación!R68:R71)</f>
        <v>0</v>
      </c>
      <c r="F6" s="7">
        <f>Autoevaluación!R71/SUM(Autoevaluación!R68:R71)</f>
        <v>1</v>
      </c>
      <c r="G6" s="330"/>
      <c r="H6" s="7">
        <f>Autoevaluación!S68/SUM(Autoevaluación!S68:S71)</f>
        <v>0</v>
      </c>
      <c r="I6" s="7">
        <f>Autoevaluación!S69/SUM(Autoevaluación!S68:S71)</f>
        <v>0</v>
      </c>
      <c r="J6" s="7">
        <f>Autoevaluación!S70/SUM(Autoevaluación!S68:S71)</f>
        <v>0.5</v>
      </c>
      <c r="K6" s="7">
        <f>Autoevaluación!S71/SUM(Autoevaluación!S68:S71)</f>
        <v>0.5</v>
      </c>
      <c r="L6" s="322"/>
      <c r="M6" s="7">
        <f>Autoevaluación!T68/SUM(Autoevaluación!T68:T71)</f>
        <v>0</v>
      </c>
      <c r="N6" s="7">
        <f>Autoevaluación!T69/SUM(Autoevaluación!T68:T71)</f>
        <v>0</v>
      </c>
      <c r="O6" s="7">
        <f>Autoevaluación!T70/SUM(Autoevaluación!T68:T71)</f>
        <v>0.75</v>
      </c>
      <c r="P6" s="7">
        <f>Autoevaluación!T71/SUM(Autoevaluación!T68:T71)</f>
        <v>0.25</v>
      </c>
      <c r="Q6" s="49"/>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3" t="s">
        <v>131</v>
      </c>
      <c r="C7" s="32">
        <f>Autoevaluación!R74/SUM(Autoevaluación!R74:R77)</f>
        <v>0</v>
      </c>
      <c r="D7" s="7">
        <f>Autoevaluación!R75/SUM(Autoevaluación!R74:R77)</f>
        <v>0</v>
      </c>
      <c r="E7" s="7">
        <f>Autoevaluación!R76/SUM(Autoevaluación!R74:R77)</f>
        <v>0</v>
      </c>
      <c r="F7" s="7">
        <f>Autoevaluación!R77/SUM(Autoevaluación!R74:R77)</f>
        <v>1</v>
      </c>
      <c r="G7" s="330"/>
      <c r="H7" s="7">
        <f>Autoevaluación!S74/SUM(Autoevaluación!S74:S77)</f>
        <v>0.33333333333333331</v>
      </c>
      <c r="I7" s="7">
        <f>Autoevaluación!S75/SUM(Autoevaluación!S74:S77)</f>
        <v>0.16666666666666666</v>
      </c>
      <c r="J7" s="7">
        <f>Autoevaluación!S76/SUM(Autoevaluación!S74:S77)</f>
        <v>0.16666666666666666</v>
      </c>
      <c r="K7" s="7">
        <f>Autoevaluación!S77/SUM(Autoevaluación!S74:S77)</f>
        <v>0.33333333333333331</v>
      </c>
      <c r="L7" s="322"/>
      <c r="M7" s="7">
        <f>Autoevaluación!T74/SUM(Autoevaluación!T74:T77)</f>
        <v>0.16666666666666666</v>
      </c>
      <c r="N7" s="7">
        <f>Autoevaluación!T75/SUM(Autoevaluación!T74:T77)</f>
        <v>0.16666666666666666</v>
      </c>
      <c r="O7" s="7">
        <f>Autoevaluación!T76/SUM(Autoevaluación!T74:T77)</f>
        <v>0.5</v>
      </c>
      <c r="P7" s="7">
        <f>Autoevaluación!T77/SUM(Autoevaluación!T74:T77)</f>
        <v>0.16666666666666666</v>
      </c>
      <c r="Q7" s="49"/>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4"/>
      <c r="C8" s="7"/>
      <c r="D8" s="7"/>
      <c r="E8" s="7"/>
      <c r="F8" s="7"/>
      <c r="G8" s="330"/>
      <c r="H8" s="7"/>
      <c r="I8" s="7"/>
      <c r="J8" s="7"/>
      <c r="K8" s="7"/>
      <c r="L8" s="322"/>
      <c r="M8" s="7"/>
      <c r="N8" s="7"/>
      <c r="O8" s="7"/>
      <c r="P8" s="7"/>
      <c r="Q8" s="49"/>
      <c r="R8" s="7"/>
      <c r="S8" s="7"/>
      <c r="T8" s="7"/>
      <c r="U8" s="7"/>
    </row>
    <row r="9" spans="2:22" ht="38.1" customHeight="1" x14ac:dyDescent="0.3">
      <c r="B9" s="6"/>
      <c r="C9" s="7"/>
      <c r="D9" s="7"/>
      <c r="E9" s="7"/>
      <c r="F9" s="7"/>
      <c r="G9" s="330"/>
      <c r="H9" s="7"/>
      <c r="I9" s="7"/>
      <c r="J9" s="7"/>
      <c r="K9" s="7"/>
      <c r="L9" s="322"/>
      <c r="M9" s="7"/>
      <c r="N9" s="7"/>
      <c r="O9" s="7"/>
      <c r="P9" s="7"/>
      <c r="Q9" s="49"/>
      <c r="R9" s="7"/>
      <c r="S9" s="7"/>
      <c r="T9" s="7"/>
      <c r="U9" s="7"/>
    </row>
    <row r="10" spans="2:22" ht="38.1" customHeight="1" x14ac:dyDescent="0.3">
      <c r="B10" s="15" t="s">
        <v>132</v>
      </c>
      <c r="C10" s="12">
        <f>AVERAGE(C4:C9)</f>
        <v>0</v>
      </c>
      <c r="D10" s="12">
        <f>AVERAGE(D4:D9)</f>
        <v>0</v>
      </c>
      <c r="E10" s="12">
        <f>AVERAGE(E4:E9)</f>
        <v>0.05</v>
      </c>
      <c r="F10" s="12">
        <f>AVERAGE(F4:F9)</f>
        <v>0.95</v>
      </c>
      <c r="G10" s="9"/>
      <c r="H10" s="12">
        <f>AVERAGE(H4:H9)</f>
        <v>8.3333333333333329E-2</v>
      </c>
      <c r="I10" s="12">
        <f>AVERAGE(I4:I9)</f>
        <v>4.1666666666666664E-2</v>
      </c>
      <c r="J10" s="12">
        <f>AVERAGE(J4:J9)</f>
        <v>0.32916666666666666</v>
      </c>
      <c r="K10" s="12">
        <f>AVERAGE(K4:K9)</f>
        <v>0.54583333333333339</v>
      </c>
      <c r="L10" s="9"/>
      <c r="M10" s="12">
        <f>AVERAGE(M4:M9)</f>
        <v>4.1666666666666664E-2</v>
      </c>
      <c r="N10" s="12">
        <f>AVERAGE(N4:N9)</f>
        <v>4.1666666666666664E-2</v>
      </c>
      <c r="O10" s="12">
        <f>AVERAGE(O4:O9)</f>
        <v>0.52500000000000002</v>
      </c>
      <c r="P10" s="12">
        <f>AVERAGE(P4:P9)</f>
        <v>0.39166666666666666</v>
      </c>
      <c r="Q10" s="5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3" t="s">
        <v>176</v>
      </c>
      <c r="C12" s="323"/>
      <c r="D12" s="323"/>
      <c r="E12" s="323"/>
      <c r="F12" s="323"/>
      <c r="G12" s="323"/>
      <c r="H12" s="323"/>
      <c r="I12" s="323"/>
      <c r="J12" s="323"/>
      <c r="K12" s="323"/>
      <c r="L12" s="323"/>
      <c r="M12" s="323"/>
      <c r="N12" s="323"/>
      <c r="O12" s="323"/>
      <c r="P12" s="323"/>
      <c r="Q12" s="323"/>
      <c r="R12" s="323"/>
      <c r="S12" s="323"/>
      <c r="T12" s="323"/>
      <c r="U12" s="323"/>
    </row>
    <row r="13" spans="2:22" ht="24.9" customHeight="1" x14ac:dyDescent="0.3">
      <c r="B13" s="325" t="s">
        <v>28</v>
      </c>
      <c r="C13" s="325"/>
      <c r="D13" s="325"/>
      <c r="E13" s="325"/>
      <c r="F13" s="325"/>
      <c r="G13" s="325"/>
      <c r="H13" s="325"/>
      <c r="I13" s="325"/>
      <c r="J13" s="325"/>
      <c r="K13" s="325"/>
      <c r="L13" s="325"/>
      <c r="M13" s="325"/>
      <c r="N13" s="325"/>
      <c r="O13" s="325"/>
      <c r="P13" s="325"/>
      <c r="Q13" s="325"/>
      <c r="R13" s="325"/>
      <c r="S13" s="325"/>
      <c r="T13" s="325"/>
      <c r="U13" s="325"/>
    </row>
    <row r="14" spans="2:22" ht="60" customHeight="1" x14ac:dyDescent="0.3">
      <c r="B14" s="326" t="s">
        <v>376</v>
      </c>
      <c r="C14" s="326"/>
      <c r="D14" s="326"/>
      <c r="E14" s="326"/>
      <c r="F14" s="326"/>
      <c r="G14" s="326"/>
      <c r="H14" s="326"/>
      <c r="I14" s="326"/>
      <c r="J14" s="326"/>
      <c r="K14" s="326"/>
      <c r="L14" s="326"/>
      <c r="M14" s="326"/>
      <c r="N14" s="326"/>
      <c r="O14" s="326"/>
      <c r="P14" s="326"/>
      <c r="Q14" s="326"/>
      <c r="R14" s="326"/>
      <c r="S14" s="326"/>
      <c r="T14" s="326"/>
      <c r="U14" s="326"/>
    </row>
    <row r="15" spans="2:22" ht="60" customHeight="1" x14ac:dyDescent="0.3">
      <c r="B15" s="314" t="s">
        <v>282</v>
      </c>
      <c r="C15" s="314"/>
      <c r="D15" s="314"/>
      <c r="E15" s="314"/>
      <c r="F15" s="314"/>
      <c r="G15" s="314"/>
      <c r="H15" s="314"/>
      <c r="I15" s="314"/>
      <c r="J15" s="314"/>
      <c r="K15" s="314"/>
      <c r="L15" s="314"/>
      <c r="M15" s="314"/>
      <c r="N15" s="314"/>
      <c r="O15" s="314"/>
      <c r="P15" s="314"/>
      <c r="Q15" s="314"/>
      <c r="R15" s="314"/>
      <c r="S15" s="314"/>
      <c r="T15" s="314"/>
      <c r="U15" s="314"/>
    </row>
    <row r="16" spans="2:22" s="14" customFormat="1" ht="24.9" customHeight="1" x14ac:dyDescent="0.3">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314" t="s">
        <v>375</v>
      </c>
      <c r="C17" s="314"/>
      <c r="D17" s="314"/>
      <c r="E17" s="314"/>
      <c r="F17" s="314"/>
      <c r="G17" s="314"/>
      <c r="H17" s="314"/>
      <c r="I17" s="314"/>
      <c r="J17" s="314"/>
      <c r="K17" s="314"/>
      <c r="L17" s="314"/>
      <c r="M17" s="314"/>
      <c r="N17" s="314"/>
      <c r="O17" s="314"/>
      <c r="P17" s="314"/>
      <c r="Q17" s="314"/>
      <c r="R17" s="314"/>
      <c r="S17" s="314"/>
      <c r="T17" s="314"/>
      <c r="U17" s="314"/>
    </row>
    <row r="18" spans="2:21" ht="60" customHeight="1" x14ac:dyDescent="0.3">
      <c r="B18" s="314" t="s">
        <v>377</v>
      </c>
      <c r="C18" s="314"/>
      <c r="D18" s="314"/>
      <c r="E18" s="314"/>
      <c r="F18" s="314"/>
      <c r="G18" s="314"/>
      <c r="H18" s="314"/>
      <c r="I18" s="314"/>
      <c r="J18" s="314"/>
      <c r="K18" s="314"/>
      <c r="L18" s="314"/>
      <c r="M18" s="314"/>
      <c r="N18" s="314"/>
      <c r="O18" s="314"/>
      <c r="P18" s="314"/>
      <c r="Q18" s="314"/>
      <c r="R18" s="314"/>
      <c r="S18" s="314"/>
      <c r="T18" s="314"/>
      <c r="U18" s="314"/>
    </row>
    <row r="19" spans="2:21" ht="60" customHeight="1" x14ac:dyDescent="0.3">
      <c r="B19" s="314"/>
      <c r="C19" s="314"/>
      <c r="D19" s="314"/>
      <c r="E19" s="314"/>
      <c r="F19" s="314"/>
      <c r="G19" s="314"/>
      <c r="H19" s="314"/>
      <c r="I19" s="314"/>
      <c r="J19" s="314"/>
      <c r="K19" s="314"/>
      <c r="L19" s="314"/>
      <c r="M19" s="314"/>
      <c r="N19" s="314"/>
      <c r="O19" s="314"/>
      <c r="P19" s="314"/>
      <c r="Q19" s="314"/>
      <c r="R19" s="314"/>
      <c r="S19" s="314"/>
      <c r="T19" s="314"/>
      <c r="U19" s="31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7" t="s">
        <v>177</v>
      </c>
      <c r="C21" s="327"/>
      <c r="D21" s="327"/>
      <c r="E21" s="327"/>
      <c r="F21" s="327"/>
      <c r="G21" s="327"/>
      <c r="H21" s="327"/>
      <c r="I21" s="327"/>
      <c r="J21" s="327"/>
      <c r="K21" s="327"/>
      <c r="L21" s="327"/>
      <c r="M21" s="327"/>
      <c r="N21" s="327"/>
      <c r="O21" s="327"/>
      <c r="P21" s="327"/>
      <c r="Q21" s="327"/>
      <c r="R21" s="327"/>
      <c r="S21" s="327"/>
      <c r="T21" s="327"/>
      <c r="U21" s="327"/>
    </row>
    <row r="22" spans="2:21" ht="24.9" customHeight="1" x14ac:dyDescent="0.3">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3">
      <c r="B23" s="314" t="s">
        <v>414</v>
      </c>
      <c r="C23" s="314"/>
      <c r="D23" s="314"/>
      <c r="E23" s="314"/>
      <c r="F23" s="314"/>
      <c r="G23" s="314"/>
      <c r="H23" s="314"/>
      <c r="I23" s="314"/>
      <c r="J23" s="314"/>
      <c r="K23" s="314"/>
      <c r="L23" s="314"/>
      <c r="M23" s="314"/>
      <c r="N23" s="314"/>
      <c r="O23" s="314"/>
      <c r="P23" s="314"/>
      <c r="Q23" s="314"/>
      <c r="R23" s="314"/>
      <c r="S23" s="314"/>
      <c r="T23" s="314"/>
      <c r="U23" s="314"/>
    </row>
    <row r="24" spans="2:21" ht="60" customHeight="1" x14ac:dyDescent="0.3">
      <c r="B24" s="314" t="s">
        <v>415</v>
      </c>
      <c r="C24" s="314"/>
      <c r="D24" s="314"/>
      <c r="E24" s="314"/>
      <c r="F24" s="314"/>
      <c r="G24" s="314"/>
      <c r="H24" s="314"/>
      <c r="I24" s="314"/>
      <c r="J24" s="314"/>
      <c r="K24" s="314"/>
      <c r="L24" s="314"/>
      <c r="M24" s="314"/>
      <c r="N24" s="314"/>
      <c r="O24" s="314"/>
      <c r="P24" s="314"/>
      <c r="Q24" s="314"/>
      <c r="R24" s="314"/>
      <c r="S24" s="314"/>
      <c r="T24" s="314"/>
      <c r="U24" s="314"/>
    </row>
    <row r="25" spans="2:21" s="14" customFormat="1" ht="24.9"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314" t="s">
        <v>424</v>
      </c>
      <c r="C26" s="314"/>
      <c r="D26" s="314"/>
      <c r="E26" s="314"/>
      <c r="F26" s="314"/>
      <c r="G26" s="314"/>
      <c r="H26" s="314"/>
      <c r="I26" s="314"/>
      <c r="J26" s="314"/>
      <c r="K26" s="314"/>
      <c r="L26" s="314"/>
      <c r="M26" s="314"/>
      <c r="N26" s="314"/>
      <c r="O26" s="314"/>
      <c r="P26" s="314"/>
      <c r="Q26" s="314"/>
      <c r="R26" s="314"/>
      <c r="S26" s="314"/>
      <c r="T26" s="314"/>
      <c r="U26" s="314"/>
    </row>
    <row r="27" spans="2:21" ht="60" customHeight="1" x14ac:dyDescent="0.3">
      <c r="B27" s="314" t="s">
        <v>425</v>
      </c>
      <c r="C27" s="314"/>
      <c r="D27" s="314"/>
      <c r="E27" s="314"/>
      <c r="F27" s="314"/>
      <c r="G27" s="314"/>
      <c r="H27" s="314"/>
      <c r="I27" s="314"/>
      <c r="J27" s="314"/>
      <c r="K27" s="314"/>
      <c r="L27" s="314"/>
      <c r="M27" s="314"/>
      <c r="N27" s="314"/>
      <c r="O27" s="314"/>
      <c r="P27" s="314"/>
      <c r="Q27" s="314"/>
      <c r="R27" s="314"/>
      <c r="S27" s="314"/>
      <c r="T27" s="314"/>
      <c r="U27" s="314"/>
    </row>
    <row r="28" spans="2:21" ht="60" customHeight="1" x14ac:dyDescent="0.3">
      <c r="B28" s="314"/>
      <c r="C28" s="314"/>
      <c r="D28" s="314"/>
      <c r="E28" s="314"/>
      <c r="F28" s="314"/>
      <c r="G28" s="314"/>
      <c r="H28" s="314"/>
      <c r="I28" s="314"/>
      <c r="J28" s="314"/>
      <c r="K28" s="314"/>
      <c r="L28" s="314"/>
      <c r="M28" s="314"/>
      <c r="N28" s="314"/>
      <c r="O28" s="314"/>
      <c r="P28" s="314"/>
      <c r="Q28" s="314"/>
      <c r="R28" s="314"/>
      <c r="S28" s="314"/>
      <c r="T28" s="314"/>
      <c r="U28" s="31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9" t="s">
        <v>178</v>
      </c>
      <c r="C30" s="319"/>
      <c r="D30" s="319"/>
      <c r="E30" s="319"/>
      <c r="F30" s="319"/>
      <c r="G30" s="319"/>
      <c r="H30" s="319"/>
      <c r="I30" s="319"/>
      <c r="J30" s="319"/>
      <c r="K30" s="319"/>
      <c r="L30" s="319"/>
      <c r="M30" s="319"/>
      <c r="N30" s="319"/>
      <c r="O30" s="319"/>
      <c r="P30" s="319"/>
      <c r="Q30" s="319"/>
      <c r="R30" s="319"/>
      <c r="S30" s="319"/>
      <c r="T30" s="319"/>
      <c r="U30" s="319"/>
    </row>
    <row r="31" spans="2:21" ht="24.9" customHeight="1" x14ac:dyDescent="0.3">
      <c r="B31" s="316" t="s">
        <v>28</v>
      </c>
      <c r="C31" s="317"/>
      <c r="D31" s="317"/>
      <c r="E31" s="317"/>
      <c r="F31" s="317"/>
      <c r="G31" s="317"/>
      <c r="H31" s="317"/>
      <c r="I31" s="317"/>
      <c r="J31" s="317"/>
      <c r="K31" s="317"/>
      <c r="L31" s="317"/>
      <c r="M31" s="317"/>
      <c r="N31" s="317"/>
      <c r="O31" s="317"/>
      <c r="P31" s="317"/>
      <c r="Q31" s="317"/>
      <c r="R31" s="317"/>
      <c r="S31" s="317"/>
      <c r="T31" s="317"/>
      <c r="U31" s="317"/>
    </row>
    <row r="32" spans="2:21" ht="60" customHeight="1" x14ac:dyDescent="0.3">
      <c r="B32" s="287" t="s">
        <v>555</v>
      </c>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3">
      <c r="B33" s="287" t="s">
        <v>562</v>
      </c>
      <c r="C33" s="287"/>
      <c r="D33" s="287"/>
      <c r="E33" s="287"/>
      <c r="F33" s="287"/>
      <c r="G33" s="287"/>
      <c r="H33" s="287"/>
      <c r="I33" s="287"/>
      <c r="J33" s="287"/>
      <c r="K33" s="287"/>
      <c r="L33" s="287"/>
      <c r="M33" s="287"/>
      <c r="N33" s="287"/>
      <c r="O33" s="287"/>
      <c r="P33" s="287"/>
      <c r="Q33" s="287"/>
      <c r="R33" s="287"/>
      <c r="S33" s="287"/>
      <c r="T33" s="287"/>
      <c r="U33" s="287"/>
    </row>
    <row r="34" spans="2:21" s="14" customFormat="1" ht="24.9"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334" t="s">
        <v>621</v>
      </c>
      <c r="C35" s="335"/>
      <c r="D35" s="335"/>
      <c r="E35" s="335"/>
      <c r="F35" s="335"/>
      <c r="G35" s="335"/>
      <c r="H35" s="335"/>
      <c r="I35" s="335"/>
      <c r="J35" s="335"/>
      <c r="K35" s="335"/>
      <c r="L35" s="335"/>
      <c r="M35" s="335"/>
      <c r="N35" s="335"/>
      <c r="O35" s="335"/>
      <c r="P35" s="335"/>
      <c r="Q35" s="335"/>
      <c r="R35" s="335"/>
      <c r="S35" s="335"/>
      <c r="T35" s="335"/>
      <c r="U35" s="336"/>
    </row>
    <row r="36" spans="2:21" ht="60" customHeight="1" x14ac:dyDescent="0.3">
      <c r="B36" s="287" t="s">
        <v>607</v>
      </c>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3">
      <c r="B37" s="314"/>
      <c r="C37" s="314"/>
      <c r="D37" s="314"/>
      <c r="E37" s="314"/>
      <c r="F37" s="314"/>
      <c r="G37" s="314"/>
      <c r="H37" s="314"/>
      <c r="I37" s="314"/>
      <c r="J37" s="314"/>
      <c r="K37" s="314"/>
      <c r="L37" s="314"/>
      <c r="M37" s="314"/>
      <c r="N37" s="314"/>
      <c r="O37" s="314"/>
      <c r="P37" s="314"/>
      <c r="Q37" s="314"/>
      <c r="R37" s="314"/>
      <c r="S37" s="314"/>
      <c r="T37" s="314"/>
      <c r="U37" s="314"/>
    </row>
    <row r="39" spans="2:21" x14ac:dyDescent="0.3">
      <c r="B39" s="315" t="s">
        <v>179</v>
      </c>
      <c r="C39" s="315"/>
      <c r="D39" s="315"/>
      <c r="E39" s="315"/>
      <c r="F39" s="315"/>
      <c r="G39" s="315"/>
      <c r="H39" s="315"/>
      <c r="I39" s="315"/>
      <c r="J39" s="315"/>
      <c r="K39" s="315"/>
      <c r="L39" s="315"/>
      <c r="M39" s="315"/>
      <c r="N39" s="315"/>
      <c r="O39" s="315"/>
      <c r="P39" s="315"/>
      <c r="Q39" s="315"/>
      <c r="R39" s="315"/>
      <c r="S39" s="315"/>
      <c r="T39" s="315"/>
      <c r="U39" s="315"/>
    </row>
    <row r="40" spans="2:21" ht="19.8" x14ac:dyDescent="0.3">
      <c r="B40" s="316" t="s">
        <v>28</v>
      </c>
      <c r="C40" s="317"/>
      <c r="D40" s="317"/>
      <c r="E40" s="317"/>
      <c r="F40" s="317"/>
      <c r="G40" s="317"/>
      <c r="H40" s="317"/>
      <c r="I40" s="317"/>
      <c r="J40" s="317"/>
      <c r="K40" s="317"/>
      <c r="L40" s="317"/>
      <c r="M40" s="317"/>
      <c r="N40" s="317"/>
      <c r="O40" s="317"/>
      <c r="P40" s="317"/>
      <c r="Q40" s="317"/>
      <c r="R40" s="317"/>
      <c r="S40" s="317"/>
      <c r="T40" s="317"/>
      <c r="U40" s="317"/>
    </row>
    <row r="41" spans="2:21" ht="51.75" customHeight="1" x14ac:dyDescent="0.3">
      <c r="B41" s="314"/>
      <c r="C41" s="314"/>
      <c r="D41" s="314"/>
      <c r="E41" s="314"/>
      <c r="F41" s="314"/>
      <c r="G41" s="314"/>
      <c r="H41" s="314"/>
      <c r="I41" s="314"/>
      <c r="J41" s="314"/>
      <c r="K41" s="314"/>
      <c r="L41" s="314"/>
      <c r="M41" s="314"/>
      <c r="N41" s="314"/>
      <c r="O41" s="314"/>
      <c r="P41" s="314"/>
      <c r="Q41" s="314"/>
      <c r="R41" s="314"/>
      <c r="S41" s="314"/>
      <c r="T41" s="314"/>
      <c r="U41" s="314"/>
    </row>
    <row r="42" spans="2:21" ht="50.25" customHeight="1" x14ac:dyDescent="0.3">
      <c r="B42" s="314"/>
      <c r="C42" s="314"/>
      <c r="D42" s="314"/>
      <c r="E42" s="314"/>
      <c r="F42" s="314"/>
      <c r="G42" s="314"/>
      <c r="H42" s="314"/>
      <c r="I42" s="314"/>
      <c r="J42" s="314"/>
      <c r="K42" s="314"/>
      <c r="L42" s="314"/>
      <c r="M42" s="314"/>
      <c r="N42" s="314"/>
      <c r="O42" s="314"/>
      <c r="P42" s="314"/>
      <c r="Q42" s="314"/>
      <c r="R42" s="314"/>
      <c r="S42" s="314"/>
      <c r="T42" s="314"/>
      <c r="U42" s="314"/>
    </row>
    <row r="43" spans="2:21" ht="19.8" x14ac:dyDescent="0.3">
      <c r="B43" s="318" t="s">
        <v>123</v>
      </c>
      <c r="C43" s="318"/>
      <c r="D43" s="318"/>
      <c r="E43" s="318"/>
      <c r="F43" s="318"/>
      <c r="G43" s="318"/>
      <c r="H43" s="318"/>
      <c r="I43" s="318"/>
      <c r="J43" s="318"/>
      <c r="K43" s="318"/>
      <c r="L43" s="318"/>
      <c r="M43" s="318"/>
      <c r="N43" s="318"/>
      <c r="O43" s="318"/>
      <c r="P43" s="318"/>
      <c r="Q43" s="318"/>
      <c r="R43" s="318"/>
      <c r="S43" s="318"/>
      <c r="T43" s="318"/>
      <c r="U43" s="318"/>
    </row>
    <row r="44" spans="2:21" ht="69.75" customHeight="1" x14ac:dyDescent="0.3">
      <c r="B44" s="314"/>
      <c r="C44" s="314"/>
      <c r="D44" s="314"/>
      <c r="E44" s="314"/>
      <c r="F44" s="314"/>
      <c r="G44" s="314"/>
      <c r="H44" s="314"/>
      <c r="I44" s="314"/>
      <c r="J44" s="314"/>
      <c r="K44" s="314"/>
      <c r="L44" s="314"/>
      <c r="M44" s="314"/>
      <c r="N44" s="314"/>
      <c r="O44" s="314"/>
      <c r="P44" s="314"/>
      <c r="Q44" s="314"/>
      <c r="R44" s="314"/>
      <c r="S44" s="314"/>
      <c r="T44" s="314"/>
      <c r="U44" s="314"/>
    </row>
    <row r="45" spans="2:21" ht="60" customHeight="1" x14ac:dyDescent="0.3">
      <c r="B45" s="314"/>
      <c r="C45" s="314"/>
      <c r="D45" s="314"/>
      <c r="E45" s="314"/>
      <c r="F45" s="314"/>
      <c r="G45" s="314"/>
      <c r="H45" s="314"/>
      <c r="I45" s="314"/>
      <c r="J45" s="314"/>
      <c r="K45" s="314"/>
      <c r="L45" s="314"/>
      <c r="M45" s="314"/>
      <c r="N45" s="314"/>
      <c r="O45" s="314"/>
      <c r="P45" s="314"/>
      <c r="Q45" s="314"/>
      <c r="R45" s="314"/>
      <c r="S45" s="314"/>
      <c r="T45" s="314"/>
      <c r="U45" s="314"/>
    </row>
    <row r="46" spans="2:21" ht="59.25" customHeight="1" x14ac:dyDescent="0.3">
      <c r="B46" s="314"/>
      <c r="C46" s="314"/>
      <c r="D46" s="314"/>
      <c r="E46" s="314"/>
      <c r="F46" s="314"/>
      <c r="G46" s="314"/>
      <c r="H46" s="314"/>
      <c r="I46" s="314"/>
      <c r="J46" s="314"/>
      <c r="K46" s="314"/>
      <c r="L46" s="314"/>
      <c r="M46" s="314"/>
      <c r="N46" s="314"/>
      <c r="O46" s="314"/>
      <c r="P46" s="314"/>
      <c r="Q46" s="314"/>
      <c r="R46" s="314"/>
      <c r="S46" s="314"/>
      <c r="T46" s="314"/>
      <c r="U46" s="31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1" zoomScale="70" zoomScaleNormal="70" workbookViewId="0">
      <selection activeCell="B24" sqref="B24:U24"/>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1" t="s">
        <v>137</v>
      </c>
      <c r="C2" s="323" t="s">
        <v>176</v>
      </c>
      <c r="D2" s="323"/>
      <c r="E2" s="323"/>
      <c r="F2" s="323"/>
      <c r="G2" s="2"/>
      <c r="H2" s="324" t="s">
        <v>177</v>
      </c>
      <c r="I2" s="324"/>
      <c r="J2" s="324"/>
      <c r="K2" s="324"/>
      <c r="L2" s="2"/>
      <c r="M2" s="333" t="s">
        <v>178</v>
      </c>
      <c r="N2" s="333"/>
      <c r="O2" s="333"/>
      <c r="P2" s="333"/>
      <c r="Q2" s="51"/>
      <c r="R2" s="315" t="s">
        <v>179</v>
      </c>
      <c r="S2" s="315"/>
      <c r="T2" s="315"/>
      <c r="U2" s="315"/>
      <c r="V2" s="320"/>
    </row>
    <row r="3" spans="2:22" ht="24.75" customHeight="1" thickBot="1" x14ac:dyDescent="0.35">
      <c r="B3" s="332"/>
      <c r="C3" s="3">
        <v>1</v>
      </c>
      <c r="D3" s="3">
        <v>2</v>
      </c>
      <c r="E3" s="4">
        <v>3</v>
      </c>
      <c r="F3" s="5">
        <v>4</v>
      </c>
      <c r="G3" s="329"/>
      <c r="H3" s="3">
        <v>1</v>
      </c>
      <c r="I3" s="3">
        <v>2</v>
      </c>
      <c r="J3" s="4">
        <v>3</v>
      </c>
      <c r="K3" s="5">
        <v>4</v>
      </c>
      <c r="L3" s="321"/>
      <c r="M3" s="3">
        <v>1</v>
      </c>
      <c r="N3" s="3">
        <v>2</v>
      </c>
      <c r="O3" s="4">
        <v>3</v>
      </c>
      <c r="P3" s="5">
        <v>4</v>
      </c>
      <c r="Q3" s="52"/>
      <c r="R3" s="3">
        <v>1</v>
      </c>
      <c r="S3" s="3">
        <v>2</v>
      </c>
      <c r="T3" s="4">
        <v>3</v>
      </c>
      <c r="U3" s="5">
        <v>4</v>
      </c>
      <c r="V3" s="320"/>
    </row>
    <row r="4" spans="2:22" ht="38.1" customHeight="1" thickTop="1" thickBot="1" x14ac:dyDescent="0.35">
      <c r="B4" s="33" t="s">
        <v>133</v>
      </c>
      <c r="C4" s="32">
        <f>Autoevaluación!R84/SUM(Autoevaluación!R84:R87)</f>
        <v>0</v>
      </c>
      <c r="D4" s="7">
        <f>Autoevaluación!R85/SUM(Autoevaluación!R84:R87)</f>
        <v>0</v>
      </c>
      <c r="E4" s="7">
        <f>Autoevaluación!R86/SUM(Autoevaluación!R84:R87)</f>
        <v>0</v>
      </c>
      <c r="F4" s="7">
        <f>Autoevaluación!R87/SUM(Autoevaluación!R84:R87)</f>
        <v>1</v>
      </c>
      <c r="G4" s="330"/>
      <c r="H4" s="17">
        <f>Autoevaluación!S84/SUM(Autoevaluación!S84:S87)</f>
        <v>0</v>
      </c>
      <c r="I4" s="7">
        <f>Autoevaluación!S85/SUM(Autoevaluación!S84:S87)</f>
        <v>0</v>
      </c>
      <c r="J4" s="7">
        <f>Autoevaluación!S86/SUM(Autoevaluación!S84:S87)</f>
        <v>0</v>
      </c>
      <c r="K4" s="7">
        <f>Autoevaluación!S87/SUM(Autoevaluación!S84:S87)</f>
        <v>1</v>
      </c>
      <c r="L4" s="322"/>
      <c r="M4" s="7">
        <f>Autoevaluación!T84/SUM(Autoevaluación!T84:T87)</f>
        <v>0</v>
      </c>
      <c r="N4" s="7">
        <f>Autoevaluación!T85/SUM(Autoevaluación!T84:T87)</f>
        <v>0</v>
      </c>
      <c r="O4" s="7">
        <f>Autoevaluación!T86/SUM(Autoevaluación!T84:T87)</f>
        <v>0</v>
      </c>
      <c r="P4" s="7">
        <f>Autoevaluación!T87/SUM(Autoevaluación!T84:T87)</f>
        <v>1</v>
      </c>
      <c r="Q4" s="49"/>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5" t="s">
        <v>134</v>
      </c>
      <c r="C5" s="32">
        <f>Autoevaluación!R89/SUM(Autoevaluación!R89:R92)</f>
        <v>0.2857142857142857</v>
      </c>
      <c r="D5" s="7">
        <f>Autoevaluación!R90/SUM(Autoevaluación!R89:R92)</f>
        <v>0.2857142857142857</v>
      </c>
      <c r="E5" s="7">
        <f>Autoevaluación!R91/SUM(Autoevaluación!R89:R92)</f>
        <v>0</v>
      </c>
      <c r="F5" s="7">
        <f>Autoevaluación!R92/SUM(Autoevaluación!R89:R92)</f>
        <v>0.42857142857142855</v>
      </c>
      <c r="G5" s="330"/>
      <c r="H5" s="17">
        <f>Autoevaluación!S89/SUM(Autoevaluación!S89:S92)</f>
        <v>0.14285714285714285</v>
      </c>
      <c r="I5" s="7">
        <f>Autoevaluación!S90/SUM(Autoevaluación!S89:S92)</f>
        <v>0.42857142857142855</v>
      </c>
      <c r="J5" s="7" t="e">
        <f>Autoevaluación!S91/SUM(Autoevaluación!S89:Q92Q13:V16)</f>
        <v>#NAME?</v>
      </c>
      <c r="K5" s="7">
        <f>Autoevaluación!S92/SUM(Autoevaluación!S89:S92)</f>
        <v>0.2857142857142857</v>
      </c>
      <c r="L5" s="322"/>
      <c r="M5" s="7">
        <f>Autoevaluación!T89/SUM(Autoevaluación!T89:T92)</f>
        <v>0.14285714285714285</v>
      </c>
      <c r="N5" s="7">
        <f>Autoevaluación!T90/SUM(Autoevaluación!T89:T92)</f>
        <v>0.42857142857142855</v>
      </c>
      <c r="O5" s="7">
        <f>Autoevaluación!T91/SUM(Autoevaluación!T89:T92)</f>
        <v>0.14285714285714285</v>
      </c>
      <c r="P5" s="7">
        <f>Autoevaluación!T92/SUM(Autoevaluación!T89:T92)</f>
        <v>0.2857142857142857</v>
      </c>
      <c r="Q5" s="49"/>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5" t="s">
        <v>32</v>
      </c>
      <c r="C6" s="32">
        <f>Autoevaluación!R98/SUM(Autoevaluación!R98:R101)</f>
        <v>0</v>
      </c>
      <c r="D6" s="7">
        <f>Autoevaluación!R99/SUM(Autoevaluación!R98:R101)</f>
        <v>0</v>
      </c>
      <c r="E6" s="7">
        <f>Autoevaluación!R100/SUM(Autoevaluación!R98:R101)</f>
        <v>0.5</v>
      </c>
      <c r="F6" s="7">
        <f>Autoevaluación!R101/SUM(Autoevaluación!R98:R101)</f>
        <v>0.5</v>
      </c>
      <c r="G6" s="330"/>
      <c r="H6" s="17">
        <f>Autoevaluación!S98/SUM(Autoevaluación!S98:S101)</f>
        <v>0</v>
      </c>
      <c r="I6" s="7">
        <f>Autoevaluación!S99/SUM(Autoevaluación!S98:S101)</f>
        <v>0</v>
      </c>
      <c r="J6" s="7">
        <f>Autoevaluación!S100/SUM(Autoevaluación!S98:S101)</f>
        <v>1</v>
      </c>
      <c r="K6" s="7">
        <f>Autoevaluación!S10/SUM(Autoevaluación!S98:S101)</f>
        <v>0.5</v>
      </c>
      <c r="L6" s="322"/>
      <c r="M6" s="7">
        <f>Autoevaluación!T98/SUM(Autoevaluación!T98:T101)</f>
        <v>0</v>
      </c>
      <c r="N6" s="7">
        <f>Autoevaluación!T99/SUM(Autoevaluación!T98:T101)</f>
        <v>0</v>
      </c>
      <c r="O6" s="7">
        <f>Autoevaluación!T100/SUM(Autoevaluación!T98:T101)</f>
        <v>1</v>
      </c>
      <c r="P6" s="7">
        <f>Autoevaluación!T101/SUM(Autoevaluación!T98:T101)</f>
        <v>0</v>
      </c>
      <c r="Q6" s="49"/>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3" t="s">
        <v>135</v>
      </c>
      <c r="C7" s="32">
        <f>Autoevaluación!R102/SUM(Autoevaluación!R102:R105)</f>
        <v>0</v>
      </c>
      <c r="D7" s="7">
        <f>Autoevaluación!R103/SUM(Autoevaluación!R102:R105)</f>
        <v>0</v>
      </c>
      <c r="E7" s="7">
        <f>Autoevaluación!R104/SUM(Autoevaluación!R102:R105)</f>
        <v>0</v>
      </c>
      <c r="F7" s="7">
        <f>Autoevaluación!R105/SUM(Autoevaluación!R102:R105)</f>
        <v>1</v>
      </c>
      <c r="G7" s="330"/>
      <c r="H7" s="17">
        <f>Autoevaluación!S102/SUM(Autoevaluación!S102:S105)</f>
        <v>0</v>
      </c>
      <c r="I7" s="7">
        <f>Autoevaluación!S103/SUM(Autoevaluación!S102:S105)</f>
        <v>0</v>
      </c>
      <c r="J7" s="7">
        <f>Autoevaluación!S104/SUM(Autoevaluación!S102:S105)</f>
        <v>0.2</v>
      </c>
      <c r="K7" s="7">
        <f>Autoevaluación!S105/SUM(Autoevaluación!S102:S105)</f>
        <v>0.8</v>
      </c>
      <c r="L7" s="322"/>
      <c r="M7" s="7">
        <f>Autoevaluación!T102/SUM(Autoevaluación!T102:T105)</f>
        <v>0</v>
      </c>
      <c r="N7" s="7">
        <f>Autoevaluación!T103/SUM(Autoevaluación!T102:T105)</f>
        <v>0</v>
      </c>
      <c r="O7" s="7">
        <f>Autoevaluación!T104/SUM(Autoevaluación!T102:T105)</f>
        <v>0.1</v>
      </c>
      <c r="P7" s="7">
        <f>Autoevaluación!T105/SUM(Autoevaluación!T102:T105)</f>
        <v>0.9</v>
      </c>
      <c r="Q7" s="49"/>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3" t="s">
        <v>136</v>
      </c>
      <c r="C8" s="32">
        <f>Autoevaluación!R114/SUM(Autoevaluación!R114:R117)</f>
        <v>0</v>
      </c>
      <c r="D8" s="7">
        <f>Autoevaluación!R115/SUM(Autoevaluación!R114:R117)</f>
        <v>0</v>
      </c>
      <c r="E8" s="7">
        <f>Autoevaluación!R116/SUM(Autoevaluación!R114:R117)</f>
        <v>0</v>
      </c>
      <c r="F8" s="7">
        <f>Autoevaluación!R117/SUM(Autoevaluación!R114:R117)</f>
        <v>1</v>
      </c>
      <c r="G8" s="330"/>
      <c r="H8" s="17">
        <f>Autoevaluación!S114/SUM(Autoevaluación!S114:S117)</f>
        <v>0</v>
      </c>
      <c r="I8" s="7">
        <f>Autoevaluación!S115/SUM(Autoevaluación!S114:S117)</f>
        <v>0</v>
      </c>
      <c r="J8" s="7">
        <f>Autoevaluación!S116/SUM(Autoevaluación!S114:S117)</f>
        <v>0</v>
      </c>
      <c r="K8" s="7">
        <f>Autoevaluación!S117/SUM(Autoevaluación!S114:S117)</f>
        <v>1</v>
      </c>
      <c r="L8" s="322"/>
      <c r="M8" s="7">
        <f>Autoevaluación!T114/SUM(Autoevaluación!T114:T117)</f>
        <v>0</v>
      </c>
      <c r="N8" s="7">
        <f>Autoevaluación!T115/SUM(Autoevaluación!T114:T117)</f>
        <v>0</v>
      </c>
      <c r="O8" s="7">
        <f>Autoevaluación!T116/SUM(Autoevaluación!T114:T117)</f>
        <v>0</v>
      </c>
      <c r="P8" s="7">
        <f>Autoevaluación!T117/SUM(Autoevaluación!T114:T117)</f>
        <v>1</v>
      </c>
      <c r="Q8" s="49"/>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4"/>
      <c r="C9" s="7"/>
      <c r="D9" s="7"/>
      <c r="E9" s="7"/>
      <c r="F9" s="7"/>
      <c r="G9" s="330"/>
      <c r="H9" s="7"/>
      <c r="I9" s="7"/>
      <c r="J9" s="7"/>
      <c r="K9" s="7"/>
      <c r="L9" s="322"/>
      <c r="M9" s="7"/>
      <c r="N9" s="7"/>
      <c r="O9" s="7"/>
      <c r="P9" s="7"/>
      <c r="Q9" s="49"/>
      <c r="R9" s="7"/>
      <c r="S9" s="7"/>
      <c r="T9" s="7"/>
      <c r="U9" s="7"/>
    </row>
    <row r="10" spans="2:22" ht="42" customHeight="1" x14ac:dyDescent="0.3">
      <c r="B10" s="15" t="s">
        <v>138</v>
      </c>
      <c r="C10" s="12">
        <f>AVERAGE(C4:C9)</f>
        <v>5.7142857142857141E-2</v>
      </c>
      <c r="D10" s="12">
        <f>AVERAGE(D4:D9)</f>
        <v>5.7142857142857141E-2</v>
      </c>
      <c r="E10" s="12">
        <f>AVERAGE(E4:E9)</f>
        <v>0.1</v>
      </c>
      <c r="F10" s="12">
        <f>AVERAGE(F4:F9)</f>
        <v>0.78571428571428581</v>
      </c>
      <c r="G10" s="9"/>
      <c r="H10" s="12">
        <f>AVERAGE(H4:H9)</f>
        <v>2.8571428571428571E-2</v>
      </c>
      <c r="I10" s="12">
        <f>AVERAGE(I4:I9)</f>
        <v>8.5714285714285715E-2</v>
      </c>
      <c r="J10" s="12" t="e">
        <f>AVERAGE(J4:J9)</f>
        <v>#NAME?</v>
      </c>
      <c r="K10" s="12">
        <f>AVERAGE(K4:K9)</f>
        <v>0.71714285714285708</v>
      </c>
      <c r="L10" s="9"/>
      <c r="M10" s="12">
        <f>AVERAGE(M4:M9)</f>
        <v>2.8571428571428571E-2</v>
      </c>
      <c r="N10" s="12">
        <f>AVERAGE(N4:N9)</f>
        <v>8.5714285714285715E-2</v>
      </c>
      <c r="O10" s="12">
        <f>AVERAGE(O4:O9)</f>
        <v>0.24857142857142858</v>
      </c>
      <c r="P10" s="12">
        <f>AVERAGE(P4:P9)</f>
        <v>0.63714285714285712</v>
      </c>
      <c r="Q10" s="5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3" t="s">
        <v>176</v>
      </c>
      <c r="C12" s="323"/>
      <c r="D12" s="323"/>
      <c r="E12" s="323"/>
      <c r="F12" s="323"/>
      <c r="G12" s="323"/>
      <c r="H12" s="323"/>
      <c r="I12" s="323"/>
      <c r="J12" s="323"/>
      <c r="K12" s="323"/>
      <c r="L12" s="323"/>
      <c r="M12" s="323"/>
      <c r="N12" s="323"/>
      <c r="O12" s="323"/>
      <c r="P12" s="323"/>
      <c r="Q12" s="323"/>
      <c r="R12" s="323"/>
      <c r="S12" s="323"/>
      <c r="T12" s="323"/>
      <c r="U12" s="323"/>
    </row>
    <row r="13" spans="2:22" ht="24.9" customHeight="1" x14ac:dyDescent="0.3">
      <c r="B13" s="325" t="s">
        <v>28</v>
      </c>
      <c r="C13" s="325"/>
      <c r="D13" s="325"/>
      <c r="E13" s="325"/>
      <c r="F13" s="325"/>
      <c r="G13" s="325"/>
      <c r="H13" s="325"/>
      <c r="I13" s="325"/>
      <c r="J13" s="325"/>
      <c r="K13" s="325"/>
      <c r="L13" s="325"/>
      <c r="M13" s="325"/>
      <c r="N13" s="325"/>
      <c r="O13" s="325"/>
      <c r="P13" s="325"/>
      <c r="Q13" s="325"/>
      <c r="R13" s="325"/>
      <c r="S13" s="325"/>
      <c r="T13" s="325"/>
      <c r="U13" s="325"/>
    </row>
    <row r="14" spans="2:22" ht="60" customHeight="1" x14ac:dyDescent="0.3">
      <c r="B14" s="287" t="s">
        <v>378</v>
      </c>
      <c r="C14" s="287"/>
      <c r="D14" s="287"/>
      <c r="E14" s="287"/>
      <c r="F14" s="287"/>
      <c r="G14" s="287"/>
      <c r="H14" s="287"/>
      <c r="I14" s="287"/>
      <c r="J14" s="287"/>
      <c r="K14" s="287"/>
      <c r="L14" s="287"/>
      <c r="M14" s="287"/>
      <c r="N14" s="287"/>
      <c r="O14" s="287"/>
      <c r="P14" s="287"/>
      <c r="Q14" s="287"/>
      <c r="R14" s="287"/>
      <c r="S14" s="287"/>
      <c r="T14" s="287"/>
      <c r="U14" s="287"/>
    </row>
    <row r="15" spans="2:22" ht="60" customHeight="1" x14ac:dyDescent="0.3">
      <c r="B15" s="287" t="s">
        <v>379</v>
      </c>
      <c r="C15" s="287"/>
      <c r="D15" s="287"/>
      <c r="E15" s="287"/>
      <c r="F15" s="287"/>
      <c r="G15" s="287"/>
      <c r="H15" s="287"/>
      <c r="I15" s="287"/>
      <c r="J15" s="287"/>
      <c r="K15" s="287"/>
      <c r="L15" s="287"/>
      <c r="M15" s="287"/>
      <c r="N15" s="287"/>
      <c r="O15" s="287"/>
      <c r="P15" s="287"/>
      <c r="Q15" s="287"/>
      <c r="R15" s="287"/>
      <c r="S15" s="287"/>
      <c r="T15" s="287"/>
      <c r="U15" s="287"/>
    </row>
    <row r="16" spans="2:22" s="14" customFormat="1" ht="24.9" customHeight="1" x14ac:dyDescent="0.3">
      <c r="B16" s="318" t="s">
        <v>374</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287" t="s">
        <v>380</v>
      </c>
      <c r="C17" s="287"/>
      <c r="D17" s="287"/>
      <c r="E17" s="287"/>
      <c r="F17" s="287"/>
      <c r="G17" s="287"/>
      <c r="H17" s="287"/>
      <c r="I17" s="287"/>
      <c r="J17" s="287"/>
      <c r="K17" s="287"/>
      <c r="L17" s="287"/>
      <c r="M17" s="287"/>
      <c r="N17" s="287"/>
      <c r="O17" s="287"/>
      <c r="P17" s="287"/>
      <c r="Q17" s="287"/>
      <c r="R17" s="287"/>
      <c r="S17" s="287"/>
      <c r="T17" s="287"/>
      <c r="U17" s="287"/>
    </row>
    <row r="18" spans="2:21" ht="60" customHeight="1" x14ac:dyDescent="0.3">
      <c r="B18" s="287" t="s">
        <v>381</v>
      </c>
      <c r="C18" s="287"/>
      <c r="D18" s="287"/>
      <c r="E18" s="287"/>
      <c r="F18" s="287"/>
      <c r="G18" s="287"/>
      <c r="H18" s="287"/>
      <c r="I18" s="287"/>
      <c r="J18" s="287"/>
      <c r="K18" s="287"/>
      <c r="L18" s="287"/>
      <c r="M18" s="287"/>
      <c r="N18" s="287"/>
      <c r="O18" s="287"/>
      <c r="P18" s="287"/>
      <c r="Q18" s="287"/>
      <c r="R18" s="287"/>
      <c r="S18" s="287"/>
      <c r="T18" s="287"/>
      <c r="U18" s="287"/>
    </row>
    <row r="19" spans="2:21" ht="60" customHeight="1" x14ac:dyDescent="0.3">
      <c r="B19" s="287"/>
      <c r="C19" s="287"/>
      <c r="D19" s="287"/>
      <c r="E19" s="287"/>
      <c r="F19" s="287"/>
      <c r="G19" s="287"/>
      <c r="H19" s="287"/>
      <c r="I19" s="287"/>
      <c r="J19" s="287"/>
      <c r="K19" s="287"/>
      <c r="L19" s="287"/>
      <c r="M19" s="287"/>
      <c r="N19" s="287"/>
      <c r="O19" s="287"/>
      <c r="P19" s="287"/>
      <c r="Q19" s="287"/>
      <c r="R19" s="287"/>
      <c r="S19" s="287"/>
      <c r="T19" s="287"/>
      <c r="U19" s="28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7" t="s">
        <v>177</v>
      </c>
      <c r="C21" s="327"/>
      <c r="D21" s="327"/>
      <c r="E21" s="327"/>
      <c r="F21" s="327"/>
      <c r="G21" s="327"/>
      <c r="H21" s="327"/>
      <c r="I21" s="327"/>
      <c r="J21" s="327"/>
      <c r="K21" s="327"/>
      <c r="L21" s="327"/>
      <c r="M21" s="327"/>
      <c r="N21" s="327"/>
      <c r="O21" s="327"/>
      <c r="P21" s="327"/>
      <c r="Q21" s="327"/>
      <c r="R21" s="327"/>
      <c r="S21" s="327"/>
      <c r="T21" s="327"/>
      <c r="U21" s="327"/>
    </row>
    <row r="22" spans="2:21" ht="24.9" customHeight="1" x14ac:dyDescent="0.3">
      <c r="B22" s="316" t="s">
        <v>28</v>
      </c>
      <c r="C22" s="317"/>
      <c r="D22" s="317"/>
      <c r="E22" s="317"/>
      <c r="F22" s="317"/>
      <c r="G22" s="317"/>
      <c r="H22" s="317"/>
      <c r="I22" s="317"/>
      <c r="J22" s="317"/>
      <c r="K22" s="317"/>
      <c r="L22" s="317"/>
      <c r="M22" s="317"/>
      <c r="N22" s="317"/>
      <c r="O22" s="317"/>
      <c r="P22" s="317"/>
      <c r="Q22" s="317"/>
      <c r="R22" s="317"/>
      <c r="S22" s="317"/>
      <c r="T22" s="317"/>
      <c r="U22" s="317"/>
    </row>
    <row r="23" spans="2:21" ht="60" customHeight="1" x14ac:dyDescent="0.3">
      <c r="B23" s="287" t="s">
        <v>623</v>
      </c>
      <c r="C23" s="287"/>
      <c r="D23" s="287"/>
      <c r="E23" s="287"/>
      <c r="F23" s="287"/>
      <c r="G23" s="287"/>
      <c r="H23" s="287"/>
      <c r="I23" s="287"/>
      <c r="J23" s="287"/>
      <c r="K23" s="287"/>
      <c r="L23" s="287"/>
      <c r="M23" s="287"/>
      <c r="N23" s="287"/>
      <c r="O23" s="287"/>
      <c r="P23" s="287"/>
      <c r="Q23" s="287"/>
      <c r="R23" s="287"/>
      <c r="S23" s="287"/>
      <c r="T23" s="287"/>
      <c r="U23" s="287"/>
    </row>
    <row r="24" spans="2:21" ht="60" customHeight="1" x14ac:dyDescent="0.3">
      <c r="B24" s="287" t="s">
        <v>627</v>
      </c>
      <c r="C24" s="287"/>
      <c r="D24" s="287"/>
      <c r="E24" s="287"/>
      <c r="F24" s="287"/>
      <c r="G24" s="287"/>
      <c r="H24" s="287"/>
      <c r="I24" s="287"/>
      <c r="J24" s="287"/>
      <c r="K24" s="287"/>
      <c r="L24" s="287"/>
      <c r="M24" s="287"/>
      <c r="N24" s="287"/>
      <c r="O24" s="287"/>
      <c r="P24" s="287"/>
      <c r="Q24" s="287"/>
      <c r="R24" s="287"/>
      <c r="S24" s="287"/>
      <c r="T24" s="287"/>
      <c r="U24" s="287"/>
    </row>
    <row r="25" spans="2:21" s="14" customFormat="1" ht="24.9"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7" t="s">
        <v>306</v>
      </c>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3">
      <c r="B27" s="287" t="s">
        <v>319</v>
      </c>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3">
      <c r="B28" s="287"/>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9" t="s">
        <v>178</v>
      </c>
      <c r="C30" s="319"/>
      <c r="D30" s="319"/>
      <c r="E30" s="319"/>
      <c r="F30" s="319"/>
      <c r="G30" s="319"/>
      <c r="H30" s="319"/>
      <c r="I30" s="319"/>
      <c r="J30" s="319"/>
      <c r="K30" s="319"/>
      <c r="L30" s="319"/>
      <c r="M30" s="319"/>
      <c r="N30" s="319"/>
      <c r="O30" s="319"/>
      <c r="P30" s="319"/>
      <c r="Q30" s="319"/>
      <c r="R30" s="319"/>
      <c r="S30" s="319"/>
      <c r="T30" s="319"/>
      <c r="U30" s="319"/>
    </row>
    <row r="31" spans="2:21" ht="24.9" customHeight="1" x14ac:dyDescent="0.3">
      <c r="B31" s="328" t="s">
        <v>28</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3">
      <c r="B32" s="287" t="s">
        <v>612</v>
      </c>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3">
      <c r="B33" s="287" t="s">
        <v>613</v>
      </c>
      <c r="C33" s="287"/>
      <c r="D33" s="287"/>
      <c r="E33" s="287"/>
      <c r="F33" s="287"/>
      <c r="G33" s="287"/>
      <c r="H33" s="287"/>
      <c r="I33" s="287"/>
      <c r="J33" s="287"/>
      <c r="K33" s="287"/>
      <c r="L33" s="287"/>
      <c r="M33" s="287"/>
      <c r="N33" s="287"/>
      <c r="O33" s="287"/>
      <c r="P33" s="287"/>
      <c r="Q33" s="287"/>
      <c r="R33" s="287"/>
      <c r="S33" s="287"/>
      <c r="T33" s="287"/>
      <c r="U33" s="287"/>
    </row>
    <row r="34" spans="2:21" s="14" customFormat="1" ht="24.9"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287" t="s">
        <v>614</v>
      </c>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3">
      <c r="B36" s="287" t="s">
        <v>616</v>
      </c>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3">
      <c r="B37" s="287"/>
      <c r="C37" s="287"/>
      <c r="D37" s="287"/>
      <c r="E37" s="287"/>
      <c r="F37" s="287"/>
      <c r="G37" s="287"/>
      <c r="H37" s="287"/>
      <c r="I37" s="287"/>
      <c r="J37" s="287"/>
      <c r="K37" s="287"/>
      <c r="L37" s="287"/>
      <c r="M37" s="287"/>
      <c r="N37" s="287"/>
      <c r="O37" s="287"/>
      <c r="P37" s="287"/>
      <c r="Q37" s="287"/>
      <c r="R37" s="287"/>
      <c r="S37" s="287"/>
      <c r="T37" s="287"/>
      <c r="U37" s="287"/>
    </row>
    <row r="39" spans="2:21" x14ac:dyDescent="0.3">
      <c r="B39" s="315" t="s">
        <v>179</v>
      </c>
      <c r="C39" s="315"/>
      <c r="D39" s="315"/>
      <c r="E39" s="315"/>
      <c r="F39" s="315"/>
      <c r="G39" s="315"/>
      <c r="H39" s="315"/>
      <c r="I39" s="315"/>
      <c r="J39" s="315"/>
      <c r="K39" s="315"/>
      <c r="L39" s="315"/>
      <c r="M39" s="315"/>
      <c r="N39" s="315"/>
      <c r="O39" s="315"/>
      <c r="P39" s="315"/>
      <c r="Q39" s="315"/>
      <c r="R39" s="315"/>
      <c r="S39" s="315"/>
      <c r="T39" s="315"/>
      <c r="U39" s="315"/>
    </row>
    <row r="40" spans="2:21" ht="19.8" x14ac:dyDescent="0.3">
      <c r="B40" s="328" t="s">
        <v>28</v>
      </c>
      <c r="C40" s="328"/>
      <c r="D40" s="328"/>
      <c r="E40" s="328"/>
      <c r="F40" s="328"/>
      <c r="G40" s="328"/>
      <c r="H40" s="328"/>
      <c r="I40" s="328"/>
      <c r="J40" s="328"/>
      <c r="K40" s="328"/>
      <c r="L40" s="328"/>
      <c r="M40" s="328"/>
      <c r="N40" s="328"/>
      <c r="O40" s="328"/>
      <c r="P40" s="328"/>
      <c r="Q40" s="328"/>
      <c r="R40" s="328"/>
      <c r="S40" s="328"/>
      <c r="T40" s="328"/>
      <c r="U40" s="328"/>
    </row>
    <row r="41" spans="2:21" ht="50.25" customHeight="1" x14ac:dyDescent="0.3">
      <c r="B41" s="287"/>
      <c r="C41" s="287"/>
      <c r="D41" s="287"/>
      <c r="E41" s="287"/>
      <c r="F41" s="287"/>
      <c r="G41" s="287"/>
      <c r="H41" s="287"/>
      <c r="I41" s="287"/>
      <c r="J41" s="287"/>
      <c r="K41" s="287"/>
      <c r="L41" s="287"/>
      <c r="M41" s="287"/>
      <c r="N41" s="287"/>
      <c r="O41" s="287"/>
      <c r="P41" s="287"/>
      <c r="Q41" s="287"/>
      <c r="R41" s="287"/>
      <c r="S41" s="287"/>
      <c r="T41" s="287"/>
      <c r="U41" s="287"/>
    </row>
    <row r="42" spans="2:21" ht="51.75" customHeight="1" x14ac:dyDescent="0.3">
      <c r="B42" s="287"/>
      <c r="C42" s="287"/>
      <c r="D42" s="287"/>
      <c r="E42" s="287"/>
      <c r="F42" s="287"/>
      <c r="G42" s="287"/>
      <c r="H42" s="287"/>
      <c r="I42" s="287"/>
      <c r="J42" s="287"/>
      <c r="K42" s="287"/>
      <c r="L42" s="287"/>
      <c r="M42" s="287"/>
      <c r="N42" s="287"/>
      <c r="O42" s="287"/>
      <c r="P42" s="287"/>
      <c r="Q42" s="287"/>
      <c r="R42" s="287"/>
      <c r="S42" s="287"/>
      <c r="T42" s="287"/>
      <c r="U42" s="287"/>
    </row>
    <row r="43" spans="2:21" ht="19.8" x14ac:dyDescent="0.3">
      <c r="B43" s="318" t="s">
        <v>123</v>
      </c>
      <c r="C43" s="318"/>
      <c r="D43" s="318"/>
      <c r="E43" s="318"/>
      <c r="F43" s="318"/>
      <c r="G43" s="318"/>
      <c r="H43" s="318"/>
      <c r="I43" s="318"/>
      <c r="J43" s="318"/>
      <c r="K43" s="318"/>
      <c r="L43" s="318"/>
      <c r="M43" s="318"/>
      <c r="N43" s="318"/>
      <c r="O43" s="318"/>
      <c r="P43" s="318"/>
      <c r="Q43" s="318"/>
      <c r="R43" s="318"/>
      <c r="S43" s="318"/>
      <c r="T43" s="318"/>
      <c r="U43" s="318"/>
    </row>
    <row r="44" spans="2:21" ht="45" customHeight="1" x14ac:dyDescent="0.3">
      <c r="B44" s="287"/>
      <c r="C44" s="287"/>
      <c r="D44" s="287"/>
      <c r="E44" s="287"/>
      <c r="F44" s="287"/>
      <c r="G44" s="287"/>
      <c r="H44" s="287"/>
      <c r="I44" s="287"/>
      <c r="J44" s="287"/>
      <c r="K44" s="287"/>
      <c r="L44" s="287"/>
      <c r="M44" s="287"/>
      <c r="N44" s="287"/>
      <c r="O44" s="287"/>
      <c r="P44" s="287"/>
      <c r="Q44" s="287"/>
      <c r="R44" s="287"/>
      <c r="S44" s="287"/>
      <c r="T44" s="287"/>
      <c r="U44" s="287"/>
    </row>
    <row r="45" spans="2:21" ht="52.5" customHeight="1" x14ac:dyDescent="0.3">
      <c r="B45" s="287"/>
      <c r="C45" s="287"/>
      <c r="D45" s="287"/>
      <c r="E45" s="287"/>
      <c r="F45" s="287"/>
      <c r="G45" s="287"/>
      <c r="H45" s="287"/>
      <c r="I45" s="287"/>
      <c r="J45" s="287"/>
      <c r="K45" s="287"/>
      <c r="L45" s="287"/>
      <c r="M45" s="287"/>
      <c r="N45" s="287"/>
      <c r="O45" s="287"/>
      <c r="P45" s="287"/>
      <c r="Q45" s="287"/>
      <c r="R45" s="287"/>
      <c r="S45" s="287"/>
      <c r="T45" s="287"/>
      <c r="U45" s="287"/>
    </row>
    <row r="46" spans="2:21" ht="55.5" customHeight="1" x14ac:dyDescent="0.3">
      <c r="B46" s="287"/>
      <c r="C46" s="287"/>
      <c r="D46" s="287"/>
      <c r="E46" s="287"/>
      <c r="F46" s="287"/>
      <c r="G46" s="287"/>
      <c r="H46" s="287"/>
      <c r="I46" s="287"/>
      <c r="J46" s="287"/>
      <c r="K46" s="287"/>
      <c r="L46" s="287"/>
      <c r="M46" s="287"/>
      <c r="N46" s="287"/>
      <c r="O46" s="287"/>
      <c r="P46" s="287"/>
      <c r="Q46" s="287"/>
      <c r="R46" s="287"/>
      <c r="S46" s="287"/>
      <c r="T46" s="287"/>
      <c r="U46" s="28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6" zoomScale="70" zoomScaleNormal="70" workbookViewId="0">
      <selection activeCell="B33" sqref="B33:U33"/>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1" t="s">
        <v>24</v>
      </c>
      <c r="C2" s="323" t="s">
        <v>176</v>
      </c>
      <c r="D2" s="323"/>
      <c r="E2" s="323"/>
      <c r="F2" s="323"/>
      <c r="G2" s="2"/>
      <c r="H2" s="324" t="s">
        <v>177</v>
      </c>
      <c r="I2" s="324"/>
      <c r="J2" s="324"/>
      <c r="K2" s="324"/>
      <c r="L2" s="2"/>
      <c r="M2" s="333" t="s">
        <v>178</v>
      </c>
      <c r="N2" s="333"/>
      <c r="O2" s="333"/>
      <c r="P2" s="333"/>
      <c r="Q2" s="51"/>
      <c r="R2" s="315" t="s">
        <v>179</v>
      </c>
      <c r="S2" s="315"/>
      <c r="T2" s="315"/>
      <c r="U2" s="315"/>
      <c r="V2" s="320"/>
    </row>
    <row r="3" spans="2:22" ht="24.75" customHeight="1" thickBot="1" x14ac:dyDescent="0.35">
      <c r="B3" s="332"/>
      <c r="C3" s="3">
        <v>1</v>
      </c>
      <c r="D3" s="3">
        <v>2</v>
      </c>
      <c r="E3" s="4">
        <v>3</v>
      </c>
      <c r="F3" s="5">
        <v>4</v>
      </c>
      <c r="G3" s="329"/>
      <c r="H3" s="3">
        <v>1</v>
      </c>
      <c r="I3" s="3">
        <v>2</v>
      </c>
      <c r="J3" s="4">
        <v>3</v>
      </c>
      <c r="K3" s="5">
        <v>4</v>
      </c>
      <c r="L3" s="321"/>
      <c r="M3" s="3">
        <v>1</v>
      </c>
      <c r="N3" s="3">
        <v>2</v>
      </c>
      <c r="O3" s="4">
        <v>3</v>
      </c>
      <c r="P3" s="5">
        <v>4</v>
      </c>
      <c r="Q3" s="52"/>
      <c r="R3" s="3">
        <v>1</v>
      </c>
      <c r="S3" s="3">
        <v>2</v>
      </c>
      <c r="T3" s="4">
        <v>3</v>
      </c>
      <c r="U3" s="5">
        <v>4</v>
      </c>
      <c r="V3" s="320"/>
    </row>
    <row r="4" spans="2:22" ht="38.1" customHeight="1" thickTop="1" thickBot="1" x14ac:dyDescent="0.35">
      <c r="B4" s="36" t="s">
        <v>5</v>
      </c>
      <c r="C4" s="32">
        <f>Autoevaluación!R122/SUM(Autoevaluación!R122:R125)</f>
        <v>0</v>
      </c>
      <c r="D4" s="7">
        <f>Autoevaluación!R123/SUM(Autoevaluación!R122:R125)</f>
        <v>0</v>
      </c>
      <c r="E4" s="7">
        <f>Autoevaluación!R124/SUM(Autoevaluación!R122:R125)</f>
        <v>0</v>
      </c>
      <c r="F4" s="7">
        <f>Autoevaluación!R125/SUM(Autoevaluación!R122:R125)</f>
        <v>1</v>
      </c>
      <c r="G4" s="330"/>
      <c r="H4" s="7">
        <f>Autoevaluación!S122/SUM(Autoevaluación!S122:S125)</f>
        <v>0</v>
      </c>
      <c r="I4" s="7">
        <f>Autoevaluación!S123/SUM(Autoevaluación!S122:S125)</f>
        <v>0</v>
      </c>
      <c r="J4" s="7">
        <f>Autoevaluación!S124/SUM(Autoevaluación!S122:S125)</f>
        <v>0.75</v>
      </c>
      <c r="K4" s="7">
        <f>Autoevaluación!S125/SUM(Autoevaluación!S122:S125)</f>
        <v>0.25</v>
      </c>
      <c r="L4" s="322"/>
      <c r="M4" s="7">
        <f>Autoevaluación!T122/SUM(Autoevaluación!T122:T125)</f>
        <v>0</v>
      </c>
      <c r="N4" s="7">
        <f>Autoevaluación!T123/SUM(Autoevaluación!T122:T125)</f>
        <v>0.25</v>
      </c>
      <c r="O4" s="7">
        <f>Autoevaluación!T124/SUM(Autoevaluación!T122:T125)</f>
        <v>0.25</v>
      </c>
      <c r="P4" s="7">
        <f>Autoevaluación!T125/SUM(Autoevaluación!T122:T125)</f>
        <v>0.5</v>
      </c>
      <c r="Q4" s="49"/>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37" t="s">
        <v>10</v>
      </c>
      <c r="C5" s="32">
        <f>Autoevaluación!R128/SUM(Autoevaluación!R128:R131)</f>
        <v>0</v>
      </c>
      <c r="D5" s="7">
        <f>Autoevaluación!R129/SUM(Autoevaluación!R128:R131)</f>
        <v>0</v>
      </c>
      <c r="E5" s="7">
        <f>Autoevaluación!R130/SUM(Autoevaluación!R128:R131)</f>
        <v>0.25</v>
      </c>
      <c r="F5" s="7">
        <f>Autoevaluación!R131/SUM(Autoevaluación!R128:R131)</f>
        <v>0.75</v>
      </c>
      <c r="G5" s="330"/>
      <c r="H5" s="7">
        <f>Autoevaluación!S128/SUM(Autoevaluación!S128:S131)</f>
        <v>0</v>
      </c>
      <c r="I5" s="7">
        <f>Autoevaluación!S129/SUM(Autoevaluación!S128:S131)</f>
        <v>0</v>
      </c>
      <c r="J5" s="7">
        <f>Autoevaluación!S130/SUM(Autoevaluación!S128:S131)</f>
        <v>0.75</v>
      </c>
      <c r="K5" s="7">
        <f>Autoevaluación!S131/SUM(Autoevaluación!S128:S131)</f>
        <v>0.25</v>
      </c>
      <c r="L5" s="322"/>
      <c r="M5" s="7">
        <f>Autoevaluación!T128/SUM(Autoevaluación!T128:T131)</f>
        <v>0</v>
      </c>
      <c r="N5" s="7">
        <f>Autoevaluación!T129/SUM(Autoevaluación!T128:T131)</f>
        <v>0</v>
      </c>
      <c r="O5" s="7">
        <f>Autoevaluación!T130/SUM(Autoevaluación!T128:T131)</f>
        <v>0.5</v>
      </c>
      <c r="P5" s="7">
        <f>Autoevaluación!T131/SUM(Autoevaluación!T128:T131)</f>
        <v>0.5</v>
      </c>
      <c r="Q5" s="49"/>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37" t="s">
        <v>15</v>
      </c>
      <c r="C6" s="32">
        <f>Autoevaluación!R134/SUM(Autoevaluación!R134:R137)</f>
        <v>0</v>
      </c>
      <c r="D6" s="7">
        <f>Autoevaluación!R135/SUM(Autoevaluación!R134:R137)</f>
        <v>0</v>
      </c>
      <c r="E6" s="7">
        <f>Autoevaluación!R136/SUM(Autoevaluación!R134:R137)</f>
        <v>0</v>
      </c>
      <c r="F6" s="7">
        <f>Autoevaluación!R137/SUM(Autoevaluación!R134:R137)</f>
        <v>1</v>
      </c>
      <c r="G6" s="330"/>
      <c r="H6" s="7">
        <f>Autoevaluación!S134/SUM(Autoevaluación!S134:S137)</f>
        <v>0</v>
      </c>
      <c r="I6" s="7">
        <f>Autoevaluación!S135/SUM(Autoevaluación!S134:S137)</f>
        <v>0</v>
      </c>
      <c r="J6" s="7">
        <f>Autoevaluación!S136/SUM(Autoevaluación!S134:S137)</f>
        <v>0.33333333333333331</v>
      </c>
      <c r="K6" s="7">
        <f>Autoevaluación!S137/SUM(Autoevaluación!S134:S137)</f>
        <v>0.66666666666666663</v>
      </c>
      <c r="L6" s="322"/>
      <c r="M6" s="7">
        <f>Autoevaluación!T134/SUM(Autoevaluación!T134:T137)</f>
        <v>0</v>
      </c>
      <c r="N6" s="7">
        <f>Autoevaluación!T135/SUM(Autoevaluación!T134:T137)</f>
        <v>0</v>
      </c>
      <c r="O6" s="7">
        <f>Autoevaluación!T136/SUM(Autoevaluación!T134:T137)</f>
        <v>0</v>
      </c>
      <c r="P6" s="7">
        <f>Autoevaluación!T137/SUM(Autoevaluación!T134:T137)</f>
        <v>1</v>
      </c>
      <c r="Q6" s="49"/>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36" t="s">
        <v>19</v>
      </c>
      <c r="C7" s="32">
        <f>Autoevaluación!R139/SUM(Autoevaluación!R139:R142)</f>
        <v>0</v>
      </c>
      <c r="D7" s="7">
        <f>Autoevaluación!R140/SUM(Autoevaluación!R139:R142)</f>
        <v>0</v>
      </c>
      <c r="E7" s="7">
        <f>Autoevaluación!R141/SUM(Autoevaluación!R139:R142)</f>
        <v>0.66666666666666663</v>
      </c>
      <c r="F7" s="7">
        <f>Autoevaluación!R142/SUM(Autoevaluación!R139:R142)</f>
        <v>0.33333333333333331</v>
      </c>
      <c r="G7" s="330"/>
      <c r="H7" s="7">
        <f>Autoevaluación!S139/SUM(Autoevaluación!S139:S142)</f>
        <v>0</v>
      </c>
      <c r="I7" s="7">
        <f>Autoevaluación!S140/SUM(Autoevaluación!S139:S142)</f>
        <v>0</v>
      </c>
      <c r="J7" s="7">
        <f>Autoevaluación!S141/SUM(Autoevaluación!S139:S142)</f>
        <v>1</v>
      </c>
      <c r="K7" s="7">
        <f>Autoevaluación!S142/SUM(Autoevaluación!S139:S142)</f>
        <v>0</v>
      </c>
      <c r="L7" s="322"/>
      <c r="M7" s="7">
        <f>Autoevaluación!T139/SUM(Autoevaluación!T139:T142)</f>
        <v>0.66666666666666663</v>
      </c>
      <c r="N7" s="7">
        <f>Autoevaluación!T140/SUM(Autoevaluación!T139:T142)</f>
        <v>0</v>
      </c>
      <c r="O7" s="7">
        <f>Autoevaluación!T141/SUM(Autoevaluación!T139:T142)</f>
        <v>0.33333333333333331</v>
      </c>
      <c r="P7" s="7">
        <f>Autoevaluación!T142/SUM(Autoevaluación!T139:T142)</f>
        <v>0</v>
      </c>
      <c r="Q7" s="49"/>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4"/>
      <c r="C8" s="7"/>
      <c r="D8" s="7"/>
      <c r="E8" s="7"/>
      <c r="F8" s="7"/>
      <c r="G8" s="330"/>
      <c r="H8" s="7"/>
      <c r="I8" s="7"/>
      <c r="J8" s="7"/>
      <c r="K8" s="7"/>
      <c r="L8" s="322"/>
      <c r="M8" s="7"/>
      <c r="N8" s="7"/>
      <c r="O8" s="7"/>
      <c r="P8" s="7"/>
      <c r="Q8" s="49"/>
      <c r="R8" s="7"/>
      <c r="S8" s="7"/>
      <c r="T8" s="7"/>
      <c r="U8" s="7"/>
    </row>
    <row r="9" spans="2:22" ht="38.1" customHeight="1" x14ac:dyDescent="0.3">
      <c r="B9" s="6"/>
      <c r="C9" s="7"/>
      <c r="D9" s="7"/>
      <c r="E9" s="7"/>
      <c r="F9" s="7"/>
      <c r="G9" s="330"/>
      <c r="H9" s="7"/>
      <c r="I9" s="7"/>
      <c r="J9" s="7"/>
      <c r="K9" s="7"/>
      <c r="L9" s="322"/>
      <c r="M9" s="7"/>
      <c r="N9" s="7"/>
      <c r="O9" s="7"/>
      <c r="P9" s="7"/>
      <c r="Q9" s="49"/>
      <c r="R9" s="7"/>
      <c r="S9" s="7"/>
      <c r="T9" s="7"/>
      <c r="U9" s="7"/>
    </row>
    <row r="10" spans="2:22" ht="42" customHeight="1" x14ac:dyDescent="0.3">
      <c r="B10" s="15" t="s">
        <v>139</v>
      </c>
      <c r="C10" s="12">
        <f>AVERAGE(C4:C9)</f>
        <v>0</v>
      </c>
      <c r="D10" s="12">
        <f>AVERAGE(D4:D9)</f>
        <v>0</v>
      </c>
      <c r="E10" s="12">
        <f>AVERAGE(E4:E9)</f>
        <v>0.22916666666666666</v>
      </c>
      <c r="F10" s="12">
        <f>AVERAGE(F4:F9)</f>
        <v>0.77083333333333337</v>
      </c>
      <c r="G10" s="9"/>
      <c r="H10" s="12">
        <f>AVERAGE(H4:H9)</f>
        <v>0</v>
      </c>
      <c r="I10" s="12">
        <f>AVERAGE(I4:I9)</f>
        <v>0</v>
      </c>
      <c r="J10" s="12">
        <f>AVERAGE(J4:J9)</f>
        <v>0.70833333333333326</v>
      </c>
      <c r="K10" s="12">
        <f>AVERAGE(K4:K9)</f>
        <v>0.29166666666666663</v>
      </c>
      <c r="L10" s="9"/>
      <c r="M10" s="12">
        <f>AVERAGE(M4:M9)</f>
        <v>0.16666666666666666</v>
      </c>
      <c r="N10" s="12">
        <f>AVERAGE(N4:N9)</f>
        <v>6.25E-2</v>
      </c>
      <c r="O10" s="12">
        <f>AVERAGE(O4:O9)</f>
        <v>0.27083333333333331</v>
      </c>
      <c r="P10" s="12">
        <f>AVERAGE(P4:P9)</f>
        <v>0.5</v>
      </c>
      <c r="Q10" s="5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3" t="s">
        <v>176</v>
      </c>
      <c r="C12" s="323"/>
      <c r="D12" s="323"/>
      <c r="E12" s="323"/>
      <c r="F12" s="323"/>
      <c r="G12" s="323"/>
      <c r="H12" s="323"/>
      <c r="I12" s="323"/>
      <c r="J12" s="323"/>
      <c r="K12" s="323"/>
      <c r="L12" s="323"/>
      <c r="M12" s="323"/>
      <c r="N12" s="323"/>
      <c r="O12" s="323"/>
      <c r="P12" s="323"/>
      <c r="Q12" s="323"/>
      <c r="R12" s="323"/>
      <c r="S12" s="323"/>
      <c r="T12" s="323"/>
      <c r="U12" s="323"/>
    </row>
    <row r="13" spans="2:22" ht="24.9" customHeight="1" x14ac:dyDescent="0.3">
      <c r="B13" s="325" t="s">
        <v>28</v>
      </c>
      <c r="C13" s="325"/>
      <c r="D13" s="325"/>
      <c r="E13" s="325"/>
      <c r="F13" s="325"/>
      <c r="G13" s="325"/>
      <c r="H13" s="325"/>
      <c r="I13" s="325"/>
      <c r="J13" s="325"/>
      <c r="K13" s="325"/>
      <c r="L13" s="325"/>
      <c r="M13" s="325"/>
      <c r="N13" s="325"/>
      <c r="O13" s="325"/>
      <c r="P13" s="325"/>
      <c r="Q13" s="325"/>
      <c r="R13" s="325"/>
      <c r="S13" s="325"/>
      <c r="T13" s="325"/>
      <c r="U13" s="325"/>
    </row>
    <row r="14" spans="2:22" ht="60" customHeight="1" x14ac:dyDescent="0.3">
      <c r="B14" s="287" t="s">
        <v>347</v>
      </c>
      <c r="C14" s="287"/>
      <c r="D14" s="287"/>
      <c r="E14" s="287"/>
      <c r="F14" s="287"/>
      <c r="G14" s="287"/>
      <c r="H14" s="287"/>
      <c r="I14" s="287"/>
      <c r="J14" s="287"/>
      <c r="K14" s="287"/>
      <c r="L14" s="287"/>
      <c r="M14" s="287"/>
      <c r="N14" s="287"/>
      <c r="O14" s="287"/>
      <c r="P14" s="287"/>
      <c r="Q14" s="287"/>
      <c r="R14" s="287"/>
      <c r="S14" s="287"/>
      <c r="T14" s="287"/>
      <c r="U14" s="287"/>
    </row>
    <row r="15" spans="2:22" ht="60" customHeight="1" x14ac:dyDescent="0.3">
      <c r="B15" s="287" t="s">
        <v>351</v>
      </c>
      <c r="C15" s="287"/>
      <c r="D15" s="287"/>
      <c r="E15" s="287"/>
      <c r="F15" s="287"/>
      <c r="G15" s="287"/>
      <c r="H15" s="287"/>
      <c r="I15" s="287"/>
      <c r="J15" s="287"/>
      <c r="K15" s="287"/>
      <c r="L15" s="287"/>
      <c r="M15" s="287"/>
      <c r="N15" s="287"/>
      <c r="O15" s="287"/>
      <c r="P15" s="287"/>
      <c r="Q15" s="287"/>
      <c r="R15" s="287"/>
      <c r="S15" s="287"/>
      <c r="T15" s="287"/>
      <c r="U15" s="287"/>
    </row>
    <row r="16" spans="2:22" s="14" customFormat="1" ht="24.9" customHeight="1" x14ac:dyDescent="0.3">
      <c r="B16" s="318" t="s">
        <v>374</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287" t="s">
        <v>382</v>
      </c>
      <c r="C17" s="287"/>
      <c r="D17" s="287"/>
      <c r="E17" s="287"/>
      <c r="F17" s="287"/>
      <c r="G17" s="287"/>
      <c r="H17" s="287"/>
      <c r="I17" s="287"/>
      <c r="J17" s="287"/>
      <c r="K17" s="287"/>
      <c r="L17" s="287"/>
      <c r="M17" s="287"/>
      <c r="N17" s="287"/>
      <c r="O17" s="287"/>
      <c r="P17" s="287"/>
      <c r="Q17" s="287"/>
      <c r="R17" s="287"/>
      <c r="S17" s="287"/>
      <c r="T17" s="287"/>
      <c r="U17" s="287"/>
    </row>
    <row r="18" spans="2:21" ht="60" customHeight="1" x14ac:dyDescent="0.3">
      <c r="B18" s="287" t="s">
        <v>383</v>
      </c>
      <c r="C18" s="287"/>
      <c r="D18" s="287"/>
      <c r="E18" s="287"/>
      <c r="F18" s="287"/>
      <c r="G18" s="287"/>
      <c r="H18" s="287"/>
      <c r="I18" s="287"/>
      <c r="J18" s="287"/>
      <c r="K18" s="287"/>
      <c r="L18" s="287"/>
      <c r="M18" s="287"/>
      <c r="N18" s="287"/>
      <c r="O18" s="287"/>
      <c r="P18" s="287"/>
      <c r="Q18" s="287"/>
      <c r="R18" s="287"/>
      <c r="S18" s="287"/>
      <c r="T18" s="287"/>
      <c r="U18" s="287"/>
    </row>
    <row r="19" spans="2:21" ht="60" customHeight="1" x14ac:dyDescent="0.3">
      <c r="B19" s="287"/>
      <c r="C19" s="287"/>
      <c r="D19" s="287"/>
      <c r="E19" s="287"/>
      <c r="F19" s="287"/>
      <c r="G19" s="287"/>
      <c r="H19" s="287"/>
      <c r="I19" s="287"/>
      <c r="J19" s="287"/>
      <c r="K19" s="287"/>
      <c r="L19" s="287"/>
      <c r="M19" s="287"/>
      <c r="N19" s="287"/>
      <c r="O19" s="287"/>
      <c r="P19" s="287"/>
      <c r="Q19" s="287"/>
      <c r="R19" s="287"/>
      <c r="S19" s="287"/>
      <c r="T19" s="287"/>
      <c r="U19" s="28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7" t="s">
        <v>177</v>
      </c>
      <c r="C21" s="327"/>
      <c r="D21" s="327"/>
      <c r="E21" s="327"/>
      <c r="F21" s="327"/>
      <c r="G21" s="327"/>
      <c r="H21" s="327"/>
      <c r="I21" s="327"/>
      <c r="J21" s="327"/>
      <c r="K21" s="327"/>
      <c r="L21" s="327"/>
      <c r="M21" s="327"/>
      <c r="N21" s="327"/>
      <c r="O21" s="327"/>
      <c r="P21" s="327"/>
      <c r="Q21" s="327"/>
      <c r="R21" s="327"/>
      <c r="S21" s="327"/>
      <c r="T21" s="327"/>
      <c r="U21" s="327"/>
    </row>
    <row r="22" spans="2:21" ht="24.9" customHeight="1" x14ac:dyDescent="0.3">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3">
      <c r="B23" s="287" t="s">
        <v>628</v>
      </c>
      <c r="C23" s="287"/>
      <c r="D23" s="287"/>
      <c r="E23" s="287"/>
      <c r="F23" s="287"/>
      <c r="G23" s="287"/>
      <c r="H23" s="287"/>
      <c r="I23" s="287"/>
      <c r="J23" s="287"/>
      <c r="K23" s="287"/>
      <c r="L23" s="287"/>
      <c r="M23" s="287"/>
      <c r="N23" s="287"/>
      <c r="O23" s="287"/>
      <c r="P23" s="287"/>
      <c r="Q23" s="287"/>
      <c r="R23" s="287"/>
      <c r="S23" s="287"/>
      <c r="T23" s="287"/>
      <c r="U23" s="287"/>
    </row>
    <row r="24" spans="2:21" ht="60" customHeight="1" x14ac:dyDescent="0.3">
      <c r="B24" s="287" t="s">
        <v>629</v>
      </c>
      <c r="C24" s="287"/>
      <c r="D24" s="287"/>
      <c r="E24" s="287"/>
      <c r="F24" s="287"/>
      <c r="G24" s="287"/>
      <c r="H24" s="287"/>
      <c r="I24" s="287"/>
      <c r="J24" s="287"/>
      <c r="K24" s="287"/>
      <c r="L24" s="287"/>
      <c r="M24" s="287"/>
      <c r="N24" s="287"/>
      <c r="O24" s="287"/>
      <c r="P24" s="287"/>
      <c r="Q24" s="287"/>
      <c r="R24" s="287"/>
      <c r="S24" s="287"/>
      <c r="T24" s="287"/>
      <c r="U24" s="287"/>
    </row>
    <row r="25" spans="2:21" s="14" customFormat="1" ht="24.9"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7" t="s">
        <v>630</v>
      </c>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3">
      <c r="B27" s="287" t="s">
        <v>502</v>
      </c>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3">
      <c r="B28" s="287"/>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9" t="s">
        <v>178</v>
      </c>
      <c r="C30" s="319"/>
      <c r="D30" s="319"/>
      <c r="E30" s="319"/>
      <c r="F30" s="319"/>
      <c r="G30" s="319"/>
      <c r="H30" s="319"/>
      <c r="I30" s="319"/>
      <c r="J30" s="319"/>
      <c r="K30" s="319"/>
      <c r="L30" s="319"/>
      <c r="M30" s="319"/>
      <c r="N30" s="319"/>
      <c r="O30" s="319"/>
      <c r="P30" s="319"/>
      <c r="Q30" s="319"/>
      <c r="R30" s="319"/>
      <c r="S30" s="319"/>
      <c r="T30" s="319"/>
      <c r="U30" s="319"/>
    </row>
    <row r="31" spans="2:21" ht="24.9" customHeight="1" x14ac:dyDescent="0.3">
      <c r="B31" s="316" t="s">
        <v>28</v>
      </c>
      <c r="C31" s="317"/>
      <c r="D31" s="317"/>
      <c r="E31" s="317"/>
      <c r="F31" s="317"/>
      <c r="G31" s="317"/>
      <c r="H31" s="317"/>
      <c r="I31" s="317"/>
      <c r="J31" s="317"/>
      <c r="K31" s="317"/>
      <c r="L31" s="317"/>
      <c r="M31" s="317"/>
      <c r="N31" s="317"/>
      <c r="O31" s="317"/>
      <c r="P31" s="317"/>
      <c r="Q31" s="317"/>
      <c r="R31" s="317"/>
      <c r="S31" s="317"/>
      <c r="T31" s="317"/>
      <c r="U31" s="317"/>
    </row>
    <row r="32" spans="2:21" ht="60" customHeight="1" x14ac:dyDescent="0.3">
      <c r="B32" s="287" t="s">
        <v>545</v>
      </c>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3">
      <c r="B33" s="287"/>
      <c r="C33" s="287"/>
      <c r="D33" s="287"/>
      <c r="E33" s="287"/>
      <c r="F33" s="287"/>
      <c r="G33" s="287"/>
      <c r="H33" s="287"/>
      <c r="I33" s="287"/>
      <c r="J33" s="287"/>
      <c r="K33" s="287"/>
      <c r="L33" s="287"/>
      <c r="M33" s="287"/>
      <c r="N33" s="287"/>
      <c r="O33" s="287"/>
      <c r="P33" s="287"/>
      <c r="Q33" s="287"/>
      <c r="R33" s="287"/>
      <c r="S33" s="287"/>
      <c r="T33" s="287"/>
      <c r="U33" s="287"/>
    </row>
    <row r="34" spans="2:21" s="14" customFormat="1" ht="24.9"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287"/>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3">
      <c r="B36" s="287"/>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3">
      <c r="B37" s="287"/>
      <c r="C37" s="287"/>
      <c r="D37" s="287"/>
      <c r="E37" s="287"/>
      <c r="F37" s="287"/>
      <c r="G37" s="287"/>
      <c r="H37" s="287"/>
      <c r="I37" s="287"/>
      <c r="J37" s="287"/>
      <c r="K37" s="287"/>
      <c r="L37" s="287"/>
      <c r="M37" s="287"/>
      <c r="N37" s="287"/>
      <c r="O37" s="287"/>
      <c r="P37" s="287"/>
      <c r="Q37" s="287"/>
      <c r="R37" s="287"/>
      <c r="S37" s="287"/>
      <c r="T37" s="287"/>
      <c r="U37" s="287"/>
    </row>
    <row r="40" spans="2:21" x14ac:dyDescent="0.3">
      <c r="B40" s="315" t="s">
        <v>179</v>
      </c>
      <c r="C40" s="315"/>
      <c r="D40" s="315"/>
      <c r="E40" s="315"/>
      <c r="F40" s="315"/>
      <c r="G40" s="315"/>
      <c r="H40" s="315"/>
      <c r="I40" s="315"/>
      <c r="J40" s="315"/>
      <c r="K40" s="315"/>
      <c r="L40" s="315"/>
      <c r="M40" s="315"/>
      <c r="N40" s="315"/>
      <c r="O40" s="315"/>
      <c r="P40" s="315"/>
      <c r="Q40" s="315"/>
      <c r="R40" s="315"/>
      <c r="S40" s="315"/>
      <c r="T40" s="315"/>
      <c r="U40" s="315"/>
    </row>
    <row r="41" spans="2:21" ht="19.8" x14ac:dyDescent="0.3">
      <c r="B41" s="316" t="s">
        <v>28</v>
      </c>
      <c r="C41" s="317"/>
      <c r="D41" s="317"/>
      <c r="E41" s="317"/>
      <c r="F41" s="317"/>
      <c r="G41" s="317"/>
      <c r="H41" s="317"/>
      <c r="I41" s="317"/>
      <c r="J41" s="317"/>
      <c r="K41" s="317"/>
      <c r="L41" s="317"/>
      <c r="M41" s="317"/>
      <c r="N41" s="317"/>
      <c r="O41" s="317"/>
      <c r="P41" s="317"/>
      <c r="Q41" s="317"/>
      <c r="R41" s="317"/>
      <c r="S41" s="317"/>
      <c r="T41" s="317"/>
      <c r="U41" s="317"/>
    </row>
    <row r="42" spans="2:21" ht="62.25" customHeight="1" x14ac:dyDescent="0.3">
      <c r="B42" s="287"/>
      <c r="C42" s="287"/>
      <c r="D42" s="287"/>
      <c r="E42" s="287"/>
      <c r="F42" s="287"/>
      <c r="G42" s="287"/>
      <c r="H42" s="287"/>
      <c r="I42" s="287"/>
      <c r="J42" s="287"/>
      <c r="K42" s="287"/>
      <c r="L42" s="287"/>
      <c r="M42" s="287"/>
      <c r="N42" s="287"/>
      <c r="O42" s="287"/>
      <c r="P42" s="287"/>
      <c r="Q42" s="287"/>
      <c r="R42" s="287"/>
      <c r="S42" s="287"/>
      <c r="T42" s="287"/>
      <c r="U42" s="287"/>
    </row>
    <row r="43" spans="2:21" ht="64.5" customHeight="1" x14ac:dyDescent="0.3">
      <c r="B43" s="287"/>
      <c r="C43" s="287"/>
      <c r="D43" s="287"/>
      <c r="E43" s="287"/>
      <c r="F43" s="287"/>
      <c r="G43" s="287"/>
      <c r="H43" s="287"/>
      <c r="I43" s="287"/>
      <c r="J43" s="287"/>
      <c r="K43" s="287"/>
      <c r="L43" s="287"/>
      <c r="M43" s="287"/>
      <c r="N43" s="287"/>
      <c r="O43" s="287"/>
      <c r="P43" s="287"/>
      <c r="Q43" s="287"/>
      <c r="R43" s="287"/>
      <c r="S43" s="287"/>
      <c r="T43" s="287"/>
      <c r="U43" s="287"/>
    </row>
    <row r="44" spans="2:21" ht="19.8" x14ac:dyDescent="0.3">
      <c r="B44" s="318" t="s">
        <v>123</v>
      </c>
      <c r="C44" s="318"/>
      <c r="D44" s="318"/>
      <c r="E44" s="318"/>
      <c r="F44" s="318"/>
      <c r="G44" s="318"/>
      <c r="H44" s="318"/>
      <c r="I44" s="318"/>
      <c r="J44" s="318"/>
      <c r="K44" s="318"/>
      <c r="L44" s="318"/>
      <c r="M44" s="318"/>
      <c r="N44" s="318"/>
      <c r="O44" s="318"/>
      <c r="P44" s="318"/>
      <c r="Q44" s="318"/>
      <c r="R44" s="318"/>
      <c r="S44" s="318"/>
      <c r="T44" s="318"/>
      <c r="U44" s="318"/>
    </row>
    <row r="45" spans="2:21" ht="54.75" customHeight="1" x14ac:dyDescent="0.3">
      <c r="B45" s="287"/>
      <c r="C45" s="287"/>
      <c r="D45" s="287"/>
      <c r="E45" s="287"/>
      <c r="F45" s="287"/>
      <c r="G45" s="287"/>
      <c r="H45" s="287"/>
      <c r="I45" s="287"/>
      <c r="J45" s="287"/>
      <c r="K45" s="287"/>
      <c r="L45" s="287"/>
      <c r="M45" s="287"/>
      <c r="N45" s="287"/>
      <c r="O45" s="287"/>
      <c r="P45" s="287"/>
      <c r="Q45" s="287"/>
      <c r="R45" s="287"/>
      <c r="S45" s="287"/>
      <c r="T45" s="287"/>
      <c r="U45" s="287"/>
    </row>
    <row r="46" spans="2:21" ht="61.5" customHeight="1" x14ac:dyDescent="0.3">
      <c r="B46" s="287"/>
      <c r="C46" s="287"/>
      <c r="D46" s="287"/>
      <c r="E46" s="287"/>
      <c r="F46" s="287"/>
      <c r="G46" s="287"/>
      <c r="H46" s="287"/>
      <c r="I46" s="287"/>
      <c r="J46" s="287"/>
      <c r="K46" s="287"/>
      <c r="L46" s="287"/>
      <c r="M46" s="287"/>
      <c r="N46" s="287"/>
      <c r="O46" s="287"/>
      <c r="P46" s="287"/>
      <c r="Q46" s="287"/>
      <c r="R46" s="287"/>
      <c r="S46" s="287"/>
      <c r="T46" s="287"/>
      <c r="U46" s="287"/>
    </row>
    <row r="47" spans="2:21" ht="64.5" customHeight="1" x14ac:dyDescent="0.3">
      <c r="B47" s="287"/>
      <c r="C47" s="287"/>
      <c r="D47" s="287"/>
      <c r="E47" s="287"/>
      <c r="F47" s="287"/>
      <c r="G47" s="287"/>
      <c r="H47" s="287"/>
      <c r="I47" s="287"/>
      <c r="J47" s="287"/>
      <c r="K47" s="287"/>
      <c r="L47" s="287"/>
      <c r="M47" s="287"/>
      <c r="N47" s="287"/>
      <c r="O47" s="287"/>
      <c r="P47" s="287"/>
      <c r="Q47" s="287"/>
      <c r="R47" s="287"/>
      <c r="S47" s="287"/>
      <c r="T47" s="287"/>
      <c r="U47" s="28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INGRID YOLIMA PEREZ JAIMES</cp:lastModifiedBy>
  <cp:lastPrinted>2011-10-07T14:16:27Z</cp:lastPrinted>
  <dcterms:created xsi:type="dcterms:W3CDTF">2010-02-23T19:10:51Z</dcterms:created>
  <dcterms:modified xsi:type="dcterms:W3CDTF">2025-11-26T19:13:06Z</dcterms:modified>
</cp:coreProperties>
</file>