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codeName="ThisWorkbook" defaultThemeVersion="124226"/>
  <mc:AlternateContent xmlns:mc="http://schemas.openxmlformats.org/markup-compatibility/2006">
    <mc:Choice Requires="x15">
      <x15ac:absPath xmlns:x15ac="http://schemas.microsoft.com/office/spreadsheetml/2010/11/ac" url="https://d.docs.live.net/dc1ae7e82710ed78/Desktop/SAN JAVIER/"/>
    </mc:Choice>
  </mc:AlternateContent>
  <xr:revisionPtr revIDLastSave="53" documentId="8_{BDBA0FBD-B4E5-4C38-880A-60FCB1A6D529}" xr6:coauthVersionLast="47" xr6:coauthVersionMax="47" xr10:uidLastSave="{43B59CA9-6F26-4DFE-8F09-78C4215319D8}"/>
  <bookViews>
    <workbookView xWindow="-120" yWindow="-120" windowWidth="20730" windowHeight="11040"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T6" i="6" s="1"/>
  <c r="U98" i="1"/>
  <c r="U6" i="6" s="1"/>
  <c r="U99" i="1"/>
  <c r="U101" i="1"/>
  <c r="U87" i="1"/>
  <c r="U92" i="1"/>
  <c r="T5" i="6" s="1"/>
  <c r="U89" i="1"/>
  <c r="U90" i="1"/>
  <c r="U91" i="1"/>
  <c r="R7" i="1"/>
  <c r="R8" i="1"/>
  <c r="R9" i="1"/>
  <c r="R10" i="1"/>
  <c r="S7" i="1"/>
  <c r="H4" i="2" s="1"/>
  <c r="T7" i="1"/>
  <c r="M4" i="2" s="1"/>
  <c r="M10" i="2" s="1"/>
  <c r="T8" i="1"/>
  <c r="N4" i="2" s="1"/>
  <c r="N10" i="2" s="1"/>
  <c r="T9" i="1"/>
  <c r="T10" i="1"/>
  <c r="P4" i="2" s="1"/>
  <c r="P10" i="2" s="1"/>
  <c r="U7" i="1"/>
  <c r="S4" i="2" s="1"/>
  <c r="S10" i="2" s="1"/>
  <c r="S8" i="1"/>
  <c r="U8" i="1"/>
  <c r="U9" i="1"/>
  <c r="U10" i="1"/>
  <c r="U4" i="2" s="1"/>
  <c r="U10" i="2" s="1"/>
  <c r="S9" i="1"/>
  <c r="J4" i="2" s="1"/>
  <c r="S10" i="1"/>
  <c r="S98" i="1"/>
  <c r="S99" i="1"/>
  <c r="S100" i="1"/>
  <c r="S101" i="1"/>
  <c r="Q11" i="1"/>
  <c r="R11" i="1"/>
  <c r="S11" i="1"/>
  <c r="R13" i="1"/>
  <c r="S13" i="1"/>
  <c r="T13" i="1"/>
  <c r="M5" i="2" s="1"/>
  <c r="U13" i="1"/>
  <c r="R14" i="1"/>
  <c r="S14" i="1"/>
  <c r="T14" i="1"/>
  <c r="N5" i="2" s="1"/>
  <c r="T15" i="1"/>
  <c r="T16" i="1"/>
  <c r="P5" i="2" s="1"/>
  <c r="U14" i="1"/>
  <c r="U15" i="1"/>
  <c r="U16" i="1"/>
  <c r="R5" i="2"/>
  <c r="R15" i="1"/>
  <c r="S15" i="1"/>
  <c r="S16" i="1"/>
  <c r="S5" i="2"/>
  <c r="R16" i="1"/>
  <c r="U5" i="2"/>
  <c r="R20" i="1"/>
  <c r="S20" i="1"/>
  <c r="H6" i="2" s="1"/>
  <c r="T20" i="1"/>
  <c r="N6" i="2" s="1"/>
  <c r="U20" i="1"/>
  <c r="R21" i="1"/>
  <c r="S21" i="1"/>
  <c r="J6" i="2" s="1"/>
  <c r="S22" i="1"/>
  <c r="S23" i="1"/>
  <c r="T21" i="1"/>
  <c r="T22" i="1"/>
  <c r="O6" i="2" s="1"/>
  <c r="T23" i="1"/>
  <c r="U21" i="1"/>
  <c r="R22" i="1"/>
  <c r="R23" i="1"/>
  <c r="U22" i="1"/>
  <c r="T6" i="2" s="1"/>
  <c r="U23" i="1"/>
  <c r="R6" i="2" s="1"/>
  <c r="R30" i="1"/>
  <c r="R31" i="1"/>
  <c r="R32" i="1"/>
  <c r="R33" i="1"/>
  <c r="S30" i="1"/>
  <c r="I7" i="2" s="1"/>
  <c r="T30" i="1"/>
  <c r="M7" i="2" s="1"/>
  <c r="T31" i="1"/>
  <c r="O7" i="2" s="1"/>
  <c r="T32" i="1"/>
  <c r="T33" i="1"/>
  <c r="P7" i="2" s="1"/>
  <c r="U30" i="1"/>
  <c r="U31" i="1"/>
  <c r="U7" i="2" s="1"/>
  <c r="U32" i="1"/>
  <c r="T7" i="2" s="1"/>
  <c r="U33" i="1"/>
  <c r="R7" i="2"/>
  <c r="S31" i="1"/>
  <c r="S32" i="1"/>
  <c r="S33" i="1"/>
  <c r="N7" i="2"/>
  <c r="R36" i="1"/>
  <c r="R37" i="1"/>
  <c r="R38" i="1"/>
  <c r="R39" i="1"/>
  <c r="S36" i="1"/>
  <c r="T36" i="1"/>
  <c r="N8" i="2" s="1"/>
  <c r="T37" i="1"/>
  <c r="T38" i="1"/>
  <c r="T39" i="1"/>
  <c r="U36" i="1"/>
  <c r="S8" i="2" s="1"/>
  <c r="S37" i="1"/>
  <c r="H8" i="2" s="1"/>
  <c r="U37" i="1"/>
  <c r="U38" i="1"/>
  <c r="T8" i="2" s="1"/>
  <c r="U39" i="1"/>
  <c r="S38" i="1"/>
  <c r="S39" i="1"/>
  <c r="K8" i="2" s="1"/>
  <c r="R47" i="1"/>
  <c r="R48" i="1"/>
  <c r="R49" i="1"/>
  <c r="R50" i="1"/>
  <c r="S47" i="1"/>
  <c r="S48" i="1"/>
  <c r="S49" i="1"/>
  <c r="S50" i="1"/>
  <c r="T47" i="1"/>
  <c r="N9" i="2" s="1"/>
  <c r="T48" i="1"/>
  <c r="T49" i="1"/>
  <c r="O9" i="2" s="1"/>
  <c r="T50" i="1"/>
  <c r="U47" i="1"/>
  <c r="R9" i="2" s="1"/>
  <c r="U48" i="1"/>
  <c r="U49" i="1"/>
  <c r="U50" i="1"/>
  <c r="T9" i="2"/>
  <c r="U9" i="2"/>
  <c r="R55" i="1"/>
  <c r="R56" i="1"/>
  <c r="R57" i="1"/>
  <c r="R58" i="1"/>
  <c r="S55" i="1"/>
  <c r="S56" i="1"/>
  <c r="S57" i="1"/>
  <c r="S58" i="1"/>
  <c r="T55" i="1"/>
  <c r="U55" i="1"/>
  <c r="U56" i="1"/>
  <c r="S4" i="4" s="1"/>
  <c r="S10" i="4" s="1"/>
  <c r="U57" i="1"/>
  <c r="T4" i="4" s="1"/>
  <c r="T10" i="4" s="1"/>
  <c r="U58" i="1"/>
  <c r="T56" i="1"/>
  <c r="T57" i="1"/>
  <c r="O4" i="4" s="1"/>
  <c r="O10" i="4" s="1"/>
  <c r="T58" i="1"/>
  <c r="N4" i="4" s="1"/>
  <c r="N10" i="4" s="1"/>
  <c r="R62" i="1"/>
  <c r="S62" i="1"/>
  <c r="S63" i="1"/>
  <c r="S64" i="1"/>
  <c r="S65" i="1"/>
  <c r="T62" i="1"/>
  <c r="M5" i="4" s="1"/>
  <c r="T63" i="1"/>
  <c r="T64" i="1"/>
  <c r="T65" i="1"/>
  <c r="P5" i="4" s="1"/>
  <c r="U62" i="1"/>
  <c r="R63" i="1"/>
  <c r="R64" i="1"/>
  <c r="R65" i="1"/>
  <c r="F5" i="4" s="1"/>
  <c r="U63" i="1"/>
  <c r="U64" i="1"/>
  <c r="S5" i="4" s="1"/>
  <c r="U65" i="1"/>
  <c r="U5" i="4"/>
  <c r="R68" i="1"/>
  <c r="S68" i="1"/>
  <c r="S69" i="1"/>
  <c r="S70" i="1"/>
  <c r="H6" i="4" s="1"/>
  <c r="S71" i="1"/>
  <c r="K6" i="4" s="1"/>
  <c r="T68" i="1"/>
  <c r="T69" i="1"/>
  <c r="N6" i="4" s="1"/>
  <c r="T70" i="1"/>
  <c r="O6" i="4" s="1"/>
  <c r="T71" i="1"/>
  <c r="P6" i="4" s="1"/>
  <c r="U68" i="1"/>
  <c r="U69" i="1"/>
  <c r="T6" i="4" s="1"/>
  <c r="U70" i="1"/>
  <c r="U71" i="1"/>
  <c r="R6" i="4"/>
  <c r="R69" i="1"/>
  <c r="R70" i="1"/>
  <c r="E6" i="4" s="1"/>
  <c r="R71" i="1"/>
  <c r="R74" i="1"/>
  <c r="C7" i="4" s="1"/>
  <c r="R76" i="1"/>
  <c r="E7" i="4" s="1"/>
  <c r="R75" i="1"/>
  <c r="R77" i="1"/>
  <c r="S74" i="1"/>
  <c r="S75" i="1"/>
  <c r="S76" i="1"/>
  <c r="S77" i="1"/>
  <c r="K7" i="4" s="1"/>
  <c r="T74" i="1"/>
  <c r="U74" i="1"/>
  <c r="R7" i="4" s="1"/>
  <c r="U75" i="1"/>
  <c r="U76" i="1"/>
  <c r="U77" i="1"/>
  <c r="D7" i="4"/>
  <c r="T75" i="1"/>
  <c r="N7" i="4" s="1"/>
  <c r="S7" i="4"/>
  <c r="T76" i="1"/>
  <c r="T77" i="1"/>
  <c r="P7" i="4"/>
  <c r="R84" i="1"/>
  <c r="R85" i="1"/>
  <c r="R86" i="1"/>
  <c r="R87" i="1"/>
  <c r="S84" i="1"/>
  <c r="T84" i="1"/>
  <c r="T85" i="1"/>
  <c r="T86" i="1"/>
  <c r="M4" i="6" s="1"/>
  <c r="M10" i="6" s="1"/>
  <c r="T87" i="1"/>
  <c r="P4" i="6" s="1"/>
  <c r="P10" i="6" s="1"/>
  <c r="U84" i="1"/>
  <c r="S85" i="1"/>
  <c r="S86" i="1"/>
  <c r="S87" i="1"/>
  <c r="J4" i="6" s="1"/>
  <c r="U85" i="1"/>
  <c r="R4" i="6" s="1"/>
  <c r="R10" i="6" s="1"/>
  <c r="U86" i="1"/>
  <c r="T4" i="6"/>
  <c r="T10" i="6" s="1"/>
  <c r="R89" i="1"/>
  <c r="S89" i="1"/>
  <c r="S90" i="1"/>
  <c r="S91" i="1"/>
  <c r="J5" i="6" s="1"/>
  <c r="S92" i="1"/>
  <c r="K5" i="6" s="1"/>
  <c r="T89" i="1"/>
  <c r="P5" i="6" s="1"/>
  <c r="T90" i="1"/>
  <c r="N5" i="6" s="1"/>
  <c r="T91" i="1"/>
  <c r="T92" i="1"/>
  <c r="M5" i="6"/>
  <c r="R90" i="1"/>
  <c r="R91" i="1"/>
  <c r="O5" i="6"/>
  <c r="R92" i="1"/>
  <c r="R98" i="1"/>
  <c r="R99" i="1"/>
  <c r="D6" i="6" s="1"/>
  <c r="R100" i="1"/>
  <c r="R101" i="1"/>
  <c r="F6" i="6" s="1"/>
  <c r="T98" i="1"/>
  <c r="M6" i="6" s="1"/>
  <c r="T101" i="1"/>
  <c r="T99" i="1"/>
  <c r="T100" i="1"/>
  <c r="O6" i="6" s="1"/>
  <c r="S6" i="6"/>
  <c r="R6" i="6"/>
  <c r="R102" i="1"/>
  <c r="R103" i="1"/>
  <c r="R104" i="1"/>
  <c r="R105" i="1"/>
  <c r="S102" i="1"/>
  <c r="T102" i="1"/>
  <c r="T103" i="1"/>
  <c r="P7" i="6" s="1"/>
  <c r="T104" i="1"/>
  <c r="T105" i="1"/>
  <c r="M7" i="6"/>
  <c r="U102" i="1"/>
  <c r="S103" i="1"/>
  <c r="S104" i="1"/>
  <c r="S105" i="1"/>
  <c r="U103" i="1"/>
  <c r="S7" i="6" s="1"/>
  <c r="U104" i="1"/>
  <c r="U105" i="1"/>
  <c r="R7" i="6"/>
  <c r="E7" i="6"/>
  <c r="U7" i="6"/>
  <c r="R114" i="1"/>
  <c r="R115" i="1"/>
  <c r="R116" i="1"/>
  <c r="R117" i="1"/>
  <c r="S114" i="1"/>
  <c r="S115" i="1"/>
  <c r="S116" i="1"/>
  <c r="S117" i="1"/>
  <c r="T114" i="1"/>
  <c r="U114" i="1"/>
  <c r="T115" i="1"/>
  <c r="T116" i="1"/>
  <c r="T117" i="1"/>
  <c r="P8" i="6" s="1"/>
  <c r="M8" i="6"/>
  <c r="U115" i="1"/>
  <c r="U116" i="1"/>
  <c r="S8" i="6" s="1"/>
  <c r="U117" i="1"/>
  <c r="R122" i="1"/>
  <c r="S122" i="1"/>
  <c r="T122" i="1"/>
  <c r="N4" i="5" s="1"/>
  <c r="N10" i="5" s="1"/>
  <c r="T123" i="1"/>
  <c r="T124" i="1"/>
  <c r="O4" i="5" s="1"/>
  <c r="O10" i="5" s="1"/>
  <c r="T125" i="1"/>
  <c r="U122" i="1"/>
  <c r="T4" i="5" s="1"/>
  <c r="T10" i="5" s="1"/>
  <c r="U125" i="1"/>
  <c r="U123" i="1"/>
  <c r="S4" i="5" s="1"/>
  <c r="S10" i="5" s="1"/>
  <c r="U124" i="1"/>
  <c r="R123" i="1"/>
  <c r="S123" i="1"/>
  <c r="S124" i="1"/>
  <c r="J4" i="5" s="1"/>
  <c r="S125" i="1"/>
  <c r="R124" i="1"/>
  <c r="R125" i="1"/>
  <c r="R128" i="1"/>
  <c r="E5" i="5" s="1"/>
  <c r="R129" i="1"/>
  <c r="R130" i="1"/>
  <c r="R131" i="1"/>
  <c r="S128" i="1"/>
  <c r="J5" i="5" s="1"/>
  <c r="S130" i="1"/>
  <c r="S129" i="1"/>
  <c r="S131" i="1"/>
  <c r="K5" i="5" s="1"/>
  <c r="T128" i="1"/>
  <c r="U128" i="1"/>
  <c r="T129" i="1"/>
  <c r="T130" i="1"/>
  <c r="N5" i="5" s="1"/>
  <c r="T131" i="1"/>
  <c r="P5" i="5" s="1"/>
  <c r="U129" i="1"/>
  <c r="S5" i="5" s="1"/>
  <c r="U130" i="1"/>
  <c r="U131" i="1"/>
  <c r="U5" i="5" s="1"/>
  <c r="R134" i="1"/>
  <c r="C6" i="5" s="1"/>
  <c r="S134" i="1"/>
  <c r="S135" i="1"/>
  <c r="S136" i="1"/>
  <c r="S137" i="1"/>
  <c r="T134" i="1"/>
  <c r="N6" i="5" s="1"/>
  <c r="T135" i="1"/>
  <c r="T136" i="1"/>
  <c r="M6" i="5" s="1"/>
  <c r="T137" i="1"/>
  <c r="P6" i="5" s="1"/>
  <c r="U134" i="1"/>
  <c r="R6" i="5" s="1"/>
  <c r="R135" i="1"/>
  <c r="R136" i="1"/>
  <c r="R137" i="1"/>
  <c r="U135" i="1"/>
  <c r="S6" i="5" s="1"/>
  <c r="U136" i="1"/>
  <c r="T6" i="5" s="1"/>
  <c r="U6" i="5"/>
  <c r="R139" i="1"/>
  <c r="R140" i="1"/>
  <c r="R141" i="1"/>
  <c r="R142" i="1"/>
  <c r="S139" i="1"/>
  <c r="S140" i="1"/>
  <c r="S141" i="1"/>
  <c r="S142" i="1"/>
  <c r="T139" i="1"/>
  <c r="M7" i="5" s="1"/>
  <c r="U139" i="1"/>
  <c r="T140" i="1"/>
  <c r="N7" i="5" s="1"/>
  <c r="U140" i="1"/>
  <c r="R7" i="5" s="1"/>
  <c r="T141" i="1"/>
  <c r="O7" i="5" s="1"/>
  <c r="T142" i="1"/>
  <c r="P7" i="5" s="1"/>
  <c r="U141" i="1"/>
  <c r="T7" i="5" s="1"/>
  <c r="S5" i="6"/>
  <c r="R8" i="2"/>
  <c r="R8" i="6"/>
  <c r="R5" i="6"/>
  <c r="S6" i="4"/>
  <c r="T5" i="2"/>
  <c r="U6" i="2"/>
  <c r="R4" i="4"/>
  <c r="R10" i="4"/>
  <c r="O7" i="4"/>
  <c r="J8" i="2"/>
  <c r="P8" i="2"/>
  <c r="J5" i="4"/>
  <c r="S7" i="5"/>
  <c r="T7" i="6"/>
  <c r="U4" i="4"/>
  <c r="U10" i="4"/>
  <c r="J7" i="2"/>
  <c r="O5" i="4"/>
  <c r="O8" i="2"/>
  <c r="M7" i="4"/>
  <c r="S6" i="2"/>
  <c r="M5" i="5"/>
  <c r="P4" i="4"/>
  <c r="P10" i="4"/>
  <c r="N8" i="6"/>
  <c r="S4" i="6"/>
  <c r="S10" i="6"/>
  <c r="U6" i="4"/>
  <c r="O8" i="6"/>
  <c r="O5" i="2"/>
  <c r="O4" i="6"/>
  <c r="O10" i="6" s="1"/>
  <c r="N4" i="6"/>
  <c r="N10" i="6" s="1"/>
  <c r="N6" i="6"/>
  <c r="U7" i="4"/>
  <c r="F7" i="4"/>
  <c r="N7" i="6"/>
  <c r="D5" i="4"/>
  <c r="P6" i="2"/>
  <c r="T7" i="4"/>
  <c r="M8" i="2"/>
  <c r="R5" i="5"/>
  <c r="M4" i="4"/>
  <c r="M10" i="4" s="1"/>
  <c r="S9" i="2"/>
  <c r="F4" i="2"/>
  <c r="R4" i="2"/>
  <c r="R10" i="2"/>
  <c r="O4" i="2"/>
  <c r="O10" i="2"/>
  <c r="H7" i="5" l="1"/>
  <c r="K4" i="4"/>
  <c r="K5" i="2"/>
  <c r="J5" i="2"/>
  <c r="J7" i="5"/>
  <c r="H6" i="5"/>
  <c r="H5" i="5"/>
  <c r="H4" i="5"/>
  <c r="I4" i="5"/>
  <c r="K4" i="5"/>
  <c r="J7" i="4"/>
  <c r="J6" i="4"/>
  <c r="I5" i="4"/>
  <c r="K5" i="4"/>
  <c r="K10" i="4" s="1"/>
  <c r="I4" i="4"/>
  <c r="J4" i="4"/>
  <c r="J10" i="4" s="1"/>
  <c r="H4" i="4"/>
  <c r="H9" i="2"/>
  <c r="I8" i="2"/>
  <c r="K7" i="2"/>
  <c r="H7" i="2"/>
  <c r="K6" i="2"/>
  <c r="J10" i="2"/>
  <c r="I5" i="2"/>
  <c r="I4" i="2"/>
  <c r="I10" i="2" s="1"/>
  <c r="K4" i="2"/>
  <c r="K4" i="6"/>
  <c r="H4" i="6"/>
  <c r="I4" i="6"/>
  <c r="H8" i="6"/>
  <c r="P6" i="6"/>
  <c r="I7" i="4"/>
  <c r="H7" i="4"/>
  <c r="N5" i="4"/>
  <c r="K9" i="2"/>
  <c r="I9" i="2"/>
  <c r="U8" i="2"/>
  <c r="S7" i="2"/>
  <c r="I6" i="2"/>
  <c r="T4" i="2"/>
  <c r="T10" i="2" s="1"/>
  <c r="O6" i="5"/>
  <c r="U8" i="6"/>
  <c r="P4" i="5"/>
  <c r="P10" i="5" s="1"/>
  <c r="K7" i="5"/>
  <c r="I7" i="5"/>
  <c r="H5" i="6"/>
  <c r="I5" i="5"/>
  <c r="R4" i="5"/>
  <c r="R10" i="5" s="1"/>
  <c r="O5" i="5"/>
  <c r="D4" i="5"/>
  <c r="D10" i="5" s="1"/>
  <c r="M4" i="5"/>
  <c r="M10" i="5" s="1"/>
  <c r="F8" i="6"/>
  <c r="D7" i="6"/>
  <c r="M9" i="2"/>
  <c r="D5" i="2"/>
  <c r="E6" i="6"/>
  <c r="J10" i="6"/>
  <c r="O7" i="6"/>
  <c r="R5" i="4"/>
  <c r="H5" i="4"/>
  <c r="U4" i="6"/>
  <c r="U10" i="6" s="1"/>
  <c r="T5" i="4"/>
  <c r="F7" i="5"/>
  <c r="F6" i="5"/>
  <c r="T5" i="5"/>
  <c r="C5" i="5"/>
  <c r="E4" i="5"/>
  <c r="T8" i="6"/>
  <c r="C8" i="6"/>
  <c r="I6" i="4"/>
  <c r="M6" i="2"/>
  <c r="J6" i="6"/>
  <c r="C4" i="2"/>
  <c r="E6" i="5"/>
  <c r="K6" i="5"/>
  <c r="U4" i="5"/>
  <c r="U10" i="5" s="1"/>
  <c r="H5" i="2"/>
  <c r="H10" i="2" s="1"/>
  <c r="U7" i="5"/>
  <c r="D6" i="5"/>
  <c r="J6" i="5"/>
  <c r="J10" i="5" s="1"/>
  <c r="C6" i="6"/>
  <c r="F4" i="6"/>
  <c r="D6" i="4"/>
  <c r="C4" i="4"/>
  <c r="J9" i="2"/>
  <c r="H6" i="6"/>
  <c r="U5" i="6"/>
  <c r="M6" i="4"/>
  <c r="K8" i="6"/>
  <c r="J7" i="6"/>
  <c r="F7" i="6"/>
  <c r="C5" i="4"/>
  <c r="P9" i="2"/>
  <c r="J8" i="6"/>
  <c r="I8" i="6"/>
  <c r="E8" i="6"/>
  <c r="D8" i="6"/>
  <c r="C7" i="6"/>
  <c r="H7" i="6"/>
  <c r="K7" i="6"/>
  <c r="I7" i="6"/>
  <c r="K6" i="6"/>
  <c r="I6" i="6"/>
  <c r="I5" i="6"/>
  <c r="F5" i="6"/>
  <c r="C4" i="6"/>
  <c r="D5" i="6"/>
  <c r="C5" i="6"/>
  <c r="E5" i="6"/>
  <c r="E4" i="6"/>
  <c r="D4" i="6"/>
  <c r="C7" i="5"/>
  <c r="E7" i="5"/>
  <c r="D7" i="5"/>
  <c r="I6" i="5"/>
  <c r="F5" i="5"/>
  <c r="D5" i="5"/>
  <c r="C4" i="5"/>
  <c r="F4" i="5"/>
  <c r="C6" i="4"/>
  <c r="F6" i="4"/>
  <c r="C10" i="4"/>
  <c r="E5" i="4"/>
  <c r="D4" i="4"/>
  <c r="F4" i="4"/>
  <c r="E4" i="4"/>
  <c r="C9" i="2"/>
  <c r="E9" i="2"/>
  <c r="D9" i="2"/>
  <c r="F9" i="2"/>
  <c r="D8" i="2"/>
  <c r="F8" i="2"/>
  <c r="C8" i="2"/>
  <c r="E8" i="2"/>
  <c r="C7" i="2"/>
  <c r="E7" i="2"/>
  <c r="F7" i="2"/>
  <c r="D7" i="2"/>
  <c r="E6" i="2"/>
  <c r="C6" i="2"/>
  <c r="F6" i="2"/>
  <c r="D6" i="2"/>
  <c r="C5" i="2"/>
  <c r="F5" i="2"/>
  <c r="E5" i="2"/>
  <c r="D4" i="2"/>
  <c r="E4" i="2"/>
  <c r="F10" i="6" l="1"/>
  <c r="K10" i="5"/>
  <c r="I10" i="5"/>
  <c r="H10" i="5"/>
  <c r="H10" i="4"/>
  <c r="I10" i="4"/>
  <c r="K10" i="2"/>
  <c r="H10" i="6"/>
  <c r="C10" i="5"/>
  <c r="E10" i="5"/>
  <c r="F10" i="4"/>
  <c r="D10" i="4"/>
  <c r="K10" i="6"/>
  <c r="D10" i="6"/>
  <c r="I10" i="6"/>
  <c r="C10" i="6"/>
  <c r="E10" i="6"/>
  <c r="F10" i="5"/>
  <c r="E10" i="4"/>
  <c r="C10" i="2"/>
  <c r="F10" i="2"/>
  <c r="E10" i="2"/>
  <c r="D10" i="2"/>
</calcChain>
</file>

<file path=xl/sharedStrings.xml><?xml version="1.0" encoding="utf-8"?>
<sst xmlns="http://schemas.openxmlformats.org/spreadsheetml/2006/main" count="677" uniqueCount="457">
  <si>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</si>
  <si>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</si>
  <si>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</si>
  <si>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</si>
  <si>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</si>
  <si>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</si>
  <si>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</si>
  <si>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</si>
  <si>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</si>
  <si>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</si>
  <si>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</si>
  <si>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</si>
  <si>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</si>
  <si>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</si>
  <si>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</si>
  <si>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</si>
  <si>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</si>
  <si>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</si>
  <si>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</si>
  <si>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</si>
  <si>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</si>
  <si>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</si>
  <si>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</si>
  <si>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</si>
  <si>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</si>
  <si>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</si>
  <si>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</si>
  <si>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</si>
  <si>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</si>
  <si>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</si>
  <si>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</si>
  <si>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</si>
  <si>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</si>
  <si>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</si>
  <si>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</si>
  <si>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</si>
  <si>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</si>
  <si>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</si>
  <si>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</si>
  <si>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</si>
  <si>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</si>
  <si>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</si>
  <si>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</si>
  <si>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</si>
  <si>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</si>
  <si>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</si>
  <si>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</si>
  <si>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</si>
  <si>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</si>
  <si>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</si>
  <si>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</si>
  <si>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</si>
  <si>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</si>
  <si>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</si>
  <si>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</si>
  <si>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</si>
  <si>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</si>
  <si>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</si>
  <si>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</si>
  <si>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</si>
  <si>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</si>
  <si>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</si>
  <si>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</si>
  <si>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</si>
  <si>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</si>
  <si>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</si>
  <si>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</si>
  <si>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</si>
  <si>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</si>
  <si>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</si>
  <si>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</si>
  <si>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</si>
  <si>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</si>
  <si>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</si>
  <si>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</si>
  <si>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</si>
  <si>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</si>
  <si>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</si>
  <si>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</si>
  <si>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</si>
  <si>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</si>
  <si>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</si>
  <si>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</si>
  <si>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</si>
  <si>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</si>
  <si>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</si>
  <si>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</si>
  <si>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</si>
  <si>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</si>
  <si>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</si>
  <si>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</si>
  <si>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</si>
  <si>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</si>
  <si>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</si>
  <si>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</si>
  <si>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</si>
  <si>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</si>
  <si>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</si>
  <si>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</si>
  <si>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</si>
  <si>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</si>
  <si>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</si>
  <si>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</si>
  <si>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</si>
  <si>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</si>
  <si>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</si>
  <si>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</si>
  <si>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</si>
  <si>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</si>
  <si>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</si>
  <si>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</si>
  <si>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</si>
  <si>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</si>
  <si>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</si>
  <si>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</si>
  <si>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</si>
  <si>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</si>
  <si>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</si>
  <si>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</si>
  <si>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</si>
  <si>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</si>
  <si>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</si>
  <si>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</si>
  <si>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</si>
  <si>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</si>
  <si>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</si>
  <si>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</si>
  <si>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</si>
  <si>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</si>
  <si>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</si>
  <si>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</si>
  <si>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</si>
  <si>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</si>
  <si>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</si>
  <si>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</si>
  <si>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</si>
  <si>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</si>
  <si>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</si>
  <si>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</si>
  <si>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</si>
  <si>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</si>
  <si>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</si>
  <si>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</si>
  <si>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</si>
  <si>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</si>
  <si>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</si>
  <si>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</si>
  <si>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</si>
  <si>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</si>
  <si>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</si>
  <si>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</si>
  <si>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</si>
  <si>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</si>
  <si>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</si>
  <si>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</si>
  <si>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</si>
  <si>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</si>
  <si>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</si>
  <si>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</si>
  <si>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</si>
  <si>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</si>
  <si>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</si>
  <si>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</si>
  <si>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</si>
  <si>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</si>
  <si>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</si>
  <si>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</si>
  <si>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</si>
  <si>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</si>
  <si>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</si>
  <si>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</si>
  <si>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</si>
  <si>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</si>
  <si>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</si>
  <si>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</si>
  <si>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</si>
  <si>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</si>
  <si>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2017</t>
  </si>
  <si>
    <t>AÑO 2023</t>
  </si>
  <si>
    <t>AÑO 2024</t>
  </si>
  <si>
    <t>AÑO 2025</t>
  </si>
  <si>
    <t>AÑO 2026</t>
  </si>
  <si>
    <t>Se cuenta con una formulación de la misión, la visión y los principios que articulan e identifican a la institución como un todo. Estos elementos han sido apropiados parcialmente por la co_x0002_munidad educativ</t>
  </si>
  <si>
    <t>Hay metas establecidas para la institución integrada e inclu_x0002_siva, pero solamente algunas responden a sus objetivos y al direccionamiento estratégico.</t>
  </si>
  <si>
    <t>La comunidad educativa conoce y comparte el direccionamiento estratégico. Esto se eviden_x0002_cia en la identidad institucional y la unidad de propósitos entre sus miembros.</t>
  </si>
  <si>
    <t>La estrategia de promoción de la inclusión de personas de diferentes grupos poblaciona_x0002_les o diversidad cultural es la base para que se adapten metodologías y espacios físicos, apoyar talentos y hacerlos valorar por todos los estamentos de la comunidad educativa. Además, promueve la coordinación con otros organismos para su atención integral.</t>
  </si>
  <si>
    <t>PEI,CARTELERAS EN CADA SEDE</t>
  </si>
  <si>
    <t>PEI Y ACTAS DE REUNIONES DEL CONSEJO DIRECTIVO</t>
  </si>
  <si>
    <t>ACTA DE REUNION CONSEJO ACADEMICO</t>
  </si>
  <si>
    <t>PEI</t>
  </si>
  <si>
    <t>criterios básicos sobre el manejo del es_x0002_tablecimiento educativo y la atención a la diversidad fueron definidos de manera parti_x0002_cipativa y permiten el trabajo en equipo, pero no han sido evaluados para establecer su efi_x0002_cacia</t>
  </si>
  <si>
    <t>ACTAS REUNINES CONSEJO DIRECTIVO</t>
  </si>
  <si>
    <t>Los planes, proyectos y acciones se enmarcan en principios de corresponsabilidad, participa_x0002_ción y equidad, articulados al planteamiento estratégico de la institución integrada e inclu_x0002_siva, y son conocidos por la comunidad edu_x0002_cativa. Se trabaja en equipo para articular las acciones</t>
  </si>
  <si>
    <t>PEI,ACTAS DE CONSEJO DIRECTIVO Y ACADEMICO</t>
  </si>
  <si>
    <t>La estrategia pedagógica es coherente con la misión, la visión y los principios instituciona_x0002_les, y es aplicada de manera articulada en las diferentes sedes, niveles y grados.</t>
  </si>
  <si>
    <t>PEI,PLAN DE ESTUDIOS</t>
  </si>
  <si>
    <t>La institución utiliza sistemáticamente la in_x0002_formación de los resultados de sus autoeva_x0002_luaciones de la calidad, la inclusión y de las evaluaciones de desempeño de los docentes y personal administrativo. Además, emplea sus resultados en las evaluaciones externas (prue_x0002_bas SABER y examen de Estado) para elaborar sus planes y programas de trabajo.</t>
  </si>
  <si>
    <t>PEI,RESULTADOS PRUEBAS SABER,PMI</t>
  </si>
  <si>
    <t>La institución implementa un proceso de autoevaluación integral que abarca las dife_x0002_rentes sedes, empleando instrumentos y pro_x0002_cedimientos claros. Además, cuenta con la participación de los diferentes estamentos de la comunidad educativa.</t>
  </si>
  <si>
    <t>ACTAS DESARROLLO SEMANA INSTITUCIONAL,ESTADISTICAS DE PROMOCION Y DESERCION,DOCUMENTO DANE</t>
  </si>
  <si>
    <t>El consejo directivo se reúne periódicamente de acuerdo con un cronograma establecido y sesio_x0002_na con el aporte activo de todos sus miembros. Hace seguimiento sistemático al plan de trabajo, para garantizar su cumplimiento.</t>
  </si>
  <si>
    <t>ACTAS REUNIONES CONSEJO DIRECTIVO</t>
  </si>
  <si>
    <t xml:space="preserve">ACTAS REUNIONES CONSEJO ACADEMICO </t>
  </si>
  <si>
    <t>La comisión de evaluación y promoción se reúne oportunamente en el marco de la in_x0002_tegración institucional, toma las decisiones pertinentes y apoya la definición de políticas institucionales de evaluación que favorece a la diversidad de la población</t>
  </si>
  <si>
    <t>ACTAS REUNIONES DEL CONSEJO DE PROMOCION</t>
  </si>
  <si>
    <t>El comité de convivencia se reúne periódica_x0002_mente y es reconocido como la instancia en_x0002_cargada de analizar y plantear soluciones a los problemas de convivencia que se presen_x0002_tan en la institución.</t>
  </si>
  <si>
    <t>ACTAS REUNIONES COMITÉ DE CONVIVENCIA</t>
  </si>
  <si>
    <t>REGISTRO DE ELECCION DE MIEMBROS CONSEJO ESTUDIANTIL</t>
  </si>
  <si>
    <t>El consejo estudiantil está con_x0002_formado mediante elección democrática, pero no se reúne periódicamente para deliberar y tomar las decisiones que le corresponden</t>
  </si>
  <si>
    <t>La institución cuenta con un personero elegido democrá_x0002_ticamente que representa a todas y todos los estudiantes de todas las sedes, pero no es tenido en cuenta en las deci_x0002_siones</t>
  </si>
  <si>
    <t>REGISTRO DE ELECCION DE PERSONERO ESTUDIANTIL</t>
  </si>
  <si>
    <t>La asamblea de padres de familia se reúne periódicamente y es reconocida como la ins_x0002_tancia de representación de estos integrantes de la comunidad educativa</t>
  </si>
  <si>
    <t>ACTA DE ELECCION DE INTEGRANTES  DE LA ASMBLEA DE PADRES DE FAMILIA</t>
  </si>
  <si>
    <t>El consejo de padres de familia se reúne periódi_x0002_camente y cuenta con la participación activa de todos sus miembros. Además, evalúa los resulta_x0002_dos de sus acciones y decisiones y los utiliza para fortalecer su trabajo.</t>
  </si>
  <si>
    <t>ACTA ELECCION CONSEJO DE PADRES</t>
  </si>
  <si>
    <t>La institución utiliza diferentes medios de co_x0002_municación, previamente identificados, para informar, actualizar y motivar a cada uno de los estamentos de la comunidad educativa en el proceso de mejoramiento institucional. Re_x0002_conoce y garantiza el acceso a los medios de comunicación, ajustados a las necesidades de la diversidad de la comunidad educativa.</t>
  </si>
  <si>
    <t>ACTAS DE REUNIONES PARA ENTREGA DE BOLETINES</t>
  </si>
  <si>
    <t>La institución desarrolla los diferentes proyec_x0002_tos institucionales con el apoyo de equipos que tienen una metodología de trabajo cla_x0002_ra, orientados a responder por resultados y que generan un ambiente de comunicación y confianza en el que todos y todas se sienten acogidos y pueden expresar sus pensamien_x0002_tos sentimientos y emociones</t>
  </si>
  <si>
    <t>ACTAS DE REUNIONES SEMANA INSTITUCIONAL,PLANILLAS DE ASISTENCIA,ENTREGA DE DOCUMENTOS POR GESTIONES</t>
  </si>
  <si>
    <t>La institución cuenta con un sistema de estímulos y reco_x0002_nocimientos a los logros de docentes y estudiantes que se aplica de manera coherente, sistemática y organizada.</t>
  </si>
  <si>
    <t>MENCIONES DE HONOR DE LOS ESTUDIANTES</t>
  </si>
  <si>
    <t>La institución cuenta con una política para identificar y di_x0002_vulgar las buenas prácticas pedagógicas, administrativas y culturales</t>
  </si>
  <si>
    <t>ACTAS REUNION CONSEJO ACADEMICO</t>
  </si>
  <si>
    <t>La institución ha implementado un procedi_x0002_miento para identificar, divulgar y documentar 
las buenas prácticas pedagógicas, administra_x0002_tivas y culturales que reconocen la diversidad 
de la población en todos sus componentes de 
gestión. El intercambio de experiencias propi_x0002_cia acciones de mejoramiento.</t>
  </si>
  <si>
    <t>INTERCLASES CON LA PARTICIPACION DE TODAS LAS SEDES, RALIZADAS EN SEPTIMBRE Y NOVIEMBRE.</t>
  </si>
  <si>
    <t>Casi todas las sedes de la ins_x0002_titución poseen espacios sufi_x0002_cientes para realizar las labores académicas, administrativas y recreativas, y éstas se mantie_x0002_nen limpias y ordenadas. La do_x0002_tación es adecuada. Esto gene_x0002_ra sentimientos de apropiación y cuidado hacia los mismos.</t>
  </si>
  <si>
    <t>FOTOS DE LAS SEDES DONDE SE HAN REALIZADO ARREGLOS DE INFRAESTRUCTURA.</t>
  </si>
  <si>
    <t>Al inicio del año escolar, en to_x0002_das las sedes se explican a los estudiantes nuevos los usos y costumbres de la institución.</t>
  </si>
  <si>
    <t>CARTELERA DE BIENVENIDA A ESTUDIANTES NUEVOS</t>
  </si>
  <si>
    <t>En todas las sedes de la institución se obser_x0002_van el entusiasmo y una elevada motivación hacia el aprendizaje, lo que se refleja en toda la comunidad educativa.</t>
  </si>
  <si>
    <t>MENCIONES DE HONOR A ESTUDIANTES POR SU RENDIMIENTO ACADEMICO</t>
  </si>
  <si>
    <t>El manual de convivencia es conocido y utiliza_x0002_do frecuentemente como un instrumento que orienta los principios, valores, estrategias y ac_x0002_tuaciones que favorecen un clima organizacio_x0002_nal armónico entre los diferentes integrantes de la comunidad educativa; fomentando el respeto y la valoración de la diversidad.</t>
  </si>
  <si>
    <t>DOCUMENTO IMPRESO,ACTA DE SOCIALIZACION EN CADA SEDE.</t>
  </si>
  <si>
    <t>La institución cuenta con una política y una programación completa de actividades extra_x0002_curriculares que propicia la participación de todos, y éstas se orientan a complementar la formación de los estudiantes en los aspectos sociales, artísticos, deportivos, emocionales, éticos, etc</t>
  </si>
  <si>
    <t>La institución cuenta con un programa com_x0002_pleto y adecuado de promoción del bienestar de los estudiantes, con énfasis hacia aquellos que presentan más necesidades. Además, tie_x0002_ne el apoyo de otras entidades y de la comu_x0002_nidad educativ</t>
  </si>
  <si>
    <t>SERVICIO DE RESTAURANTE ESCOLAR EN TODAS LAS SEDES,Y TRANSPORTE ESCOLAR EN ALGUNAS SEDES</t>
  </si>
  <si>
    <t>La institución cuenta con el co_x0002_mité de convivencia, el cual se encarga de la identificación y mediación de los conflictos que se presentan entre los diferen_x0002_tes estamentos de la comuni_x0002_dad educativa. Además, exis_x0002_te un consenso acerca de las competencias que requieren desarrollarse para fortalecer la convivencia y el respeto a la di_x0002_versidad, en coherencia con e</t>
  </si>
  <si>
    <t>ACTA REUNION COMITÉ DE CONVIVENCIA</t>
  </si>
  <si>
    <t>La institución ha definido polí_x0002_ticas y mecanismos para pre_x0002_venir situaciones de riesgo y manejar los casos difíciles, las cuales se aplican en la mayoría de las sedes. Sin embargo, no se hace seguimiento sistemáti_x0002_co a los mismos</t>
  </si>
  <si>
    <t>La institución cuenta con una política de comunicación e interacción con las familias o acudientes y se han estableci_x0002_do los canales, el tipo y la pe_x0002_riodicidad de la informaci</t>
  </si>
  <si>
    <t>ACTA REUNION ENTREGA DE BOLETINES</t>
  </si>
  <si>
    <t>La institución realiza un intercambio fluido de información con las autoridades educativas en el marco de la política definida, lo que fa_x0002_cilita la ejecución de las actividades y la solu_x0002_ción oportuna de los problemas</t>
  </si>
  <si>
    <t>REUNION DE DIRECTOR EN LA SECRETARIA DE EDUCACION,CIRCULARES Y DOCUMENTOS EN LA PLATAFORMA</t>
  </si>
  <si>
    <t>La institución establece acuer_x0002_dos ocasionales con otras en_x0002_tidades: bibliotecas, puestos de salud, hospitales, granjas, casas de cultura y centros de recreación para desarrollar algunas actividades pedagó_x0002_gicas</t>
  </si>
  <si>
    <t>NO SE HAN REALIZADO NINGUNA ACTIVIDAD</t>
  </si>
  <si>
    <t>La institución establece rela_x0002_ciones esporádicas con el sec_x0002_tor productivo; en ocasiones se reciben aportes y donaciones, y en otros casos cuenta con el acceso a laboratorios, talleres y espacios recreativos.</t>
  </si>
  <si>
    <t>NO SE TIENE NINGUN ACUERO CON NINGUN SECTOR NI EMPRESA</t>
  </si>
  <si>
    <t xml:space="preserve">Se  cuenta con los planes de área de matemàticas, ciencias naturales, ciencias sociales y lengua castellana, actualizados. </t>
  </si>
  <si>
    <t>Planes de área.</t>
  </si>
  <si>
    <t>En todas  las  sedes   se  aplica  el modelo pedagógico   Escuela Nueva para el ciclo de primaria y Post Primaria de los grados sexto a noveno.</t>
  </si>
  <si>
    <t>PEI. Planes de área, planes de aula gías escuela nueva.</t>
  </si>
  <si>
    <t>Son escasos los recursos pedagógicos y material didáctico de apoyo (Computadores, textos), La mayoría de las sedes educativas no cuenta con servicio de conectividad y hay dificultad en el servicio de comunicaciones.</t>
  </si>
  <si>
    <t>Recursos CONPES</t>
  </si>
  <si>
    <t>Se labora en jornada escolar completa en todas las sedes educativas.</t>
  </si>
  <si>
    <t>Horario de clases, plan de estudios, registro de asistencia.</t>
  </si>
  <si>
    <t>Se hicieron algunas modificaciones al SIEE.</t>
  </si>
  <si>
    <t>Documento SIEE.</t>
  </si>
  <si>
    <t>Se trabaja de acuerdo a los planes de àrea, aplicando diversas estrategias para el desarrollo de los proyectos transversales.</t>
  </si>
  <si>
    <t>Se dejan actividades con interés de reforzar los aprendizajes y superar las debilidades presentadas.</t>
  </si>
  <si>
    <t>Plan de fortalecimiento estratégico, bitàcoras, planilla evaluativa.</t>
  </si>
  <si>
    <t>Los escasos recursos que se utilizan para el aprendizaje se articulan de la mejor manera posible. No se cuenta con los recursos necesarios para atender a los estudiantes con discapacidad, Además la falta de conectivadad afecta el proceso enseñanza aprendizaje.</t>
  </si>
  <si>
    <t>Bitácoras, carpeta de estudiantes con caracterización.</t>
  </si>
  <si>
    <t>El centro educativo cuenta con una polìtica sobre el uso apropiado de los tiempos destinados para el aprendizaje , la cual es implementada de manera flexible de acuerdo con las caracterìsticas y necesidades de los estudiantes y los parámetros de Escuela Nueva y Post-primaria.</t>
  </si>
  <si>
    <t>Carga acadèmica, horarios de clase y jornada escolar.</t>
  </si>
  <si>
    <t>Existe una comunicación personalizada  entre padres de familia,  docentes y estudiantes, fortaleciendo el trabajo en equipo.</t>
  </si>
  <si>
    <t>Fotográficas</t>
  </si>
  <si>
    <t>Se elaboraron los planes de clase. Falta un diseño unificado .</t>
  </si>
  <si>
    <t>Planes de clase.</t>
  </si>
  <si>
    <t>El estilo pedagógico se enfoca en el desarrollo de competencias enmarcado en el diseño curricular.</t>
  </si>
  <si>
    <t>Planes de àrea.</t>
  </si>
  <si>
    <t>Se realizaron ajustes al SIEE. Se hicieron los registros evaluativos de los estudiantes en la plataforma OVY.</t>
  </si>
  <si>
    <t>SIEE. Registros en la plataforma OVY.</t>
  </si>
  <si>
    <t>El seguimiento sistemático de los resultados académicos cuenta con indicadores y mecanismos claros de retroalimentación para estudiantes, padres de familia y</t>
  </si>
  <si>
    <t>Planillas, registro diario de clases, boletines.</t>
  </si>
  <si>
    <t>No se han analizado los resultados de las pruebas SABER.</t>
  </si>
  <si>
    <t>Se cuenta con un registro de asistencia. La mayorìa de los padres de familia informan al docente cuando sus hijos no pueden asistir.</t>
  </si>
  <si>
    <t>Registro de asistencia.</t>
  </si>
  <si>
    <t>Se aplican actividades de recuperaciòn para ofrecer un apoyo real al desarrollo de las competencias básicas de los estudiantes y al mejoramiento de los resultados.</t>
  </si>
  <si>
    <t>Guías de recuperación, planillas de seguimiento e informe académicos por período.</t>
  </si>
  <si>
    <t>Los docentes diseñan estrategias para los estudiantes con dificultades en el aprendizaje, pero se hace necesario el apoyo real de especialistas para las dificultades que requieren de apoyo profesional en diferentes áreas.</t>
  </si>
  <si>
    <t>Guías pedagógicas.</t>
  </si>
  <si>
    <t>La institución tiene un contacto escaso y esporádico de los egresados.</t>
  </si>
  <si>
    <t>Sin evidencias.</t>
  </si>
  <si>
    <t>AÑO  2023</t>
  </si>
  <si>
    <t>Estan identificados los casos de la población que experimenta barreras para el aprendizaje, diseñando planes  de trabajo pedagógico</t>
  </si>
  <si>
    <t xml:space="preserve">Actividades    de refuerzo y recuperacion incluidos  en  el  plan de clase </t>
  </si>
  <si>
    <t>No aplica, noexiste ese tipo de poblacion en el CER</t>
  </si>
  <si>
    <t>SIMAT</t>
  </si>
  <si>
    <t>La institución conoce las caracteristicas de su entorno y procura dar respuestas a estas mediante acciones que buscan acercar los estudiantes a la Institución.</t>
  </si>
  <si>
    <t>Lectura  de  Contexto  en el  Manual de Convivencia  y  PEI</t>
  </si>
  <si>
    <t>Existen algunas iniciativas para  apoyar a los estudiantes en la formulación de sus proyectos de vida, estos  NO estan articulados  a otros procesos.</t>
  </si>
  <si>
    <t xml:space="preserve">Desarrollo  de las competencias  ciudadanas  en  los planes  de  clase,  presentacion de videos  para  motivar </t>
  </si>
  <si>
    <t xml:space="preserve">La institución ofrece a los padres  de familia, algunos  talleres  y charlas  sobre  diversos  temas, teniendo  en cuenta  las  situaciones  academicas  y  de  convivencia </t>
  </si>
  <si>
    <t xml:space="preserve">Actas,  estudios  de casos, charlas, entrevistas, videos  de  motivación al apoyo  familiar </t>
  </si>
  <si>
    <t>Existen  estrategias  de comunicación  donde  se  le permite el  conocimiento mutuo  y  la participacion  en actividades  que se organizan  de  manera  conjunta</t>
  </si>
  <si>
    <t xml:space="preserve">Mensaje, carteleras,  compartir celebraciones patrias, sociales, deportivas </t>
  </si>
  <si>
    <t>La institución permite el uso de algunos de sus recursos físicos. (Aula de clase, sala de computo, cancha deportiva)</t>
  </si>
  <si>
    <t>Actas  de  compromisos  firmada por  los  participantes. Actas del objetivo  del encuentro con las respectivas firmas  de los responsables (  salud, deportivo, de prevención, etc)</t>
  </si>
  <si>
    <t>Existen proyectos que responden a la necesidad de la comunidad y son pertinentes para la actividad institucional.</t>
  </si>
  <si>
    <t>Proyecto de huerta escolar, escuela y café, Educación ambiental.</t>
  </si>
  <si>
    <t>Los  mecanismos  y programas  se han  diseñado en concordancia con el  PEI en busca  de la  creación y animación  de  escenarios para  que los  estudiantes se  vinculen a partir del reconocimiento de la divesidad, pero no  es posible que  llegue a toda la  comunidad  educativa</t>
  </si>
  <si>
    <t>Participación en el  Gobierno  escolar, integraciones  civico- culturales, deportivas, aportes  al  Manual de  Convivencia, SIEE,  PEI</t>
  </si>
  <si>
    <t>La asamblea de padres funciona deacuerdo a lo estipulado en la normativiadad  vigente.el consejo de padres existe de forma nominal.</t>
  </si>
  <si>
    <t>Actas, seguimiento a  la  asistencia, propuestas  actualización  Manuales  de  Convivencia,  al  Consejo  Directivo, escuela  de  Padres. etc</t>
  </si>
  <si>
    <t>La institución tiene propuestas para estimular la participación de las familias como mecanismo de apoyo y acciones.</t>
  </si>
  <si>
    <t>Apoyo       en el proceso  educativo de sus hijos  en casa, asistencia: Reuniones, eventos , semana  por  la  Convivencia, apoyo al  PAE, mantenimiento planta  fisica, huerta escolar, jardin, charlas  formativas, etc.</t>
  </si>
  <si>
    <t>La  institución  trabaja los temas  de prevención  de riesgos  fisicos ( accidentes  caseros, disposición de  desechos, riesgos  laborales) de  manera  parcial y  exporádica</t>
  </si>
  <si>
    <t>Carteleras, dramas, lecturas,   acrósticos  etc</t>
  </si>
  <si>
    <t>La  institución ofrece  actividades  de prevención, tanto propias  como externas, detectando   factores  de riesgo basados  en  anécdotas  y casos particulares.</t>
  </si>
  <si>
    <t>Participacion en la  semana  por la convivencia, encuentro de padres  e  hijos, formatos  de  seguimiento, jornada  de  salud  y charlas  de  psicologo, trabajadora  social  exporádicamente</t>
  </si>
  <si>
    <t>La institución cuenta con algunos planes de acción frente a accidentes o desastres naturales. La infraestructura física no es sujeto de monitoreo ni de evaluación.</t>
  </si>
  <si>
    <t>Elaboración del plan de  riesgos,  sin seguimiento, ni  apoyo  de las  entidades   gubernamentales</t>
  </si>
  <si>
    <t>Cuenta con un proceso agil y oportuno reconocido por  la comunida educativa.</t>
  </si>
  <si>
    <t>Proceso de matricula.</t>
  </si>
  <si>
    <t>Folios de matricula y la plataforma.</t>
  </si>
  <si>
    <t>Cuenta con un sistema de archivo que permite disponer de la informacion de los estudiantes de todas la sedes.</t>
  </si>
  <si>
    <t>Constancias, certificaciones.</t>
  </si>
  <si>
    <t>Plataforma que permite la informacion agil y oportuna.</t>
  </si>
  <si>
    <t>Aplicación de plataforma Ovi</t>
  </si>
  <si>
    <t>Dispone de un sistema agil y oportuno  de control para garantizar la consistencia de la informaciòn</t>
  </si>
  <si>
    <t>Informes acàdemicos aplicaciòn de estrategias para mejorar el rendimiento academico.</t>
  </si>
  <si>
    <t>La plataforma Ovi</t>
  </si>
  <si>
    <t>Cuenta con un mantenimiento preventivo</t>
  </si>
  <si>
    <t>Baterias sanitarias lavamanos yalunos techos</t>
  </si>
  <si>
    <t>Dispone de un programa de adecuacion y embellesimiento de la planta fìsica.</t>
  </si>
  <si>
    <t>Mandatos, aportes de la comunidad educativa.</t>
  </si>
  <si>
    <t xml:space="preserve">No dispone de espacios fìsicos </t>
  </si>
  <si>
    <t>Carece de campos deportivos, restaurantes escolares, salas de informatica</t>
  </si>
  <si>
    <t>Existe algunos espacios fisicos</t>
  </si>
  <si>
    <t>cancha multifuncional,zonas verdes, restaurante  escolar.</t>
  </si>
  <si>
    <t>Presupuesto de nesecidades</t>
  </si>
  <si>
    <t>Presupuesto, entrega de recursos.</t>
  </si>
  <si>
    <t>Se determina las necesidades de adquisicion de insumos y recursos de los mismos.</t>
  </si>
  <si>
    <t>Se articula con la propuesta pedagogica.</t>
  </si>
  <si>
    <t>El mantenimiento de los equipo y otros recursos para el aprendizaje solo se realiza cuando estos sufren algun daño.</t>
  </si>
  <si>
    <t>Computadores, Video bean</t>
  </si>
  <si>
    <r>
      <rPr>
        <sz val="9"/>
        <color indexed="10"/>
        <rFont val="Arial"/>
        <family val="2"/>
      </rPr>
      <t>La institciòn  ha levantado el panoramo completo de los riesgod fisicos</t>
    </r>
    <r>
      <rPr>
        <sz val="9"/>
        <color indexed="8"/>
        <rFont val="Arial"/>
        <family val="2"/>
      </rPr>
      <t>.</t>
    </r>
  </si>
  <si>
    <t>Se encuentra en la etapa inicial</t>
  </si>
  <si>
    <t>Cada sede tiene programas sensibles a las demandas de los estudiantes, y la instituciòn cuenta con el apoyo de otras entidades para su prestaciòn.</t>
  </si>
  <si>
    <t>Trasporte escolar, restaurante escolar, familias en acciòn.</t>
  </si>
  <si>
    <t>Estrategias de apoyo para los estudiantes aplicadas en todas las sedes.</t>
  </si>
  <si>
    <t>Talleres pedagogicos, nivelaciònes.</t>
  </si>
  <si>
    <t>Diagnosticos medicos.</t>
  </si>
  <si>
    <t>Perfiles bien definidos e idoneos con normatividad.</t>
  </si>
  <si>
    <t>Planta de Docentes preparados</t>
  </si>
  <si>
    <t>Se realizan actividades de induccion con los docentes y administrativos .</t>
  </si>
  <si>
    <t xml:space="preserve">Bienvenida, </t>
  </si>
  <si>
    <t>El MEN y la SED durante la pandemia   organizaron un preceso de formacion con las nesecidades detectadas.</t>
  </si>
  <si>
    <t xml:space="preserve"> Diagnosticos.</t>
  </si>
  <si>
    <t>Socializacion de capacitaciones</t>
  </si>
  <si>
    <t>Se cuenta con los procesos, horarios y criterios en la asignaciòn academica.</t>
  </si>
  <si>
    <t>desarrollo de procesos pedagogicos.</t>
  </si>
  <si>
    <t>Esta vinculado ,identificado con la instituciòn comparte la filosofia principios, valores y objetivos que  sean necesariospara cualificar su labor.</t>
  </si>
  <si>
    <t>Actas de ecuentros y actividades con la comunidad de las experiecias significaticas.</t>
  </si>
  <si>
    <t>La SED  ha implementado   un proceso de evaluaciòn para docentes.</t>
  </si>
  <si>
    <t>Protocolos de evaluaciòn de desempeño</t>
  </si>
  <si>
    <t>La instituciòn realiza algunas actividades de reconocimiento a los estudiantes.</t>
  </si>
  <si>
    <t>Diplomas de reconocimiento.</t>
  </si>
  <si>
    <t>No existe</t>
  </si>
  <si>
    <t>No existe.</t>
  </si>
  <si>
    <t>Se ha defiido estrategias para la mediaciòn y se usan de manera esporadica.</t>
  </si>
  <si>
    <t>Diagnostico, encuestas y talleres pedagogicos.</t>
  </si>
  <si>
    <t>El  CER realiza actividaes esporadicas orientadas a la integraciòn del personal vinculado.</t>
  </si>
  <si>
    <t>Talleres pedagogicos.</t>
  </si>
  <si>
    <t>se recibieron los recursos compes que fueron asignados teniendo encuenta las prioridades de algunas sedes</t>
  </si>
  <si>
    <t xml:space="preserve">Material de apoyo,  mejoramiento de unidades sanitarias, elementos de bio seguridad, </t>
  </si>
  <si>
    <t>Fue distribuido según el numero de estudiantes de cada sede.</t>
  </si>
  <si>
    <t>De acuerdo al plan de compras de cada sede educativa.</t>
  </si>
  <si>
    <t>la contabilidad del cer estan deacuerdo con los requisitos reglamentarios pero no se tienen cuenta para elaborar analisis financieros.</t>
  </si>
  <si>
    <t>Presupuestos, balances. Acientos contables.</t>
  </si>
  <si>
    <t>La instituciòn cuenta con recaudos de ingresos y la realizaciòn de los gastos</t>
  </si>
  <si>
    <t>Compras.</t>
  </si>
  <si>
    <t>La instituciòn presnta informes financieros a la autoridades competentes</t>
  </si>
  <si>
    <t>Revision fiscal, rendiciòn de cuentas.</t>
  </si>
  <si>
    <t>Se realizan actividades aisladas de embellecimiento.</t>
  </si>
  <si>
    <t>Se cuenta con una formulación de la misión, la 
visión y los principios que articulan e identifican 
a la institución como un todo. Estos elementos 
han sido apropiados parcialmente por la co_x0002_munidad educativa.</t>
  </si>
  <si>
    <t>Hay metas establecidas para 
la institución integrada e inclu_x0002_siva, pero solamente algunas 
responden a sus objetivos y al 
direccionamiento estratég</t>
  </si>
  <si>
    <t>La comunidad educativa conoce y comparte el 
direccionamiento estratégico. Esto se eviden_x0002_cia en la identidad institucional y la unidad de 
propósitos entre sus miembros.</t>
  </si>
  <si>
    <t>La estrategia de promoción de la inclusión de 
personas de diferentes grupos poblaciona_x0002_les o diversidad cultural es la base para que 
se adapten metodologías y espacios físicos, 
apoyar talentos y hacerlos valorar por todos 
los estamentos de la comunidad educativa. 
Además, promueve la coordinación con otros 
organismos para su atención integral.</t>
  </si>
  <si>
    <t>Los criterios básicos sobre el manejo del es_x0002_tablecimiento educativo y la atención a la 
diversidad fueron definidos de manera parti_x0002_cipativa y permiten el trabajo en equipo, pero 
no han sido evaluados para establecer su efi_x0002_cacia.</t>
  </si>
  <si>
    <t>Los planes, proyectos y acciones se enmarcan 
en principios de corresponsabilidad, participa_x0002_ción y equidad, articulados al planteamiento 
estratégico de la institución integrada e inclu_x0002_siva, y son conocidos por la comunidad edu_x0002_cativa. Se trabaja en equipo para articular las 
acciones</t>
  </si>
  <si>
    <t>La estrategia pedagógica es coherente con la 
misión, la visión y los principios instituciona_x0002_les, y es aplicada de manera articulada en las 
diferentes sedes, niveles y grados.</t>
  </si>
  <si>
    <t>La institución utiliza sistemáticamente la in_x0002_formación de los resultados de sus autoeva_x0002_luaciones de la calidad, la inclusión y de las 
evaluaciones de desempeño de los docentes y 
personal administrativo. Además, emplea sus 
resultados en las evaluaciones externas (prue_x0002_bas SABER y examen de Estado) para elaborar 
sus planes y programas de trabajo.</t>
  </si>
  <si>
    <t>La institución ha establecido 
un proceso para realizar la 
autoevaluación, mediante ins_x0002_trumentos y procedimientos 
claros para las distintas sedes, 
pero éstos todavía no son utili_x0002_zados integralmente.</t>
  </si>
  <si>
    <t>El consejo directivo se reúne periódicamente de 
acuerdo con un cronograma establecido y sesio_x0002_na con el aporte activo de todos sus miembros. 
Hace seguimiento sistemático al plan de trabajo, 
para garantizar su cumplimiento.</t>
  </si>
  <si>
    <t>La comisión de evaluación y promoción se 
reúne oportunamente en el marco de la in_x0002_tegración institucional, toma las decisiones 
pertinentes y apoya la definición de políticas 
institucionales de evaluación que favorece a 
la diversidad de la población.</t>
  </si>
  <si>
    <t>El comité de convivencia está 
conformado, pero no se reúne 
periódicamente para analizar 
los casos que le son remitidos.</t>
  </si>
  <si>
    <t>El consejo estudiantil está con_x0002_formado mediante elección 
democrática, pero no se reúne 
periódicamente para deliberar 
y tomar las decisiones que le 
corresponden.</t>
  </si>
  <si>
    <t>La institución cuenta con un 
personero elegido democrá-
ticamente que representa a 
todas y todos los estudiantes 
de todas las sedes, pero no es 
tenido en cuenta en las deci_x0002_siones.</t>
  </si>
  <si>
    <t>La asamblea de padres de familia se reúne 
periódicamente y es reconocida como la ins_x0002_tancia de representación de estos integrantes 
de la comunidad educativa.</t>
  </si>
  <si>
    <t>El consejo de padres de fami_x0002_lia solamente se reúne espo_x0002_rádicamente para trabajar 
sobre los asuntos de su com_x0002_petencia.</t>
  </si>
  <si>
    <t>La institución utiliza diferentes medios de co_x0002_municación, previamente identificados, para 
informar, actualizar y motivar a cada uno de 
los estamentos de la comunidad educativa en 
el proceso de mejoramiento institucional. Re_x0002_conoce y garantiza el acceso a los medios de 
comunicación, ajustados a las necesidades de 
la diversidad de la comunidad educativa.</t>
  </si>
  <si>
    <t>La institución desarrolla los diferentes proyec_x0002_tos institucionales con el apoyo de equipos 
que tienen una metodología de trabajo cla_x0002_ra, orientados a responder por resultados y 
que generan un ambiente de comunicación y 
confianza en el que todos y todas se sienten 
acogidos y pueden expresar sus pensamien_x0002_tos sentimientos y emociones.</t>
  </si>
  <si>
    <t>La institución cuenta con un 
sistema de estímulos y reco_x0002_nocimientos a los logros de 
docentes y estudiantes que se 
aplica de manera coherente, 
sistemática y organizada.</t>
  </si>
  <si>
    <t>La institución cuenta con una 
política para identificar y di_x0002_vulgar las buenas prácticas 
pedagógicas, administrativas y 
culturales.</t>
  </si>
  <si>
    <t>Los estudiantes se identifican con la institu_x0002_ción y sienten orgullo de pertenecer a ella. 
Además, participan activamente en activida_x0002_des internas y externas, en su representación. 
Se resalta el valor de la diversidad y la impor_x0002_tancia del ejercicio de los derechos de todos y 
todas, lo cual permite mayor participación e 
integración entre todos sus estamentos.</t>
  </si>
  <si>
    <t>Casi todas las sedes de la ins_x0002_titución poseen espacios sufi_x0002_cientes para realizar las labores 
académicas, administrativas y 
recreativas, y éstas se mantie_x0002_nen limpias y ordenadas. La do_x0002_tación es adecuada. Esto gene_x0002_ra sentimientos de apropiación 
y cuidado hacia los mismos.</t>
  </si>
  <si>
    <t>Al inicio del año escolar, en to_x0002_das las sedes se explican a los 
estudiantes nuevos los usos y 
costumbres de la institución.</t>
  </si>
  <si>
    <t>En todas las sedes de la institución se obser_x0002_van el entusiasmo y una elevada motivación 
hacia el aprendizaje, lo que se refleja en toda 
la comunidad educativa</t>
  </si>
  <si>
    <t>La institución revisa periódicamente el manual de 
convivencia en relación con su papel en la gestión 
del clima institucional y orienta los ajustes y me_x0002_joramientos al mismo.</t>
  </si>
  <si>
    <t>DOCUMENTO IMPRESO,ACTA DE SOCIALIZACION EN CADA SEDE</t>
  </si>
  <si>
    <t>La institución cuenta con una política y una 
programación completa de actividades extra_x0002_curriculares que propicia la participación de 
todos, y éstas se orientan a complementar la 
formación de los estudiantes en los aspectos 
sociales, artísticos, deportivos, emocionales, 
éticos, etc.</t>
  </si>
  <si>
    <t>La institución cuenta con un programa com_x0002_pleto y adecuado de promoción del bienestar 
de los estudiantes, con énfasis hacia aquellos 
que presentan más necesidades. Además, tie_x0002_ne el apoyo de otras entidades y de la comu_x0002_nidad educativa.</t>
  </si>
  <si>
    <t>La institución cuenta con el co_x0002_mité de convivencia, el cual se 
encarga de la identificación y 
mediación de los conflictos que 
se presentan entre los diferen_x0002_tes estamentos de la comuni_x0002_dad educativa. Además, exis_x0002_te un consenso acerca de las 
competencias que requieren 
desarrollarse para fortalecer la 
convivencia y el respeto a la di_x0002_versidad, en coherencia con el 
PEI y la normatividad vigente.</t>
  </si>
  <si>
    <t>La institución ha definido polí-
ticas y mecanismos para pre_x0002_venir situaciones de riesgo y 
manejar los casos difíciles, las 
cuales se aplican en la mayoría 
de las sedes. Sin embargo, no 
se hace seguimiento sistemáti_x0002_co a los mismos.</t>
  </si>
  <si>
    <t>La institución realiza un intercambio muy ágil 
y fluido de información con las familias o acu_x0002_dientes en el marco de la política definida, lo 
que facilita la solución oportuna de los pro_x0002_blemas.</t>
  </si>
  <si>
    <t>La institución realiza un intercambio fluido de 
información con las autoridades educativas 
en el marco de la política definida, lo que fa_x0002_cilita la ejecución de las actividades y la solu_x0002_ción oportuna de los problemas.</t>
  </si>
  <si>
    <t>La institución establece acuer_x0002_dos ocasionales con otras en_x0002_tidades: bibliotecas, puestos 
de salud, hospitales, granjas, 
casas de cultura y centros de 
recreación para desarrollar 
algunas actividades pedagó-
gicas.</t>
  </si>
  <si>
    <t>La institución establece rela_x0002_ciones esporádicas con el sec_x0002_tor productivo; en ocasiones se 
reciben aportes y donaciones, 
y en otros casos cuenta con el 
acceso a laboratorios, talleres 
y espacios recreativos.</t>
  </si>
  <si>
    <t>Se actualizaron los planes de área de religión, preescolar a noveno y de artística, y ética de preescolar a quinto</t>
  </si>
  <si>
    <t>Planes de área</t>
  </si>
  <si>
    <t>PEI. Planes de área, planes de aula guías escuela nueva.</t>
  </si>
  <si>
    <t>En todas las sedes educativas se labora en jornada escolar única.</t>
  </si>
  <si>
    <t>Se modificó en el SIEE la escala valorativa incluyendo el bajo. La plataforma que se utiliza no es acorde al enfoque pedagógico.</t>
  </si>
  <si>
    <t>Documento SIEE. Planilla de seguimiento de cada docente. Registros en plataforma.</t>
  </si>
  <si>
    <t>Se trabaja de acuerdo a los planes de área, aplicando diversas estrategias. Algunos proyectos transversales se desarrollan esporádicamente.</t>
  </si>
  <si>
    <t>Planes de área. Bitácoras.</t>
  </si>
  <si>
    <t>Bitácoras, planilla evaluativa.</t>
  </si>
  <si>
    <t>Los escasos recursos que se utilizan para el aprendizaje se articulan de la mejor manera posible. No se cuenta con los recursos necesarios para atender a los estudiantes con discapacidad, Además la falta de conectividad afecta el proceso enseñanza aprendizaje.</t>
  </si>
  <si>
    <t>Bitácoras, carpeta de estudiantes con caracterización, PIAR.</t>
  </si>
  <si>
    <t>El centro educativo cuenta con una polìtica sobre el uso apropiado de los tiempos destinados para el aprendizaje , la cual es implementada de manera flexible de acuerdo con las características y necesidades de los estudiantes y los parámetros de Escuela Nueva y Post-primaria.</t>
  </si>
  <si>
    <t>Asignación académica, horarios de clase y jornada escolar.</t>
  </si>
  <si>
    <t>Existe una comunicación personalizada entre padres de familia, docentes y estudiantes, fortaleciendo el trabajo en equipo.</t>
  </si>
  <si>
    <t>Evidencias fotográficas.</t>
  </si>
  <si>
    <t>Cada docente elabora sus planes de clase. Falta un diseño unificado.</t>
  </si>
  <si>
    <t>El proceso de evaluación de rendimiento académico es permanente, se aplican estrategias a los estudiantes de bajo rendimiento académico y éstos son conocidos por los padres de familia.</t>
  </si>
  <si>
    <t>Planillas evaluativas, registros en la plataforma.</t>
  </si>
  <si>
    <t>El seguimiento sistemático de los resultados académicos cuenta con indicadores y mecanismos claros de retroalimentación para estudiantes, padres de familia y docentes.</t>
  </si>
  <si>
    <t>En el año académico 2024 no se realizaron pruebas externas.</t>
  </si>
  <si>
    <t>Se aplican actividades de recuperación para ofrecer un apoyo real al desarrollo de las competencias básicas de los estudiantes y al mejoramiento de los resultados.</t>
  </si>
  <si>
    <t>Guías de recuperación, bitácoras, planillas de seguimiento e informe académicos por período.</t>
  </si>
  <si>
    <t>Bitácoras.</t>
  </si>
  <si>
    <t>Estan identificados los casos de la población que experimenta barreras para el aprendizaje, diseñando planes  de trabajo pedagógico y diligenciado en PIAR y DUA, haciendo los seguimientos por parte del docente.</t>
  </si>
  <si>
    <t xml:space="preserve">DUA, PIAR Y planes de clase </t>
  </si>
  <si>
    <t>No aplica, no existe ese tipo de poblacion en el CER</t>
  </si>
  <si>
    <t>La Institución conoce las caracteristicas de su entorno y procura dar respuestas a estas mediante acciones que buscan acercar los estudiantes a la Institución.</t>
  </si>
  <si>
    <t xml:space="preserve">Lectura  de  Contexto  en el  Manual de Convivencia  y  PEI, el observador del estudiante. </t>
  </si>
  <si>
    <t xml:space="preserve">se apoya a los estudiantes en sus proyectos de vida, identificadndo las necesidades y expectativas de los estudiantes, asi como las posibilidades que ofrece el entorno para su desarrollo. Se inicia en los primeros grados y se fortalece en la educación básica. </t>
  </si>
  <si>
    <t xml:space="preserve">Guias didacticas, proyectos productivos. </t>
  </si>
  <si>
    <t xml:space="preserve">La institución ofrece a los padres  de familia, algunos  talleres  y charlas  sobre  diversos  temas, teniendo  en cuenta  las  situaciones  academicas  y  de  convivencia para ayudar a sus hijos en el desarrollo de competencias academicas o sociales, apoyando la institucion en diferentes procesos.  </t>
  </si>
  <si>
    <t xml:space="preserve">Actas, talleres, fotografias.  </t>
  </si>
  <si>
    <t>no aplica. El centro educativo solo ofrece servicio de la educación básica.</t>
  </si>
  <si>
    <t xml:space="preserve">Los mecanismos y escenarios de participación de la institución son utilizados por los estudiantes de forma continua y con sentido de pertenencia, cumpliendo las normas legales establecidads en el manual de convivencia, logrando la prticiapción real de los estudiantes en el apoyo a su propia formación ciudadana. </t>
  </si>
  <si>
    <t xml:space="preserve">Participación en el  Gobierno  escolar, integraciones  civico- culturales, deportivas, aportes  al  Manual de  Convivencia, SIEE,  PEI, actas, fotografías,control  asistencias </t>
  </si>
  <si>
    <t>La asamblea de padres funciona de acuerdo a lo estipulado en la normativiadad  vigente.el consejo de padres existe de forma nominal.</t>
  </si>
  <si>
    <t>Actas, asistencias, fotografias</t>
  </si>
  <si>
    <t>Las familias  participan de la dinamica de la institución a traves de la actividades y programas que tienen propositos y estrategias en concordancia con el PEI.</t>
  </si>
  <si>
    <t xml:space="preserve">Actas, control de asistencia, actividades pedagogicas y culturales y fotografias. </t>
  </si>
  <si>
    <t xml:space="preserve">El centro cuenta con programas para la prevencion de riegos fisico, algunos hacen parte de los proyectos transversales (edu derechos, movilidad segura etc.) los cuales son coherentes con el PEI.  Se realiza un diagnostico pero no se ha tenido respuesta de las entidades competentes. </t>
  </si>
  <si>
    <t>Diagnostico de riesgos en cada sede</t>
  </si>
  <si>
    <t xml:space="preserve">El centro ha identificado los principales problemas que constituyen factores de riesgos para sus estudiantes y la comunidad(SIDA,ETS, embarazo en adolescente, consumos de sustancias psicoactivas, violencia intrafamiliar, abuso sexual, fisico y psicologico) se realizan talleres para su prevensión. </t>
  </si>
  <si>
    <t xml:space="preserve">Talleres, actas, fotografias. </t>
  </si>
  <si>
    <t>PEI,RESULTADOS PRUEBAS SABER,PMI, EVALUACION DOCENTE</t>
  </si>
  <si>
    <t>El consejo académico se reúne periódicamente para garantizar que el proyecto pedagógi_x0002_co sea coherente con las necesidades de la di_x0002_versidad y se implemente en todas las sedes, áreas y niveles. Sin embargo, no hace segui_x0002_miento suficiente al mismo</t>
  </si>
  <si>
    <t>El consejo académico se reúne periódicamente para garantizar que el proyecto pedagógi_x0002_co sea coherente con las necesidades de la di_x0002_versidad y se implemente en todas las sedes, 
áreas y niveles. Sin embargo, no hace segui_x0002_miento suficiente al mismo.</t>
  </si>
  <si>
    <t>Trasporte escolar, restaurante escolar.</t>
  </si>
  <si>
    <t>La institucion  ha implementado   un proceso de evaluaciòn para docentes.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</si>
</sst>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9"/>
      <color theme="1"/>
      <name val="Arial"/>
      <family val="2"/>
    </font>
    <font>
      <sz val="9"/>
      <color indexed="10"/>
      <name val="Arial"/>
      <family val="2"/>
    </font>
    <font>
      <sz val="10"/>
      <color indexed="8"/>
      <name val="Arial"/>
      <family val="2"/>
    </font>
  </fonts>
  <fills count="29">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indexed="42"/>
        <bgColor indexed="41"/>
      </patternFill>
    </fill>
    <fill>
      <patternFill patternType="solid">
        <fgColor indexed="31"/>
        <bgColor indexed="27"/>
      </patternFill>
    </fill>
    <fill>
      <patternFill patternType="solid">
        <fgColor theme="5" tint="0.79998168889431442"/>
        <bgColor indexed="64"/>
      </patternFill>
    </fill>
    <fill>
      <patternFill patternType="solid">
        <fgColor indexed="51"/>
        <bgColor indexed="13"/>
      </patternFill>
    </fill>
    <fill>
      <patternFill patternType="solid">
        <fgColor indexed="47"/>
        <bgColor indexed="43"/>
      </patternFill>
    </fill>
    <fill>
      <patternFill patternType="solid">
        <fgColor indexed="46"/>
        <bgColor indexed="24"/>
      </patternFill>
    </fill>
  </fills>
  <borders count="24">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59"/>
      </left>
      <right style="thin">
        <color indexed="59"/>
      </right>
      <top style="thin">
        <color indexed="59"/>
      </top>
      <bottom style="thin">
        <color indexed="59"/>
      </bottom>
      <diagonal/>
    </border>
    <border>
      <left style="thin">
        <color indexed="59"/>
      </left>
      <right style="thin">
        <color indexed="59"/>
      </right>
      <top/>
      <bottom style="thin">
        <color indexed="59"/>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55">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3" xfId="0" applyFill="1" applyBorder="1" applyAlignment="1" applyProtection="1">
      <alignment horizontal="left" vertical="top" wrapText="1"/>
      <protection locked="0"/>
    </xf>
    <xf numFmtId="0" fontId="0" fillId="13" borderId="2" xfId="0" applyFill="1" applyBorder="1" applyAlignment="1" applyProtection="1">
      <alignment horizontal="left" vertical="top" wrapText="1"/>
      <protection locked="0"/>
    </xf>
    <xf numFmtId="0" fontId="11" fillId="23" borderId="22" xfId="0" applyFont="1" applyFill="1" applyBorder="1" applyAlignment="1" applyProtection="1">
      <alignment horizontal="left" vertical="top" wrapText="1"/>
      <protection locked="0"/>
    </xf>
    <xf numFmtId="0" fontId="11" fillId="24" borderId="22" xfId="0" applyFont="1" applyFill="1" applyBorder="1" applyAlignment="1" applyProtection="1">
      <alignment horizontal="left" vertical="top" wrapText="1"/>
      <protection locked="0"/>
    </xf>
    <xf numFmtId="0" fontId="0" fillId="0" borderId="0" xfId="0" applyProtection="1">
      <protection locked="0"/>
    </xf>
    <xf numFmtId="0" fontId="14" fillId="28" borderId="23" xfId="0" applyFont="1" applyFill="1" applyBorder="1" applyAlignment="1" applyProtection="1">
      <alignment horizontal="center" vertical="center" wrapText="1"/>
      <protection locked="0"/>
    </xf>
    <xf numFmtId="0" fontId="11" fillId="27" borderId="23" xfId="0" applyFont="1" applyFill="1" applyBorder="1" applyAlignment="1" applyProtection="1">
      <alignment horizontal="left" wrapText="1"/>
      <protection locked="0"/>
    </xf>
    <xf numFmtId="0" fontId="11" fillId="27" borderId="22" xfId="0" applyFont="1" applyFill="1" applyBorder="1" applyAlignment="1" applyProtection="1">
      <alignment horizontal="left" wrapText="1"/>
      <protection locked="0"/>
    </xf>
    <xf numFmtId="0" fontId="14" fillId="26" borderId="23" xfId="0" applyFont="1" applyFill="1" applyBorder="1" applyAlignment="1" applyProtection="1">
      <alignment horizontal="center" vertical="center"/>
      <protection locked="0"/>
    </xf>
    <xf numFmtId="0" fontId="13" fillId="26" borderId="23" xfId="0" applyFont="1" applyFill="1" applyBorder="1" applyAlignment="1" applyProtection="1">
      <alignment horizontal="center" vertical="center"/>
      <protection locked="0"/>
    </xf>
    <xf numFmtId="0" fontId="11" fillId="24" borderId="22" xfId="0" applyFont="1" applyFill="1" applyBorder="1" applyAlignment="1" applyProtection="1">
      <alignment horizontal="left" wrapText="1"/>
      <protection locked="0"/>
    </xf>
    <xf numFmtId="0" fontId="11" fillId="24" borderId="23" xfId="0" applyFont="1" applyFill="1" applyBorder="1" applyAlignment="1" applyProtection="1">
      <alignment horizontal="left" wrapText="1"/>
      <protection locked="0"/>
    </xf>
    <xf numFmtId="0" fontId="35" fillId="13" borderId="3" xfId="0" applyFont="1" applyFill="1" applyBorder="1" applyAlignment="1" applyProtection="1">
      <alignment horizontal="left" vertical="center" wrapText="1"/>
      <protection locked="0"/>
    </xf>
    <xf numFmtId="0" fontId="42" fillId="13" borderId="3" xfId="0" applyFont="1" applyFill="1" applyBorder="1" applyAlignment="1" applyProtection="1">
      <alignment horizontal="left" vertical="justify"/>
      <protection locked="0"/>
    </xf>
    <xf numFmtId="0" fontId="35" fillId="13" borderId="2" xfId="0" applyFont="1" applyFill="1" applyBorder="1" applyAlignment="1" applyProtection="1">
      <alignment horizontal="left" vertical="center" wrapText="1"/>
      <protection locked="0"/>
    </xf>
    <xf numFmtId="0" fontId="35" fillId="25" borderId="2" xfId="0" applyFont="1" applyFill="1" applyBorder="1" applyAlignment="1">
      <alignment horizontal="left" wrapText="1"/>
    </xf>
    <xf numFmtId="0" fontId="35" fillId="25" borderId="3" xfId="0" applyFont="1" applyFill="1" applyBorder="1" applyAlignment="1" applyProtection="1">
      <alignment horizontal="left" vertical="justify" wrapText="1"/>
      <protection locked="0"/>
    </xf>
    <xf numFmtId="0" fontId="35" fillId="25" borderId="0" xfId="0" applyFont="1" applyFill="1" applyAlignment="1">
      <alignment horizontal="left" wrapText="1"/>
    </xf>
    <xf numFmtId="0" fontId="11" fillId="28" borderId="22" xfId="0" applyFont="1" applyFill="1" applyBorder="1" applyAlignment="1" applyProtection="1">
      <alignment horizontal="left" wrapText="1"/>
      <protection locked="0"/>
    </xf>
    <xf numFmtId="0" fontId="43" fillId="27" borderId="22" xfId="0" applyFont="1" applyFill="1" applyBorder="1" applyAlignment="1" applyProtection="1">
      <alignment horizontal="left" wrapText="1"/>
      <protection locked="0"/>
    </xf>
    <xf numFmtId="0" fontId="43" fillId="27" borderId="23" xfId="0" applyFont="1" applyFill="1" applyBorder="1" applyAlignment="1" applyProtection="1">
      <alignment horizontal="left" wrapText="1"/>
      <protection locked="0"/>
    </xf>
    <xf numFmtId="0" fontId="11" fillId="27" borderId="23" xfId="0" applyFont="1" applyFill="1" applyBorder="1" applyAlignment="1" applyProtection="1">
      <alignment horizontal="left" vertical="top" wrapText="1"/>
      <protection locked="0"/>
    </xf>
    <xf numFmtId="0" fontId="14" fillId="28" borderId="23" xfId="0" applyFont="1" applyFill="1" applyBorder="1" applyAlignment="1" applyProtection="1">
      <alignment horizontal="center" vertical="center"/>
      <protection locked="0"/>
    </xf>
    <xf numFmtId="0" fontId="11" fillId="27" borderId="22" xfId="0" applyFont="1" applyFill="1" applyBorder="1" applyAlignment="1" applyProtection="1">
      <alignment horizontal="left" vertical="top" wrapText="1"/>
      <protection locked="0"/>
    </xf>
    <xf numFmtId="0" fontId="11" fillId="28" borderId="22" xfId="0" applyFont="1" applyFill="1" applyBorder="1" applyAlignment="1" applyProtection="1">
      <alignment horizontal="left" vertical="top" wrapText="1"/>
      <protection locked="0"/>
    </xf>
    <xf numFmtId="0" fontId="44" fillId="27" borderId="22" xfId="0" applyFont="1" applyFill="1" applyBorder="1" applyAlignment="1" applyProtection="1">
      <alignment horizontal="left" wrapText="1"/>
      <protection locked="0"/>
    </xf>
    <xf numFmtId="0" fontId="8" fillId="24" borderId="23" xfId="0" applyFont="1" applyFill="1" applyBorder="1" applyAlignment="1" applyProtection="1">
      <alignment horizontal="left"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486631880"/>
        <c:axId val="486637760"/>
        <c:axId val="0"/>
      </c:bar3DChart>
      <c:catAx>
        <c:axId val="48663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7760"/>
        <c:crosses val="autoZero"/>
        <c:auto val="1"/>
        <c:lblAlgn val="ctr"/>
        <c:lblOffset val="100"/>
        <c:noMultiLvlLbl val="0"/>
      </c:catAx>
      <c:valAx>
        <c:axId val="486637760"/>
        <c:scaling>
          <c:orientation val="minMax"/>
        </c:scaling>
        <c:delete val="1"/>
        <c:axPos val="l"/>
        <c:numFmt formatCode="0%" sourceLinked="1"/>
        <c:majorTickMark val="out"/>
        <c:minorTickMark val="none"/>
        <c:tickLblPos val="nextTo"/>
        <c:crossAx val="486631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486643248"/>
        <c:axId val="486644424"/>
      </c:lineChart>
      <c:catAx>
        <c:axId val="4866432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486644424"/>
        <c:crosses val="autoZero"/>
        <c:auto val="1"/>
        <c:lblAlgn val="ctr"/>
        <c:lblOffset val="100"/>
        <c:noMultiLvlLbl val="0"/>
      </c:catAx>
      <c:valAx>
        <c:axId val="486644424"/>
        <c:scaling>
          <c:orientation val="minMax"/>
        </c:scaling>
        <c:delete val="1"/>
        <c:axPos val="l"/>
        <c:numFmt formatCode="0%" sourceLinked="1"/>
        <c:majorTickMark val="out"/>
        <c:minorTickMark val="none"/>
        <c:tickLblPos val="nextTo"/>
        <c:crossAx val="48664324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561-4221-A63E-0F25D3089C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561-4221-A63E-0F25D3089C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561-4221-A63E-0F25D3089C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561-4221-A63E-0F25D3089C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561-4221-A63E-0F25D3089C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561-4221-A63E-0F25D3089C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561-4221-A63E-0F25D3089C4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561-4221-A63E-0F25D3089C4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561-4221-A63E-0F25D3089C4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561-4221-A63E-0F25D3089C4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486641680"/>
        <c:axId val="486644816"/>
      </c:lineChart>
      <c:catAx>
        <c:axId val="486641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86644816"/>
        <c:crosses val="autoZero"/>
        <c:auto val="1"/>
        <c:lblAlgn val="ctr"/>
        <c:lblOffset val="100"/>
        <c:noMultiLvlLbl val="0"/>
      </c:catAx>
      <c:valAx>
        <c:axId val="486644816"/>
        <c:scaling>
          <c:orientation val="minMax"/>
        </c:scaling>
        <c:delete val="1"/>
        <c:axPos val="l"/>
        <c:numFmt formatCode="0%" sourceLinked="1"/>
        <c:majorTickMark val="out"/>
        <c:minorTickMark val="none"/>
        <c:tickLblPos val="nextTo"/>
        <c:crossAx val="4866416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486640504"/>
        <c:axId val="486642464"/>
      </c:lineChart>
      <c:catAx>
        <c:axId val="486640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86642464"/>
        <c:crosses val="autoZero"/>
        <c:auto val="1"/>
        <c:lblAlgn val="ctr"/>
        <c:lblOffset val="100"/>
        <c:noMultiLvlLbl val="0"/>
      </c:catAx>
      <c:valAx>
        <c:axId val="486642464"/>
        <c:scaling>
          <c:orientation val="minMax"/>
        </c:scaling>
        <c:delete val="1"/>
        <c:axPos val="l"/>
        <c:numFmt formatCode="0%" sourceLinked="1"/>
        <c:majorTickMark val="out"/>
        <c:minorTickMark val="none"/>
        <c:tickLblPos val="nextTo"/>
        <c:crossAx val="486640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486640112"/>
        <c:axId val="486638544"/>
        <c:axId val="0"/>
      </c:bar3DChart>
      <c:catAx>
        <c:axId val="486640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8544"/>
        <c:crosses val="autoZero"/>
        <c:auto val="1"/>
        <c:lblAlgn val="ctr"/>
        <c:lblOffset val="100"/>
        <c:noMultiLvlLbl val="0"/>
      </c:catAx>
      <c:valAx>
        <c:axId val="486638544"/>
        <c:scaling>
          <c:orientation val="minMax"/>
        </c:scaling>
        <c:delete val="1"/>
        <c:axPos val="l"/>
        <c:numFmt formatCode="0%" sourceLinked="1"/>
        <c:majorTickMark val="out"/>
        <c:minorTickMark val="none"/>
        <c:tickLblPos val="nextTo"/>
        <c:crossAx val="486640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486638936"/>
        <c:axId val="486642856"/>
        <c:axId val="0"/>
      </c:bar3DChart>
      <c:catAx>
        <c:axId val="486638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42856"/>
        <c:crosses val="autoZero"/>
        <c:auto val="1"/>
        <c:lblAlgn val="ctr"/>
        <c:lblOffset val="100"/>
        <c:noMultiLvlLbl val="0"/>
      </c:catAx>
      <c:valAx>
        <c:axId val="486642856"/>
        <c:scaling>
          <c:orientation val="minMax"/>
        </c:scaling>
        <c:delete val="1"/>
        <c:axPos val="l"/>
        <c:numFmt formatCode="0%" sourceLinked="1"/>
        <c:majorTickMark val="out"/>
        <c:minorTickMark val="none"/>
        <c:tickLblPos val="nextTo"/>
        <c:crossAx val="4866389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486638152"/>
        <c:axId val="486639328"/>
        <c:axId val="0"/>
      </c:bar3DChart>
      <c:catAx>
        <c:axId val="486638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9328"/>
        <c:crosses val="autoZero"/>
        <c:auto val="1"/>
        <c:lblAlgn val="ctr"/>
        <c:lblOffset val="100"/>
        <c:noMultiLvlLbl val="0"/>
      </c:catAx>
      <c:valAx>
        <c:axId val="486639328"/>
        <c:scaling>
          <c:orientation val="minMax"/>
        </c:scaling>
        <c:delete val="1"/>
        <c:axPos val="l"/>
        <c:numFmt formatCode="0%" sourceLinked="1"/>
        <c:majorTickMark val="out"/>
        <c:minorTickMark val="none"/>
        <c:tickLblPos val="nextTo"/>
        <c:crossAx val="486638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486639720"/>
        <c:axId val="486622080"/>
      </c:lineChart>
      <c:catAx>
        <c:axId val="486639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486622080"/>
        <c:crosses val="autoZero"/>
        <c:auto val="1"/>
        <c:lblAlgn val="ctr"/>
        <c:lblOffset val="100"/>
        <c:noMultiLvlLbl val="0"/>
      </c:catAx>
      <c:valAx>
        <c:axId val="486622080"/>
        <c:scaling>
          <c:orientation val="minMax"/>
        </c:scaling>
        <c:delete val="1"/>
        <c:axPos val="l"/>
        <c:numFmt formatCode="0%" sourceLinked="1"/>
        <c:majorTickMark val="out"/>
        <c:minorTickMark val="none"/>
        <c:tickLblPos val="nextTo"/>
        <c:crossAx val="4866397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540801056"/>
        <c:axId val="480119008"/>
        <c:axId val="0"/>
      </c:bar3DChart>
      <c:catAx>
        <c:axId val="54080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0119008"/>
        <c:crosses val="autoZero"/>
        <c:auto val="1"/>
        <c:lblAlgn val="ctr"/>
        <c:lblOffset val="100"/>
        <c:noMultiLvlLbl val="0"/>
      </c:catAx>
      <c:valAx>
        <c:axId val="480119008"/>
        <c:scaling>
          <c:orientation val="minMax"/>
        </c:scaling>
        <c:delete val="1"/>
        <c:axPos val="l"/>
        <c:numFmt formatCode="0%" sourceLinked="1"/>
        <c:majorTickMark val="out"/>
        <c:minorTickMark val="none"/>
        <c:tickLblPos val="nextTo"/>
        <c:crossAx val="540801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0.44444444444444442</c:v>
                </c:pt>
                <c:pt idx="3">
                  <c:v>0.1111111111111111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546880344"/>
        <c:axId val="546879560"/>
        <c:axId val="0"/>
      </c:bar3DChart>
      <c:catAx>
        <c:axId val="546880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9560"/>
        <c:crosses val="autoZero"/>
        <c:auto val="1"/>
        <c:lblAlgn val="ctr"/>
        <c:lblOffset val="100"/>
        <c:noMultiLvlLbl val="0"/>
      </c:catAx>
      <c:valAx>
        <c:axId val="546879560"/>
        <c:scaling>
          <c:orientation val="minMax"/>
        </c:scaling>
        <c:delete val="1"/>
        <c:axPos val="l"/>
        <c:numFmt formatCode="0%" sourceLinked="1"/>
        <c:majorTickMark val="out"/>
        <c:minorTickMark val="none"/>
        <c:tickLblPos val="nextTo"/>
        <c:crossAx val="546880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546877208"/>
        <c:axId val="546877992"/>
        <c:axId val="0"/>
      </c:bar3DChart>
      <c:catAx>
        <c:axId val="546877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7992"/>
        <c:crosses val="autoZero"/>
        <c:auto val="1"/>
        <c:lblAlgn val="ctr"/>
        <c:lblOffset val="100"/>
        <c:noMultiLvlLbl val="0"/>
      </c:catAx>
      <c:valAx>
        <c:axId val="546877992"/>
        <c:scaling>
          <c:orientation val="minMax"/>
        </c:scaling>
        <c:delete val="1"/>
        <c:axPos val="l"/>
        <c:numFmt formatCode="0%" sourceLinked="1"/>
        <c:majorTickMark val="out"/>
        <c:minorTickMark val="none"/>
        <c:tickLblPos val="nextTo"/>
        <c:crossAx val="5468772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486630704"/>
        <c:axId val="486633840"/>
        <c:axId val="0"/>
      </c:bar3DChart>
      <c:catAx>
        <c:axId val="486630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3840"/>
        <c:crosses val="autoZero"/>
        <c:auto val="1"/>
        <c:lblAlgn val="ctr"/>
        <c:lblOffset val="100"/>
        <c:noMultiLvlLbl val="0"/>
      </c:catAx>
      <c:valAx>
        <c:axId val="486633840"/>
        <c:scaling>
          <c:orientation val="minMax"/>
        </c:scaling>
        <c:delete val="1"/>
        <c:axPos val="l"/>
        <c:numFmt formatCode="0%" sourceLinked="1"/>
        <c:majorTickMark val="out"/>
        <c:minorTickMark val="none"/>
        <c:tickLblPos val="nextTo"/>
        <c:crossAx val="486630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F71-4E65-A0C8-B34E7DFAB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F71-4E65-A0C8-B34E7DFAB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0F71-4E65-A0C8-B34E7DFAB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F71-4E65-A0C8-B34E7DFAB1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F71-4E65-A0C8-B34E7DFAB1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F71-4E65-A0C8-B34E7DFAB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0.44444444444444442</c:v>
                </c:pt>
                <c:pt idx="3">
                  <c:v>0.1111111111111111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F71-4E65-A0C8-B34E7DFAB14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0F71-4E65-A0C8-B34E7DFAB14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F71-4E65-A0C8-B34E7DFAB14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F71-4E65-A0C8-B34E7DFAB14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546881128"/>
        <c:axId val="546881520"/>
      </c:lineChart>
      <c:catAx>
        <c:axId val="546881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81520"/>
        <c:crosses val="autoZero"/>
        <c:auto val="1"/>
        <c:lblAlgn val="ctr"/>
        <c:lblOffset val="100"/>
        <c:noMultiLvlLbl val="0"/>
      </c:catAx>
      <c:valAx>
        <c:axId val="546881520"/>
        <c:scaling>
          <c:orientation val="minMax"/>
        </c:scaling>
        <c:delete val="1"/>
        <c:axPos val="l"/>
        <c:numFmt formatCode="0%" sourceLinked="1"/>
        <c:majorTickMark val="out"/>
        <c:minorTickMark val="none"/>
        <c:tickLblPos val="nextTo"/>
        <c:crossAx val="546881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546872504"/>
        <c:axId val="546872896"/>
        <c:axId val="0"/>
      </c:bar3DChart>
      <c:catAx>
        <c:axId val="546872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2896"/>
        <c:crosses val="autoZero"/>
        <c:auto val="1"/>
        <c:lblAlgn val="ctr"/>
        <c:lblOffset val="100"/>
        <c:noMultiLvlLbl val="0"/>
      </c:catAx>
      <c:valAx>
        <c:axId val="546872896"/>
        <c:scaling>
          <c:orientation val="minMax"/>
        </c:scaling>
        <c:delete val="1"/>
        <c:axPos val="l"/>
        <c:numFmt formatCode="0%" sourceLinked="1"/>
        <c:majorTickMark val="out"/>
        <c:minorTickMark val="none"/>
        <c:tickLblPos val="nextTo"/>
        <c:crossAx val="546872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0.5</c:v>
                </c:pt>
                <c:pt idx="1">
                  <c:v>0</c:v>
                </c:pt>
                <c:pt idx="2">
                  <c:v>0.5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546874072"/>
        <c:axId val="546876032"/>
        <c:axId val="0"/>
      </c:bar3DChart>
      <c:catAx>
        <c:axId val="546874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76032"/>
        <c:crosses val="autoZero"/>
        <c:auto val="1"/>
        <c:lblAlgn val="ctr"/>
        <c:lblOffset val="100"/>
        <c:noMultiLvlLbl val="0"/>
      </c:catAx>
      <c:valAx>
        <c:axId val="546876032"/>
        <c:scaling>
          <c:orientation val="minMax"/>
        </c:scaling>
        <c:delete val="1"/>
        <c:axPos val="l"/>
        <c:numFmt formatCode="0%" sourceLinked="1"/>
        <c:majorTickMark val="out"/>
        <c:minorTickMark val="none"/>
        <c:tickLblPos val="nextTo"/>
        <c:crossAx val="546874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546876816"/>
        <c:axId val="546869368"/>
        <c:axId val="0"/>
      </c:bar3DChart>
      <c:catAx>
        <c:axId val="546876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69368"/>
        <c:crosses val="autoZero"/>
        <c:auto val="1"/>
        <c:lblAlgn val="ctr"/>
        <c:lblOffset val="100"/>
        <c:noMultiLvlLbl val="0"/>
      </c:catAx>
      <c:valAx>
        <c:axId val="546869368"/>
        <c:scaling>
          <c:orientation val="minMax"/>
        </c:scaling>
        <c:delete val="1"/>
        <c:axPos val="l"/>
        <c:numFmt formatCode="0%" sourceLinked="1"/>
        <c:majorTickMark val="out"/>
        <c:minorTickMark val="none"/>
        <c:tickLblPos val="nextTo"/>
        <c:crossAx val="546876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19E-470E-9202-9EE0F08FA1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19E-470E-9202-9EE0F08FA1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19E-470E-9202-9EE0F08FA1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19E-470E-9202-9EE0F08FA1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19E-470E-9202-9EE0F08FA1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19E-470E-9202-9EE0F08FA1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0.44444444444444442</c:v>
                </c:pt>
                <c:pt idx="3">
                  <c:v>0.1111111111111111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19E-470E-9202-9EE0F08FA1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19E-470E-9202-9EE0F08FA1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19E-470E-9202-9EE0F08FA1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19E-470E-9202-9EE0F08FA1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546874464"/>
        <c:axId val="546870544"/>
      </c:lineChart>
      <c:catAx>
        <c:axId val="546874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70544"/>
        <c:crosses val="autoZero"/>
        <c:auto val="1"/>
        <c:lblAlgn val="ctr"/>
        <c:lblOffset val="100"/>
        <c:noMultiLvlLbl val="0"/>
      </c:catAx>
      <c:valAx>
        <c:axId val="546870544"/>
        <c:scaling>
          <c:orientation val="minMax"/>
        </c:scaling>
        <c:delete val="1"/>
        <c:axPos val="l"/>
        <c:numFmt formatCode="0%" sourceLinked="1"/>
        <c:majorTickMark val="out"/>
        <c:minorTickMark val="none"/>
        <c:tickLblPos val="nextTo"/>
        <c:crossAx val="5468744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546878776"/>
        <c:axId val="546873680"/>
        <c:axId val="0"/>
      </c:bar3DChart>
      <c:catAx>
        <c:axId val="546878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73680"/>
        <c:crosses val="autoZero"/>
        <c:auto val="1"/>
        <c:lblAlgn val="ctr"/>
        <c:lblOffset val="100"/>
        <c:noMultiLvlLbl val="0"/>
      </c:catAx>
      <c:valAx>
        <c:axId val="546873680"/>
        <c:scaling>
          <c:orientation val="minMax"/>
        </c:scaling>
        <c:delete val="1"/>
        <c:axPos val="l"/>
        <c:numFmt formatCode="0%" sourceLinked="1"/>
        <c:majorTickMark val="out"/>
        <c:minorTickMark val="none"/>
        <c:tickLblPos val="nextTo"/>
        <c:crossAx val="546878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546870936"/>
        <c:axId val="546871328"/>
        <c:axId val="0"/>
      </c:bar3DChart>
      <c:catAx>
        <c:axId val="546870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71328"/>
        <c:crosses val="autoZero"/>
        <c:auto val="1"/>
        <c:lblAlgn val="ctr"/>
        <c:lblOffset val="100"/>
        <c:noMultiLvlLbl val="0"/>
      </c:catAx>
      <c:valAx>
        <c:axId val="546871328"/>
        <c:scaling>
          <c:orientation val="minMax"/>
        </c:scaling>
        <c:delete val="1"/>
        <c:axPos val="l"/>
        <c:numFmt formatCode="0%" sourceLinked="1"/>
        <c:majorTickMark val="out"/>
        <c:minorTickMark val="none"/>
        <c:tickLblPos val="nextTo"/>
        <c:crossAx val="546870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546874856"/>
        <c:axId val="546878384"/>
        <c:axId val="0"/>
      </c:bar3DChart>
      <c:catAx>
        <c:axId val="546874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78384"/>
        <c:crosses val="autoZero"/>
        <c:auto val="1"/>
        <c:lblAlgn val="ctr"/>
        <c:lblOffset val="100"/>
        <c:noMultiLvlLbl val="0"/>
      </c:catAx>
      <c:valAx>
        <c:axId val="546878384"/>
        <c:scaling>
          <c:orientation val="minMax"/>
        </c:scaling>
        <c:delete val="1"/>
        <c:axPos val="l"/>
        <c:numFmt formatCode="0%" sourceLinked="1"/>
        <c:majorTickMark val="out"/>
        <c:minorTickMark val="none"/>
        <c:tickLblPos val="nextTo"/>
        <c:crossAx val="546874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546875640"/>
        <c:axId val="546884264"/>
        <c:axId val="0"/>
      </c:bar3DChart>
      <c:catAx>
        <c:axId val="546875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84264"/>
        <c:crosses val="autoZero"/>
        <c:auto val="1"/>
        <c:lblAlgn val="ctr"/>
        <c:lblOffset val="100"/>
        <c:noMultiLvlLbl val="0"/>
      </c:catAx>
      <c:valAx>
        <c:axId val="546884264"/>
        <c:scaling>
          <c:orientation val="minMax"/>
        </c:scaling>
        <c:delete val="1"/>
        <c:axPos val="l"/>
        <c:numFmt formatCode="0%" sourceLinked="1"/>
        <c:majorTickMark val="out"/>
        <c:minorTickMark val="none"/>
        <c:tickLblPos val="nextTo"/>
        <c:crossAx val="546875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546888576"/>
        <c:axId val="546883480"/>
        <c:axId val="0"/>
      </c:bar3DChart>
      <c:catAx>
        <c:axId val="5468885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83480"/>
        <c:crosses val="autoZero"/>
        <c:auto val="1"/>
        <c:lblAlgn val="ctr"/>
        <c:lblOffset val="100"/>
        <c:noMultiLvlLbl val="0"/>
      </c:catAx>
      <c:valAx>
        <c:axId val="546883480"/>
        <c:scaling>
          <c:orientation val="minMax"/>
        </c:scaling>
        <c:delete val="1"/>
        <c:axPos val="l"/>
        <c:numFmt formatCode="0%" sourceLinked="1"/>
        <c:majorTickMark val="out"/>
        <c:minorTickMark val="none"/>
        <c:tickLblPos val="nextTo"/>
        <c:crossAx val="54688857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486630312"/>
        <c:axId val="486626000"/>
        <c:axId val="0"/>
      </c:bar3DChart>
      <c:catAx>
        <c:axId val="486630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6000"/>
        <c:crosses val="autoZero"/>
        <c:auto val="1"/>
        <c:lblAlgn val="ctr"/>
        <c:lblOffset val="100"/>
        <c:noMultiLvlLbl val="0"/>
      </c:catAx>
      <c:valAx>
        <c:axId val="486626000"/>
        <c:scaling>
          <c:orientation val="minMax"/>
        </c:scaling>
        <c:delete val="1"/>
        <c:axPos val="l"/>
        <c:numFmt formatCode="0%" sourceLinked="1"/>
        <c:majorTickMark val="out"/>
        <c:minorTickMark val="none"/>
        <c:tickLblPos val="nextTo"/>
        <c:crossAx val="4866303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546886224"/>
        <c:axId val="546885048"/>
        <c:axId val="0"/>
      </c:bar3DChart>
      <c:catAx>
        <c:axId val="546886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85048"/>
        <c:crosses val="autoZero"/>
        <c:auto val="1"/>
        <c:lblAlgn val="ctr"/>
        <c:lblOffset val="100"/>
        <c:noMultiLvlLbl val="0"/>
      </c:catAx>
      <c:valAx>
        <c:axId val="546885048"/>
        <c:scaling>
          <c:orientation val="minMax"/>
        </c:scaling>
        <c:delete val="1"/>
        <c:axPos val="l"/>
        <c:numFmt formatCode="0%" sourceLinked="1"/>
        <c:majorTickMark val="out"/>
        <c:minorTickMark val="none"/>
        <c:tickLblPos val="nextTo"/>
        <c:crossAx val="546886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546890536"/>
        <c:axId val="546887400"/>
        <c:axId val="0"/>
      </c:bar3DChart>
      <c:catAx>
        <c:axId val="546890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7400"/>
        <c:crosses val="autoZero"/>
        <c:auto val="1"/>
        <c:lblAlgn val="ctr"/>
        <c:lblOffset val="100"/>
        <c:noMultiLvlLbl val="0"/>
      </c:catAx>
      <c:valAx>
        <c:axId val="546887400"/>
        <c:scaling>
          <c:orientation val="minMax"/>
        </c:scaling>
        <c:delete val="1"/>
        <c:axPos val="l"/>
        <c:numFmt formatCode="0%" sourceLinked="1"/>
        <c:majorTickMark val="out"/>
        <c:minorTickMark val="none"/>
        <c:tickLblPos val="nextTo"/>
        <c:crossAx val="5468905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546885440"/>
        <c:axId val="546888184"/>
        <c:axId val="0"/>
      </c:bar3DChart>
      <c:catAx>
        <c:axId val="546885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8184"/>
        <c:crosses val="autoZero"/>
        <c:auto val="1"/>
        <c:lblAlgn val="ctr"/>
        <c:lblOffset val="100"/>
        <c:noMultiLvlLbl val="0"/>
      </c:catAx>
      <c:valAx>
        <c:axId val="546888184"/>
        <c:scaling>
          <c:orientation val="minMax"/>
        </c:scaling>
        <c:delete val="1"/>
        <c:axPos val="l"/>
        <c:numFmt formatCode="0%" sourceLinked="1"/>
        <c:majorTickMark val="out"/>
        <c:minorTickMark val="none"/>
        <c:tickLblPos val="nextTo"/>
        <c:crossAx val="546885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546883088"/>
        <c:axId val="546885832"/>
        <c:axId val="0"/>
      </c:bar3DChart>
      <c:catAx>
        <c:axId val="54688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5832"/>
        <c:crosses val="autoZero"/>
        <c:auto val="1"/>
        <c:lblAlgn val="ctr"/>
        <c:lblOffset val="100"/>
        <c:noMultiLvlLbl val="0"/>
      </c:catAx>
      <c:valAx>
        <c:axId val="546885832"/>
        <c:scaling>
          <c:orientation val="minMax"/>
        </c:scaling>
        <c:delete val="1"/>
        <c:axPos val="l"/>
        <c:numFmt formatCode="0%" sourceLinked="1"/>
        <c:majorTickMark val="out"/>
        <c:minorTickMark val="none"/>
        <c:tickLblPos val="nextTo"/>
        <c:crossAx val="5468830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546886616"/>
        <c:axId val="546888968"/>
        <c:axId val="0"/>
      </c:bar3DChart>
      <c:catAx>
        <c:axId val="546886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88968"/>
        <c:crosses val="autoZero"/>
        <c:auto val="1"/>
        <c:lblAlgn val="ctr"/>
        <c:lblOffset val="100"/>
        <c:noMultiLvlLbl val="0"/>
      </c:catAx>
      <c:valAx>
        <c:axId val="546888968"/>
        <c:scaling>
          <c:orientation val="minMax"/>
        </c:scaling>
        <c:delete val="1"/>
        <c:axPos val="l"/>
        <c:numFmt formatCode="0%" sourceLinked="1"/>
        <c:majorTickMark val="out"/>
        <c:minorTickMark val="none"/>
        <c:tickLblPos val="nextTo"/>
        <c:crossAx val="546886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546889752"/>
        <c:axId val="546890928"/>
        <c:axId val="0"/>
      </c:bar3DChart>
      <c:catAx>
        <c:axId val="546889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0928"/>
        <c:crosses val="autoZero"/>
        <c:auto val="1"/>
        <c:lblAlgn val="ctr"/>
        <c:lblOffset val="100"/>
        <c:noMultiLvlLbl val="0"/>
      </c:catAx>
      <c:valAx>
        <c:axId val="546890928"/>
        <c:scaling>
          <c:orientation val="minMax"/>
        </c:scaling>
        <c:delete val="1"/>
        <c:axPos val="l"/>
        <c:numFmt formatCode="0%" sourceLinked="1"/>
        <c:majorTickMark val="out"/>
        <c:minorTickMark val="none"/>
        <c:tickLblPos val="nextTo"/>
        <c:crossAx val="546889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546890144"/>
        <c:axId val="546891320"/>
        <c:axId val="0"/>
      </c:bar3DChart>
      <c:catAx>
        <c:axId val="546890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1320"/>
        <c:crosses val="autoZero"/>
        <c:auto val="1"/>
        <c:lblAlgn val="ctr"/>
        <c:lblOffset val="100"/>
        <c:noMultiLvlLbl val="0"/>
      </c:catAx>
      <c:valAx>
        <c:axId val="546891320"/>
        <c:scaling>
          <c:orientation val="minMax"/>
        </c:scaling>
        <c:delete val="1"/>
        <c:axPos val="l"/>
        <c:numFmt formatCode="0%" sourceLinked="1"/>
        <c:majorTickMark val="out"/>
        <c:minorTickMark val="none"/>
        <c:tickLblPos val="nextTo"/>
        <c:crossAx val="546890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546891712"/>
        <c:axId val="546893280"/>
        <c:axId val="0"/>
      </c:bar3DChart>
      <c:catAx>
        <c:axId val="546891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3280"/>
        <c:crosses val="autoZero"/>
        <c:auto val="1"/>
        <c:lblAlgn val="ctr"/>
        <c:lblOffset val="100"/>
        <c:noMultiLvlLbl val="0"/>
      </c:catAx>
      <c:valAx>
        <c:axId val="546893280"/>
        <c:scaling>
          <c:orientation val="minMax"/>
        </c:scaling>
        <c:delete val="1"/>
        <c:axPos val="l"/>
        <c:numFmt formatCode="0%" sourceLinked="1"/>
        <c:majorTickMark val="out"/>
        <c:minorTickMark val="none"/>
        <c:tickLblPos val="nextTo"/>
        <c:crossAx val="5468917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546892496"/>
        <c:axId val="546892888"/>
        <c:axId val="0"/>
      </c:bar3DChart>
      <c:catAx>
        <c:axId val="546892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892888"/>
        <c:crosses val="autoZero"/>
        <c:auto val="1"/>
        <c:lblAlgn val="ctr"/>
        <c:lblOffset val="100"/>
        <c:noMultiLvlLbl val="0"/>
      </c:catAx>
      <c:valAx>
        <c:axId val="546892888"/>
        <c:scaling>
          <c:orientation val="minMax"/>
        </c:scaling>
        <c:delete val="1"/>
        <c:axPos val="l"/>
        <c:numFmt formatCode="0%" sourceLinked="1"/>
        <c:majorTickMark val="out"/>
        <c:minorTickMark val="none"/>
        <c:tickLblPos val="nextTo"/>
        <c:crossAx val="546892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546896416"/>
        <c:axId val="546901512"/>
        <c:axId val="0"/>
      </c:bar3DChart>
      <c:catAx>
        <c:axId val="546896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1512"/>
        <c:crosses val="autoZero"/>
        <c:auto val="1"/>
        <c:lblAlgn val="ctr"/>
        <c:lblOffset val="100"/>
        <c:noMultiLvlLbl val="0"/>
      </c:catAx>
      <c:valAx>
        <c:axId val="546901512"/>
        <c:scaling>
          <c:orientation val="minMax"/>
        </c:scaling>
        <c:delete val="1"/>
        <c:axPos val="l"/>
        <c:numFmt formatCode="0%" sourceLinked="1"/>
        <c:majorTickMark val="out"/>
        <c:minorTickMark val="none"/>
        <c:tickLblPos val="nextTo"/>
        <c:crossAx val="5468964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486633448"/>
        <c:axId val="486626392"/>
        <c:axId val="0"/>
      </c:bar3DChart>
      <c:catAx>
        <c:axId val="486633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6392"/>
        <c:crosses val="autoZero"/>
        <c:auto val="1"/>
        <c:lblAlgn val="ctr"/>
        <c:lblOffset val="100"/>
        <c:noMultiLvlLbl val="0"/>
      </c:catAx>
      <c:valAx>
        <c:axId val="486626392"/>
        <c:scaling>
          <c:orientation val="minMax"/>
        </c:scaling>
        <c:delete val="1"/>
        <c:axPos val="l"/>
        <c:numFmt formatCode="0%" sourceLinked="1"/>
        <c:majorTickMark val="out"/>
        <c:minorTickMark val="none"/>
        <c:tickLblPos val="nextTo"/>
        <c:crossAx val="4866334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CF7-4A71-B42F-4833690FD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CF7-4A71-B42F-4833690FD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CF7-4A71-B42F-4833690FD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CF7-4A71-B42F-4833690FD2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CF7-4A71-B42F-4833690FD2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CF7-4A71-B42F-4833690FD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CF7-4A71-B42F-4833690FD2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CF7-4A71-B42F-4833690FD2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CF7-4A71-B42F-4833690FD2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CF7-4A71-B42F-4833690FD2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546899944"/>
        <c:axId val="546898768"/>
      </c:lineChart>
      <c:catAx>
        <c:axId val="546899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98768"/>
        <c:crosses val="autoZero"/>
        <c:auto val="1"/>
        <c:lblAlgn val="ctr"/>
        <c:lblOffset val="100"/>
        <c:noMultiLvlLbl val="0"/>
      </c:catAx>
      <c:valAx>
        <c:axId val="546898768"/>
        <c:scaling>
          <c:orientation val="minMax"/>
        </c:scaling>
        <c:delete val="1"/>
        <c:axPos val="l"/>
        <c:numFmt formatCode="0%" sourceLinked="1"/>
        <c:majorTickMark val="out"/>
        <c:minorTickMark val="none"/>
        <c:tickLblPos val="nextTo"/>
        <c:crossAx val="546899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EFB-4927-8E10-D9EB6DBA63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EFB-4927-8E10-D9EB6DBA63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EFB-4927-8E10-D9EB6DBA63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EFB-4927-8E10-D9EB6DBA63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EFB-4927-8E10-D9EB6DBA63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EFB-4927-8E10-D9EB6DBA63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EFB-4927-8E10-D9EB6DBA63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EFB-4927-8E10-D9EB6DBA63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EFB-4927-8E10-D9EB6DBA63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EFB-4927-8E10-D9EB6DBA63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546904256"/>
        <c:axId val="546897592"/>
      </c:lineChart>
      <c:catAx>
        <c:axId val="5469042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897592"/>
        <c:crosses val="autoZero"/>
        <c:auto val="1"/>
        <c:lblAlgn val="ctr"/>
        <c:lblOffset val="100"/>
        <c:noMultiLvlLbl val="0"/>
      </c:catAx>
      <c:valAx>
        <c:axId val="546897592"/>
        <c:scaling>
          <c:orientation val="minMax"/>
        </c:scaling>
        <c:delete val="1"/>
        <c:axPos val="l"/>
        <c:numFmt formatCode="0%" sourceLinked="1"/>
        <c:majorTickMark val="out"/>
        <c:minorTickMark val="none"/>
        <c:tickLblPos val="nextTo"/>
        <c:crossAx val="5469042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7DF-466B-96F6-B442C78499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7DF-466B-96F6-B442C78499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7DF-466B-96F6-B442C78499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7DF-466B-96F6-B442C78499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7DF-466B-96F6-B442C78499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7DF-466B-96F6-B442C78499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7DF-466B-96F6-B442C78499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7DF-466B-96F6-B442C78499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7DF-466B-96F6-B442C78499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7DF-466B-96F6-B442C78499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546895632"/>
        <c:axId val="546906216"/>
      </c:lineChart>
      <c:catAx>
        <c:axId val="546895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06216"/>
        <c:crosses val="autoZero"/>
        <c:auto val="1"/>
        <c:lblAlgn val="ctr"/>
        <c:lblOffset val="100"/>
        <c:noMultiLvlLbl val="0"/>
      </c:catAx>
      <c:valAx>
        <c:axId val="546906216"/>
        <c:scaling>
          <c:orientation val="minMax"/>
        </c:scaling>
        <c:delete val="1"/>
        <c:axPos val="l"/>
        <c:numFmt formatCode="0%" sourceLinked="1"/>
        <c:majorTickMark val="out"/>
        <c:minorTickMark val="none"/>
        <c:tickLblPos val="nextTo"/>
        <c:crossAx val="5468956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546899552"/>
        <c:axId val="546901904"/>
        <c:axId val="0"/>
      </c:bar3DChart>
      <c:catAx>
        <c:axId val="546899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1904"/>
        <c:crosses val="autoZero"/>
        <c:auto val="1"/>
        <c:lblAlgn val="ctr"/>
        <c:lblOffset val="100"/>
        <c:noMultiLvlLbl val="0"/>
      </c:catAx>
      <c:valAx>
        <c:axId val="546901904"/>
        <c:scaling>
          <c:orientation val="minMax"/>
        </c:scaling>
        <c:delete val="1"/>
        <c:axPos val="l"/>
        <c:numFmt formatCode="0%" sourceLinked="1"/>
        <c:majorTickMark val="out"/>
        <c:minorTickMark val="none"/>
        <c:tickLblPos val="nextTo"/>
        <c:crossAx val="546899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546897984"/>
        <c:axId val="546902688"/>
        <c:axId val="0"/>
      </c:bar3DChart>
      <c:catAx>
        <c:axId val="546897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2688"/>
        <c:crosses val="autoZero"/>
        <c:auto val="1"/>
        <c:lblAlgn val="ctr"/>
        <c:lblOffset val="100"/>
        <c:noMultiLvlLbl val="0"/>
      </c:catAx>
      <c:valAx>
        <c:axId val="546902688"/>
        <c:scaling>
          <c:orientation val="minMax"/>
        </c:scaling>
        <c:delete val="1"/>
        <c:axPos val="l"/>
        <c:numFmt formatCode="0%" sourceLinked="1"/>
        <c:majorTickMark val="out"/>
        <c:minorTickMark val="none"/>
        <c:tickLblPos val="nextTo"/>
        <c:crossAx val="5468979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546903080"/>
        <c:axId val="546900336"/>
        <c:axId val="0"/>
      </c:bar3DChart>
      <c:catAx>
        <c:axId val="546903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0336"/>
        <c:crosses val="autoZero"/>
        <c:auto val="1"/>
        <c:lblAlgn val="ctr"/>
        <c:lblOffset val="100"/>
        <c:noMultiLvlLbl val="0"/>
      </c:catAx>
      <c:valAx>
        <c:axId val="546900336"/>
        <c:scaling>
          <c:orientation val="minMax"/>
        </c:scaling>
        <c:delete val="1"/>
        <c:axPos val="l"/>
        <c:numFmt formatCode="0%" sourceLinked="1"/>
        <c:majorTickMark val="out"/>
        <c:minorTickMark val="none"/>
        <c:tickLblPos val="nextTo"/>
        <c:crossAx val="546903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0.16666666666666666</c:v>
                </c:pt>
                <c:pt idx="2">
                  <c:v>0.5</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546894456"/>
        <c:axId val="546904648"/>
      </c:lineChart>
      <c:catAx>
        <c:axId val="5468944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04648"/>
        <c:crosses val="autoZero"/>
        <c:auto val="1"/>
        <c:lblAlgn val="ctr"/>
        <c:lblOffset val="100"/>
        <c:noMultiLvlLbl val="0"/>
      </c:catAx>
      <c:valAx>
        <c:axId val="546904648"/>
        <c:scaling>
          <c:orientation val="minMax"/>
        </c:scaling>
        <c:delete val="1"/>
        <c:axPos val="l"/>
        <c:numFmt formatCode="0%" sourceLinked="1"/>
        <c:majorTickMark val="out"/>
        <c:minorTickMark val="none"/>
        <c:tickLblPos val="nextTo"/>
        <c:crossAx val="5468944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546905432"/>
        <c:axId val="546905824"/>
        <c:axId val="0"/>
      </c:bar3DChart>
      <c:catAx>
        <c:axId val="546905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05824"/>
        <c:crosses val="autoZero"/>
        <c:auto val="1"/>
        <c:lblAlgn val="ctr"/>
        <c:lblOffset val="100"/>
        <c:noMultiLvlLbl val="0"/>
      </c:catAx>
      <c:valAx>
        <c:axId val="546905824"/>
        <c:scaling>
          <c:orientation val="minMax"/>
        </c:scaling>
        <c:delete val="1"/>
        <c:axPos val="l"/>
        <c:numFmt formatCode="0%" sourceLinked="1"/>
        <c:majorTickMark val="out"/>
        <c:minorTickMark val="none"/>
        <c:tickLblPos val="nextTo"/>
        <c:crossAx val="546905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546896024"/>
        <c:axId val="546894848"/>
        <c:axId val="0"/>
      </c:bar3DChart>
      <c:catAx>
        <c:axId val="546896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894848"/>
        <c:crosses val="autoZero"/>
        <c:auto val="1"/>
        <c:lblAlgn val="ctr"/>
        <c:lblOffset val="100"/>
        <c:noMultiLvlLbl val="0"/>
      </c:catAx>
      <c:valAx>
        <c:axId val="546894848"/>
        <c:scaling>
          <c:orientation val="minMax"/>
        </c:scaling>
        <c:delete val="1"/>
        <c:axPos val="l"/>
        <c:numFmt formatCode="0%" sourceLinked="1"/>
        <c:majorTickMark val="out"/>
        <c:minorTickMark val="none"/>
        <c:tickLblPos val="nextTo"/>
        <c:crossAx val="546896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546896808"/>
        <c:axId val="546914840"/>
        <c:axId val="0"/>
      </c:bar3DChart>
      <c:catAx>
        <c:axId val="546896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14840"/>
        <c:crosses val="autoZero"/>
        <c:auto val="1"/>
        <c:lblAlgn val="ctr"/>
        <c:lblOffset val="100"/>
        <c:noMultiLvlLbl val="0"/>
      </c:catAx>
      <c:valAx>
        <c:axId val="546914840"/>
        <c:scaling>
          <c:orientation val="minMax"/>
        </c:scaling>
        <c:delete val="1"/>
        <c:axPos val="l"/>
        <c:numFmt formatCode="0%" sourceLinked="1"/>
        <c:majorTickMark val="out"/>
        <c:minorTickMark val="none"/>
        <c:tickLblPos val="nextTo"/>
        <c:crossAx val="546896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486626784"/>
        <c:axId val="486635016"/>
        <c:axId val="0"/>
      </c:bar3DChart>
      <c:catAx>
        <c:axId val="486626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5016"/>
        <c:crosses val="autoZero"/>
        <c:auto val="1"/>
        <c:lblAlgn val="ctr"/>
        <c:lblOffset val="100"/>
        <c:noMultiLvlLbl val="0"/>
      </c:catAx>
      <c:valAx>
        <c:axId val="486635016"/>
        <c:scaling>
          <c:orientation val="minMax"/>
        </c:scaling>
        <c:delete val="1"/>
        <c:axPos val="l"/>
        <c:numFmt formatCode="0%" sourceLinked="1"/>
        <c:majorTickMark val="out"/>
        <c:minorTickMark val="none"/>
        <c:tickLblPos val="nextTo"/>
        <c:crossAx val="486626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546907392"/>
        <c:axId val="546912488"/>
        <c:axId val="0"/>
      </c:bar3DChart>
      <c:catAx>
        <c:axId val="546907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12488"/>
        <c:crosses val="autoZero"/>
        <c:auto val="1"/>
        <c:lblAlgn val="ctr"/>
        <c:lblOffset val="100"/>
        <c:noMultiLvlLbl val="0"/>
      </c:catAx>
      <c:valAx>
        <c:axId val="546912488"/>
        <c:scaling>
          <c:orientation val="minMax"/>
        </c:scaling>
        <c:delete val="1"/>
        <c:axPos val="l"/>
        <c:numFmt formatCode="0%" sourceLinked="1"/>
        <c:majorTickMark val="out"/>
        <c:minorTickMark val="none"/>
        <c:tickLblPos val="nextTo"/>
        <c:crossAx val="546907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546910136"/>
        <c:axId val="546909744"/>
        <c:axId val="0"/>
      </c:bar3DChart>
      <c:catAx>
        <c:axId val="546910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9744"/>
        <c:crosses val="autoZero"/>
        <c:auto val="1"/>
        <c:lblAlgn val="ctr"/>
        <c:lblOffset val="100"/>
        <c:noMultiLvlLbl val="0"/>
      </c:catAx>
      <c:valAx>
        <c:axId val="546909744"/>
        <c:scaling>
          <c:orientation val="minMax"/>
        </c:scaling>
        <c:delete val="1"/>
        <c:axPos val="l"/>
        <c:numFmt formatCode="0%" sourceLinked="1"/>
        <c:majorTickMark val="out"/>
        <c:minorTickMark val="none"/>
        <c:tickLblPos val="nextTo"/>
        <c:crossAx val="546910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546910528"/>
        <c:axId val="546918368"/>
        <c:axId val="0"/>
      </c:bar3DChart>
      <c:catAx>
        <c:axId val="546910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8368"/>
        <c:crosses val="autoZero"/>
        <c:auto val="1"/>
        <c:lblAlgn val="ctr"/>
        <c:lblOffset val="100"/>
        <c:noMultiLvlLbl val="0"/>
      </c:catAx>
      <c:valAx>
        <c:axId val="546918368"/>
        <c:scaling>
          <c:orientation val="minMax"/>
        </c:scaling>
        <c:delete val="1"/>
        <c:axPos val="l"/>
        <c:numFmt formatCode="0%" sourceLinked="1"/>
        <c:majorTickMark val="out"/>
        <c:minorTickMark val="none"/>
        <c:tickLblPos val="nextTo"/>
        <c:crossAx val="5469105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546913272"/>
        <c:axId val="546918760"/>
        <c:axId val="0"/>
      </c:bar3DChart>
      <c:catAx>
        <c:axId val="546913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8760"/>
        <c:crosses val="autoZero"/>
        <c:auto val="1"/>
        <c:lblAlgn val="ctr"/>
        <c:lblOffset val="100"/>
        <c:noMultiLvlLbl val="0"/>
      </c:catAx>
      <c:valAx>
        <c:axId val="546918760"/>
        <c:scaling>
          <c:orientation val="minMax"/>
        </c:scaling>
        <c:delete val="1"/>
        <c:axPos val="l"/>
        <c:numFmt formatCode="0%" sourceLinked="1"/>
        <c:majorTickMark val="out"/>
        <c:minorTickMark val="none"/>
        <c:tickLblPos val="nextTo"/>
        <c:crossAx val="5469132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546916800"/>
        <c:axId val="546908176"/>
        <c:axId val="0"/>
      </c:bar3DChart>
      <c:catAx>
        <c:axId val="546916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8176"/>
        <c:crosses val="autoZero"/>
        <c:auto val="1"/>
        <c:lblAlgn val="ctr"/>
        <c:lblOffset val="100"/>
        <c:noMultiLvlLbl val="0"/>
      </c:catAx>
      <c:valAx>
        <c:axId val="546908176"/>
        <c:scaling>
          <c:orientation val="minMax"/>
        </c:scaling>
        <c:delete val="1"/>
        <c:axPos val="l"/>
        <c:numFmt formatCode="0%" sourceLinked="1"/>
        <c:majorTickMark val="out"/>
        <c:minorTickMark val="none"/>
        <c:tickLblPos val="nextTo"/>
        <c:crossAx val="546916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0.14285714285714285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546916408"/>
        <c:axId val="546912096"/>
        <c:axId val="0"/>
      </c:bar3DChart>
      <c:catAx>
        <c:axId val="546916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2096"/>
        <c:crosses val="autoZero"/>
        <c:auto val="1"/>
        <c:lblAlgn val="ctr"/>
        <c:lblOffset val="100"/>
        <c:noMultiLvlLbl val="0"/>
      </c:catAx>
      <c:valAx>
        <c:axId val="546912096"/>
        <c:scaling>
          <c:orientation val="minMax"/>
        </c:scaling>
        <c:delete val="1"/>
        <c:axPos val="l"/>
        <c:numFmt formatCode="0%" sourceLinked="1"/>
        <c:majorTickMark val="out"/>
        <c:minorTickMark val="none"/>
        <c:tickLblPos val="nextTo"/>
        <c:crossAx val="546916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546919152"/>
        <c:axId val="546907784"/>
        <c:axId val="0"/>
      </c:bar3DChart>
      <c:catAx>
        <c:axId val="54691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07784"/>
        <c:crosses val="autoZero"/>
        <c:auto val="1"/>
        <c:lblAlgn val="ctr"/>
        <c:lblOffset val="100"/>
        <c:noMultiLvlLbl val="0"/>
      </c:catAx>
      <c:valAx>
        <c:axId val="546907784"/>
        <c:scaling>
          <c:orientation val="minMax"/>
        </c:scaling>
        <c:delete val="1"/>
        <c:axPos val="l"/>
        <c:numFmt formatCode="0%" sourceLinked="1"/>
        <c:majorTickMark val="out"/>
        <c:minorTickMark val="none"/>
        <c:tickLblPos val="nextTo"/>
        <c:crossAx val="546919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546910920"/>
        <c:axId val="546917976"/>
        <c:axId val="0"/>
      </c:bar3DChart>
      <c:catAx>
        <c:axId val="546910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7976"/>
        <c:crosses val="autoZero"/>
        <c:auto val="1"/>
        <c:lblAlgn val="ctr"/>
        <c:lblOffset val="100"/>
        <c:noMultiLvlLbl val="0"/>
      </c:catAx>
      <c:valAx>
        <c:axId val="546917976"/>
        <c:scaling>
          <c:orientation val="minMax"/>
        </c:scaling>
        <c:delete val="1"/>
        <c:axPos val="l"/>
        <c:numFmt formatCode="0%" sourceLinked="1"/>
        <c:majorTickMark val="out"/>
        <c:minorTickMark val="none"/>
        <c:tickLblPos val="nextTo"/>
        <c:crossAx val="546910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546908960"/>
        <c:axId val="546911312"/>
        <c:axId val="0"/>
      </c:bar3DChart>
      <c:catAx>
        <c:axId val="54690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1312"/>
        <c:crosses val="autoZero"/>
        <c:auto val="1"/>
        <c:lblAlgn val="ctr"/>
        <c:lblOffset val="100"/>
        <c:noMultiLvlLbl val="0"/>
      </c:catAx>
      <c:valAx>
        <c:axId val="546911312"/>
        <c:scaling>
          <c:orientation val="minMax"/>
        </c:scaling>
        <c:delete val="1"/>
        <c:axPos val="l"/>
        <c:numFmt formatCode="0%" sourceLinked="1"/>
        <c:majorTickMark val="out"/>
        <c:minorTickMark val="none"/>
        <c:tickLblPos val="nextTo"/>
        <c:crossAx val="546908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546911704"/>
        <c:axId val="546914056"/>
        <c:axId val="0"/>
      </c:bar3DChart>
      <c:catAx>
        <c:axId val="546911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14056"/>
        <c:crosses val="autoZero"/>
        <c:auto val="1"/>
        <c:lblAlgn val="ctr"/>
        <c:lblOffset val="100"/>
        <c:noMultiLvlLbl val="0"/>
      </c:catAx>
      <c:valAx>
        <c:axId val="546914056"/>
        <c:scaling>
          <c:orientation val="minMax"/>
        </c:scaling>
        <c:delete val="1"/>
        <c:axPos val="l"/>
        <c:numFmt formatCode="0%" sourceLinked="1"/>
        <c:majorTickMark val="out"/>
        <c:minorTickMark val="none"/>
        <c:tickLblPos val="nextTo"/>
        <c:crossAx val="546911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486636584"/>
        <c:axId val="486627176"/>
        <c:axId val="0"/>
      </c:bar3DChart>
      <c:catAx>
        <c:axId val="486636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7176"/>
        <c:crosses val="autoZero"/>
        <c:auto val="1"/>
        <c:lblAlgn val="ctr"/>
        <c:lblOffset val="100"/>
        <c:noMultiLvlLbl val="0"/>
      </c:catAx>
      <c:valAx>
        <c:axId val="486627176"/>
        <c:scaling>
          <c:orientation val="minMax"/>
        </c:scaling>
        <c:delete val="1"/>
        <c:axPos val="l"/>
        <c:numFmt formatCode="0%" sourceLinked="1"/>
        <c:majorTickMark val="out"/>
        <c:minorTickMark val="none"/>
        <c:tickLblPos val="nextTo"/>
        <c:crossAx val="486636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D2-4BCD-A8C8-4CAF916C3A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D2-4BCD-A8C8-4CAF916C3A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9D2-4BCD-A8C8-4CAF916C3A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D2-4BCD-A8C8-4CAF916C3A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D2-4BCD-A8C8-4CAF916C3A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D2-4BCD-A8C8-4CAF916C3A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D2-4BCD-A8C8-4CAF916C3A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9D2-4BCD-A8C8-4CAF916C3A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D2-4BCD-A8C8-4CAF916C3A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D2-4BCD-A8C8-4CAF916C3A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546925032"/>
        <c:axId val="546931696"/>
      </c:lineChart>
      <c:catAx>
        <c:axId val="546925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31696"/>
        <c:crosses val="autoZero"/>
        <c:auto val="1"/>
        <c:lblAlgn val="ctr"/>
        <c:lblOffset val="100"/>
        <c:noMultiLvlLbl val="0"/>
      </c:catAx>
      <c:valAx>
        <c:axId val="546931696"/>
        <c:scaling>
          <c:orientation val="minMax"/>
        </c:scaling>
        <c:delete val="1"/>
        <c:axPos val="l"/>
        <c:numFmt formatCode="0%" sourceLinked="1"/>
        <c:majorTickMark val="out"/>
        <c:minorTickMark val="none"/>
        <c:tickLblPos val="nextTo"/>
        <c:crossAx val="546925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0.2857142857142857</c:v>
                </c:pt>
                <c:pt idx="1">
                  <c:v>0.5714285714285714</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0.14285714285714285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546925424"/>
        <c:axId val="546923072"/>
      </c:lineChart>
      <c:catAx>
        <c:axId val="546925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3072"/>
        <c:crosses val="autoZero"/>
        <c:auto val="1"/>
        <c:lblAlgn val="ctr"/>
        <c:lblOffset val="100"/>
        <c:noMultiLvlLbl val="0"/>
      </c:catAx>
      <c:valAx>
        <c:axId val="546923072"/>
        <c:scaling>
          <c:orientation val="minMax"/>
        </c:scaling>
        <c:delete val="1"/>
        <c:axPos val="l"/>
        <c:numFmt formatCode="0%" sourceLinked="1"/>
        <c:majorTickMark val="out"/>
        <c:minorTickMark val="none"/>
        <c:tickLblPos val="nextTo"/>
        <c:crossAx val="5469254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906-44E5-81C3-FE1D0C1E47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906-44E5-81C3-FE1D0C1E47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906-44E5-81C3-FE1D0C1E47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906-44E5-81C3-FE1D0C1E47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906-44E5-81C3-FE1D0C1E47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906-44E5-81C3-FE1D0C1E47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906-44E5-81C3-FE1D0C1E47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906-44E5-81C3-FE1D0C1E47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906-44E5-81C3-FE1D0C1E47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906-44E5-81C3-FE1D0C1E47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546921504"/>
        <c:axId val="546922680"/>
      </c:lineChart>
      <c:catAx>
        <c:axId val="5469215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2680"/>
        <c:crosses val="autoZero"/>
        <c:auto val="1"/>
        <c:lblAlgn val="ctr"/>
        <c:lblOffset val="100"/>
        <c:noMultiLvlLbl val="0"/>
      </c:catAx>
      <c:valAx>
        <c:axId val="546922680"/>
        <c:scaling>
          <c:orientation val="minMax"/>
        </c:scaling>
        <c:delete val="1"/>
        <c:axPos val="l"/>
        <c:numFmt formatCode="0%" sourceLinked="1"/>
        <c:majorTickMark val="out"/>
        <c:minorTickMark val="none"/>
        <c:tickLblPos val="nextTo"/>
        <c:crossAx val="5469215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546928168"/>
        <c:axId val="546926992"/>
        <c:axId val="0"/>
      </c:bar3DChart>
      <c:catAx>
        <c:axId val="546928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6992"/>
        <c:crosses val="autoZero"/>
        <c:auto val="1"/>
        <c:lblAlgn val="ctr"/>
        <c:lblOffset val="100"/>
        <c:noMultiLvlLbl val="0"/>
      </c:catAx>
      <c:valAx>
        <c:axId val="546926992"/>
        <c:scaling>
          <c:orientation val="minMax"/>
        </c:scaling>
        <c:delete val="1"/>
        <c:axPos val="l"/>
        <c:numFmt formatCode="0%" sourceLinked="1"/>
        <c:majorTickMark val="out"/>
        <c:minorTickMark val="none"/>
        <c:tickLblPos val="nextTo"/>
        <c:crossAx val="546928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0.1</c:v>
                </c:pt>
                <c:pt idx="2">
                  <c:v>0.4</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546922288"/>
        <c:axId val="546923464"/>
        <c:axId val="0"/>
      </c:bar3DChart>
      <c:catAx>
        <c:axId val="546922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3464"/>
        <c:crosses val="autoZero"/>
        <c:auto val="1"/>
        <c:lblAlgn val="ctr"/>
        <c:lblOffset val="100"/>
        <c:noMultiLvlLbl val="0"/>
      </c:catAx>
      <c:valAx>
        <c:axId val="546923464"/>
        <c:scaling>
          <c:orientation val="minMax"/>
        </c:scaling>
        <c:delete val="1"/>
        <c:axPos val="l"/>
        <c:numFmt formatCode="0%" sourceLinked="1"/>
        <c:majorTickMark val="out"/>
        <c:minorTickMark val="none"/>
        <c:tickLblPos val="nextTo"/>
        <c:crossAx val="546922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0.1</c:v>
                </c:pt>
                <c:pt idx="2">
                  <c:v>0.4</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546927384"/>
        <c:axId val="546927776"/>
        <c:axId val="0"/>
      </c:bar3DChart>
      <c:catAx>
        <c:axId val="546927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7776"/>
        <c:crosses val="autoZero"/>
        <c:auto val="1"/>
        <c:lblAlgn val="ctr"/>
        <c:lblOffset val="100"/>
        <c:noMultiLvlLbl val="0"/>
      </c:catAx>
      <c:valAx>
        <c:axId val="546927776"/>
        <c:scaling>
          <c:orientation val="minMax"/>
        </c:scaling>
        <c:delete val="1"/>
        <c:axPos val="l"/>
        <c:numFmt formatCode="0%" sourceLinked="1"/>
        <c:majorTickMark val="out"/>
        <c:minorTickMark val="none"/>
        <c:tickLblPos val="nextTo"/>
        <c:crossAx val="546927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609-4795-89F3-EC1990BE1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609-4795-89F3-EC1990BE1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0.14285714285714285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D609-4795-89F3-EC1990BE1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609-4795-89F3-EC1990BE1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609-4795-89F3-EC1990BE1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609-4795-89F3-EC1990BE1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0.5</c:v>
                </c:pt>
                <c:pt idx="1">
                  <c:v>0.1</c:v>
                </c:pt>
                <c:pt idx="2">
                  <c:v>0.4</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609-4795-89F3-EC1990BE1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D609-4795-89F3-EC1990BE1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609-4795-89F3-EC1990BE1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609-4795-89F3-EC1990BE1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546928952"/>
        <c:axId val="546928560"/>
      </c:lineChart>
      <c:catAx>
        <c:axId val="546928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8560"/>
        <c:crosses val="autoZero"/>
        <c:auto val="1"/>
        <c:lblAlgn val="ctr"/>
        <c:lblOffset val="100"/>
        <c:noMultiLvlLbl val="0"/>
      </c:catAx>
      <c:valAx>
        <c:axId val="546928560"/>
        <c:scaling>
          <c:orientation val="minMax"/>
        </c:scaling>
        <c:delete val="1"/>
        <c:axPos val="l"/>
        <c:numFmt formatCode="0%" sourceLinked="1"/>
        <c:majorTickMark val="out"/>
        <c:minorTickMark val="none"/>
        <c:tickLblPos val="nextTo"/>
        <c:crossAx val="5469289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546930128"/>
        <c:axId val="546929344"/>
        <c:axId val="0"/>
      </c:bar3DChart>
      <c:catAx>
        <c:axId val="54693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9344"/>
        <c:crosses val="autoZero"/>
        <c:auto val="1"/>
        <c:lblAlgn val="ctr"/>
        <c:lblOffset val="100"/>
        <c:noMultiLvlLbl val="0"/>
      </c:catAx>
      <c:valAx>
        <c:axId val="546929344"/>
        <c:scaling>
          <c:orientation val="minMax"/>
        </c:scaling>
        <c:delete val="1"/>
        <c:axPos val="l"/>
        <c:numFmt formatCode="0%" sourceLinked="1"/>
        <c:majorTickMark val="out"/>
        <c:minorTickMark val="none"/>
        <c:tickLblPos val="nextTo"/>
        <c:crossAx val="546930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546930520"/>
        <c:axId val="546921896"/>
        <c:axId val="0"/>
      </c:bar3DChart>
      <c:catAx>
        <c:axId val="546930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1896"/>
        <c:crosses val="autoZero"/>
        <c:auto val="1"/>
        <c:lblAlgn val="ctr"/>
        <c:lblOffset val="100"/>
        <c:noMultiLvlLbl val="0"/>
      </c:catAx>
      <c:valAx>
        <c:axId val="546921896"/>
        <c:scaling>
          <c:orientation val="minMax"/>
        </c:scaling>
        <c:delete val="1"/>
        <c:axPos val="l"/>
        <c:numFmt formatCode="0%" sourceLinked="1"/>
        <c:majorTickMark val="out"/>
        <c:minorTickMark val="none"/>
        <c:tickLblPos val="nextTo"/>
        <c:crossAx val="546930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546919936"/>
        <c:axId val="546920328"/>
        <c:axId val="0"/>
      </c:bar3DChart>
      <c:catAx>
        <c:axId val="546919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46920328"/>
        <c:crosses val="autoZero"/>
        <c:auto val="1"/>
        <c:lblAlgn val="ctr"/>
        <c:lblOffset val="100"/>
        <c:noMultiLvlLbl val="0"/>
      </c:catAx>
      <c:valAx>
        <c:axId val="546920328"/>
        <c:scaling>
          <c:orientation val="minMax"/>
        </c:scaling>
        <c:delete val="1"/>
        <c:axPos val="l"/>
        <c:numFmt formatCode="0%" sourceLinked="1"/>
        <c:majorTickMark val="out"/>
        <c:minorTickMark val="none"/>
        <c:tickLblPos val="nextTo"/>
        <c:crossAx val="5469199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486629136"/>
        <c:axId val="486627568"/>
        <c:axId val="0"/>
      </c:bar3DChart>
      <c:catAx>
        <c:axId val="486629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7568"/>
        <c:crosses val="autoZero"/>
        <c:auto val="1"/>
        <c:lblAlgn val="ctr"/>
        <c:lblOffset val="100"/>
        <c:noMultiLvlLbl val="0"/>
      </c:catAx>
      <c:valAx>
        <c:axId val="486627568"/>
        <c:scaling>
          <c:orientation val="minMax"/>
        </c:scaling>
        <c:delete val="1"/>
        <c:axPos val="l"/>
        <c:numFmt formatCode="0%" sourceLinked="1"/>
        <c:majorTickMark val="out"/>
        <c:minorTickMark val="none"/>
        <c:tickLblPos val="nextTo"/>
        <c:crossAx val="486629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DF7-4336-A80D-E0910501C0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DF7-4336-A80D-E0910501C0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DF7-4336-A80D-E0910501C0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DF7-4336-A80D-E0910501C0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DF7-4336-A80D-E0910501C0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DF7-4336-A80D-E0910501C0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DF7-4336-A80D-E0910501C04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DF7-4336-A80D-E0910501C04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DF7-4336-A80D-E0910501C04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DF7-4336-A80D-E0910501C04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546930912"/>
        <c:axId val="546921112"/>
      </c:lineChart>
      <c:catAx>
        <c:axId val="546930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46921112"/>
        <c:crosses val="autoZero"/>
        <c:auto val="1"/>
        <c:lblAlgn val="ctr"/>
        <c:lblOffset val="100"/>
        <c:noMultiLvlLbl val="0"/>
      </c:catAx>
      <c:valAx>
        <c:axId val="546921112"/>
        <c:scaling>
          <c:orientation val="minMax"/>
        </c:scaling>
        <c:delete val="1"/>
        <c:axPos val="l"/>
        <c:numFmt formatCode="0%" sourceLinked="1"/>
        <c:majorTickMark val="out"/>
        <c:minorTickMark val="none"/>
        <c:tickLblPos val="nextTo"/>
        <c:crossAx val="5469309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546933656"/>
        <c:axId val="546932480"/>
        <c:axId val="0"/>
      </c:bar3DChart>
      <c:catAx>
        <c:axId val="546933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32480"/>
        <c:crosses val="autoZero"/>
        <c:auto val="1"/>
        <c:lblAlgn val="ctr"/>
        <c:lblOffset val="100"/>
        <c:noMultiLvlLbl val="0"/>
      </c:catAx>
      <c:valAx>
        <c:axId val="546932480"/>
        <c:scaling>
          <c:orientation val="minMax"/>
        </c:scaling>
        <c:delete val="1"/>
        <c:axPos val="l"/>
        <c:numFmt formatCode="0%" sourceLinked="1"/>
        <c:majorTickMark val="out"/>
        <c:minorTickMark val="none"/>
        <c:tickLblPos val="nextTo"/>
        <c:crossAx val="546933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546933264"/>
        <c:axId val="546934048"/>
        <c:axId val="0"/>
      </c:bar3DChart>
      <c:catAx>
        <c:axId val="5469332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46934048"/>
        <c:crosses val="autoZero"/>
        <c:auto val="1"/>
        <c:lblAlgn val="ctr"/>
        <c:lblOffset val="100"/>
        <c:noMultiLvlLbl val="0"/>
      </c:catAx>
      <c:valAx>
        <c:axId val="546934048"/>
        <c:scaling>
          <c:orientation val="minMax"/>
        </c:scaling>
        <c:delete val="1"/>
        <c:axPos val="l"/>
        <c:numFmt formatCode="0%" sourceLinked="1"/>
        <c:majorTickMark val="out"/>
        <c:minorTickMark val="none"/>
        <c:tickLblPos val="nextTo"/>
        <c:crossAx val="5469332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553267992"/>
        <c:axId val="553267600"/>
        <c:axId val="0"/>
      </c:bar3DChart>
      <c:catAx>
        <c:axId val="553267992"/>
        <c:scaling>
          <c:orientation val="minMax"/>
        </c:scaling>
        <c:delete val="1"/>
        <c:axPos val="b"/>
        <c:majorTickMark val="out"/>
        <c:minorTickMark val="none"/>
        <c:tickLblPos val="nextTo"/>
        <c:crossAx val="553267600"/>
        <c:crosses val="autoZero"/>
        <c:auto val="1"/>
        <c:lblAlgn val="ctr"/>
        <c:lblOffset val="100"/>
        <c:noMultiLvlLbl val="0"/>
      </c:catAx>
      <c:valAx>
        <c:axId val="553267600"/>
        <c:scaling>
          <c:orientation val="minMax"/>
        </c:scaling>
        <c:delete val="1"/>
        <c:axPos val="l"/>
        <c:numFmt formatCode="0%" sourceLinked="1"/>
        <c:majorTickMark val="out"/>
        <c:minorTickMark val="none"/>
        <c:tickLblPos val="nextTo"/>
        <c:crossAx val="5532679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553271128"/>
        <c:axId val="553260152"/>
        <c:axId val="0"/>
      </c:bar3DChart>
      <c:catAx>
        <c:axId val="553271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60152"/>
        <c:crosses val="autoZero"/>
        <c:auto val="1"/>
        <c:lblAlgn val="ctr"/>
        <c:lblOffset val="100"/>
        <c:noMultiLvlLbl val="0"/>
      </c:catAx>
      <c:valAx>
        <c:axId val="553260152"/>
        <c:scaling>
          <c:orientation val="minMax"/>
        </c:scaling>
        <c:delete val="1"/>
        <c:axPos val="l"/>
        <c:numFmt formatCode="0%" sourceLinked="1"/>
        <c:majorTickMark val="out"/>
        <c:minorTickMark val="none"/>
        <c:tickLblPos val="nextTo"/>
        <c:crossAx val="553271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553266816"/>
        <c:axId val="553264072"/>
        <c:axId val="0"/>
      </c:bar3DChart>
      <c:catAx>
        <c:axId val="553266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64072"/>
        <c:crosses val="autoZero"/>
        <c:auto val="1"/>
        <c:lblAlgn val="ctr"/>
        <c:lblOffset val="100"/>
        <c:noMultiLvlLbl val="0"/>
      </c:catAx>
      <c:valAx>
        <c:axId val="553264072"/>
        <c:scaling>
          <c:orientation val="minMax"/>
        </c:scaling>
        <c:delete val="1"/>
        <c:axPos val="l"/>
        <c:numFmt formatCode="0%" sourceLinked="1"/>
        <c:majorTickMark val="out"/>
        <c:minorTickMark val="none"/>
        <c:tickLblPos val="nextTo"/>
        <c:crossAx val="5532668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553262504"/>
        <c:axId val="553270344"/>
        <c:axId val="0"/>
      </c:bar3DChart>
      <c:catAx>
        <c:axId val="553262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0344"/>
        <c:crosses val="autoZero"/>
        <c:auto val="1"/>
        <c:lblAlgn val="ctr"/>
        <c:lblOffset val="100"/>
        <c:noMultiLvlLbl val="0"/>
      </c:catAx>
      <c:valAx>
        <c:axId val="553270344"/>
        <c:scaling>
          <c:orientation val="minMax"/>
        </c:scaling>
        <c:delete val="1"/>
        <c:axPos val="l"/>
        <c:numFmt formatCode="0%" sourceLinked="1"/>
        <c:majorTickMark val="out"/>
        <c:minorTickMark val="none"/>
        <c:tickLblPos val="nextTo"/>
        <c:crossAx val="553262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553265248"/>
        <c:axId val="553260544"/>
        <c:axId val="0"/>
      </c:bar3DChart>
      <c:catAx>
        <c:axId val="553265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0544"/>
        <c:crosses val="autoZero"/>
        <c:auto val="1"/>
        <c:lblAlgn val="ctr"/>
        <c:lblOffset val="100"/>
        <c:noMultiLvlLbl val="0"/>
      </c:catAx>
      <c:valAx>
        <c:axId val="553260544"/>
        <c:scaling>
          <c:orientation val="minMax"/>
        </c:scaling>
        <c:delete val="1"/>
        <c:axPos val="l"/>
        <c:numFmt formatCode="0%" sourceLinked="1"/>
        <c:majorTickMark val="out"/>
        <c:minorTickMark val="none"/>
        <c:tickLblPos val="nextTo"/>
        <c:crossAx val="5532652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553262112"/>
        <c:axId val="553262896"/>
        <c:axId val="0"/>
      </c:bar3DChart>
      <c:catAx>
        <c:axId val="553262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2896"/>
        <c:crosses val="autoZero"/>
        <c:auto val="1"/>
        <c:lblAlgn val="ctr"/>
        <c:lblOffset val="100"/>
        <c:noMultiLvlLbl val="0"/>
      </c:catAx>
      <c:valAx>
        <c:axId val="553262896"/>
        <c:scaling>
          <c:orientation val="minMax"/>
        </c:scaling>
        <c:delete val="1"/>
        <c:axPos val="l"/>
        <c:numFmt formatCode="0%" sourceLinked="1"/>
        <c:majorTickMark val="out"/>
        <c:minorTickMark val="none"/>
        <c:tickLblPos val="nextTo"/>
        <c:crossAx val="553262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553263288"/>
        <c:axId val="553268776"/>
        <c:axId val="0"/>
      </c:bar3DChart>
      <c:catAx>
        <c:axId val="553263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8776"/>
        <c:crosses val="autoZero"/>
        <c:auto val="1"/>
        <c:lblAlgn val="ctr"/>
        <c:lblOffset val="100"/>
        <c:noMultiLvlLbl val="0"/>
      </c:catAx>
      <c:valAx>
        <c:axId val="553268776"/>
        <c:scaling>
          <c:orientation val="minMax"/>
        </c:scaling>
        <c:delete val="1"/>
        <c:axPos val="l"/>
        <c:numFmt formatCode="0%" sourceLinked="1"/>
        <c:majorTickMark val="out"/>
        <c:minorTickMark val="none"/>
        <c:tickLblPos val="nextTo"/>
        <c:crossAx val="553263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486628352"/>
        <c:axId val="486636976"/>
        <c:axId val="0"/>
      </c:bar3DChart>
      <c:catAx>
        <c:axId val="486628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36976"/>
        <c:crosses val="autoZero"/>
        <c:auto val="1"/>
        <c:lblAlgn val="ctr"/>
        <c:lblOffset val="100"/>
        <c:noMultiLvlLbl val="0"/>
      </c:catAx>
      <c:valAx>
        <c:axId val="486636976"/>
        <c:scaling>
          <c:orientation val="minMax"/>
        </c:scaling>
        <c:delete val="1"/>
        <c:axPos val="l"/>
        <c:numFmt formatCode="0%" sourceLinked="1"/>
        <c:majorTickMark val="out"/>
        <c:minorTickMark val="none"/>
        <c:tickLblPos val="nextTo"/>
        <c:crossAx val="486628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553269952"/>
        <c:axId val="553271520"/>
        <c:axId val="0"/>
      </c:bar3DChart>
      <c:catAx>
        <c:axId val="553269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1520"/>
        <c:crosses val="autoZero"/>
        <c:auto val="1"/>
        <c:lblAlgn val="ctr"/>
        <c:lblOffset val="100"/>
        <c:noMultiLvlLbl val="0"/>
      </c:catAx>
      <c:valAx>
        <c:axId val="553271520"/>
        <c:scaling>
          <c:orientation val="minMax"/>
        </c:scaling>
        <c:delete val="1"/>
        <c:axPos val="l"/>
        <c:numFmt formatCode="0%" sourceLinked="1"/>
        <c:majorTickMark val="out"/>
        <c:minorTickMark val="none"/>
        <c:tickLblPos val="nextTo"/>
        <c:crossAx val="553269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553271912"/>
        <c:axId val="553260936"/>
        <c:axId val="0"/>
      </c:bar3DChart>
      <c:catAx>
        <c:axId val="553271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0936"/>
        <c:crosses val="autoZero"/>
        <c:auto val="1"/>
        <c:lblAlgn val="ctr"/>
        <c:lblOffset val="100"/>
        <c:noMultiLvlLbl val="0"/>
      </c:catAx>
      <c:valAx>
        <c:axId val="553260936"/>
        <c:scaling>
          <c:orientation val="minMax"/>
        </c:scaling>
        <c:delete val="1"/>
        <c:axPos val="l"/>
        <c:numFmt formatCode="0%" sourceLinked="1"/>
        <c:majorTickMark val="out"/>
        <c:minorTickMark val="none"/>
        <c:tickLblPos val="nextTo"/>
        <c:crossAx val="553271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553261328"/>
        <c:axId val="553261720"/>
        <c:axId val="0"/>
      </c:bar3DChart>
      <c:catAx>
        <c:axId val="553261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1720"/>
        <c:crosses val="autoZero"/>
        <c:auto val="1"/>
        <c:lblAlgn val="ctr"/>
        <c:lblOffset val="100"/>
        <c:noMultiLvlLbl val="0"/>
      </c:catAx>
      <c:valAx>
        <c:axId val="553261720"/>
        <c:scaling>
          <c:orientation val="minMax"/>
        </c:scaling>
        <c:delete val="1"/>
        <c:axPos val="l"/>
        <c:numFmt formatCode="0%" sourceLinked="1"/>
        <c:majorTickMark val="out"/>
        <c:minorTickMark val="none"/>
        <c:tickLblPos val="nextTo"/>
        <c:crossAx val="5532613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553266032"/>
        <c:axId val="553264856"/>
        <c:axId val="0"/>
      </c:bar3DChart>
      <c:catAx>
        <c:axId val="553266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64856"/>
        <c:crosses val="autoZero"/>
        <c:auto val="1"/>
        <c:lblAlgn val="ctr"/>
        <c:lblOffset val="100"/>
        <c:noMultiLvlLbl val="0"/>
      </c:catAx>
      <c:valAx>
        <c:axId val="553264856"/>
        <c:scaling>
          <c:orientation val="minMax"/>
        </c:scaling>
        <c:delete val="1"/>
        <c:axPos val="l"/>
        <c:numFmt formatCode="0%" sourceLinked="1"/>
        <c:majorTickMark val="out"/>
        <c:minorTickMark val="none"/>
        <c:tickLblPos val="nextTo"/>
        <c:crossAx val="553266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553277400"/>
        <c:axId val="553277792"/>
        <c:axId val="0"/>
      </c:bar3DChart>
      <c:catAx>
        <c:axId val="553277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7792"/>
        <c:crosses val="autoZero"/>
        <c:auto val="1"/>
        <c:lblAlgn val="ctr"/>
        <c:lblOffset val="100"/>
        <c:noMultiLvlLbl val="0"/>
      </c:catAx>
      <c:valAx>
        <c:axId val="553277792"/>
        <c:scaling>
          <c:orientation val="minMax"/>
        </c:scaling>
        <c:delete val="1"/>
        <c:axPos val="l"/>
        <c:numFmt formatCode="0%" sourceLinked="1"/>
        <c:majorTickMark val="out"/>
        <c:minorTickMark val="none"/>
        <c:tickLblPos val="nextTo"/>
        <c:crossAx val="553277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EF-4500-BCBE-7F925042C5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EF-4500-BCBE-7F925042C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CEF-4500-BCBE-7F925042C5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EF-4500-BCBE-7F925042C5F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EF-4500-BCBE-7F925042C5F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EF-4500-BCBE-7F925042C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EF-4500-BCBE-7F925042C5F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CEF-4500-BCBE-7F925042C5F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EF-4500-BCBE-7F925042C5F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EF-4500-BCBE-7F925042C5F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553281712"/>
        <c:axId val="553278184"/>
      </c:lineChart>
      <c:catAx>
        <c:axId val="553281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78184"/>
        <c:crosses val="autoZero"/>
        <c:auto val="1"/>
        <c:lblAlgn val="ctr"/>
        <c:lblOffset val="100"/>
        <c:noMultiLvlLbl val="0"/>
      </c:catAx>
      <c:valAx>
        <c:axId val="553278184"/>
        <c:scaling>
          <c:orientation val="minMax"/>
        </c:scaling>
        <c:delete val="1"/>
        <c:axPos val="l"/>
        <c:numFmt formatCode="0%" sourceLinked="1"/>
        <c:majorTickMark val="out"/>
        <c:minorTickMark val="none"/>
        <c:tickLblPos val="nextTo"/>
        <c:crossAx val="5532817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3BD-4EDB-9332-0513434CE0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3BD-4EDB-9332-0513434CE0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3BD-4EDB-9332-0513434CE0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3BD-4EDB-9332-0513434CE0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3BD-4EDB-9332-0513434CE0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3BD-4EDB-9332-0513434CE0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3BD-4EDB-9332-0513434CE0D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3BD-4EDB-9332-0513434CE0D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3BD-4EDB-9332-0513434CE0D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3BD-4EDB-9332-0513434CE0D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553280144"/>
        <c:axId val="553282104"/>
      </c:lineChart>
      <c:catAx>
        <c:axId val="553280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82104"/>
        <c:crosses val="autoZero"/>
        <c:auto val="1"/>
        <c:lblAlgn val="ctr"/>
        <c:lblOffset val="100"/>
        <c:noMultiLvlLbl val="0"/>
      </c:catAx>
      <c:valAx>
        <c:axId val="553282104"/>
        <c:scaling>
          <c:orientation val="minMax"/>
        </c:scaling>
        <c:delete val="1"/>
        <c:axPos val="l"/>
        <c:numFmt formatCode="0%" sourceLinked="1"/>
        <c:majorTickMark val="out"/>
        <c:minorTickMark val="none"/>
        <c:tickLblPos val="nextTo"/>
        <c:crossAx val="553280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57C-4632-A6A1-13E7FB7CD0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57C-4632-A6A1-13E7FB7CD0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57C-4632-A6A1-13E7FB7CD0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57C-4632-A6A1-13E7FB7CD0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57C-4632-A6A1-13E7FB7CD0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57C-4632-A6A1-13E7FB7CD0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57C-4632-A6A1-13E7FB7CD0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57C-4632-A6A1-13E7FB7CD0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57C-4632-A6A1-13E7FB7CD0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57C-4632-A6A1-13E7FB7CD0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553276224"/>
        <c:axId val="553276616"/>
      </c:lineChart>
      <c:catAx>
        <c:axId val="553276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76616"/>
        <c:crosses val="autoZero"/>
        <c:auto val="1"/>
        <c:lblAlgn val="ctr"/>
        <c:lblOffset val="100"/>
        <c:noMultiLvlLbl val="0"/>
      </c:catAx>
      <c:valAx>
        <c:axId val="553276616"/>
        <c:scaling>
          <c:orientation val="minMax"/>
        </c:scaling>
        <c:delete val="1"/>
        <c:axPos val="l"/>
        <c:numFmt formatCode="0%" sourceLinked="1"/>
        <c:majorTickMark val="out"/>
        <c:minorTickMark val="none"/>
        <c:tickLblPos val="nextTo"/>
        <c:crossAx val="5532762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553279752"/>
        <c:axId val="553277008"/>
        <c:axId val="0"/>
      </c:bar3DChart>
      <c:catAx>
        <c:axId val="553279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7008"/>
        <c:crosses val="autoZero"/>
        <c:auto val="1"/>
        <c:lblAlgn val="ctr"/>
        <c:lblOffset val="100"/>
        <c:noMultiLvlLbl val="0"/>
      </c:catAx>
      <c:valAx>
        <c:axId val="553277008"/>
        <c:scaling>
          <c:orientation val="minMax"/>
        </c:scaling>
        <c:delete val="1"/>
        <c:axPos val="l"/>
        <c:numFmt formatCode="0%" sourceLinked="1"/>
        <c:majorTickMark val="out"/>
        <c:minorTickMark val="none"/>
        <c:tickLblPos val="nextTo"/>
        <c:crossAx val="553279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553278968"/>
        <c:axId val="553273480"/>
        <c:axId val="0"/>
      </c:bar3DChart>
      <c:catAx>
        <c:axId val="553278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73480"/>
        <c:crosses val="autoZero"/>
        <c:auto val="1"/>
        <c:lblAlgn val="ctr"/>
        <c:lblOffset val="100"/>
        <c:noMultiLvlLbl val="0"/>
      </c:catAx>
      <c:valAx>
        <c:axId val="553273480"/>
        <c:scaling>
          <c:orientation val="minMax"/>
        </c:scaling>
        <c:delete val="1"/>
        <c:axPos val="l"/>
        <c:numFmt formatCode="0%" sourceLinked="1"/>
        <c:majorTickMark val="out"/>
        <c:minorTickMark val="none"/>
        <c:tickLblPos val="nextTo"/>
        <c:crossAx val="553278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486628744"/>
        <c:axId val="486629528"/>
        <c:axId val="0"/>
      </c:bar3DChart>
      <c:catAx>
        <c:axId val="486628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486629528"/>
        <c:crosses val="autoZero"/>
        <c:auto val="1"/>
        <c:lblAlgn val="ctr"/>
        <c:lblOffset val="100"/>
        <c:noMultiLvlLbl val="0"/>
      </c:catAx>
      <c:valAx>
        <c:axId val="486629528"/>
        <c:scaling>
          <c:orientation val="minMax"/>
        </c:scaling>
        <c:delete val="1"/>
        <c:axPos val="l"/>
        <c:numFmt formatCode="0%" sourceLinked="1"/>
        <c:majorTickMark val="out"/>
        <c:minorTickMark val="none"/>
        <c:tickLblPos val="nextTo"/>
        <c:crossAx val="486628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553279360"/>
        <c:axId val="553280536"/>
        <c:axId val="0"/>
      </c:bar3DChart>
      <c:catAx>
        <c:axId val="553279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3280536"/>
        <c:crosses val="autoZero"/>
        <c:auto val="1"/>
        <c:lblAlgn val="ctr"/>
        <c:lblOffset val="100"/>
        <c:noMultiLvlLbl val="0"/>
      </c:catAx>
      <c:valAx>
        <c:axId val="553280536"/>
        <c:scaling>
          <c:orientation val="minMax"/>
        </c:scaling>
        <c:delete val="1"/>
        <c:axPos val="l"/>
        <c:numFmt formatCode="0%" sourceLinked="1"/>
        <c:majorTickMark val="out"/>
        <c:minorTickMark val="none"/>
        <c:tickLblPos val="nextTo"/>
        <c:crossAx val="553279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ED9-4E5E-9273-77205FCB7D5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ED9-4E5E-9273-77205FCB7D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ED9-4E5E-9273-77205FCB7D5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ED9-4E5E-9273-77205FCB7D5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ED9-4E5E-9273-77205FCB7D5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ED9-4E5E-9273-77205FCB7D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ED9-4E5E-9273-77205FCB7D5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ED9-4E5E-9273-77205FCB7D5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ED9-4E5E-9273-77205FCB7D5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ED9-4E5E-9273-77205FCB7D5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553280928"/>
        <c:axId val="553284456"/>
      </c:lineChart>
      <c:catAx>
        <c:axId val="5532809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3284456"/>
        <c:crosses val="autoZero"/>
        <c:auto val="1"/>
        <c:lblAlgn val="ctr"/>
        <c:lblOffset val="100"/>
        <c:noMultiLvlLbl val="0"/>
      </c:catAx>
      <c:valAx>
        <c:axId val="553284456"/>
        <c:scaling>
          <c:orientation val="minMax"/>
        </c:scaling>
        <c:delete val="1"/>
        <c:axPos val="l"/>
        <c:numFmt formatCode="0%" sourceLinked="1"/>
        <c:majorTickMark val="out"/>
        <c:minorTickMark val="none"/>
        <c:tickLblPos val="nextTo"/>
        <c:crossAx val="5532809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553273872"/>
        <c:axId val="553274264"/>
        <c:axId val="0"/>
      </c:bar3DChart>
      <c:catAx>
        <c:axId val="553273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74264"/>
        <c:crosses val="autoZero"/>
        <c:auto val="1"/>
        <c:lblAlgn val="ctr"/>
        <c:lblOffset val="100"/>
        <c:noMultiLvlLbl val="0"/>
      </c:catAx>
      <c:valAx>
        <c:axId val="553274264"/>
        <c:scaling>
          <c:orientation val="minMax"/>
        </c:scaling>
        <c:delete val="1"/>
        <c:axPos val="l"/>
        <c:numFmt formatCode="0%" sourceLinked="1"/>
        <c:majorTickMark val="out"/>
        <c:minorTickMark val="none"/>
        <c:tickLblPos val="nextTo"/>
        <c:crossAx val="553273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553274656"/>
        <c:axId val="553273088"/>
        <c:axId val="0"/>
      </c:bar3DChart>
      <c:catAx>
        <c:axId val="5532746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73088"/>
        <c:crosses val="autoZero"/>
        <c:auto val="1"/>
        <c:lblAlgn val="ctr"/>
        <c:lblOffset val="100"/>
        <c:noMultiLvlLbl val="0"/>
      </c:catAx>
      <c:valAx>
        <c:axId val="553273088"/>
        <c:scaling>
          <c:orientation val="minMax"/>
        </c:scaling>
        <c:delete val="1"/>
        <c:axPos val="l"/>
        <c:numFmt formatCode="0%" sourceLinked="1"/>
        <c:majorTickMark val="out"/>
        <c:minorTickMark val="none"/>
        <c:tickLblPos val="nextTo"/>
        <c:crossAx val="5532746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553275440"/>
        <c:axId val="553288768"/>
        <c:axId val="0"/>
      </c:bar3DChart>
      <c:catAx>
        <c:axId val="5532754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88768"/>
        <c:crosses val="autoZero"/>
        <c:auto val="1"/>
        <c:lblAlgn val="ctr"/>
        <c:lblOffset val="100"/>
        <c:noMultiLvlLbl val="0"/>
      </c:catAx>
      <c:valAx>
        <c:axId val="553288768"/>
        <c:scaling>
          <c:orientation val="minMax"/>
        </c:scaling>
        <c:delete val="1"/>
        <c:axPos val="l"/>
        <c:numFmt formatCode="0%" sourceLinked="1"/>
        <c:majorTickMark val="out"/>
        <c:minorTickMark val="none"/>
        <c:tickLblPos val="nextTo"/>
        <c:crossAx val="5532754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553289944"/>
        <c:axId val="553287984"/>
        <c:axId val="0"/>
      </c:bar3DChart>
      <c:catAx>
        <c:axId val="553289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3287984"/>
        <c:crosses val="autoZero"/>
        <c:auto val="1"/>
        <c:lblAlgn val="ctr"/>
        <c:lblOffset val="100"/>
        <c:noMultiLvlLbl val="0"/>
      </c:catAx>
      <c:valAx>
        <c:axId val="553287984"/>
        <c:scaling>
          <c:orientation val="minMax"/>
        </c:scaling>
        <c:delete val="1"/>
        <c:axPos val="l"/>
        <c:numFmt formatCode="0%" sourceLinked="1"/>
        <c:majorTickMark val="out"/>
        <c:minorTickMark val="none"/>
        <c:tickLblPos val="nextTo"/>
        <c:crossAx val="553289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28575</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9525</xdr:colOff>
      <xdr:row>67</xdr:row>
      <xdr:rowOff>28575</xdr:rowOff>
    </xdr:to>
    <xdr:pic>
      <xdr:nvPicPr>
        <xdr:cNvPr id="24" name="11 Imagen">
          <a:hlinkClick xmlns:r="http://schemas.openxmlformats.org/officeDocument/2006/relationships" r:id="rId1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38100</xdr:colOff>
      <xdr:row>73</xdr:row>
      <xdr:rowOff>19050</xdr:rowOff>
    </xdr:to>
    <xdr:pic>
      <xdr:nvPicPr>
        <xdr:cNvPr id="25" name="12 Imagen">
          <a:hlinkClick xmlns:r="http://schemas.openxmlformats.org/officeDocument/2006/relationships" r:id="rId14"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707005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638175</xdr:colOff>
      <xdr:row>96</xdr:row>
      <xdr:rowOff>19050</xdr:rowOff>
    </xdr:from>
    <xdr:to>
      <xdr:col>4</xdr:col>
      <xdr:colOff>895350</xdr:colOff>
      <xdr:row>97</xdr:row>
      <xdr:rowOff>28575</xdr:rowOff>
    </xdr:to>
    <xdr:pic>
      <xdr:nvPicPr>
        <xdr:cNvPr id="26" name="15 Imagen">
          <a:hlinkClick xmlns:r="http://schemas.openxmlformats.org/officeDocument/2006/relationships" r:id="rId19"/>
          <a:extLst>
            <a:ext uri="{FF2B5EF4-FFF2-40B4-BE49-F238E27FC236}">
              <a16:creationId xmlns:a16="http://schemas.microsoft.com/office/drawing/2014/main" id="{00000000-0008-0000-0100-00001A000000}"/>
            </a:ext>
          </a:extLst>
        </xdr:cNvPr>
        <xdr:cNvPicPr>
          <a:picLocks noChangeAspect="1" noChangeArrowheads="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15078075" y="35023425"/>
          <a:ext cx="257175"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638175</xdr:colOff>
      <xdr:row>96</xdr:row>
      <xdr:rowOff>19050</xdr:rowOff>
    </xdr:from>
    <xdr:to>
      <xdr:col>7</xdr:col>
      <xdr:colOff>895350</xdr:colOff>
      <xdr:row>97</xdr:row>
      <xdr:rowOff>28575</xdr:rowOff>
    </xdr:to>
    <xdr:pic>
      <xdr:nvPicPr>
        <xdr:cNvPr id="27" name="15 Imagen">
          <a:hlinkClick xmlns:r="http://schemas.openxmlformats.org/officeDocument/2006/relationships" r:id="rId19"/>
          <a:extLst>
            <a:ext uri="{FF2B5EF4-FFF2-40B4-BE49-F238E27FC236}">
              <a16:creationId xmlns:a16="http://schemas.microsoft.com/office/drawing/2014/main" id="{00000000-0008-0000-0100-00001B000000}"/>
            </a:ext>
          </a:extLst>
        </xdr:cNvPr>
        <xdr:cNvPicPr>
          <a:picLocks noChangeAspect="1" noChangeArrowheads="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0354925" y="35023425"/>
          <a:ext cx="257175" cy="2476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1" sqref="K1"/>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230"/>
      <c r="B1" s="231"/>
      <c r="C1" s="238" t="s">
        <v>169</v>
      </c>
      <c r="D1" s="239"/>
      <c r="E1" s="239"/>
      <c r="F1" s="239"/>
      <c r="G1" s="239"/>
      <c r="H1" s="236" t="s">
        <v>170</v>
      </c>
      <c r="I1" s="237"/>
    </row>
    <row r="2" spans="1:13" ht="18.75" customHeight="1" x14ac:dyDescent="0.25">
      <c r="A2" s="232"/>
      <c r="B2" s="233"/>
      <c r="C2" s="238" t="s">
        <v>171</v>
      </c>
      <c r="D2" s="239"/>
      <c r="E2" s="239"/>
      <c r="F2" s="239"/>
      <c r="G2" s="239"/>
      <c r="H2" s="43">
        <v>41241</v>
      </c>
      <c r="I2" s="44" t="s">
        <v>175</v>
      </c>
    </row>
    <row r="3" spans="1:13" ht="21" customHeight="1" x14ac:dyDescent="0.25">
      <c r="A3" s="234"/>
      <c r="B3" s="235"/>
      <c r="C3" s="238" t="s">
        <v>172</v>
      </c>
      <c r="D3" s="239"/>
      <c r="E3" s="239"/>
      <c r="F3" s="239"/>
      <c r="G3" s="239"/>
      <c r="H3" s="236" t="s">
        <v>173</v>
      </c>
      <c r="I3" s="237"/>
    </row>
    <row r="4" spans="1:13" ht="5.25" customHeight="1" x14ac:dyDescent="0.2"/>
    <row r="5" spans="1:13" ht="34.5" customHeight="1" x14ac:dyDescent="0.2">
      <c r="A5" s="189" t="s">
        <v>164</v>
      </c>
      <c r="B5" s="189"/>
      <c r="C5" s="189"/>
      <c r="D5" s="189"/>
      <c r="E5" s="189"/>
      <c r="F5" s="189"/>
      <c r="G5" s="189"/>
      <c r="H5" s="189"/>
      <c r="I5" s="189"/>
      <c r="K5" s="190" t="s">
        <v>140</v>
      </c>
      <c r="L5" s="190"/>
      <c r="M5" s="190"/>
    </row>
    <row r="6" spans="1:13" ht="23.25" customHeight="1" x14ac:dyDescent="0.2">
      <c r="A6" s="191" t="s">
        <v>162</v>
      </c>
      <c r="B6" s="192"/>
      <c r="C6" s="192"/>
      <c r="D6" s="192"/>
      <c r="E6" s="192"/>
      <c r="F6" s="221" t="s">
        <v>141</v>
      </c>
      <c r="G6" s="222"/>
      <c r="H6" s="222"/>
      <c r="I6" s="222"/>
      <c r="K6" s="46" t="s">
        <v>142</v>
      </c>
      <c r="L6" s="47" t="s">
        <v>143</v>
      </c>
      <c r="M6" s="48" t="s">
        <v>144</v>
      </c>
    </row>
    <row r="7" spans="1:13" ht="20.100000000000001" customHeight="1" x14ac:dyDescent="0.2">
      <c r="A7" s="193"/>
      <c r="B7" s="194"/>
      <c r="C7" s="194"/>
      <c r="D7" s="194"/>
      <c r="E7" s="194"/>
      <c r="F7" s="223"/>
      <c r="G7" s="223"/>
      <c r="H7" s="223"/>
      <c r="I7" s="223"/>
      <c r="K7" s="195" t="s">
        <v>166</v>
      </c>
      <c r="L7" s="56" t="s">
        <v>145</v>
      </c>
      <c r="M7" s="196" t="s">
        <v>146</v>
      </c>
    </row>
    <row r="8" spans="1:13" ht="33.75" customHeight="1" x14ac:dyDescent="0.2">
      <c r="A8" s="193"/>
      <c r="B8" s="194"/>
      <c r="C8" s="194"/>
      <c r="D8" s="194"/>
      <c r="E8" s="194"/>
      <c r="F8" s="197" t="s">
        <v>160</v>
      </c>
      <c r="G8" s="198"/>
      <c r="H8" s="199"/>
      <c r="I8" s="200"/>
      <c r="K8" s="196"/>
      <c r="L8" s="56" t="s">
        <v>159</v>
      </c>
      <c r="M8" s="196"/>
    </row>
    <row r="9" spans="1:13" ht="20.100000000000001" customHeight="1" x14ac:dyDescent="0.2">
      <c r="A9" s="41" t="s">
        <v>147</v>
      </c>
      <c r="B9" s="42"/>
      <c r="C9" s="226"/>
      <c r="D9" s="226"/>
      <c r="E9" s="227"/>
      <c r="F9" s="228" t="s">
        <v>163</v>
      </c>
      <c r="G9" s="229"/>
      <c r="H9" s="203"/>
      <c r="I9" s="204"/>
      <c r="K9" s="196"/>
      <c r="L9" s="56" t="s">
        <v>148</v>
      </c>
      <c r="M9" s="196" t="s">
        <v>149</v>
      </c>
    </row>
    <row r="10" spans="1:13" ht="20.100000000000001" customHeight="1" x14ac:dyDescent="0.2">
      <c r="A10" s="224" t="s">
        <v>168</v>
      </c>
      <c r="B10" s="225"/>
      <c r="C10" s="226"/>
      <c r="D10" s="226"/>
      <c r="E10" s="226"/>
      <c r="F10" s="227"/>
      <c r="G10" s="45" t="s">
        <v>150</v>
      </c>
      <c r="H10" s="201"/>
      <c r="I10" s="202"/>
      <c r="K10" s="196"/>
      <c r="L10" s="56" t="s">
        <v>151</v>
      </c>
      <c r="M10" s="196"/>
    </row>
    <row r="11" spans="1:13" ht="20.100000000000001" customHeight="1" x14ac:dyDescent="0.2">
      <c r="A11" s="224" t="s">
        <v>165</v>
      </c>
      <c r="B11" s="225"/>
      <c r="C11" s="226"/>
      <c r="D11" s="226"/>
      <c r="E11" s="226"/>
      <c r="F11" s="227"/>
      <c r="G11" s="45" t="s">
        <v>174</v>
      </c>
      <c r="H11" s="205"/>
      <c r="I11" s="206"/>
      <c r="K11" s="207"/>
      <c r="L11" s="57"/>
      <c r="M11" s="57"/>
    </row>
    <row r="12" spans="1:13" ht="19.5" customHeight="1" x14ac:dyDescent="0.2">
      <c r="A12" s="209" t="s">
        <v>152</v>
      </c>
      <c r="B12" s="210"/>
      <c r="C12" s="210"/>
      <c r="D12" s="210"/>
      <c r="E12" s="210"/>
      <c r="F12" s="210"/>
      <c r="G12" s="210"/>
      <c r="H12" s="210"/>
      <c r="I12" s="211"/>
      <c r="K12" s="208"/>
      <c r="L12" s="57"/>
      <c r="M12" s="208"/>
    </row>
    <row r="13" spans="1:13" ht="20.100000000000001" customHeight="1" x14ac:dyDescent="0.2">
      <c r="A13" s="212" t="s">
        <v>153</v>
      </c>
      <c r="B13" s="212"/>
      <c r="C13" s="212"/>
      <c r="D13" s="212" t="s">
        <v>154</v>
      </c>
      <c r="E13" s="212"/>
      <c r="F13" s="212"/>
      <c r="G13" s="212" t="s">
        <v>161</v>
      </c>
      <c r="H13" s="212"/>
      <c r="I13" s="212"/>
      <c r="K13" s="208"/>
      <c r="L13" s="57"/>
      <c r="M13" s="208"/>
    </row>
    <row r="14" spans="1:13" ht="20.100000000000001" customHeight="1" x14ac:dyDescent="0.2">
      <c r="A14" s="213"/>
      <c r="B14" s="213"/>
      <c r="C14" s="213"/>
      <c r="D14" s="213"/>
      <c r="E14" s="213"/>
      <c r="F14" s="213"/>
      <c r="G14" s="213"/>
      <c r="H14" s="213"/>
      <c r="I14" s="213"/>
      <c r="K14" s="208"/>
      <c r="L14" s="57"/>
      <c r="M14" s="208"/>
    </row>
    <row r="15" spans="1:13" ht="20.100000000000001" customHeight="1" x14ac:dyDescent="0.2">
      <c r="A15" s="213"/>
      <c r="B15" s="213"/>
      <c r="C15" s="213"/>
      <c r="D15" s="213"/>
      <c r="E15" s="213"/>
      <c r="F15" s="213"/>
      <c r="G15" s="213"/>
      <c r="H15" s="213"/>
      <c r="I15" s="213"/>
      <c r="K15" s="208"/>
      <c r="L15" s="57"/>
      <c r="M15" s="57"/>
    </row>
    <row r="16" spans="1:13" ht="20.100000000000001" customHeight="1" x14ac:dyDescent="0.2">
      <c r="A16" s="213"/>
      <c r="B16" s="213"/>
      <c r="C16" s="213"/>
      <c r="D16" s="213"/>
      <c r="E16" s="213"/>
      <c r="F16" s="213"/>
      <c r="G16" s="213"/>
      <c r="H16" s="213"/>
      <c r="I16" s="213"/>
      <c r="K16" s="208"/>
      <c r="L16" s="57"/>
      <c r="M16" s="57"/>
    </row>
    <row r="17" spans="1:13" ht="20.100000000000001" customHeight="1" x14ac:dyDescent="0.2">
      <c r="A17" s="213"/>
      <c r="B17" s="213"/>
      <c r="C17" s="213"/>
      <c r="D17" s="213"/>
      <c r="E17" s="213"/>
      <c r="F17" s="213"/>
      <c r="G17" s="213"/>
      <c r="H17" s="213"/>
      <c r="I17" s="213"/>
      <c r="K17" s="208"/>
      <c r="L17" s="57"/>
      <c r="M17" s="57"/>
    </row>
    <row r="18" spans="1:13" ht="20.100000000000001" customHeight="1" x14ac:dyDescent="0.2">
      <c r="A18" s="213"/>
      <c r="B18" s="213"/>
      <c r="C18" s="213"/>
      <c r="D18" s="213"/>
      <c r="E18" s="213"/>
      <c r="F18" s="213"/>
      <c r="G18" s="213"/>
      <c r="H18" s="213"/>
      <c r="I18" s="213"/>
      <c r="K18" s="214"/>
      <c r="L18" s="57"/>
      <c r="M18" s="57"/>
    </row>
    <row r="19" spans="1:13" ht="20.100000000000001" customHeight="1" x14ac:dyDescent="0.2">
      <c r="A19" s="213"/>
      <c r="B19" s="213"/>
      <c r="C19" s="213"/>
      <c r="D19" s="213"/>
      <c r="E19" s="213"/>
      <c r="F19" s="213"/>
      <c r="G19" s="213"/>
      <c r="H19" s="213"/>
      <c r="I19" s="213"/>
      <c r="K19" s="208"/>
      <c r="L19" s="57"/>
      <c r="M19" s="57"/>
    </row>
    <row r="20" spans="1:13" ht="20.100000000000001" customHeight="1" x14ac:dyDescent="0.2">
      <c r="A20" s="213"/>
      <c r="B20" s="213"/>
      <c r="C20" s="213"/>
      <c r="D20" s="213"/>
      <c r="E20" s="213"/>
      <c r="F20" s="213"/>
      <c r="G20" s="213"/>
      <c r="H20" s="213"/>
      <c r="I20" s="213"/>
      <c r="K20" s="208"/>
      <c r="L20" s="57"/>
      <c r="M20" s="57"/>
    </row>
    <row r="21" spans="1:13" ht="20.100000000000001" customHeight="1" x14ac:dyDescent="0.2">
      <c r="A21" s="213"/>
      <c r="B21" s="213"/>
      <c r="C21" s="213"/>
      <c r="D21" s="213"/>
      <c r="E21" s="213"/>
      <c r="F21" s="213"/>
      <c r="G21" s="213"/>
      <c r="H21" s="213"/>
      <c r="I21" s="213"/>
      <c r="K21" s="208"/>
      <c r="L21" s="57"/>
      <c r="M21" s="58"/>
    </row>
    <row r="22" spans="1:13" ht="20.100000000000001" customHeight="1" x14ac:dyDescent="0.2">
      <c r="A22" s="213"/>
      <c r="B22" s="213"/>
      <c r="C22" s="213"/>
      <c r="D22" s="213"/>
      <c r="E22" s="213"/>
      <c r="F22" s="213"/>
      <c r="G22" s="213"/>
      <c r="H22" s="213"/>
      <c r="I22" s="213"/>
    </row>
    <row r="23" spans="1:13" s="19" customFormat="1" ht="20.25" x14ac:dyDescent="0.3">
      <c r="A23" s="215"/>
      <c r="B23" s="215"/>
      <c r="C23" s="215"/>
      <c r="D23" s="215"/>
      <c r="E23" s="215"/>
      <c r="F23" s="215"/>
      <c r="G23" s="215"/>
      <c r="H23" s="215"/>
      <c r="I23" s="215"/>
      <c r="K23" s="216"/>
      <c r="L23" s="216"/>
    </row>
    <row r="24" spans="1:13" ht="30" customHeight="1" x14ac:dyDescent="0.2">
      <c r="A24" s="217" t="s">
        <v>155</v>
      </c>
      <c r="B24" s="217"/>
      <c r="C24" s="217"/>
      <c r="D24" s="217"/>
      <c r="E24" s="217"/>
      <c r="F24" s="217"/>
      <c r="G24" s="217"/>
      <c r="H24" s="217"/>
      <c r="I24" s="217"/>
      <c r="K24" s="20"/>
      <c r="L24" s="20"/>
    </row>
    <row r="25" spans="1:13" ht="33.75" customHeight="1" x14ac:dyDescent="0.2">
      <c r="A25" s="212" t="s">
        <v>153</v>
      </c>
      <c r="B25" s="212"/>
      <c r="C25" s="212"/>
      <c r="D25" s="212" t="s">
        <v>154</v>
      </c>
      <c r="E25" s="212"/>
      <c r="F25" s="212"/>
      <c r="G25" s="212" t="s">
        <v>23</v>
      </c>
      <c r="H25" s="212"/>
      <c r="I25" s="212"/>
      <c r="K25" s="21"/>
      <c r="L25" s="22"/>
      <c r="M25" s="18" t="s">
        <v>156</v>
      </c>
    </row>
    <row r="26" spans="1:13" ht="20.100000000000001" customHeight="1" x14ac:dyDescent="0.2">
      <c r="A26" s="213"/>
      <c r="B26" s="213"/>
      <c r="C26" s="213"/>
      <c r="D26" s="213"/>
      <c r="E26" s="213"/>
      <c r="F26" s="213"/>
      <c r="G26" s="213"/>
      <c r="H26" s="213"/>
      <c r="I26" s="213"/>
      <c r="K26" s="21"/>
      <c r="L26" s="22"/>
    </row>
    <row r="27" spans="1:13" ht="20.100000000000001" customHeight="1" x14ac:dyDescent="0.2">
      <c r="A27" s="213"/>
      <c r="B27" s="213"/>
      <c r="C27" s="213"/>
      <c r="D27" s="213"/>
      <c r="E27" s="213"/>
      <c r="F27" s="213"/>
      <c r="G27" s="213"/>
      <c r="H27" s="213"/>
      <c r="I27" s="213"/>
      <c r="K27" s="21"/>
      <c r="L27" s="23"/>
    </row>
    <row r="28" spans="1:13" ht="20.100000000000001" customHeight="1" x14ac:dyDescent="0.2">
      <c r="A28" s="213"/>
      <c r="B28" s="213"/>
      <c r="C28" s="213"/>
      <c r="D28" s="213"/>
      <c r="E28" s="213"/>
      <c r="F28" s="213"/>
      <c r="G28" s="213"/>
      <c r="H28" s="213"/>
      <c r="I28" s="213"/>
      <c r="K28" s="21"/>
      <c r="L28" s="23"/>
    </row>
    <row r="29" spans="1:13" ht="20.100000000000001" customHeight="1" x14ac:dyDescent="0.2">
      <c r="A29" s="213"/>
      <c r="B29" s="213"/>
      <c r="C29" s="213"/>
      <c r="D29" s="213"/>
      <c r="E29" s="213"/>
      <c r="F29" s="213"/>
      <c r="G29" s="213"/>
      <c r="H29" s="213"/>
      <c r="I29" s="213"/>
      <c r="K29" s="21"/>
      <c r="L29" s="22"/>
    </row>
    <row r="30" spans="1:13" ht="20.100000000000001" customHeight="1" x14ac:dyDescent="0.2">
      <c r="A30" s="213"/>
      <c r="B30" s="213"/>
      <c r="C30" s="213"/>
      <c r="D30" s="213"/>
      <c r="E30" s="213"/>
      <c r="F30" s="213"/>
      <c r="G30" s="213"/>
      <c r="H30" s="213"/>
      <c r="I30" s="213"/>
      <c r="K30" s="21"/>
      <c r="L30" s="23"/>
    </row>
    <row r="31" spans="1:13" ht="20.100000000000001" customHeight="1" x14ac:dyDescent="0.2">
      <c r="A31" s="213"/>
      <c r="B31" s="213"/>
      <c r="C31" s="213"/>
      <c r="D31" s="213"/>
      <c r="E31" s="213"/>
      <c r="F31" s="213"/>
      <c r="G31" s="213"/>
      <c r="H31" s="213"/>
      <c r="I31" s="213"/>
      <c r="K31" s="21"/>
      <c r="L31" s="24"/>
    </row>
    <row r="32" spans="1:13" ht="20.100000000000001" customHeight="1" x14ac:dyDescent="0.2">
      <c r="A32" s="213"/>
      <c r="B32" s="213"/>
      <c r="C32" s="213"/>
      <c r="D32" s="213"/>
      <c r="E32" s="213"/>
      <c r="F32" s="213"/>
      <c r="G32" s="213"/>
      <c r="H32" s="213"/>
      <c r="I32" s="213"/>
      <c r="K32" s="218"/>
      <c r="L32" s="22"/>
    </row>
    <row r="33" spans="11:12" ht="15" x14ac:dyDescent="0.2">
      <c r="K33" s="218"/>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19" t="s">
        <v>29</v>
      </c>
      <c r="B65526" s="219"/>
      <c r="C65526" s="219"/>
      <c r="D65526" s="219"/>
      <c r="E65526" s="219"/>
    </row>
    <row r="65527" spans="1:5" x14ac:dyDescent="0.2">
      <c r="A65527" s="220" t="s">
        <v>30</v>
      </c>
      <c r="B65527" s="220"/>
      <c r="C65527" s="220"/>
      <c r="D65527" s="220"/>
      <c r="E65527" s="220"/>
    </row>
    <row r="65528" spans="1:5" x14ac:dyDescent="0.2">
      <c r="A65528" s="220" t="s">
        <v>31</v>
      </c>
      <c r="B65528" s="220"/>
      <c r="C65528" s="220"/>
      <c r="D65528" s="220"/>
      <c r="E65528" s="220"/>
    </row>
    <row r="65529" spans="1:5" x14ac:dyDescent="0.2">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topLeftCell="C117" zoomScale="80" zoomScaleNormal="80" workbookViewId="0">
      <selection activeCell="G122" sqref="G122"/>
    </sheetView>
  </sheetViews>
  <sheetFormatPr baseColWidth="10" defaultColWidth="11.42578125" defaultRowHeight="14.25" x14ac:dyDescent="0.2"/>
  <cols>
    <col min="1" max="1" width="0.42578125" style="85" customWidth="1"/>
    <col min="2" max="2" width="1.42578125" style="85" customWidth="1"/>
    <col min="3" max="3" width="44.7109375" style="85" customWidth="1"/>
    <col min="4" max="4" width="11.7109375" style="138" customWidth="1"/>
    <col min="5" max="6" width="33.7109375" style="120" customWidth="1"/>
    <col min="7" max="7" width="11.7109375" style="138" customWidth="1"/>
    <col min="8" max="9" width="33.7109375" style="120" customWidth="1"/>
    <col min="10" max="10" width="11.7109375" style="138" customWidth="1"/>
    <col min="11" max="12" width="33.7109375" style="120" customWidth="1"/>
    <col min="13" max="13" width="11.7109375" style="138" customWidth="1"/>
    <col min="14" max="15" width="33.7109375" style="120" customWidth="1"/>
    <col min="16" max="16" width="3.140625" style="85" customWidth="1"/>
    <col min="17" max="17" width="2.42578125" style="85" customWidth="1"/>
    <col min="18" max="18" width="7.42578125" style="85" hidden="1" customWidth="1"/>
    <col min="19" max="20" width="7.140625" style="85" hidden="1" customWidth="1"/>
    <col min="21" max="21" width="7" style="85" hidden="1" customWidth="1"/>
    <col min="22" max="22" width="11.42578125" style="85"/>
    <col min="23" max="23" width="13" style="85" customWidth="1"/>
    <col min="24" max="24" width="15.85546875" style="85" customWidth="1"/>
    <col min="25" max="25" width="13" style="85" customWidth="1"/>
    <col min="26" max="27" width="11.42578125" style="85" customWidth="1"/>
    <col min="28" max="16384" width="11.42578125" style="85"/>
  </cols>
  <sheetData>
    <row r="1" spans="1:21" ht="33" customHeight="1" x14ac:dyDescent="0.2">
      <c r="B1" s="285" t="s">
        <v>124</v>
      </c>
      <c r="C1" s="285"/>
      <c r="D1" s="285"/>
      <c r="E1" s="285"/>
      <c r="F1" s="285"/>
      <c r="G1" s="285"/>
      <c r="H1" s="285"/>
      <c r="I1" s="285"/>
      <c r="J1" s="286"/>
      <c r="K1" s="286"/>
      <c r="L1" s="86"/>
      <c r="M1" s="86"/>
      <c r="N1" s="86"/>
      <c r="O1" s="86"/>
    </row>
    <row r="2" spans="1:21" ht="15.75" x14ac:dyDescent="0.2">
      <c r="B2" s="287" t="s">
        <v>27</v>
      </c>
      <c r="C2" s="287"/>
      <c r="D2" s="241" t="s">
        <v>178</v>
      </c>
      <c r="E2" s="241"/>
      <c r="F2" s="241"/>
      <c r="G2" s="242" t="s">
        <v>179</v>
      </c>
      <c r="H2" s="242"/>
      <c r="I2" s="242"/>
      <c r="J2" s="243" t="s">
        <v>180</v>
      </c>
      <c r="K2" s="243"/>
      <c r="L2" s="243"/>
      <c r="M2" s="302" t="s">
        <v>181</v>
      </c>
      <c r="N2" s="302"/>
      <c r="O2" s="302"/>
      <c r="Q2" s="85">
        <v>1</v>
      </c>
    </row>
    <row r="3" spans="1:21" ht="15" customHeight="1" x14ac:dyDescent="0.2">
      <c r="B3" s="287"/>
      <c r="C3" s="287"/>
      <c r="D3" s="248" t="s">
        <v>34</v>
      </c>
      <c r="E3" s="246" t="s">
        <v>122</v>
      </c>
      <c r="F3" s="246" t="s">
        <v>125</v>
      </c>
      <c r="G3" s="244" t="s">
        <v>34</v>
      </c>
      <c r="H3" s="246" t="s">
        <v>122</v>
      </c>
      <c r="I3" s="246" t="s">
        <v>125</v>
      </c>
      <c r="J3" s="244" t="s">
        <v>34</v>
      </c>
      <c r="K3" s="253" t="s">
        <v>122</v>
      </c>
      <c r="L3" s="247" t="s">
        <v>125</v>
      </c>
      <c r="M3" s="244" t="s">
        <v>34</v>
      </c>
      <c r="N3" s="253" t="s">
        <v>122</v>
      </c>
      <c r="O3" s="247" t="s">
        <v>125</v>
      </c>
      <c r="Q3" s="85">
        <v>2</v>
      </c>
    </row>
    <row r="4" spans="1:21" ht="15.75" customHeight="1" x14ac:dyDescent="0.2">
      <c r="B4" s="287"/>
      <c r="C4" s="287"/>
      <c r="D4" s="249"/>
      <c r="E4" s="247"/>
      <c r="F4" s="247"/>
      <c r="G4" s="245"/>
      <c r="H4" s="247"/>
      <c r="I4" s="247"/>
      <c r="J4" s="245"/>
      <c r="K4" s="254"/>
      <c r="L4" s="264"/>
      <c r="M4" s="245"/>
      <c r="N4" s="254"/>
      <c r="O4" s="264"/>
      <c r="Q4" s="85">
        <v>3</v>
      </c>
    </row>
    <row r="5" spans="1:21" ht="15.75" x14ac:dyDescent="0.2">
      <c r="B5" s="287"/>
      <c r="C5" s="287"/>
      <c r="D5" s="87"/>
      <c r="E5" s="88"/>
      <c r="F5" s="88"/>
      <c r="G5" s="89"/>
      <c r="H5" s="90"/>
      <c r="I5" s="90"/>
      <c r="J5" s="89"/>
      <c r="K5" s="91"/>
      <c r="L5" s="90"/>
      <c r="M5" s="89"/>
      <c r="N5" s="91"/>
      <c r="O5" s="90"/>
      <c r="Q5" s="85">
        <v>4</v>
      </c>
    </row>
    <row r="6" spans="1:21" ht="18.75" x14ac:dyDescent="0.2">
      <c r="A6" s="240"/>
      <c r="B6" s="295"/>
      <c r="C6" s="92" t="s">
        <v>73</v>
      </c>
      <c r="D6" s="93"/>
      <c r="E6" s="93"/>
      <c r="F6" s="93"/>
      <c r="G6" s="93"/>
      <c r="H6" s="93"/>
      <c r="I6" s="93"/>
      <c r="J6" s="93"/>
      <c r="K6" s="93"/>
      <c r="L6" s="94"/>
      <c r="M6" s="93"/>
      <c r="N6" s="93"/>
      <c r="O6" s="94"/>
    </row>
    <row r="7" spans="1:21" ht="39.950000000000003" customHeight="1" x14ac:dyDescent="0.2">
      <c r="A7" s="240"/>
      <c r="B7" s="296"/>
      <c r="C7" s="95" t="s">
        <v>33</v>
      </c>
      <c r="D7" s="26">
        <v>3</v>
      </c>
      <c r="E7" s="160" t="s">
        <v>182</v>
      </c>
      <c r="F7" s="59" t="s">
        <v>186</v>
      </c>
      <c r="G7" s="78">
        <v>3</v>
      </c>
      <c r="H7" s="60" t="s">
        <v>375</v>
      </c>
      <c r="I7" s="60" t="s">
        <v>186</v>
      </c>
      <c r="J7" s="81"/>
      <c r="K7" s="61"/>
      <c r="L7" s="62"/>
      <c r="M7" s="83"/>
      <c r="N7" s="63"/>
      <c r="O7" s="64"/>
      <c r="R7" s="85">
        <f>COUNTIF(D7:D10,"1")</f>
        <v>0</v>
      </c>
      <c r="S7" s="85">
        <f>COUNTIF(G7:G10,"1")</f>
        <v>0</v>
      </c>
      <c r="T7" s="85">
        <f>COUNTIF(J7:J10,"1")</f>
        <v>0</v>
      </c>
      <c r="U7" s="85">
        <f>COUNTIF(M7:M10,"1")</f>
        <v>0</v>
      </c>
    </row>
    <row r="8" spans="1:21" ht="39.950000000000003" customHeight="1" x14ac:dyDescent="0.2">
      <c r="A8" s="240"/>
      <c r="B8" s="296"/>
      <c r="C8" s="96" t="s">
        <v>35</v>
      </c>
      <c r="D8" s="26">
        <v>2</v>
      </c>
      <c r="E8" s="160" t="s">
        <v>183</v>
      </c>
      <c r="F8" s="59" t="s">
        <v>187</v>
      </c>
      <c r="G8" s="78">
        <v>2</v>
      </c>
      <c r="H8" s="65" t="s">
        <v>376</v>
      </c>
      <c r="I8" s="60" t="s">
        <v>187</v>
      </c>
      <c r="J8" s="81"/>
      <c r="K8" s="66"/>
      <c r="L8" s="62"/>
      <c r="M8" s="83"/>
      <c r="N8" s="67"/>
      <c r="O8" s="64"/>
      <c r="R8" s="85">
        <f>COUNTIF(D7:D10,"2")</f>
        <v>1</v>
      </c>
      <c r="S8" s="85">
        <f>COUNTIF(G7:G10,"2")</f>
        <v>1</v>
      </c>
      <c r="T8" s="85">
        <f>COUNTIF(J7:J10,"2")</f>
        <v>0</v>
      </c>
      <c r="U8" s="85">
        <f>COUNTIF(M7:M10,"2")</f>
        <v>0</v>
      </c>
    </row>
    <row r="9" spans="1:21" ht="39.950000000000003" customHeight="1" x14ac:dyDescent="0.2">
      <c r="A9" s="240"/>
      <c r="B9" s="296"/>
      <c r="C9" s="97" t="s">
        <v>36</v>
      </c>
      <c r="D9" s="26">
        <v>3</v>
      </c>
      <c r="E9" s="160" t="s">
        <v>184</v>
      </c>
      <c r="F9" s="59" t="s">
        <v>188</v>
      </c>
      <c r="G9" s="78">
        <v>3</v>
      </c>
      <c r="H9" s="65" t="s">
        <v>377</v>
      </c>
      <c r="I9" s="60" t="s">
        <v>188</v>
      </c>
      <c r="J9" s="81"/>
      <c r="K9" s="66"/>
      <c r="L9" s="62"/>
      <c r="M9" s="83"/>
      <c r="N9" s="67"/>
      <c r="O9" s="64"/>
      <c r="R9" s="85">
        <f>COUNTIF(D7:D10,"3")</f>
        <v>3</v>
      </c>
      <c r="S9" s="85">
        <f>COUNTIF(G7:G10,"3")</f>
        <v>3</v>
      </c>
      <c r="T9" s="85">
        <f>COUNTIF(J7:J10,"3")</f>
        <v>0</v>
      </c>
      <c r="U9" s="85">
        <f>COUNTIF(M7:M10,"3")</f>
        <v>1</v>
      </c>
    </row>
    <row r="10" spans="1:21" ht="39.950000000000003" customHeight="1" x14ac:dyDescent="0.2">
      <c r="A10" s="240"/>
      <c r="B10" s="297"/>
      <c r="C10" s="97" t="s">
        <v>37</v>
      </c>
      <c r="D10" s="26">
        <v>3</v>
      </c>
      <c r="E10" s="160" t="s">
        <v>185</v>
      </c>
      <c r="F10" s="59" t="s">
        <v>189</v>
      </c>
      <c r="G10" s="78">
        <v>3</v>
      </c>
      <c r="H10" s="65" t="s">
        <v>378</v>
      </c>
      <c r="I10" s="60" t="s">
        <v>189</v>
      </c>
      <c r="J10" s="81"/>
      <c r="K10" s="66"/>
      <c r="L10" s="62"/>
      <c r="M10" s="83">
        <v>3</v>
      </c>
      <c r="N10" s="67"/>
      <c r="O10" s="64"/>
      <c r="R10" s="85">
        <f>COUNTIF(D7:D10,"4")</f>
        <v>0</v>
      </c>
      <c r="S10" s="85">
        <f>COUNTIF(G7:G10,"4")</f>
        <v>0</v>
      </c>
      <c r="T10" s="85">
        <f>COUNTIF(J7:J10,"4")</f>
        <v>0</v>
      </c>
      <c r="U10" s="85">
        <f>COUNTIF(M7:M10,"4")</f>
        <v>0</v>
      </c>
    </row>
    <row r="11" spans="1:21" ht="6" customHeight="1" x14ac:dyDescent="0.25">
      <c r="B11" s="292"/>
      <c r="C11" s="293"/>
      <c r="D11" s="293"/>
      <c r="E11" s="293"/>
      <c r="F11" s="293"/>
      <c r="G11" s="293"/>
      <c r="H11" s="293"/>
      <c r="I11" s="293"/>
      <c r="J11" s="293"/>
      <c r="K11" s="294"/>
      <c r="L11" s="98"/>
      <c r="M11" s="99"/>
      <c r="N11" s="98"/>
      <c r="O11" s="98"/>
      <c r="Q11" s="85">
        <f>COUNTIF(D7:D10,"1")</f>
        <v>0</v>
      </c>
      <c r="R11" s="85">
        <f>COUNTIF(D7:D10,"1")</f>
        <v>0</v>
      </c>
      <c r="S11" s="85">
        <f>COUNTIF(D7:D10,"3")</f>
        <v>3</v>
      </c>
    </row>
    <row r="12" spans="1:21" ht="18.75" x14ac:dyDescent="0.2">
      <c r="A12" s="240"/>
      <c r="B12" s="261"/>
      <c r="C12" s="100" t="s">
        <v>72</v>
      </c>
      <c r="D12" s="101"/>
      <c r="E12" s="101"/>
      <c r="F12" s="101"/>
      <c r="G12" s="101"/>
      <c r="H12" s="101"/>
      <c r="I12" s="101"/>
      <c r="J12" s="101"/>
      <c r="K12" s="102"/>
      <c r="L12" s="103"/>
      <c r="M12" s="101"/>
      <c r="N12" s="102"/>
      <c r="O12" s="103"/>
    </row>
    <row r="13" spans="1:21" ht="39.950000000000003" customHeight="1" x14ac:dyDescent="0.2">
      <c r="A13" s="240"/>
      <c r="B13" s="262"/>
      <c r="C13" s="104" t="s">
        <v>38</v>
      </c>
      <c r="D13" s="27">
        <v>3</v>
      </c>
      <c r="E13" s="160" t="s">
        <v>190</v>
      </c>
      <c r="F13" s="68" t="s">
        <v>191</v>
      </c>
      <c r="G13" s="79">
        <v>3</v>
      </c>
      <c r="H13" s="60" t="s">
        <v>379</v>
      </c>
      <c r="I13" s="60" t="s">
        <v>191</v>
      </c>
      <c r="J13" s="82"/>
      <c r="K13" s="69"/>
      <c r="L13" s="70"/>
      <c r="M13" s="84"/>
      <c r="N13" s="71"/>
      <c r="O13" s="72"/>
      <c r="R13" s="85">
        <f>COUNTIF(D13:D17,"1")</f>
        <v>0</v>
      </c>
      <c r="S13" s="85">
        <f>COUNTIF(G13:G17,"1")</f>
        <v>0</v>
      </c>
      <c r="T13" s="85">
        <f>COUNTIF(J13:J17,"1")</f>
        <v>0</v>
      </c>
      <c r="U13" s="85">
        <f>COUNTIF(M13:M17,"1")</f>
        <v>0</v>
      </c>
    </row>
    <row r="14" spans="1:21" ht="39.950000000000003" customHeight="1" x14ac:dyDescent="0.2">
      <c r="A14" s="240"/>
      <c r="B14" s="262"/>
      <c r="C14" s="96" t="s">
        <v>39</v>
      </c>
      <c r="D14" s="27">
        <v>3</v>
      </c>
      <c r="E14" s="161" t="s">
        <v>192</v>
      </c>
      <c r="F14" s="68" t="s">
        <v>193</v>
      </c>
      <c r="G14" s="79">
        <v>3</v>
      </c>
      <c r="H14" s="65" t="s">
        <v>380</v>
      </c>
      <c r="I14" s="60" t="s">
        <v>193</v>
      </c>
      <c r="J14" s="82"/>
      <c r="K14" s="70"/>
      <c r="L14" s="70"/>
      <c r="M14" s="84"/>
      <c r="N14" s="72"/>
      <c r="O14" s="72"/>
      <c r="R14" s="85">
        <f>COUNTIF(D13:D17,"2")</f>
        <v>0</v>
      </c>
      <c r="S14" s="85">
        <f>COUNTIF(G13:G17,"2")</f>
        <v>0</v>
      </c>
      <c r="T14" s="85">
        <f>COUNTIF(J13:J17,"2")</f>
        <v>0</v>
      </c>
      <c r="U14" s="85">
        <f>COUNTIF(M13:M17,"2")</f>
        <v>0</v>
      </c>
    </row>
    <row r="15" spans="1:21" ht="39.950000000000003" customHeight="1" x14ac:dyDescent="0.2">
      <c r="A15" s="240"/>
      <c r="B15" s="262"/>
      <c r="C15" s="96" t="s">
        <v>40</v>
      </c>
      <c r="D15" s="27">
        <v>3</v>
      </c>
      <c r="E15" s="161" t="s">
        <v>194</v>
      </c>
      <c r="F15" s="68" t="s">
        <v>195</v>
      </c>
      <c r="G15" s="79">
        <v>3</v>
      </c>
      <c r="H15" s="65" t="s">
        <v>381</v>
      </c>
      <c r="I15" s="60" t="s">
        <v>195</v>
      </c>
      <c r="J15" s="82"/>
      <c r="K15" s="70"/>
      <c r="L15" s="70"/>
      <c r="M15" s="84"/>
      <c r="N15" s="72"/>
      <c r="O15" s="72"/>
      <c r="R15" s="85">
        <f>COUNTIF(D13:D17,"3")</f>
        <v>5</v>
      </c>
      <c r="S15" s="85">
        <f>COUNTIF(G13:G17,"3")</f>
        <v>5</v>
      </c>
      <c r="T15" s="85">
        <f>COUNTIF(J13:J17,"3")</f>
        <v>0</v>
      </c>
      <c r="U15" s="85">
        <f>COUNTIF(M13:M17,"3")</f>
        <v>0</v>
      </c>
    </row>
    <row r="16" spans="1:21" ht="39.950000000000003" customHeight="1" x14ac:dyDescent="0.2">
      <c r="A16" s="240"/>
      <c r="B16" s="262"/>
      <c r="C16" s="97" t="s">
        <v>41</v>
      </c>
      <c r="D16" s="27">
        <v>3</v>
      </c>
      <c r="E16" s="161" t="s">
        <v>196</v>
      </c>
      <c r="F16" s="68" t="s">
        <v>197</v>
      </c>
      <c r="G16" s="79">
        <v>3</v>
      </c>
      <c r="H16" s="65" t="s">
        <v>382</v>
      </c>
      <c r="I16" s="60" t="s">
        <v>452</v>
      </c>
      <c r="J16" s="82"/>
      <c r="K16" s="70"/>
      <c r="L16" s="70"/>
      <c r="M16" s="84"/>
      <c r="N16" s="72"/>
      <c r="O16" s="72"/>
      <c r="R16" s="85">
        <f>COUNTIF(D13:D17,"4")</f>
        <v>0</v>
      </c>
      <c r="S16" s="85">
        <f>COUNTIF(G13:G17,"4")</f>
        <v>0</v>
      </c>
      <c r="T16" s="85">
        <f>COUNTIF(J13:J17,"4")</f>
        <v>0</v>
      </c>
      <c r="U16" s="85">
        <f>COUNTIF(M13:M17,"4")</f>
        <v>0</v>
      </c>
    </row>
    <row r="17" spans="1:21" ht="39.950000000000003" customHeight="1" x14ac:dyDescent="0.2">
      <c r="A17" s="240"/>
      <c r="B17" s="263"/>
      <c r="C17" s="96" t="s">
        <v>42</v>
      </c>
      <c r="D17" s="27">
        <v>3</v>
      </c>
      <c r="E17" s="161" t="s">
        <v>198</v>
      </c>
      <c r="F17" s="68" t="s">
        <v>199</v>
      </c>
      <c r="G17" s="79">
        <v>3</v>
      </c>
      <c r="H17" s="65" t="s">
        <v>383</v>
      </c>
      <c r="I17" s="60" t="s">
        <v>199</v>
      </c>
      <c r="J17" s="82"/>
      <c r="K17" s="70"/>
      <c r="L17" s="70"/>
      <c r="M17" s="84"/>
      <c r="N17" s="72"/>
      <c r="O17" s="72"/>
    </row>
    <row r="18" spans="1:21" ht="7.5" customHeight="1" x14ac:dyDescent="0.25">
      <c r="B18" s="250"/>
      <c r="C18" s="251"/>
      <c r="D18" s="251"/>
      <c r="E18" s="251"/>
      <c r="F18" s="251"/>
      <c r="G18" s="251"/>
      <c r="H18" s="251"/>
      <c r="I18" s="251"/>
      <c r="J18" s="251"/>
      <c r="K18" s="252"/>
      <c r="L18" s="98"/>
      <c r="M18" s="99"/>
      <c r="N18" s="98"/>
      <c r="O18" s="98"/>
    </row>
    <row r="19" spans="1:21" ht="18.75" x14ac:dyDescent="0.2">
      <c r="A19" s="240"/>
      <c r="B19" s="261"/>
      <c r="C19" s="100" t="s">
        <v>43</v>
      </c>
      <c r="D19" s="101"/>
      <c r="E19" s="101"/>
      <c r="F19" s="101"/>
      <c r="G19" s="101"/>
      <c r="H19" s="101"/>
      <c r="I19" s="101"/>
      <c r="J19" s="101"/>
      <c r="K19" s="102"/>
      <c r="L19" s="103"/>
      <c r="M19" s="101"/>
      <c r="N19" s="102"/>
      <c r="O19" s="103"/>
    </row>
    <row r="20" spans="1:21" ht="39.950000000000003" customHeight="1" x14ac:dyDescent="0.2">
      <c r="A20" s="240"/>
      <c r="B20" s="298"/>
      <c r="C20" s="105" t="s">
        <v>44</v>
      </c>
      <c r="D20" s="27">
        <v>4</v>
      </c>
      <c r="E20" s="160" t="s">
        <v>200</v>
      </c>
      <c r="F20" s="59" t="s">
        <v>201</v>
      </c>
      <c r="G20" s="79">
        <v>4</v>
      </c>
      <c r="H20" s="60" t="s">
        <v>384</v>
      </c>
      <c r="I20" s="60" t="s">
        <v>201</v>
      </c>
      <c r="J20" s="82"/>
      <c r="K20" s="74"/>
      <c r="L20" s="75"/>
      <c r="M20" s="84"/>
      <c r="N20" s="76"/>
      <c r="O20" s="77"/>
      <c r="R20" s="85">
        <f>COUNTIF(D20:D27,"1")</f>
        <v>1</v>
      </c>
      <c r="S20" s="85">
        <f>COUNTIF(G20:G27,"1")</f>
        <v>0</v>
      </c>
      <c r="T20" s="85">
        <f>COUNTIF(J20:J27,"1")</f>
        <v>0</v>
      </c>
      <c r="U20" s="85">
        <f>COUNTIF(M20:M27,"1")</f>
        <v>0</v>
      </c>
    </row>
    <row r="21" spans="1:21" ht="39.950000000000003" customHeight="1" x14ac:dyDescent="0.2">
      <c r="A21" s="240"/>
      <c r="B21" s="298"/>
      <c r="C21" s="106" t="s">
        <v>45</v>
      </c>
      <c r="D21" s="27">
        <v>3</v>
      </c>
      <c r="E21" s="161" t="s">
        <v>453</v>
      </c>
      <c r="F21" s="59" t="s">
        <v>202</v>
      </c>
      <c r="G21" s="79">
        <v>3</v>
      </c>
      <c r="H21" s="65" t="s">
        <v>454</v>
      </c>
      <c r="I21" s="60" t="s">
        <v>202</v>
      </c>
      <c r="J21" s="82"/>
      <c r="K21" s="75"/>
      <c r="L21" s="75"/>
      <c r="M21" s="84"/>
      <c r="N21" s="77"/>
      <c r="O21" s="77"/>
      <c r="R21" s="85">
        <f>COUNTIF(D20:D27,"2")</f>
        <v>2</v>
      </c>
      <c r="S21" s="85">
        <f>COUNTIF(G20:G27,"2")</f>
        <v>4</v>
      </c>
      <c r="T21" s="85">
        <f>COUNTIF(J20:J27,"2")</f>
        <v>0</v>
      </c>
      <c r="U21" s="85">
        <f>COUNTIF(M20:M27,"2")</f>
        <v>0</v>
      </c>
    </row>
    <row r="22" spans="1:21" ht="39.950000000000003" customHeight="1" x14ac:dyDescent="0.2">
      <c r="A22" s="240"/>
      <c r="B22" s="298"/>
      <c r="C22" s="106" t="s">
        <v>46</v>
      </c>
      <c r="D22" s="27">
        <v>3</v>
      </c>
      <c r="E22" s="161" t="s">
        <v>203</v>
      </c>
      <c r="F22" s="59" t="s">
        <v>204</v>
      </c>
      <c r="G22" s="79">
        <v>3</v>
      </c>
      <c r="H22" s="65" t="s">
        <v>385</v>
      </c>
      <c r="I22" s="60" t="s">
        <v>204</v>
      </c>
      <c r="J22" s="82"/>
      <c r="K22" s="75"/>
      <c r="L22" s="75"/>
      <c r="M22" s="84"/>
      <c r="N22" s="77"/>
      <c r="O22" s="77"/>
      <c r="R22" s="85">
        <f>COUNTIF(D20:D27,"3")</f>
        <v>4</v>
      </c>
      <c r="S22" s="85">
        <f>COUNTIF(G20:G27,"3")</f>
        <v>3</v>
      </c>
      <c r="T22" s="85">
        <f>COUNTIF(J20:J27,"3")</f>
        <v>0</v>
      </c>
      <c r="U22" s="85">
        <f>COUNTIF(M20:M27,"3")</f>
        <v>0</v>
      </c>
    </row>
    <row r="23" spans="1:21" ht="39.950000000000003" customHeight="1" x14ac:dyDescent="0.2">
      <c r="A23" s="240"/>
      <c r="B23" s="298"/>
      <c r="C23" s="106" t="s">
        <v>47</v>
      </c>
      <c r="D23" s="27">
        <v>3</v>
      </c>
      <c r="E23" s="161" t="s">
        <v>205</v>
      </c>
      <c r="F23" s="59" t="s">
        <v>206</v>
      </c>
      <c r="G23" s="79">
        <v>2</v>
      </c>
      <c r="H23" s="65" t="s">
        <v>386</v>
      </c>
      <c r="I23" s="60" t="s">
        <v>206</v>
      </c>
      <c r="J23" s="82"/>
      <c r="K23" s="75"/>
      <c r="L23" s="75"/>
      <c r="M23" s="84"/>
      <c r="N23" s="77"/>
      <c r="O23" s="77"/>
      <c r="R23" s="85">
        <f>COUNTIF(D20:D27,"4")</f>
        <v>1</v>
      </c>
      <c r="S23" s="85">
        <f>COUNTIF(G20:G27,"4")</f>
        <v>1</v>
      </c>
      <c r="T23" s="85">
        <f>COUNTIF(J20:J27,"4")</f>
        <v>0</v>
      </c>
      <c r="U23" s="85">
        <f>COUNTIF(M20:M27,"4")</f>
        <v>0</v>
      </c>
    </row>
    <row r="24" spans="1:21" ht="39.950000000000003" customHeight="1" x14ac:dyDescent="0.2">
      <c r="A24" s="240"/>
      <c r="B24" s="298"/>
      <c r="C24" s="106" t="s">
        <v>48</v>
      </c>
      <c r="D24" s="27">
        <v>2</v>
      </c>
      <c r="E24" s="161" t="s">
        <v>208</v>
      </c>
      <c r="F24" s="59" t="s">
        <v>207</v>
      </c>
      <c r="G24" s="79">
        <v>2</v>
      </c>
      <c r="H24" s="65" t="s">
        <v>387</v>
      </c>
      <c r="I24" s="60" t="s">
        <v>207</v>
      </c>
      <c r="J24" s="82"/>
      <c r="K24" s="75"/>
      <c r="L24" s="75"/>
      <c r="M24" s="84"/>
      <c r="N24" s="77"/>
      <c r="O24" s="77"/>
    </row>
    <row r="25" spans="1:21" ht="39.950000000000003" customHeight="1" x14ac:dyDescent="0.2">
      <c r="A25" s="240"/>
      <c r="B25" s="298"/>
      <c r="C25" s="106" t="s">
        <v>49</v>
      </c>
      <c r="D25" s="27">
        <v>2</v>
      </c>
      <c r="E25" s="161" t="s">
        <v>209</v>
      </c>
      <c r="F25" s="59" t="s">
        <v>210</v>
      </c>
      <c r="G25" s="79">
        <v>2</v>
      </c>
      <c r="H25" s="65" t="s">
        <v>388</v>
      </c>
      <c r="I25" s="60" t="s">
        <v>210</v>
      </c>
      <c r="J25" s="82"/>
      <c r="K25" s="75"/>
      <c r="L25" s="75"/>
      <c r="M25" s="84"/>
      <c r="N25" s="77"/>
      <c r="O25" s="77"/>
    </row>
    <row r="26" spans="1:21" ht="39.950000000000003" customHeight="1" x14ac:dyDescent="0.2">
      <c r="A26" s="240"/>
      <c r="B26" s="298"/>
      <c r="C26" s="106" t="s">
        <v>50</v>
      </c>
      <c r="D26" s="27">
        <v>3</v>
      </c>
      <c r="E26" s="161" t="s">
        <v>211</v>
      </c>
      <c r="F26" s="59" t="s">
        <v>212</v>
      </c>
      <c r="G26" s="79">
        <v>3</v>
      </c>
      <c r="H26" s="65" t="s">
        <v>389</v>
      </c>
      <c r="I26" s="60" t="s">
        <v>212</v>
      </c>
      <c r="J26" s="82"/>
      <c r="K26" s="75"/>
      <c r="L26" s="75"/>
      <c r="M26" s="84"/>
      <c r="N26" s="77"/>
      <c r="O26" s="77"/>
    </row>
    <row r="27" spans="1:21" ht="39.950000000000003" customHeight="1" x14ac:dyDescent="0.2">
      <c r="A27" s="240"/>
      <c r="B27" s="299"/>
      <c r="C27" s="106" t="s">
        <v>51</v>
      </c>
      <c r="D27" s="27">
        <v>1</v>
      </c>
      <c r="E27" s="161" t="s">
        <v>213</v>
      </c>
      <c r="F27" s="59" t="s">
        <v>214</v>
      </c>
      <c r="G27" s="79">
        <v>2</v>
      </c>
      <c r="H27" s="65" t="s">
        <v>390</v>
      </c>
      <c r="I27" s="60" t="s">
        <v>214</v>
      </c>
      <c r="J27" s="82"/>
      <c r="K27" s="75"/>
      <c r="L27" s="75"/>
      <c r="M27" s="84"/>
      <c r="N27" s="77"/>
      <c r="O27" s="77"/>
    </row>
    <row r="28" spans="1:21" ht="7.5" customHeight="1" x14ac:dyDescent="0.25">
      <c r="B28" s="277"/>
      <c r="C28" s="278"/>
      <c r="D28" s="278"/>
      <c r="E28" s="278"/>
      <c r="F28" s="278"/>
      <c r="G28" s="278"/>
      <c r="H28" s="278"/>
      <c r="I28" s="278"/>
      <c r="J28" s="278"/>
      <c r="K28" s="300"/>
      <c r="L28" s="98"/>
      <c r="M28" s="99"/>
      <c r="N28" s="98"/>
      <c r="O28" s="98"/>
    </row>
    <row r="29" spans="1:21" ht="18.75" x14ac:dyDescent="0.2">
      <c r="A29" s="240"/>
      <c r="B29" s="261"/>
      <c r="C29" s="100" t="s">
        <v>52</v>
      </c>
      <c r="D29" s="101"/>
      <c r="E29" s="101"/>
      <c r="F29" s="101"/>
      <c r="G29" s="101"/>
      <c r="H29" s="101"/>
      <c r="I29" s="101"/>
      <c r="J29" s="101"/>
      <c r="K29" s="102"/>
      <c r="L29" s="103"/>
      <c r="M29" s="101"/>
      <c r="N29" s="102"/>
      <c r="O29" s="103"/>
    </row>
    <row r="30" spans="1:21" ht="39.950000000000003" customHeight="1" x14ac:dyDescent="0.2">
      <c r="A30" s="240"/>
      <c r="B30" s="262"/>
      <c r="C30" s="104" t="s">
        <v>53</v>
      </c>
      <c r="D30" s="27">
        <v>3</v>
      </c>
      <c r="E30" s="160" t="s">
        <v>215</v>
      </c>
      <c r="F30" s="59" t="s">
        <v>216</v>
      </c>
      <c r="G30" s="79">
        <v>3</v>
      </c>
      <c r="H30" s="60" t="s">
        <v>391</v>
      </c>
      <c r="I30" s="60" t="s">
        <v>216</v>
      </c>
      <c r="J30" s="82"/>
      <c r="K30" s="74"/>
      <c r="L30" s="75"/>
      <c r="M30" s="84"/>
      <c r="N30" s="76"/>
      <c r="O30" s="77"/>
      <c r="R30" s="85">
        <f>COUNTIF(D30:D33,"1")</f>
        <v>0</v>
      </c>
      <c r="S30" s="85">
        <f>COUNTIF(G30:G33,"1")</f>
        <v>0</v>
      </c>
      <c r="T30" s="85">
        <f>COUNTIF(J30:J33,"1")</f>
        <v>0</v>
      </c>
      <c r="U30" s="85">
        <f>COUNTIF(M30:M33,"1")</f>
        <v>0</v>
      </c>
    </row>
    <row r="31" spans="1:21" ht="39.950000000000003" customHeight="1" x14ac:dyDescent="0.2">
      <c r="A31" s="240"/>
      <c r="B31" s="262"/>
      <c r="C31" s="96" t="s">
        <v>54</v>
      </c>
      <c r="D31" s="27">
        <v>3</v>
      </c>
      <c r="E31" s="161" t="s">
        <v>217</v>
      </c>
      <c r="F31" s="59" t="s">
        <v>218</v>
      </c>
      <c r="G31" s="79">
        <v>3</v>
      </c>
      <c r="H31" s="65" t="s">
        <v>392</v>
      </c>
      <c r="I31" s="60" t="s">
        <v>218</v>
      </c>
      <c r="J31" s="82"/>
      <c r="K31" s="75"/>
      <c r="L31" s="75"/>
      <c r="M31" s="84"/>
      <c r="N31" s="77"/>
      <c r="O31" s="77"/>
      <c r="R31" s="85">
        <f>COUNTIF(D30:D33,"2")</f>
        <v>2</v>
      </c>
      <c r="S31" s="85">
        <f>COUNTIF(G30:G33,"2")</f>
        <v>2</v>
      </c>
      <c r="T31" s="85">
        <f>COUNTIF(J30:J33,"2")</f>
        <v>0</v>
      </c>
      <c r="U31" s="85">
        <f>COUNTIF(M30:M33,"2")</f>
        <v>0</v>
      </c>
    </row>
    <row r="32" spans="1:21" ht="39.950000000000003" customHeight="1" x14ac:dyDescent="0.2">
      <c r="A32" s="240"/>
      <c r="B32" s="262"/>
      <c r="C32" s="96" t="s">
        <v>55</v>
      </c>
      <c r="D32" s="27">
        <v>2</v>
      </c>
      <c r="E32" s="161" t="s">
        <v>219</v>
      </c>
      <c r="F32" s="59" t="s">
        <v>220</v>
      </c>
      <c r="G32" s="79">
        <v>2</v>
      </c>
      <c r="H32" s="65" t="s">
        <v>393</v>
      </c>
      <c r="I32" s="60" t="s">
        <v>220</v>
      </c>
      <c r="J32" s="82"/>
      <c r="K32" s="75"/>
      <c r="L32" s="75"/>
      <c r="M32" s="84"/>
      <c r="N32" s="77"/>
      <c r="O32" s="77"/>
      <c r="R32" s="85">
        <f>COUNTIF(D30:D33,"3")</f>
        <v>2</v>
      </c>
      <c r="S32" s="85">
        <f>COUNTIF(G30:G33,"3")</f>
        <v>2</v>
      </c>
      <c r="T32" s="85">
        <f>COUNTIF(J30:J33,"31")</f>
        <v>0</v>
      </c>
      <c r="U32" s="85">
        <f>COUNTIF(M30:M33,"3")</f>
        <v>0</v>
      </c>
    </row>
    <row r="33" spans="1:21" ht="39.950000000000003" customHeight="1" x14ac:dyDescent="0.2">
      <c r="A33" s="240"/>
      <c r="B33" s="263"/>
      <c r="C33" s="96" t="s">
        <v>56</v>
      </c>
      <c r="D33" s="27">
        <v>2</v>
      </c>
      <c r="E33" s="161" t="s">
        <v>221</v>
      </c>
      <c r="F33" s="59" t="s">
        <v>222</v>
      </c>
      <c r="G33" s="79">
        <v>2</v>
      </c>
      <c r="H33" s="65" t="s">
        <v>394</v>
      </c>
      <c r="I33" s="60" t="s">
        <v>222</v>
      </c>
      <c r="J33" s="82"/>
      <c r="K33" s="75"/>
      <c r="L33" s="75"/>
      <c r="M33" s="84"/>
      <c r="N33" s="77"/>
      <c r="O33" s="77"/>
      <c r="R33" s="85">
        <f>COUNTIF(D30:D33,"4")</f>
        <v>0</v>
      </c>
      <c r="S33" s="85">
        <f>COUNTIF(G30:G33,"4")</f>
        <v>0</v>
      </c>
      <c r="T33" s="85">
        <f>COUNTIF(J30:J33,"4")</f>
        <v>0</v>
      </c>
      <c r="U33" s="85">
        <f>COUNTIF(M30:M33,"4")</f>
        <v>0</v>
      </c>
    </row>
    <row r="34" spans="1:21" ht="9" customHeight="1" x14ac:dyDescent="0.25">
      <c r="B34" s="250"/>
      <c r="C34" s="251"/>
      <c r="D34" s="251"/>
      <c r="E34" s="251"/>
      <c r="F34" s="251"/>
      <c r="G34" s="251"/>
      <c r="H34" s="251"/>
      <c r="I34" s="251"/>
      <c r="J34" s="251"/>
      <c r="K34" s="252"/>
      <c r="L34" s="98"/>
      <c r="M34" s="99"/>
      <c r="N34" s="98"/>
      <c r="O34" s="98"/>
    </row>
    <row r="35" spans="1:21" ht="18.75" x14ac:dyDescent="0.2">
      <c r="A35" s="240"/>
      <c r="B35" s="261"/>
      <c r="C35" s="107" t="s">
        <v>57</v>
      </c>
      <c r="D35" s="301"/>
      <c r="E35" s="301"/>
      <c r="F35" s="301"/>
      <c r="G35" s="301"/>
      <c r="H35" s="301"/>
      <c r="I35" s="301"/>
      <c r="J35" s="301"/>
      <c r="K35" s="301"/>
      <c r="L35" s="108"/>
      <c r="M35" s="109"/>
      <c r="N35" s="109"/>
      <c r="O35" s="108"/>
    </row>
    <row r="36" spans="1:21" ht="39.950000000000003" customHeight="1" x14ac:dyDescent="0.2">
      <c r="A36" s="240"/>
      <c r="B36" s="262"/>
      <c r="C36" s="104" t="s">
        <v>58</v>
      </c>
      <c r="D36" s="27">
        <v>3</v>
      </c>
      <c r="E36" s="59" t="s">
        <v>223</v>
      </c>
      <c r="F36" s="59" t="s">
        <v>224</v>
      </c>
      <c r="G36" s="79">
        <v>3</v>
      </c>
      <c r="H36" s="60" t="s">
        <v>395</v>
      </c>
      <c r="I36" s="60" t="s">
        <v>224</v>
      </c>
      <c r="J36" s="82"/>
      <c r="K36" s="74"/>
      <c r="L36" s="75"/>
      <c r="M36" s="84"/>
      <c r="N36" s="76"/>
      <c r="O36" s="77"/>
      <c r="R36" s="85">
        <f>COUNTIF(D36:D44,"1")</f>
        <v>0</v>
      </c>
      <c r="S36" s="85">
        <f>COUNTIF(G36:G44,"1")</f>
        <v>0</v>
      </c>
      <c r="T36" s="85">
        <f>COUNTIF(J36:J44,"1")</f>
        <v>0</v>
      </c>
      <c r="U36" s="85">
        <f>COUNTIF(M36:M44,"1")</f>
        <v>0</v>
      </c>
    </row>
    <row r="37" spans="1:21" ht="39.950000000000003" customHeight="1" x14ac:dyDescent="0.2">
      <c r="A37" s="240"/>
      <c r="B37" s="262"/>
      <c r="C37" s="96" t="s">
        <v>59</v>
      </c>
      <c r="D37" s="27">
        <v>2</v>
      </c>
      <c r="E37" s="161" t="s">
        <v>225</v>
      </c>
      <c r="F37" s="59" t="s">
        <v>226</v>
      </c>
      <c r="G37" s="79">
        <v>2</v>
      </c>
      <c r="H37" s="65" t="s">
        <v>396</v>
      </c>
      <c r="I37" s="60" t="s">
        <v>226</v>
      </c>
      <c r="J37" s="82"/>
      <c r="K37" s="75"/>
      <c r="L37" s="75"/>
      <c r="M37" s="84"/>
      <c r="N37" s="77"/>
      <c r="O37" s="77"/>
      <c r="R37" s="85">
        <f>COUNTIF(D36:D44,"2")</f>
        <v>4</v>
      </c>
      <c r="S37" s="85">
        <f>COUNTIF(G36:G44,"2")</f>
        <v>4</v>
      </c>
      <c r="T37" s="85">
        <f>COUNTIF(J36:J44,"2")</f>
        <v>0</v>
      </c>
      <c r="U37" s="85">
        <f>COUNTIF(M36:M44,"2")</f>
        <v>0</v>
      </c>
    </row>
    <row r="38" spans="1:21" ht="39.950000000000003" customHeight="1" x14ac:dyDescent="0.2">
      <c r="A38" s="240"/>
      <c r="B38" s="262"/>
      <c r="C38" s="96" t="s">
        <v>60</v>
      </c>
      <c r="D38" s="27">
        <v>2</v>
      </c>
      <c r="E38" s="161" t="s">
        <v>227</v>
      </c>
      <c r="F38" s="59" t="s">
        <v>228</v>
      </c>
      <c r="G38" s="79">
        <v>2</v>
      </c>
      <c r="H38" s="65" t="s">
        <v>397</v>
      </c>
      <c r="I38" s="60" t="s">
        <v>228</v>
      </c>
      <c r="J38" s="82"/>
      <c r="K38" s="75"/>
      <c r="L38" s="75"/>
      <c r="M38" s="84"/>
      <c r="N38" s="77"/>
      <c r="O38" s="77"/>
      <c r="R38" s="85">
        <f>COUNTIF(D36:D44,"3")</f>
        <v>5</v>
      </c>
      <c r="S38" s="85">
        <f>COUNTIF(G36:G44,"3")</f>
        <v>4</v>
      </c>
      <c r="T38" s="85">
        <f>COUNTIF(J36:J44,"3")</f>
        <v>0</v>
      </c>
      <c r="U38" s="85">
        <f>COUNTIF(M36:M44,"3")</f>
        <v>0</v>
      </c>
    </row>
    <row r="39" spans="1:21" ht="39.950000000000003" customHeight="1" x14ac:dyDescent="0.2">
      <c r="A39" s="240"/>
      <c r="B39" s="262"/>
      <c r="C39" s="96" t="s">
        <v>61</v>
      </c>
      <c r="D39" s="27">
        <v>3</v>
      </c>
      <c r="E39" s="161" t="s">
        <v>229</v>
      </c>
      <c r="F39" s="59" t="s">
        <v>230</v>
      </c>
      <c r="G39" s="79">
        <v>3</v>
      </c>
      <c r="H39" s="65" t="s">
        <v>398</v>
      </c>
      <c r="I39" s="60" t="s">
        <v>230</v>
      </c>
      <c r="J39" s="82"/>
      <c r="K39" s="75"/>
      <c r="L39" s="75"/>
      <c r="M39" s="84"/>
      <c r="N39" s="77"/>
      <c r="O39" s="77"/>
      <c r="R39" s="85">
        <f>COUNTIF(D36:D44,"4")</f>
        <v>0</v>
      </c>
      <c r="S39" s="85">
        <f>COUNTIF(G36:G44,"4")</f>
        <v>1</v>
      </c>
      <c r="T39" s="85">
        <f>COUNTIF(J36:J44,"4")</f>
        <v>0</v>
      </c>
      <c r="U39" s="85">
        <f>COUNTIF(M36:M44,"4")</f>
        <v>0</v>
      </c>
    </row>
    <row r="40" spans="1:21" ht="39.950000000000003" customHeight="1" x14ac:dyDescent="0.2">
      <c r="A40" s="240"/>
      <c r="B40" s="262"/>
      <c r="C40" s="96" t="s">
        <v>62</v>
      </c>
      <c r="D40" s="27">
        <v>3</v>
      </c>
      <c r="E40" s="161" t="s">
        <v>231</v>
      </c>
      <c r="F40" s="59" t="s">
        <v>232</v>
      </c>
      <c r="G40" s="79">
        <v>4</v>
      </c>
      <c r="H40" s="65" t="s">
        <v>399</v>
      </c>
      <c r="I40" s="60" t="s">
        <v>400</v>
      </c>
      <c r="J40" s="82"/>
      <c r="K40" s="75"/>
      <c r="L40" s="75"/>
      <c r="M40" s="84"/>
      <c r="N40" s="77"/>
      <c r="O40" s="77"/>
    </row>
    <row r="41" spans="1:21" ht="39.950000000000003" customHeight="1" x14ac:dyDescent="0.2">
      <c r="A41" s="240"/>
      <c r="B41" s="262"/>
      <c r="C41" s="96" t="s">
        <v>63</v>
      </c>
      <c r="D41" s="27">
        <v>3</v>
      </c>
      <c r="E41" s="161" t="s">
        <v>233</v>
      </c>
      <c r="F41" s="59" t="s">
        <v>224</v>
      </c>
      <c r="G41" s="79">
        <v>3</v>
      </c>
      <c r="H41" s="65" t="s">
        <v>401</v>
      </c>
      <c r="I41" s="60" t="s">
        <v>224</v>
      </c>
      <c r="J41" s="82"/>
      <c r="K41" s="75"/>
      <c r="L41" s="75"/>
      <c r="M41" s="84"/>
      <c r="N41" s="77"/>
      <c r="O41" s="77"/>
    </row>
    <row r="42" spans="1:21" ht="39.950000000000003" customHeight="1" x14ac:dyDescent="0.2">
      <c r="A42" s="240"/>
      <c r="B42" s="262"/>
      <c r="C42" s="96" t="s">
        <v>64</v>
      </c>
      <c r="D42" s="27">
        <v>3</v>
      </c>
      <c r="E42" s="161" t="s">
        <v>234</v>
      </c>
      <c r="F42" s="59" t="s">
        <v>235</v>
      </c>
      <c r="G42" s="79">
        <v>3</v>
      </c>
      <c r="H42" s="65" t="s">
        <v>402</v>
      </c>
      <c r="I42" s="60" t="s">
        <v>235</v>
      </c>
      <c r="J42" s="82"/>
      <c r="K42" s="75"/>
      <c r="L42" s="75"/>
      <c r="M42" s="84"/>
      <c r="N42" s="77"/>
      <c r="O42" s="77"/>
    </row>
    <row r="43" spans="1:21" ht="39.950000000000003" customHeight="1" x14ac:dyDescent="0.2">
      <c r="A43" s="240"/>
      <c r="B43" s="262"/>
      <c r="C43" s="96" t="s">
        <v>65</v>
      </c>
      <c r="D43" s="27">
        <v>2</v>
      </c>
      <c r="E43" s="161" t="s">
        <v>236</v>
      </c>
      <c r="F43" s="59" t="s">
        <v>237</v>
      </c>
      <c r="G43" s="79">
        <v>2</v>
      </c>
      <c r="H43" s="65" t="s">
        <v>403</v>
      </c>
      <c r="I43" s="60" t="s">
        <v>237</v>
      </c>
      <c r="J43" s="82"/>
      <c r="K43" s="75"/>
      <c r="L43" s="75"/>
      <c r="M43" s="84"/>
      <c r="N43" s="77"/>
      <c r="O43" s="77"/>
    </row>
    <row r="44" spans="1:21" ht="39.950000000000003" customHeight="1" x14ac:dyDescent="0.2">
      <c r="A44" s="240"/>
      <c r="B44" s="263"/>
      <c r="C44" s="96" t="s">
        <v>66</v>
      </c>
      <c r="D44" s="27">
        <v>2</v>
      </c>
      <c r="E44" s="161" t="s">
        <v>238</v>
      </c>
      <c r="F44" s="59" t="s">
        <v>237</v>
      </c>
      <c r="G44" s="79">
        <v>2</v>
      </c>
      <c r="H44" s="65" t="s">
        <v>404</v>
      </c>
      <c r="I44" s="60" t="s">
        <v>237</v>
      </c>
      <c r="J44" s="82"/>
      <c r="K44" s="75"/>
      <c r="L44" s="75"/>
      <c r="M44" s="84"/>
      <c r="N44" s="77"/>
      <c r="O44" s="77"/>
    </row>
    <row r="45" spans="1:21" ht="6.75" customHeight="1" x14ac:dyDescent="0.25">
      <c r="B45" s="250"/>
      <c r="C45" s="251"/>
      <c r="D45" s="251"/>
      <c r="E45" s="251"/>
      <c r="F45" s="251"/>
      <c r="G45" s="251"/>
      <c r="H45" s="251"/>
      <c r="I45" s="251"/>
      <c r="J45" s="251"/>
      <c r="K45" s="252"/>
      <c r="L45" s="98"/>
      <c r="M45" s="99"/>
      <c r="N45" s="98"/>
      <c r="O45" s="98"/>
    </row>
    <row r="46" spans="1:21" ht="18.75" x14ac:dyDescent="0.2">
      <c r="A46" s="240"/>
      <c r="B46" s="261"/>
      <c r="C46" s="100" t="s">
        <v>67</v>
      </c>
      <c r="D46" s="101"/>
      <c r="E46" s="101"/>
      <c r="F46" s="101"/>
      <c r="G46" s="101"/>
      <c r="H46" s="101"/>
      <c r="I46" s="101"/>
      <c r="J46" s="101"/>
      <c r="K46" s="102"/>
      <c r="L46" s="103"/>
      <c r="M46" s="101"/>
      <c r="N46" s="102"/>
      <c r="O46" s="103"/>
    </row>
    <row r="47" spans="1:21" ht="39.950000000000003" customHeight="1" x14ac:dyDescent="0.2">
      <c r="A47" s="240"/>
      <c r="B47" s="262"/>
      <c r="C47" s="104" t="s">
        <v>68</v>
      </c>
      <c r="D47" s="27">
        <v>2</v>
      </c>
      <c r="E47" s="162" t="s">
        <v>239</v>
      </c>
      <c r="F47" s="30" t="s">
        <v>240</v>
      </c>
      <c r="G47" s="28">
        <v>3</v>
      </c>
      <c r="H47" s="31" t="s">
        <v>405</v>
      </c>
      <c r="I47" s="31" t="s">
        <v>240</v>
      </c>
      <c r="J47" s="29"/>
      <c r="K47" s="33"/>
      <c r="L47" s="34"/>
      <c r="M47" s="51"/>
      <c r="N47" s="49"/>
      <c r="O47" s="50"/>
      <c r="R47" s="85">
        <f>COUNTIF(D47:D50,"1")</f>
        <v>2</v>
      </c>
      <c r="S47" s="85">
        <f>COUNTIF(G47:G50,"1")</f>
        <v>2</v>
      </c>
      <c r="T47" s="85">
        <f>COUNTIF(J47:J50,"1")</f>
        <v>0</v>
      </c>
      <c r="U47" s="85">
        <f>COUNTIF(M47:M50,"1")</f>
        <v>0</v>
      </c>
    </row>
    <row r="48" spans="1:21" ht="39.950000000000003" customHeight="1" x14ac:dyDescent="0.2">
      <c r="A48" s="240"/>
      <c r="B48" s="262"/>
      <c r="C48" s="96" t="s">
        <v>69</v>
      </c>
      <c r="D48" s="27">
        <v>3</v>
      </c>
      <c r="E48" s="163" t="s">
        <v>241</v>
      </c>
      <c r="F48" s="30" t="s">
        <v>242</v>
      </c>
      <c r="G48" s="28">
        <v>3</v>
      </c>
      <c r="H48" s="32" t="s">
        <v>406</v>
      </c>
      <c r="I48" s="31" t="s">
        <v>242</v>
      </c>
      <c r="J48" s="29"/>
      <c r="K48" s="34"/>
      <c r="L48" s="34"/>
      <c r="M48" s="51"/>
      <c r="N48" s="50"/>
      <c r="O48" s="50"/>
      <c r="R48" s="85">
        <f>COUNTIF(D47:D50,"2")</f>
        <v>1</v>
      </c>
      <c r="S48" s="85">
        <f>COUNTIF(G47:G50,"2")</f>
        <v>0</v>
      </c>
      <c r="T48" s="85">
        <f>COUNTIF(J47:J50,"2")</f>
        <v>0</v>
      </c>
      <c r="U48" s="85">
        <f>COUNTIF(M47:M50,"2")</f>
        <v>0</v>
      </c>
    </row>
    <row r="49" spans="1:21" ht="39.950000000000003" customHeight="1" x14ac:dyDescent="0.2">
      <c r="A49" s="240"/>
      <c r="B49" s="262"/>
      <c r="C49" s="96" t="s">
        <v>70</v>
      </c>
      <c r="D49" s="27">
        <v>1</v>
      </c>
      <c r="E49" s="163" t="s">
        <v>243</v>
      </c>
      <c r="F49" s="30" t="s">
        <v>244</v>
      </c>
      <c r="G49" s="28">
        <v>1</v>
      </c>
      <c r="H49" s="32" t="s">
        <v>407</v>
      </c>
      <c r="I49" s="31" t="s">
        <v>244</v>
      </c>
      <c r="J49" s="29"/>
      <c r="K49" s="34"/>
      <c r="L49" s="34"/>
      <c r="M49" s="51"/>
      <c r="N49" s="50"/>
      <c r="O49" s="50"/>
      <c r="R49" s="85">
        <f>COUNTIF(D47:D50,"3")</f>
        <v>1</v>
      </c>
      <c r="S49" s="85">
        <f>COUNTIF(G47:G50,"3")</f>
        <v>2</v>
      </c>
      <c r="T49" s="85">
        <f>COUNTIF(J47:J50,"3")</f>
        <v>0</v>
      </c>
      <c r="U49" s="85">
        <f>COUNTIF(M47:M50,"3")</f>
        <v>0</v>
      </c>
    </row>
    <row r="50" spans="1:21" ht="39.950000000000003" customHeight="1" x14ac:dyDescent="0.2">
      <c r="A50" s="240"/>
      <c r="B50" s="263"/>
      <c r="C50" s="96" t="s">
        <v>71</v>
      </c>
      <c r="D50" s="27">
        <v>1</v>
      </c>
      <c r="E50" s="163" t="s">
        <v>245</v>
      </c>
      <c r="F50" s="30" t="s">
        <v>246</v>
      </c>
      <c r="G50" s="28">
        <v>1</v>
      </c>
      <c r="H50" s="32" t="s">
        <v>408</v>
      </c>
      <c r="I50" s="31" t="s">
        <v>246</v>
      </c>
      <c r="J50" s="29"/>
      <c r="K50" s="34"/>
      <c r="L50" s="34"/>
      <c r="M50" s="51"/>
      <c r="N50" s="50"/>
      <c r="O50" s="50"/>
      <c r="R50" s="85">
        <f>COUNTIF(D47:D50,"4")</f>
        <v>0</v>
      </c>
      <c r="S50" s="85">
        <f>COUNTIF(G47:G50,"4")</f>
        <v>0</v>
      </c>
      <c r="T50" s="85">
        <f>COUNTIF(J47:J50,"4")</f>
        <v>0</v>
      </c>
      <c r="U50" s="85">
        <f>COUNTIF(M47:M50,"4")</f>
        <v>0</v>
      </c>
    </row>
    <row r="51" spans="1:21" ht="8.25" customHeight="1" x14ac:dyDescent="0.25">
      <c r="B51" s="250"/>
      <c r="C51" s="251"/>
      <c r="D51" s="251"/>
      <c r="E51" s="251"/>
      <c r="F51" s="251"/>
      <c r="G51" s="251"/>
      <c r="H51" s="251"/>
      <c r="I51" s="251"/>
      <c r="J51" s="251"/>
      <c r="K51" s="252"/>
      <c r="L51" s="98"/>
      <c r="M51" s="99"/>
      <c r="N51" s="98"/>
      <c r="O51" s="98"/>
    </row>
    <row r="52" spans="1:21" ht="24" customHeight="1" x14ac:dyDescent="0.2">
      <c r="B52" s="280" t="s">
        <v>26</v>
      </c>
      <c r="C52" s="281"/>
      <c r="D52" s="272">
        <v>2023</v>
      </c>
      <c r="E52" s="273"/>
      <c r="F52" s="274"/>
      <c r="G52" s="255">
        <v>2024</v>
      </c>
      <c r="H52" s="256"/>
      <c r="I52" s="257"/>
      <c r="J52" s="258">
        <v>2017</v>
      </c>
      <c r="K52" s="259"/>
      <c r="L52" s="260"/>
      <c r="M52" s="303">
        <v>2018</v>
      </c>
      <c r="N52" s="304"/>
      <c r="O52" s="305"/>
    </row>
    <row r="53" spans="1:21" ht="33" customHeight="1" x14ac:dyDescent="0.2">
      <c r="B53" s="282"/>
      <c r="C53" s="283"/>
      <c r="D53" s="110" t="s">
        <v>34</v>
      </c>
      <c r="E53" s="111" t="s">
        <v>122</v>
      </c>
      <c r="F53" s="111" t="s">
        <v>125</v>
      </c>
      <c r="G53" s="110" t="s">
        <v>34</v>
      </c>
      <c r="H53" s="111" t="s">
        <v>122</v>
      </c>
      <c r="I53" s="111" t="s">
        <v>125</v>
      </c>
      <c r="J53" s="110" t="s">
        <v>34</v>
      </c>
      <c r="K53" s="111" t="s">
        <v>122</v>
      </c>
      <c r="L53" s="112" t="s">
        <v>125</v>
      </c>
      <c r="M53" s="110"/>
      <c r="N53" s="111"/>
      <c r="O53" s="112"/>
    </row>
    <row r="54" spans="1:21" ht="18.75" x14ac:dyDescent="0.2">
      <c r="A54" s="240"/>
      <c r="B54" s="113"/>
      <c r="C54" s="284" t="s">
        <v>74</v>
      </c>
      <c r="D54" s="267"/>
      <c r="E54" s="267"/>
      <c r="F54" s="267"/>
      <c r="G54" s="267"/>
      <c r="H54" s="267"/>
      <c r="I54" s="267"/>
      <c r="J54" s="267"/>
      <c r="K54" s="267"/>
      <c r="L54" s="114"/>
      <c r="M54" s="115"/>
      <c r="N54" s="115"/>
      <c r="O54" s="114"/>
    </row>
    <row r="55" spans="1:21" ht="30" customHeight="1" x14ac:dyDescent="0.2">
      <c r="A55" s="240"/>
      <c r="B55" s="116"/>
      <c r="C55" s="104" t="s">
        <v>75</v>
      </c>
      <c r="D55" s="27">
        <v>3</v>
      </c>
      <c r="E55" s="59" t="s">
        <v>247</v>
      </c>
      <c r="F55" s="59" t="s">
        <v>248</v>
      </c>
      <c r="G55" s="79">
        <v>2</v>
      </c>
      <c r="H55" s="60" t="s">
        <v>409</v>
      </c>
      <c r="I55" s="60" t="s">
        <v>410</v>
      </c>
      <c r="J55" s="82"/>
      <c r="K55" s="74"/>
      <c r="L55" s="75"/>
      <c r="M55" s="84"/>
      <c r="N55" s="76"/>
      <c r="O55" s="77"/>
      <c r="R55" s="85">
        <f>COUNTIF(D55:D59,"1")</f>
        <v>0</v>
      </c>
      <c r="S55" s="85">
        <f>COUNTIF(G55:G59,"1")</f>
        <v>0</v>
      </c>
      <c r="T55" s="85">
        <f>COUNTIF(J55:J59,"1")</f>
        <v>0</v>
      </c>
      <c r="U55" s="85">
        <f>COUNTIF(M55:M59,"1")</f>
        <v>0</v>
      </c>
    </row>
    <row r="56" spans="1:21" ht="30" customHeight="1" x14ac:dyDescent="0.2">
      <c r="A56" s="240"/>
      <c r="B56" s="116"/>
      <c r="C56" s="96" t="s">
        <v>76</v>
      </c>
      <c r="D56" s="27">
        <v>3</v>
      </c>
      <c r="E56" s="164" t="s">
        <v>249</v>
      </c>
      <c r="F56" s="59" t="s">
        <v>250</v>
      </c>
      <c r="G56" s="79">
        <v>3</v>
      </c>
      <c r="H56" s="65" t="s">
        <v>249</v>
      </c>
      <c r="I56" s="60" t="s">
        <v>411</v>
      </c>
      <c r="J56" s="82"/>
      <c r="K56" s="75"/>
      <c r="L56" s="75"/>
      <c r="M56" s="84"/>
      <c r="N56" s="77"/>
      <c r="O56" s="77"/>
      <c r="R56" s="85">
        <f>COUNTIF(D55:D59,"2")</f>
        <v>1</v>
      </c>
      <c r="S56" s="85">
        <f>COUNTIF(G55:G59,"2")</f>
        <v>2</v>
      </c>
      <c r="T56" s="85">
        <f>COUNTIF(J55:J59,"2")</f>
        <v>0</v>
      </c>
      <c r="U56" s="85">
        <f>COUNTIF(M55:M59,"2")</f>
        <v>0</v>
      </c>
    </row>
    <row r="57" spans="1:21" ht="30" customHeight="1" x14ac:dyDescent="0.2">
      <c r="A57" s="240"/>
      <c r="B57" s="116"/>
      <c r="C57" s="96" t="s">
        <v>77</v>
      </c>
      <c r="D57" s="27">
        <v>2</v>
      </c>
      <c r="E57" s="165" t="s">
        <v>251</v>
      </c>
      <c r="F57" s="59" t="s">
        <v>252</v>
      </c>
      <c r="G57" s="79">
        <v>2</v>
      </c>
      <c r="H57" s="65" t="s">
        <v>251</v>
      </c>
      <c r="I57" s="60" t="s">
        <v>252</v>
      </c>
      <c r="J57" s="82"/>
      <c r="K57" s="75"/>
      <c r="L57" s="75"/>
      <c r="M57" s="84"/>
      <c r="N57" s="77"/>
      <c r="O57" s="77"/>
      <c r="R57" s="85">
        <f>COUNTIF(D55:D59,"3")</f>
        <v>4</v>
      </c>
      <c r="S57" s="85">
        <f>COUNTIF(G55:G59,"3")</f>
        <v>3</v>
      </c>
      <c r="T57" s="85">
        <f>COUNTIF(J55:J59,"3")</f>
        <v>0</v>
      </c>
      <c r="U57" s="85">
        <f>COUNTIF(M55:M59,"3")</f>
        <v>0</v>
      </c>
    </row>
    <row r="58" spans="1:21" ht="30" customHeight="1" x14ac:dyDescent="0.2">
      <c r="A58" s="240"/>
      <c r="B58" s="116"/>
      <c r="C58" s="96" t="s">
        <v>78</v>
      </c>
      <c r="D58" s="27">
        <v>3</v>
      </c>
      <c r="E58" s="73" t="s">
        <v>253</v>
      </c>
      <c r="F58" s="59" t="s">
        <v>254</v>
      </c>
      <c r="G58" s="79">
        <v>3</v>
      </c>
      <c r="H58" s="65" t="s">
        <v>412</v>
      </c>
      <c r="I58" s="60" t="s">
        <v>254</v>
      </c>
      <c r="J58" s="82"/>
      <c r="K58" s="75"/>
      <c r="L58" s="75"/>
      <c r="M58" s="84"/>
      <c r="N58" s="77"/>
      <c r="O58" s="77"/>
      <c r="R58" s="85">
        <f>COUNTIF(D55:D59,"4")</f>
        <v>0</v>
      </c>
      <c r="S58" s="85">
        <f>COUNTIF(G55:G59,"4")</f>
        <v>0</v>
      </c>
      <c r="T58" s="85">
        <f>COUNTIF(J55:J59,"4")</f>
        <v>0</v>
      </c>
      <c r="U58" s="85">
        <f>COUNTIF(M55:M59,"4")</f>
        <v>0</v>
      </c>
    </row>
    <row r="59" spans="1:21" ht="30" customHeight="1" x14ac:dyDescent="0.2">
      <c r="A59" s="240"/>
      <c r="B59" s="117"/>
      <c r="C59" s="96" t="s">
        <v>79</v>
      </c>
      <c r="D59" s="27">
        <v>3</v>
      </c>
      <c r="E59" s="73" t="s">
        <v>255</v>
      </c>
      <c r="F59" s="59" t="s">
        <v>256</v>
      </c>
      <c r="G59" s="79">
        <v>3</v>
      </c>
      <c r="H59" s="65" t="s">
        <v>413</v>
      </c>
      <c r="I59" s="60" t="s">
        <v>414</v>
      </c>
      <c r="J59" s="82"/>
      <c r="K59" s="75"/>
      <c r="L59" s="75"/>
      <c r="M59" s="84"/>
      <c r="N59" s="77"/>
      <c r="O59" s="77"/>
    </row>
    <row r="60" spans="1:21" ht="6.75" customHeight="1" x14ac:dyDescent="0.25">
      <c r="B60" s="265"/>
      <c r="C60" s="266"/>
      <c r="D60" s="118"/>
      <c r="E60" s="119"/>
      <c r="F60" s="119"/>
      <c r="G60" s="118"/>
      <c r="H60" s="119"/>
      <c r="I60" s="119"/>
      <c r="J60" s="118"/>
      <c r="K60" s="119"/>
      <c r="M60" s="118"/>
      <c r="N60" s="119"/>
    </row>
    <row r="61" spans="1:21" ht="18.75" x14ac:dyDescent="0.2">
      <c r="A61" s="240"/>
      <c r="B61" s="113"/>
      <c r="C61" s="284" t="s">
        <v>80</v>
      </c>
      <c r="D61" s="267"/>
      <c r="E61" s="267"/>
      <c r="F61" s="267"/>
      <c r="G61" s="267"/>
      <c r="H61" s="267"/>
      <c r="I61" s="267"/>
      <c r="J61" s="267"/>
      <c r="K61" s="268"/>
      <c r="L61" s="115"/>
      <c r="M61" s="115"/>
      <c r="N61" s="115"/>
      <c r="O61" s="115"/>
    </row>
    <row r="62" spans="1:21" ht="30" customHeight="1" x14ac:dyDescent="0.2">
      <c r="A62" s="240"/>
      <c r="B62" s="121"/>
      <c r="C62" s="95" t="s">
        <v>81</v>
      </c>
      <c r="D62" s="27">
        <v>3</v>
      </c>
      <c r="E62" s="59" t="s">
        <v>257</v>
      </c>
      <c r="F62" s="59" t="s">
        <v>248</v>
      </c>
      <c r="G62" s="79">
        <v>3</v>
      </c>
      <c r="H62" s="60" t="s">
        <v>415</v>
      </c>
      <c r="I62" s="60" t="s">
        <v>416</v>
      </c>
      <c r="J62" s="82"/>
      <c r="K62" s="75"/>
      <c r="L62" s="75"/>
      <c r="M62" s="84"/>
      <c r="N62" s="77"/>
      <c r="O62" s="77"/>
      <c r="R62" s="85">
        <f>COUNTIF(D62:D65,"1")</f>
        <v>0</v>
      </c>
      <c r="S62" s="85">
        <f>COUNTIF(G62:G65,"1")</f>
        <v>0</v>
      </c>
      <c r="T62" s="85">
        <f>COUNTIF(J62:J65,"1")</f>
        <v>0</v>
      </c>
      <c r="U62" s="85">
        <f>COUNTIF(M62:M65,"1")</f>
        <v>0</v>
      </c>
    </row>
    <row r="63" spans="1:21" ht="30" customHeight="1" x14ac:dyDescent="0.2">
      <c r="A63" s="240"/>
      <c r="B63" s="116"/>
      <c r="C63" s="96" t="s">
        <v>82</v>
      </c>
      <c r="D63" s="27">
        <v>3</v>
      </c>
      <c r="E63" s="73" t="s">
        <v>258</v>
      </c>
      <c r="F63" s="59" t="s">
        <v>259</v>
      </c>
      <c r="G63" s="79">
        <v>3</v>
      </c>
      <c r="H63" s="65" t="s">
        <v>258</v>
      </c>
      <c r="I63" s="60" t="s">
        <v>417</v>
      </c>
      <c r="J63" s="82"/>
      <c r="K63" s="75"/>
      <c r="L63" s="75"/>
      <c r="M63" s="84"/>
      <c r="N63" s="77"/>
      <c r="O63" s="77"/>
      <c r="R63" s="85">
        <f>COUNTIF(D62:D65,"2")</f>
        <v>1</v>
      </c>
      <c r="S63" s="85">
        <f>COUNTIF(G62:G65,"2")</f>
        <v>1</v>
      </c>
      <c r="T63" s="85">
        <f>COUNTIF(J62:J65,"2")</f>
        <v>0</v>
      </c>
      <c r="U63" s="85">
        <f>COUNTIF(M62:M65,"2")</f>
        <v>0</v>
      </c>
    </row>
    <row r="64" spans="1:21" ht="30" customHeight="1" x14ac:dyDescent="0.2">
      <c r="A64" s="240"/>
      <c r="B64" s="116"/>
      <c r="C64" s="96" t="s">
        <v>83</v>
      </c>
      <c r="D64" s="27">
        <v>2</v>
      </c>
      <c r="E64" s="73" t="s">
        <v>260</v>
      </c>
      <c r="F64" s="59" t="s">
        <v>261</v>
      </c>
      <c r="G64" s="79">
        <v>2</v>
      </c>
      <c r="H64" s="65" t="s">
        <v>418</v>
      </c>
      <c r="I64" s="60" t="s">
        <v>419</v>
      </c>
      <c r="J64" s="82"/>
      <c r="K64" s="75"/>
      <c r="L64" s="75"/>
      <c r="M64" s="84"/>
      <c r="N64" s="77"/>
      <c r="O64" s="77"/>
      <c r="R64" s="85">
        <f>COUNTIF(D62:D65,"3")</f>
        <v>3</v>
      </c>
      <c r="S64" s="85">
        <f>COUNTIF(G62:G65,"3")</f>
        <v>3</v>
      </c>
      <c r="T64" s="85">
        <f>COUNTIF(J62:J65,"3")</f>
        <v>0</v>
      </c>
      <c r="U64" s="85">
        <f>COUNTIF(M62:M65,"3")</f>
        <v>0</v>
      </c>
    </row>
    <row r="65" spans="1:21" ht="30" customHeight="1" x14ac:dyDescent="0.2">
      <c r="A65" s="240"/>
      <c r="B65" s="117"/>
      <c r="C65" s="96" t="s">
        <v>84</v>
      </c>
      <c r="D65" s="27">
        <v>3</v>
      </c>
      <c r="E65" s="73" t="s">
        <v>262</v>
      </c>
      <c r="F65" s="59" t="s">
        <v>263</v>
      </c>
      <c r="G65" s="79">
        <v>3</v>
      </c>
      <c r="H65" s="65" t="s">
        <v>420</v>
      </c>
      <c r="I65" s="60" t="s">
        <v>421</v>
      </c>
      <c r="J65" s="82"/>
      <c r="K65" s="75"/>
      <c r="L65" s="75"/>
      <c r="M65" s="84"/>
      <c r="N65" s="77"/>
      <c r="O65" s="77"/>
      <c r="R65" s="85">
        <f>COUNTIF(D62:D65,"4")</f>
        <v>0</v>
      </c>
      <c r="S65" s="85">
        <f>COUNTIF(G62:G65,"4")</f>
        <v>0</v>
      </c>
      <c r="T65" s="85">
        <f>COUNTIF(J62:J65,"4")</f>
        <v>0</v>
      </c>
      <c r="U65" s="85">
        <f>COUNTIF(M62:M65,"4")</f>
        <v>0</v>
      </c>
    </row>
    <row r="66" spans="1:21" ht="9" customHeight="1" x14ac:dyDescent="0.25">
      <c r="B66" s="277"/>
      <c r="C66" s="278"/>
      <c r="D66" s="278"/>
      <c r="E66" s="278"/>
      <c r="F66" s="278"/>
      <c r="G66" s="278"/>
      <c r="H66" s="278"/>
      <c r="I66" s="278"/>
      <c r="J66" s="278"/>
      <c r="K66" s="279"/>
      <c r="L66" s="98"/>
      <c r="M66" s="99"/>
      <c r="N66" s="98"/>
      <c r="O66" s="98"/>
    </row>
    <row r="67" spans="1:21" ht="18.75" x14ac:dyDescent="0.2">
      <c r="A67" s="240"/>
      <c r="B67" s="113"/>
      <c r="C67" s="284" t="s">
        <v>167</v>
      </c>
      <c r="D67" s="267"/>
      <c r="E67" s="267"/>
      <c r="F67" s="267"/>
      <c r="G67" s="267"/>
      <c r="H67" s="267"/>
      <c r="I67" s="267"/>
      <c r="J67" s="267"/>
      <c r="K67" s="268"/>
      <c r="L67" s="122"/>
      <c r="M67" s="122"/>
      <c r="N67" s="122"/>
      <c r="O67" s="122"/>
    </row>
    <row r="68" spans="1:21" ht="30" customHeight="1" x14ac:dyDescent="0.2">
      <c r="A68" s="240"/>
      <c r="B68" s="116"/>
      <c r="C68" s="104" t="s">
        <v>85</v>
      </c>
      <c r="D68" s="27">
        <v>3</v>
      </c>
      <c r="E68" s="68" t="s">
        <v>264</v>
      </c>
      <c r="F68" s="59" t="s">
        <v>265</v>
      </c>
      <c r="G68" s="79">
        <v>3</v>
      </c>
      <c r="H68" s="60" t="s">
        <v>422</v>
      </c>
      <c r="I68" s="60" t="s">
        <v>423</v>
      </c>
      <c r="J68" s="82"/>
      <c r="K68" s="75"/>
      <c r="L68" s="75"/>
      <c r="M68" s="84"/>
      <c r="N68" s="77"/>
      <c r="O68" s="77"/>
      <c r="R68" s="85">
        <f>COUNTIF(D68:D71,"1")</f>
        <v>0</v>
      </c>
      <c r="S68" s="85">
        <f>COUNTIF(G68:G71,"1")</f>
        <v>0</v>
      </c>
      <c r="T68" s="85">
        <f>COUNTIF(J68:J71,"1")</f>
        <v>0</v>
      </c>
      <c r="U68" s="85">
        <f>COUNTIF(M68:M71,"1")</f>
        <v>0</v>
      </c>
    </row>
    <row r="69" spans="1:21" ht="30" customHeight="1" x14ac:dyDescent="0.2">
      <c r="A69" s="240"/>
      <c r="B69" s="116"/>
      <c r="C69" s="96" t="s">
        <v>86</v>
      </c>
      <c r="D69" s="27">
        <v>3</v>
      </c>
      <c r="E69" s="80" t="s">
        <v>266</v>
      </c>
      <c r="F69" s="59" t="s">
        <v>267</v>
      </c>
      <c r="G69" s="79">
        <v>3</v>
      </c>
      <c r="H69" s="65" t="s">
        <v>424</v>
      </c>
      <c r="I69" s="60" t="s">
        <v>267</v>
      </c>
      <c r="J69" s="82"/>
      <c r="K69" s="75"/>
      <c r="L69" s="75"/>
      <c r="M69" s="84"/>
      <c r="N69" s="77"/>
      <c r="O69" s="77"/>
      <c r="R69" s="85">
        <f>COUNTIF(D68:D71,"2")</f>
        <v>0</v>
      </c>
      <c r="S69" s="85">
        <f>COUNTIF(G68:G71,"2")</f>
        <v>0</v>
      </c>
      <c r="T69" s="85">
        <f>COUNTIF(J68:J71,"2")</f>
        <v>0</v>
      </c>
      <c r="U69" s="85">
        <f>COUNTIF(M68:M71,"2")</f>
        <v>0</v>
      </c>
    </row>
    <row r="70" spans="1:21" ht="30" customHeight="1" x14ac:dyDescent="0.2">
      <c r="A70" s="240"/>
      <c r="B70" s="116"/>
      <c r="C70" s="96" t="s">
        <v>87</v>
      </c>
      <c r="D70" s="27">
        <v>3</v>
      </c>
      <c r="E70" s="80" t="s">
        <v>268</v>
      </c>
      <c r="F70" s="59" t="s">
        <v>269</v>
      </c>
      <c r="G70" s="79">
        <v>3</v>
      </c>
      <c r="H70" s="65" t="s">
        <v>268</v>
      </c>
      <c r="I70" s="60" t="s">
        <v>248</v>
      </c>
      <c r="J70" s="82"/>
      <c r="K70" s="75"/>
      <c r="L70" s="75"/>
      <c r="M70" s="84"/>
      <c r="N70" s="77"/>
      <c r="O70" s="77"/>
      <c r="R70" s="85">
        <f>COUNTIF(D68:D71,"3")</f>
        <v>4</v>
      </c>
      <c r="S70" s="85">
        <f>COUNTIF(G68:G71,"3")</f>
        <v>4</v>
      </c>
      <c r="T70" s="85">
        <f>COUNTIF(J68:J71,"3")</f>
        <v>0</v>
      </c>
      <c r="U70" s="85">
        <f>COUNTIF(M68:M71,"3")</f>
        <v>0</v>
      </c>
    </row>
    <row r="71" spans="1:21" ht="30" customHeight="1" x14ac:dyDescent="0.2">
      <c r="A71" s="240"/>
      <c r="B71" s="117"/>
      <c r="C71" s="96" t="s">
        <v>88</v>
      </c>
      <c r="D71" s="27">
        <v>3</v>
      </c>
      <c r="E71" s="80" t="s">
        <v>270</v>
      </c>
      <c r="F71" s="59" t="s">
        <v>271</v>
      </c>
      <c r="G71" s="79">
        <v>3</v>
      </c>
      <c r="H71" s="65" t="s">
        <v>425</v>
      </c>
      <c r="I71" s="60" t="s">
        <v>426</v>
      </c>
      <c r="J71" s="82"/>
      <c r="K71" s="75"/>
      <c r="L71" s="75"/>
      <c r="M71" s="84"/>
      <c r="N71" s="77"/>
      <c r="O71" s="77"/>
      <c r="R71" s="85">
        <f>COUNTIF(D68:D71,"4")</f>
        <v>0</v>
      </c>
      <c r="S71" s="85">
        <f>COUNTIF(G68:G71,"4")</f>
        <v>0</v>
      </c>
      <c r="T71" s="85">
        <f>COUNTIF(J68:J71,"4")</f>
        <v>0</v>
      </c>
      <c r="U71" s="85">
        <f>COUNTIF(M68:M71,"4")</f>
        <v>0</v>
      </c>
    </row>
    <row r="72" spans="1:21" ht="8.25" customHeight="1" x14ac:dyDescent="0.25">
      <c r="B72" s="277"/>
      <c r="C72" s="278"/>
      <c r="D72" s="278"/>
      <c r="E72" s="278"/>
      <c r="F72" s="278"/>
      <c r="G72" s="278"/>
      <c r="H72" s="278"/>
      <c r="I72" s="278"/>
      <c r="J72" s="278"/>
      <c r="K72" s="279"/>
      <c r="L72" s="98"/>
      <c r="M72" s="99"/>
      <c r="N72" s="98"/>
      <c r="O72" s="98"/>
    </row>
    <row r="73" spans="1:21" ht="18.75" x14ac:dyDescent="0.2">
      <c r="A73" s="240"/>
      <c r="B73" s="113"/>
      <c r="C73" s="284" t="s">
        <v>89</v>
      </c>
      <c r="D73" s="267"/>
      <c r="E73" s="267"/>
      <c r="F73" s="267"/>
      <c r="G73" s="267"/>
      <c r="H73" s="267"/>
      <c r="I73" s="267"/>
      <c r="J73" s="267"/>
      <c r="K73" s="268"/>
      <c r="L73" s="115"/>
      <c r="M73" s="115"/>
      <c r="N73" s="115"/>
      <c r="O73" s="115"/>
    </row>
    <row r="74" spans="1:21" ht="30" customHeight="1" x14ac:dyDescent="0.25">
      <c r="A74" s="240"/>
      <c r="B74" s="116"/>
      <c r="C74" s="104" t="s">
        <v>90</v>
      </c>
      <c r="D74" s="27">
        <v>3</v>
      </c>
      <c r="E74" s="166" t="s">
        <v>272</v>
      </c>
      <c r="F74" s="59" t="s">
        <v>273</v>
      </c>
      <c r="G74" s="79">
        <v>3</v>
      </c>
      <c r="H74" s="60" t="s">
        <v>427</v>
      </c>
      <c r="I74" s="60" t="s">
        <v>273</v>
      </c>
      <c r="J74" s="82"/>
      <c r="K74" s="75"/>
      <c r="L74" s="75"/>
      <c r="M74" s="84"/>
      <c r="N74" s="77"/>
      <c r="O74" s="77"/>
      <c r="R74" s="85">
        <f>COUNTIF(D74:D79,"1")</f>
        <v>2</v>
      </c>
      <c r="S74" s="85">
        <f>COUNTIF(G74:G79,"1")</f>
        <v>2</v>
      </c>
      <c r="T74" s="85">
        <f>COUNTIF(J74:J79,"1")</f>
        <v>0</v>
      </c>
      <c r="U74" s="85">
        <f>COUNTIF(M74:M79,"1")</f>
        <v>0</v>
      </c>
    </row>
    <row r="75" spans="1:21" ht="30" customHeight="1" x14ac:dyDescent="0.2">
      <c r="A75" s="240"/>
      <c r="B75" s="116"/>
      <c r="C75" s="96" t="s">
        <v>91</v>
      </c>
      <c r="D75" s="27">
        <v>1</v>
      </c>
      <c r="E75" s="73" t="s">
        <v>274</v>
      </c>
      <c r="F75" s="59"/>
      <c r="G75" s="79">
        <v>1</v>
      </c>
      <c r="H75" s="65" t="s">
        <v>428</v>
      </c>
      <c r="I75" s="60"/>
      <c r="J75" s="82"/>
      <c r="K75" s="75"/>
      <c r="L75" s="75"/>
      <c r="M75" s="84"/>
      <c r="N75" s="77"/>
      <c r="O75" s="77"/>
      <c r="R75" s="85">
        <f>COUNTIF(D74:D79,"2")</f>
        <v>1</v>
      </c>
      <c r="S75" s="85">
        <f>COUNTIF(G74:G79,"2")</f>
        <v>1</v>
      </c>
      <c r="T75" s="85">
        <f>COUNTIF(J74:J79,"2")</f>
        <v>0</v>
      </c>
      <c r="U75" s="85">
        <f>COUNTIF(M74:M79,"2")</f>
        <v>0</v>
      </c>
    </row>
    <row r="76" spans="1:21" ht="30" customHeight="1" x14ac:dyDescent="0.2">
      <c r="A76" s="240"/>
      <c r="B76" s="116"/>
      <c r="C76" s="96" t="s">
        <v>92</v>
      </c>
      <c r="D76" s="27">
        <v>3</v>
      </c>
      <c r="E76" s="73" t="s">
        <v>275</v>
      </c>
      <c r="F76" s="59" t="s">
        <v>276</v>
      </c>
      <c r="G76" s="79">
        <v>3</v>
      </c>
      <c r="H76" s="65" t="s">
        <v>275</v>
      </c>
      <c r="I76" s="60" t="s">
        <v>276</v>
      </c>
      <c r="J76" s="82"/>
      <c r="K76" s="75"/>
      <c r="L76" s="75"/>
      <c r="M76" s="84"/>
      <c r="N76" s="77"/>
      <c r="O76" s="77"/>
      <c r="R76" s="85">
        <f>COUNTIF(D74:D79,"2")</f>
        <v>1</v>
      </c>
      <c r="S76" s="85">
        <f>COUNTIF(G74:G79,"3")</f>
        <v>3</v>
      </c>
      <c r="T76" s="85">
        <f>COUNTIF(J74:J79,"3")</f>
        <v>0</v>
      </c>
      <c r="U76" s="85">
        <f>COUNTIF(M74:M79,"3")</f>
        <v>0</v>
      </c>
    </row>
    <row r="77" spans="1:21" ht="30" customHeight="1" x14ac:dyDescent="0.2">
      <c r="A77" s="240"/>
      <c r="B77" s="116"/>
      <c r="C77" s="96" t="s">
        <v>93</v>
      </c>
      <c r="D77" s="27">
        <v>3</v>
      </c>
      <c r="E77" s="73" t="s">
        <v>277</v>
      </c>
      <c r="F77" s="59" t="s">
        <v>278</v>
      </c>
      <c r="G77" s="79">
        <v>3</v>
      </c>
      <c r="H77" s="65" t="s">
        <v>429</v>
      </c>
      <c r="I77" s="60" t="s">
        <v>430</v>
      </c>
      <c r="J77" s="82"/>
      <c r="K77" s="75"/>
      <c r="L77" s="75"/>
      <c r="M77" s="84"/>
      <c r="N77" s="77"/>
      <c r="O77" s="77"/>
      <c r="R77" s="85">
        <f>COUNTIF(D74:D79,"4")</f>
        <v>0</v>
      </c>
      <c r="S77" s="85">
        <f>COUNTIF(G74:G79,"4")</f>
        <v>0</v>
      </c>
      <c r="T77" s="85">
        <f>COUNTIF(J74:J79,"4")</f>
        <v>0</v>
      </c>
      <c r="U77" s="85">
        <f>COUNTIF(M74:M79,"4")</f>
        <v>0</v>
      </c>
    </row>
    <row r="78" spans="1:21" ht="30" customHeight="1" x14ac:dyDescent="0.2">
      <c r="A78" s="240"/>
      <c r="B78" s="121"/>
      <c r="C78" s="97" t="s">
        <v>94</v>
      </c>
      <c r="D78" s="27">
        <v>2</v>
      </c>
      <c r="E78" s="73" t="s">
        <v>279</v>
      </c>
      <c r="F78" s="59" t="s">
        <v>280</v>
      </c>
      <c r="G78" s="79">
        <v>2</v>
      </c>
      <c r="H78" s="65" t="s">
        <v>279</v>
      </c>
      <c r="I78" s="60" t="s">
        <v>431</v>
      </c>
      <c r="J78" s="82"/>
      <c r="K78" s="75"/>
      <c r="L78" s="75"/>
      <c r="M78" s="84"/>
      <c r="N78" s="77"/>
      <c r="O78" s="77"/>
    </row>
    <row r="79" spans="1:21" ht="30" customHeight="1" x14ac:dyDescent="0.2">
      <c r="A79" s="240"/>
      <c r="B79" s="117"/>
      <c r="C79" s="96" t="s">
        <v>95</v>
      </c>
      <c r="D79" s="27">
        <v>1</v>
      </c>
      <c r="E79" s="73" t="s">
        <v>281</v>
      </c>
      <c r="F79" s="59" t="s">
        <v>282</v>
      </c>
      <c r="G79" s="79">
        <v>1</v>
      </c>
      <c r="H79" s="65" t="s">
        <v>281</v>
      </c>
      <c r="I79" s="60" t="s">
        <v>282</v>
      </c>
      <c r="J79" s="82"/>
      <c r="K79" s="75"/>
      <c r="L79" s="75"/>
      <c r="M79" s="84"/>
      <c r="N79" s="77"/>
      <c r="O79" s="77"/>
    </row>
    <row r="80" spans="1:21" ht="9" customHeight="1" x14ac:dyDescent="0.25">
      <c r="B80" s="265"/>
      <c r="C80" s="266"/>
      <c r="D80" s="118"/>
      <c r="E80" s="119"/>
      <c r="F80" s="119"/>
      <c r="G80" s="118"/>
      <c r="H80" s="119"/>
      <c r="I80" s="119"/>
      <c r="J80" s="118"/>
      <c r="K80" s="123"/>
      <c r="M80" s="118"/>
      <c r="N80" s="123"/>
    </row>
    <row r="81" spans="1:21" ht="18.75" customHeight="1" x14ac:dyDescent="0.2">
      <c r="B81" s="288" t="s">
        <v>96</v>
      </c>
      <c r="C81" s="289"/>
      <c r="D81" s="272" t="s">
        <v>283</v>
      </c>
      <c r="E81" s="273"/>
      <c r="F81" s="274"/>
      <c r="G81" s="255">
        <v>2024</v>
      </c>
      <c r="H81" s="256"/>
      <c r="I81" s="257"/>
      <c r="J81" s="258">
        <v>2017</v>
      </c>
      <c r="K81" s="259"/>
      <c r="L81" s="260"/>
      <c r="M81" s="303">
        <v>2018</v>
      </c>
      <c r="N81" s="304"/>
      <c r="O81" s="305"/>
    </row>
    <row r="82" spans="1:21" ht="34.5" customHeight="1" x14ac:dyDescent="0.2">
      <c r="B82" s="290"/>
      <c r="C82" s="291"/>
      <c r="D82" s="110" t="s">
        <v>34</v>
      </c>
      <c r="E82" s="111" t="s">
        <v>122</v>
      </c>
      <c r="F82" s="111"/>
      <c r="G82" s="110" t="s">
        <v>34</v>
      </c>
      <c r="H82" s="111" t="s">
        <v>122</v>
      </c>
      <c r="I82" s="111" t="s">
        <v>125</v>
      </c>
      <c r="J82" s="110" t="s">
        <v>34</v>
      </c>
      <c r="K82" s="111" t="s">
        <v>122</v>
      </c>
      <c r="L82" s="112" t="s">
        <v>125</v>
      </c>
      <c r="M82" s="110" t="s">
        <v>34</v>
      </c>
      <c r="N82" s="111" t="s">
        <v>122</v>
      </c>
      <c r="O82" s="112" t="s">
        <v>125</v>
      </c>
    </row>
    <row r="83" spans="1:21" ht="18.75" x14ac:dyDescent="0.2">
      <c r="A83" s="240"/>
      <c r="B83" s="124"/>
      <c r="C83" s="267" t="s">
        <v>97</v>
      </c>
      <c r="D83" s="267"/>
      <c r="E83" s="267"/>
      <c r="F83" s="267"/>
      <c r="G83" s="267"/>
      <c r="H83" s="267"/>
      <c r="I83" s="267"/>
      <c r="J83" s="267"/>
      <c r="K83" s="267"/>
      <c r="L83" s="125"/>
      <c r="M83" s="126"/>
      <c r="N83" s="126"/>
      <c r="O83" s="125"/>
    </row>
    <row r="84" spans="1:21" ht="30" customHeight="1" x14ac:dyDescent="0.2">
      <c r="A84" s="240"/>
      <c r="B84" s="117"/>
      <c r="C84" s="104" t="s">
        <v>98</v>
      </c>
      <c r="D84" s="170">
        <v>3</v>
      </c>
      <c r="E84" s="169" t="s">
        <v>312</v>
      </c>
      <c r="F84" s="168" t="s">
        <v>313</v>
      </c>
      <c r="G84" s="167">
        <v>3</v>
      </c>
      <c r="H84" s="169" t="s">
        <v>312</v>
      </c>
      <c r="I84" s="180" t="s">
        <v>314</v>
      </c>
      <c r="J84" s="82"/>
      <c r="K84" s="75"/>
      <c r="L84" s="75"/>
      <c r="M84" s="84"/>
      <c r="N84" s="77"/>
      <c r="O84" s="77"/>
      <c r="R84" s="85">
        <f>COUNTIF(D84:D86,"1")</f>
        <v>0</v>
      </c>
      <c r="S84" s="85">
        <f>COUNTIF(G84:G86,"1")</f>
        <v>0</v>
      </c>
      <c r="T84" s="85">
        <f>COUNTIF(J84:J86,"1")</f>
        <v>0</v>
      </c>
      <c r="U84" s="85">
        <f>COUNTIF(M84:M86,"1")</f>
        <v>0</v>
      </c>
    </row>
    <row r="85" spans="1:21" ht="30" customHeight="1" x14ac:dyDescent="0.2">
      <c r="A85" s="240"/>
      <c r="B85" s="124"/>
      <c r="C85" s="96" t="s">
        <v>99</v>
      </c>
      <c r="D85" s="170">
        <v>3</v>
      </c>
      <c r="E85" s="169" t="s">
        <v>315</v>
      </c>
      <c r="F85" s="168" t="s">
        <v>316</v>
      </c>
      <c r="G85" s="167">
        <v>3</v>
      </c>
      <c r="H85" s="180" t="s">
        <v>317</v>
      </c>
      <c r="I85" s="180" t="s">
        <v>318</v>
      </c>
      <c r="J85" s="82"/>
      <c r="K85" s="75"/>
      <c r="L85" s="75"/>
      <c r="M85" s="84"/>
      <c r="N85" s="77"/>
      <c r="O85" s="77"/>
      <c r="R85" s="85">
        <f>COUNTIF(D84:D86,"2")</f>
        <v>0</v>
      </c>
      <c r="S85" s="85">
        <f>COUNTIF(G84:G86,"2")</f>
        <v>0</v>
      </c>
      <c r="T85" s="85">
        <f>COUNTIF(J84:J86,"2")</f>
        <v>0</v>
      </c>
      <c r="U85" s="85">
        <f>COUNTIF(M84:M86,"2")</f>
        <v>0</v>
      </c>
    </row>
    <row r="86" spans="1:21" ht="30" customHeight="1" x14ac:dyDescent="0.2">
      <c r="A86" s="240"/>
      <c r="B86" s="124"/>
      <c r="C86" s="96" t="s">
        <v>100</v>
      </c>
      <c r="D86" s="170">
        <v>4</v>
      </c>
      <c r="E86" s="169" t="s">
        <v>319</v>
      </c>
      <c r="F86" s="168" t="s">
        <v>320</v>
      </c>
      <c r="G86" s="167">
        <v>4</v>
      </c>
      <c r="H86" s="169" t="s">
        <v>319</v>
      </c>
      <c r="I86" s="180" t="s">
        <v>321</v>
      </c>
      <c r="J86" s="82"/>
      <c r="K86" s="75"/>
      <c r="L86" s="75"/>
      <c r="M86" s="84"/>
      <c r="N86" s="77"/>
      <c r="O86" s="77"/>
      <c r="R86" s="85">
        <f>COUNTIF(D84:D86,"3")</f>
        <v>2</v>
      </c>
      <c r="S86" s="85">
        <f>COUNTIF(G84:G86,"3")</f>
        <v>2</v>
      </c>
      <c r="T86" s="85">
        <f>COUNTIF(J84:J86,"3")</f>
        <v>0</v>
      </c>
      <c r="U86" s="85">
        <f>COUNTIF(M84:M86,"3")</f>
        <v>0</v>
      </c>
    </row>
    <row r="87" spans="1:21" ht="21" customHeight="1" x14ac:dyDescent="0.25">
      <c r="B87" s="265"/>
      <c r="C87" s="266"/>
      <c r="D87" s="171"/>
      <c r="E87" s="172"/>
      <c r="F87" s="173"/>
      <c r="G87" s="118"/>
      <c r="H87" s="119"/>
      <c r="I87" s="119"/>
      <c r="J87" s="118"/>
      <c r="K87" s="119"/>
      <c r="M87" s="118"/>
      <c r="N87" s="119"/>
      <c r="R87" s="85">
        <f>COUNTIF(D84:D86,"4")</f>
        <v>1</v>
      </c>
      <c r="S87" s="85">
        <f>COUNTIF(G84:G86,"4")</f>
        <v>1</v>
      </c>
      <c r="T87" s="85">
        <f>COUNTIF(J84:J86,"4")</f>
        <v>0</v>
      </c>
      <c r="U87" s="85">
        <f>COUNTIF(M84:M86,"4")</f>
        <v>0</v>
      </c>
    </row>
    <row r="88" spans="1:21" ht="18.75" x14ac:dyDescent="0.2">
      <c r="A88" s="240"/>
      <c r="B88" s="127"/>
      <c r="C88" s="306" t="s">
        <v>101</v>
      </c>
      <c r="D88" s="307"/>
      <c r="E88" s="307"/>
      <c r="F88" s="307"/>
      <c r="G88" s="307"/>
      <c r="H88" s="307"/>
      <c r="I88" s="307"/>
      <c r="J88" s="307"/>
      <c r="K88" s="308"/>
      <c r="L88" s="115"/>
      <c r="M88" s="115"/>
      <c r="N88" s="115"/>
      <c r="O88" s="115"/>
    </row>
    <row r="89" spans="1:21" ht="30" customHeight="1" x14ac:dyDescent="0.2">
      <c r="A89" s="240"/>
      <c r="B89" s="117"/>
      <c r="C89" s="95" t="s">
        <v>102</v>
      </c>
      <c r="D89" s="170">
        <v>2</v>
      </c>
      <c r="E89" s="168" t="s">
        <v>322</v>
      </c>
      <c r="F89" s="168" t="s">
        <v>323</v>
      </c>
      <c r="G89" s="167">
        <v>1</v>
      </c>
      <c r="H89" s="168" t="s">
        <v>322</v>
      </c>
      <c r="I89" s="168" t="s">
        <v>323</v>
      </c>
      <c r="J89" s="82"/>
      <c r="K89" s="75"/>
      <c r="L89" s="75"/>
      <c r="M89" s="84"/>
      <c r="N89" s="77"/>
      <c r="O89" s="77"/>
      <c r="R89" s="85">
        <f>COUNTIF(D89:D95,"1")</f>
        <v>2</v>
      </c>
      <c r="S89" s="85">
        <f>COUNTIF(G89:G95,"1")</f>
        <v>5</v>
      </c>
      <c r="T89" s="85">
        <f>COUNTIF(J89:J95,"1")</f>
        <v>0</v>
      </c>
      <c r="U89" s="85">
        <f>COUNTIF(M89:M95,"1")</f>
        <v>0</v>
      </c>
    </row>
    <row r="90" spans="1:21" ht="30" customHeight="1" x14ac:dyDescent="0.2">
      <c r="A90" s="240"/>
      <c r="B90" s="128"/>
      <c r="C90" s="97" t="s">
        <v>103</v>
      </c>
      <c r="D90" s="170">
        <v>2</v>
      </c>
      <c r="E90" s="169" t="s">
        <v>324</v>
      </c>
      <c r="F90" s="168" t="s">
        <v>325</v>
      </c>
      <c r="G90" s="167">
        <v>1</v>
      </c>
      <c r="H90" s="169" t="s">
        <v>374</v>
      </c>
      <c r="I90" s="168" t="s">
        <v>325</v>
      </c>
      <c r="J90" s="82"/>
      <c r="K90" s="75"/>
      <c r="L90" s="75"/>
      <c r="M90" s="84"/>
      <c r="N90" s="77"/>
      <c r="O90" s="77"/>
      <c r="R90" s="85">
        <f>COUNTIF(D89:D95,"2")</f>
        <v>4</v>
      </c>
      <c r="S90" s="85">
        <f>COUNTIF(G89:G95,"2")</f>
        <v>1</v>
      </c>
      <c r="T90" s="85">
        <f>COUNTIF(J89:J95,"2")</f>
        <v>0</v>
      </c>
      <c r="U90" s="85">
        <f>COUNTIF(M89:M95,"2")</f>
        <v>0</v>
      </c>
    </row>
    <row r="91" spans="1:21" ht="30" customHeight="1" x14ac:dyDescent="0.2">
      <c r="A91" s="240"/>
      <c r="B91" s="124"/>
      <c r="C91" s="96" t="s">
        <v>104</v>
      </c>
      <c r="D91" s="170">
        <v>1</v>
      </c>
      <c r="E91" s="169" t="s">
        <v>326</v>
      </c>
      <c r="F91" s="168" t="s">
        <v>327</v>
      </c>
      <c r="G91" s="167">
        <v>1</v>
      </c>
      <c r="H91" s="180" t="s">
        <v>328</v>
      </c>
      <c r="I91" s="180" t="s">
        <v>329</v>
      </c>
      <c r="J91" s="82"/>
      <c r="K91" s="75"/>
      <c r="L91" s="75"/>
      <c r="M91" s="84"/>
      <c r="N91" s="77"/>
      <c r="O91" s="77"/>
      <c r="R91" s="85">
        <f>COUNTIF(D89:D95,"3")</f>
        <v>1</v>
      </c>
      <c r="S91" s="85">
        <f>COUNTIF(G89:G95,"3")</f>
        <v>1</v>
      </c>
      <c r="T91" s="85">
        <f>COUNTIF(J89:J95,"3")</f>
        <v>0</v>
      </c>
      <c r="U91" s="85">
        <f>COUNTIF(M89:M95,"3")</f>
        <v>0</v>
      </c>
    </row>
    <row r="92" spans="1:21" ht="30" customHeight="1" x14ac:dyDescent="0.2">
      <c r="A92" s="240"/>
      <c r="B92" s="124"/>
      <c r="C92" s="97" t="s">
        <v>105</v>
      </c>
      <c r="D92" s="170">
        <v>2</v>
      </c>
      <c r="E92" s="169" t="s">
        <v>330</v>
      </c>
      <c r="F92" s="168" t="s">
        <v>331</v>
      </c>
      <c r="G92" s="167">
        <v>2</v>
      </c>
      <c r="H92" s="169" t="s">
        <v>330</v>
      </c>
      <c r="I92" s="168" t="s">
        <v>331</v>
      </c>
      <c r="J92" s="82"/>
      <c r="K92" s="75"/>
      <c r="L92" s="75"/>
      <c r="M92" s="84"/>
      <c r="N92" s="77"/>
      <c r="O92" s="77"/>
      <c r="R92" s="85">
        <f>COUNTIF(D89:D95,"4")</f>
        <v>0</v>
      </c>
      <c r="S92" s="85">
        <f>COUNTIF(G89:G95,"4")</f>
        <v>0</v>
      </c>
      <c r="T92" s="85">
        <f>COUNTIF(J89:J95,"4")</f>
        <v>0</v>
      </c>
      <c r="U92" s="85">
        <f>COUNTIF(M89:M95,"4")</f>
        <v>0</v>
      </c>
    </row>
    <row r="93" spans="1:21" ht="30" customHeight="1" x14ac:dyDescent="0.2">
      <c r="A93" s="240"/>
      <c r="B93" s="124"/>
      <c r="C93" s="96" t="s">
        <v>106</v>
      </c>
      <c r="D93" s="170">
        <v>3</v>
      </c>
      <c r="E93" s="169" t="s">
        <v>332</v>
      </c>
      <c r="F93" s="168" t="s">
        <v>333</v>
      </c>
      <c r="G93" s="167">
        <v>3</v>
      </c>
      <c r="H93" s="169" t="s">
        <v>332</v>
      </c>
      <c r="I93" s="168" t="s">
        <v>333</v>
      </c>
      <c r="J93" s="82"/>
      <c r="K93" s="75"/>
      <c r="L93" s="75"/>
      <c r="M93" s="84"/>
      <c r="N93" s="77"/>
      <c r="O93" s="77"/>
    </row>
    <row r="94" spans="1:21" ht="30" customHeight="1" x14ac:dyDescent="0.2">
      <c r="A94" s="240"/>
      <c r="B94" s="128"/>
      <c r="C94" s="97" t="s">
        <v>107</v>
      </c>
      <c r="D94" s="170">
        <v>1</v>
      </c>
      <c r="E94" s="169" t="s">
        <v>334</v>
      </c>
      <c r="F94" s="168" t="s">
        <v>335</v>
      </c>
      <c r="G94" s="167">
        <v>1</v>
      </c>
      <c r="H94" s="169" t="s">
        <v>334</v>
      </c>
      <c r="I94" s="168" t="s">
        <v>335</v>
      </c>
      <c r="J94" s="82"/>
      <c r="K94" s="75"/>
      <c r="L94" s="75"/>
      <c r="M94" s="84"/>
      <c r="N94" s="77"/>
      <c r="O94" s="77"/>
    </row>
    <row r="95" spans="1:21" ht="30" customHeight="1" x14ac:dyDescent="0.2">
      <c r="A95" s="240"/>
      <c r="B95" s="124"/>
      <c r="C95" s="96" t="s">
        <v>108</v>
      </c>
      <c r="D95" s="170">
        <v>2</v>
      </c>
      <c r="E95" s="181" t="s">
        <v>336</v>
      </c>
      <c r="F95" s="182" t="s">
        <v>337</v>
      </c>
      <c r="G95" s="167">
        <v>1</v>
      </c>
      <c r="H95" s="181" t="s">
        <v>336</v>
      </c>
      <c r="I95" s="182" t="s">
        <v>337</v>
      </c>
      <c r="J95" s="82"/>
      <c r="K95" s="75"/>
      <c r="L95" s="75"/>
      <c r="M95" s="84"/>
      <c r="N95" s="77"/>
      <c r="O95" s="77"/>
    </row>
    <row r="96" spans="1:21" ht="5.25" customHeight="1" x14ac:dyDescent="0.25">
      <c r="B96" s="265"/>
      <c r="C96" s="266"/>
      <c r="D96" s="118"/>
      <c r="E96" s="119"/>
      <c r="F96" s="119"/>
      <c r="G96" s="118"/>
      <c r="H96" s="119"/>
      <c r="I96" s="119"/>
      <c r="J96" s="118"/>
      <c r="K96" s="123"/>
      <c r="M96" s="118"/>
      <c r="N96" s="123"/>
    </row>
    <row r="97" spans="1:21" ht="18.75" x14ac:dyDescent="0.2">
      <c r="A97" s="240"/>
      <c r="B97" s="113"/>
      <c r="C97" s="284" t="s">
        <v>25</v>
      </c>
      <c r="D97" s="267"/>
      <c r="E97" s="267"/>
      <c r="F97" s="267"/>
      <c r="G97" s="267"/>
      <c r="H97" s="267"/>
      <c r="I97" s="267"/>
      <c r="J97" s="267"/>
      <c r="K97" s="267"/>
      <c r="L97" s="267"/>
      <c r="M97" s="129"/>
      <c r="N97" s="129"/>
      <c r="O97" s="130"/>
    </row>
    <row r="98" spans="1:21" ht="48" x14ac:dyDescent="0.2">
      <c r="A98" s="240"/>
      <c r="B98" s="121"/>
      <c r="C98" s="95" t="s">
        <v>109</v>
      </c>
      <c r="D98" s="170">
        <v>3</v>
      </c>
      <c r="E98" s="183" t="s">
        <v>338</v>
      </c>
      <c r="F98" s="183" t="s">
        <v>339</v>
      </c>
      <c r="G98" s="184">
        <v>3</v>
      </c>
      <c r="H98" s="183" t="s">
        <v>338</v>
      </c>
      <c r="I98" s="183" t="s">
        <v>455</v>
      </c>
      <c r="J98" s="29"/>
      <c r="K98" s="34"/>
      <c r="L98" s="34"/>
      <c r="M98" s="51"/>
      <c r="N98" s="50"/>
      <c r="O98" s="50"/>
      <c r="R98" s="85">
        <f>COUNTIF(D98:D99,"1")</f>
        <v>0</v>
      </c>
      <c r="S98" s="85">
        <f>COUNTIF(G98:G99,"1")</f>
        <v>0</v>
      </c>
      <c r="T98" s="85">
        <f>COUNTIF(J98:J99,"1")</f>
        <v>0</v>
      </c>
      <c r="U98" s="85">
        <f>COUNTIF(M98:M99,"1")</f>
        <v>0</v>
      </c>
    </row>
    <row r="99" spans="1:21" ht="36" x14ac:dyDescent="0.2">
      <c r="A99" s="240"/>
      <c r="B99" s="131"/>
      <c r="C99" s="97" t="s">
        <v>110</v>
      </c>
      <c r="D99" s="170">
        <v>3</v>
      </c>
      <c r="E99" s="185" t="s">
        <v>340</v>
      </c>
      <c r="F99" s="183" t="s">
        <v>341</v>
      </c>
      <c r="G99" s="184">
        <v>2</v>
      </c>
      <c r="H99" s="185" t="s">
        <v>340</v>
      </c>
      <c r="I99" s="186" t="s">
        <v>342</v>
      </c>
      <c r="J99" s="29"/>
      <c r="K99" s="34"/>
      <c r="L99" s="34"/>
      <c r="M99" s="51"/>
      <c r="N99" s="50"/>
      <c r="O99" s="50"/>
      <c r="R99" s="85">
        <f>COUNTIF(D98:D99,"2")</f>
        <v>0</v>
      </c>
      <c r="S99" s="85">
        <f>COUNTIF(G98:G99,"2")</f>
        <v>1</v>
      </c>
      <c r="T99" s="85">
        <f>COUNTIF(J98:J99,"2")</f>
        <v>0</v>
      </c>
      <c r="U99" s="85">
        <f>COUNTIF(M98:M99,"2")</f>
        <v>0</v>
      </c>
    </row>
    <row r="100" spans="1:21" ht="8.25" customHeight="1" x14ac:dyDescent="0.25">
      <c r="B100" s="265"/>
      <c r="C100" s="266"/>
      <c r="D100" s="118"/>
      <c r="E100" s="119"/>
      <c r="F100" s="119"/>
      <c r="G100" s="118"/>
      <c r="H100" s="119"/>
      <c r="I100" s="119"/>
      <c r="J100" s="118"/>
      <c r="K100" s="123"/>
      <c r="M100" s="118"/>
      <c r="N100" s="123"/>
      <c r="R100" s="85">
        <f>COUNTIF(D98:D99,"3")</f>
        <v>2</v>
      </c>
      <c r="S100" s="85">
        <f>COUNTIF(G98:G99,"3")</f>
        <v>1</v>
      </c>
      <c r="T100" s="85">
        <f>COUNTIF(J98:J99,"3")</f>
        <v>0</v>
      </c>
      <c r="U100" s="85">
        <f>COUNTIF(M98:M99,"3")</f>
        <v>0</v>
      </c>
    </row>
    <row r="101" spans="1:21" ht="18.75" x14ac:dyDescent="0.2">
      <c r="A101" s="240"/>
      <c r="B101" s="124"/>
      <c r="C101" s="267" t="s">
        <v>111</v>
      </c>
      <c r="D101" s="267"/>
      <c r="E101" s="267"/>
      <c r="F101" s="267"/>
      <c r="G101" s="267"/>
      <c r="H101" s="267"/>
      <c r="I101" s="267"/>
      <c r="J101" s="267"/>
      <c r="K101" s="268"/>
      <c r="L101" s="115"/>
      <c r="M101" s="115"/>
      <c r="N101" s="115"/>
      <c r="O101" s="115"/>
      <c r="R101" s="85">
        <f>COUNTIF(D98:D99,"4")</f>
        <v>0</v>
      </c>
      <c r="S101" s="85">
        <f>COUNTIF(G98:G99,"4")</f>
        <v>0</v>
      </c>
      <c r="T101" s="85">
        <f>COUNTIF(J98:J99,"4")</f>
        <v>0</v>
      </c>
      <c r="U101" s="85">
        <f>COUNTIF(M98:M99,"4")</f>
        <v>0</v>
      </c>
    </row>
    <row r="102" spans="1:21" ht="30" customHeight="1" x14ac:dyDescent="0.2">
      <c r="A102" s="240"/>
      <c r="B102" s="117"/>
      <c r="C102" s="104" t="s">
        <v>112</v>
      </c>
      <c r="D102" s="170">
        <v>2</v>
      </c>
      <c r="E102" s="168" t="s">
        <v>343</v>
      </c>
      <c r="F102" s="168"/>
      <c r="G102" s="167">
        <v>3</v>
      </c>
      <c r="H102" s="168" t="s">
        <v>343</v>
      </c>
      <c r="I102" s="180" t="s">
        <v>344</v>
      </c>
      <c r="J102" s="82"/>
      <c r="K102" s="75"/>
      <c r="L102" s="75"/>
      <c r="M102" s="84"/>
      <c r="N102" s="77"/>
      <c r="O102" s="77"/>
      <c r="R102" s="85">
        <f>COUNTIF(D102:D111,"1")</f>
        <v>3</v>
      </c>
      <c r="S102" s="85">
        <f>COUNTIF(G102:G111,"1")</f>
        <v>5</v>
      </c>
      <c r="T102" s="85">
        <f>COUNTIF(J102:J111,"1")</f>
        <v>0</v>
      </c>
      <c r="U102" s="85">
        <f>COUNTIF(M102:M111,"1")</f>
        <v>0</v>
      </c>
    </row>
    <row r="103" spans="1:21" ht="30" customHeight="1" x14ac:dyDescent="0.2">
      <c r="A103" s="240"/>
      <c r="B103" s="124"/>
      <c r="C103" s="96" t="s">
        <v>113</v>
      </c>
      <c r="D103" s="170">
        <v>1</v>
      </c>
      <c r="E103" s="187" t="s">
        <v>345</v>
      </c>
      <c r="F103" s="168" t="s">
        <v>346</v>
      </c>
      <c r="G103" s="167">
        <v>1</v>
      </c>
      <c r="H103" s="187" t="s">
        <v>345</v>
      </c>
      <c r="I103" s="168" t="s">
        <v>346</v>
      </c>
      <c r="J103" s="82"/>
      <c r="K103" s="75"/>
      <c r="L103" s="75"/>
      <c r="M103" s="84"/>
      <c r="N103" s="77"/>
      <c r="O103" s="77"/>
      <c r="R103" s="85">
        <f>COUNTIF(D102:D111,"2")</f>
        <v>3</v>
      </c>
      <c r="S103" s="85">
        <f>COUNTIF(G102:G111,"2")</f>
        <v>1</v>
      </c>
      <c r="T103" s="85">
        <f>COUNTIF(J102:J111,"2")</f>
        <v>0</v>
      </c>
      <c r="U103" s="85">
        <f>COUNTIF(M102:M111,"2")</f>
        <v>0</v>
      </c>
    </row>
    <row r="104" spans="1:21" ht="30" customHeight="1" x14ac:dyDescent="0.2">
      <c r="A104" s="240"/>
      <c r="B104" s="124"/>
      <c r="C104" s="96" t="s">
        <v>114</v>
      </c>
      <c r="D104" s="170">
        <v>3</v>
      </c>
      <c r="E104" s="169" t="s">
        <v>347</v>
      </c>
      <c r="F104" s="168" t="s">
        <v>348</v>
      </c>
      <c r="G104" s="167">
        <v>1</v>
      </c>
      <c r="H104" s="169" t="s">
        <v>347</v>
      </c>
      <c r="I104" s="180" t="s">
        <v>349</v>
      </c>
      <c r="J104" s="82"/>
      <c r="K104" s="75"/>
      <c r="L104" s="75"/>
      <c r="M104" s="84"/>
      <c r="N104" s="77"/>
      <c r="O104" s="77"/>
      <c r="R104" s="85">
        <f>COUNTIF(D102:D111,"3")</f>
        <v>3</v>
      </c>
      <c r="S104" s="85">
        <f>COUNTIF(G102:G111,"3")</f>
        <v>4</v>
      </c>
      <c r="T104" s="85">
        <f>COUNTIF(J102:J111,"3")</f>
        <v>0</v>
      </c>
      <c r="U104" s="85">
        <f>COUNTIF(M102:M111,"3")</f>
        <v>0</v>
      </c>
    </row>
    <row r="105" spans="1:21" ht="30" customHeight="1" x14ac:dyDescent="0.2">
      <c r="A105" s="240"/>
      <c r="B105" s="124"/>
      <c r="C105" s="96" t="s">
        <v>115</v>
      </c>
      <c r="D105" s="170">
        <v>3</v>
      </c>
      <c r="E105" s="169" t="s">
        <v>350</v>
      </c>
      <c r="F105" s="168" t="s">
        <v>351</v>
      </c>
      <c r="G105" s="167">
        <v>3</v>
      </c>
      <c r="H105" s="169" t="s">
        <v>350</v>
      </c>
      <c r="I105" s="168" t="s">
        <v>351</v>
      </c>
      <c r="J105" s="82"/>
      <c r="K105" s="75"/>
      <c r="L105" s="75"/>
      <c r="M105" s="84"/>
      <c r="N105" s="77"/>
      <c r="O105" s="77"/>
      <c r="R105" s="85">
        <f>COUNTIF(D102:D111,"4")</f>
        <v>0</v>
      </c>
      <c r="S105" s="85">
        <f>COUNTIF(G102:G111,"4")</f>
        <v>0</v>
      </c>
      <c r="T105" s="85">
        <f>COUNTIF(J102:J111,"4")</f>
        <v>0</v>
      </c>
      <c r="U105" s="85">
        <f>COUNTIF(M102:M111,"4")</f>
        <v>0</v>
      </c>
    </row>
    <row r="106" spans="1:21" ht="30" customHeight="1" x14ac:dyDescent="0.2">
      <c r="A106" s="240"/>
      <c r="B106" s="124"/>
      <c r="C106" s="96" t="s">
        <v>116</v>
      </c>
      <c r="D106" s="170">
        <v>3</v>
      </c>
      <c r="E106" s="169" t="s">
        <v>352</v>
      </c>
      <c r="F106" s="168" t="s">
        <v>353</v>
      </c>
      <c r="G106" s="167">
        <v>3</v>
      </c>
      <c r="H106" s="169" t="s">
        <v>352</v>
      </c>
      <c r="I106" s="168" t="s">
        <v>353</v>
      </c>
      <c r="J106" s="82"/>
      <c r="K106" s="75"/>
      <c r="L106" s="75"/>
      <c r="M106" s="84"/>
      <c r="N106" s="77"/>
      <c r="O106" s="77"/>
    </row>
    <row r="107" spans="1:21" ht="30" customHeight="1" x14ac:dyDescent="0.2">
      <c r="A107" s="240"/>
      <c r="B107" s="124"/>
      <c r="C107" s="96" t="s">
        <v>117</v>
      </c>
      <c r="D107" s="170">
        <v>2</v>
      </c>
      <c r="E107" s="169" t="s">
        <v>354</v>
      </c>
      <c r="F107" s="168" t="s">
        <v>355</v>
      </c>
      <c r="G107" s="167">
        <v>1</v>
      </c>
      <c r="H107" s="169" t="s">
        <v>456</v>
      </c>
      <c r="I107" s="168" t="s">
        <v>355</v>
      </c>
      <c r="J107" s="82"/>
      <c r="K107" s="75"/>
      <c r="L107" s="75"/>
      <c r="M107" s="84"/>
      <c r="N107" s="77"/>
      <c r="O107" s="77"/>
    </row>
    <row r="108" spans="1:21" ht="30" customHeight="1" x14ac:dyDescent="0.2">
      <c r="A108" s="240"/>
      <c r="B108" s="124"/>
      <c r="C108" s="96" t="s">
        <v>118</v>
      </c>
      <c r="D108" s="170">
        <v>1</v>
      </c>
      <c r="E108" s="169" t="s">
        <v>356</v>
      </c>
      <c r="F108" s="168" t="s">
        <v>357</v>
      </c>
      <c r="G108" s="167">
        <v>1</v>
      </c>
      <c r="H108" s="169" t="s">
        <v>356</v>
      </c>
      <c r="I108" s="168" t="s">
        <v>357</v>
      </c>
      <c r="J108" s="82"/>
      <c r="K108" s="75"/>
      <c r="L108" s="75"/>
      <c r="M108" s="84"/>
      <c r="N108" s="77"/>
      <c r="O108" s="77"/>
    </row>
    <row r="109" spans="1:21" ht="30" customHeight="1" x14ac:dyDescent="0.2">
      <c r="A109" s="240"/>
      <c r="B109" s="124"/>
      <c r="C109" s="96" t="s">
        <v>119</v>
      </c>
      <c r="D109" s="170"/>
      <c r="E109" s="169" t="s">
        <v>358</v>
      </c>
      <c r="F109" s="168"/>
      <c r="G109" s="167">
        <v>1</v>
      </c>
      <c r="H109" s="180" t="s">
        <v>359</v>
      </c>
      <c r="I109" s="180"/>
      <c r="J109" s="82"/>
      <c r="K109" s="75"/>
      <c r="L109" s="75"/>
      <c r="M109" s="84"/>
      <c r="N109" s="77"/>
      <c r="O109" s="77"/>
    </row>
    <row r="110" spans="1:21" ht="30" customHeight="1" x14ac:dyDescent="0.2">
      <c r="A110" s="240"/>
      <c r="B110" s="124"/>
      <c r="C110" s="96" t="s">
        <v>120</v>
      </c>
      <c r="D110" s="170">
        <v>2</v>
      </c>
      <c r="E110" s="169" t="s">
        <v>360</v>
      </c>
      <c r="F110" s="168" t="s">
        <v>361</v>
      </c>
      <c r="G110" s="167">
        <v>3</v>
      </c>
      <c r="H110" s="169" t="s">
        <v>360</v>
      </c>
      <c r="I110" s="168" t="s">
        <v>361</v>
      </c>
      <c r="J110" s="82"/>
      <c r="K110" s="75"/>
      <c r="L110" s="75"/>
      <c r="M110" s="84"/>
      <c r="N110" s="77"/>
      <c r="O110" s="77"/>
    </row>
    <row r="111" spans="1:21" ht="30" customHeight="1" x14ac:dyDescent="0.2">
      <c r="A111" s="240"/>
      <c r="B111" s="124"/>
      <c r="C111" s="96" t="s">
        <v>121</v>
      </c>
      <c r="D111" s="170">
        <v>1</v>
      </c>
      <c r="E111" s="188" t="s">
        <v>362</v>
      </c>
      <c r="F111" s="168" t="s">
        <v>363</v>
      </c>
      <c r="G111" s="167">
        <v>2</v>
      </c>
      <c r="H111" s="188" t="s">
        <v>362</v>
      </c>
      <c r="I111" s="168" t="s">
        <v>363</v>
      </c>
      <c r="J111" s="82"/>
      <c r="K111" s="75"/>
      <c r="L111" s="75"/>
      <c r="M111" s="84"/>
      <c r="N111" s="77"/>
      <c r="O111" s="77"/>
    </row>
    <row r="112" spans="1:21" ht="5.25" customHeight="1" x14ac:dyDescent="0.25">
      <c r="B112" s="269"/>
      <c r="C112" s="270"/>
      <c r="D112" s="132"/>
      <c r="E112" s="133"/>
      <c r="F112" s="133"/>
      <c r="G112" s="132"/>
      <c r="H112" s="133"/>
      <c r="I112" s="133"/>
      <c r="J112" s="132"/>
      <c r="K112" s="134"/>
      <c r="M112" s="132"/>
      <c r="N112" s="134"/>
    </row>
    <row r="113" spans="1:21" ht="18.75" x14ac:dyDescent="0.2">
      <c r="A113" s="240"/>
      <c r="B113" s="124"/>
      <c r="C113" s="267" t="s">
        <v>0</v>
      </c>
      <c r="D113" s="267"/>
      <c r="E113" s="267"/>
      <c r="F113" s="267"/>
      <c r="G113" s="267"/>
      <c r="H113" s="267"/>
      <c r="I113" s="267"/>
      <c r="J113" s="267"/>
      <c r="K113" s="268"/>
      <c r="L113" s="115"/>
      <c r="M113" s="115"/>
      <c r="N113" s="115"/>
      <c r="O113" s="115"/>
    </row>
    <row r="114" spans="1:21" ht="30" customHeight="1" x14ac:dyDescent="0.2">
      <c r="A114" s="240"/>
      <c r="B114" s="128"/>
      <c r="C114" s="97" t="s">
        <v>1</v>
      </c>
      <c r="D114" s="170">
        <v>2</v>
      </c>
      <c r="E114" s="169" t="s">
        <v>364</v>
      </c>
      <c r="F114" s="168" t="s">
        <v>365</v>
      </c>
      <c r="G114" s="167">
        <v>2</v>
      </c>
      <c r="H114" s="180" t="s">
        <v>366</v>
      </c>
      <c r="I114" s="180" t="s">
        <v>367</v>
      </c>
      <c r="J114" s="82"/>
      <c r="K114" s="75"/>
      <c r="L114" s="75"/>
      <c r="M114" s="84"/>
      <c r="N114" s="77"/>
      <c r="O114" s="77"/>
      <c r="R114" s="85">
        <f>COUNTIF(D114:D117,"1")</f>
        <v>0</v>
      </c>
      <c r="S114" s="85">
        <f>COUNTIF(G114:G117,"1")</f>
        <v>0</v>
      </c>
      <c r="T114" s="85">
        <f>COUNTIF(J114:J117,"1")</f>
        <v>0</v>
      </c>
      <c r="U114" s="85">
        <f>COUNTIF(M114:M117,"1")</f>
        <v>0</v>
      </c>
    </row>
    <row r="115" spans="1:21" ht="30" customHeight="1" x14ac:dyDescent="0.2">
      <c r="A115" s="240"/>
      <c r="B115" s="124"/>
      <c r="C115" s="96" t="s">
        <v>2</v>
      </c>
      <c r="D115" s="170">
        <v>3</v>
      </c>
      <c r="E115" s="169" t="s">
        <v>368</v>
      </c>
      <c r="F115" s="168" t="s">
        <v>369</v>
      </c>
      <c r="G115" s="167">
        <v>4</v>
      </c>
      <c r="H115" s="169" t="s">
        <v>368</v>
      </c>
      <c r="I115" s="168" t="s">
        <v>369</v>
      </c>
      <c r="J115" s="82"/>
      <c r="K115" s="75"/>
      <c r="L115" s="75"/>
      <c r="M115" s="84"/>
      <c r="N115" s="77"/>
      <c r="O115" s="77"/>
      <c r="R115" s="85">
        <f>COUNTIF(D114:D117,"2")</f>
        <v>1</v>
      </c>
      <c r="S115" s="85">
        <f>COUNTIF(G114:G117,"2")</f>
        <v>1</v>
      </c>
      <c r="T115" s="85">
        <f>COUNTIF(J114:J117,"2")</f>
        <v>0</v>
      </c>
      <c r="U115" s="85">
        <f>COUNTIF(M114:M117,"2")</f>
        <v>0</v>
      </c>
    </row>
    <row r="116" spans="1:21" ht="30" customHeight="1" x14ac:dyDescent="0.2">
      <c r="A116" s="240"/>
      <c r="B116" s="124"/>
      <c r="C116" s="96" t="s">
        <v>3</v>
      </c>
      <c r="D116" s="170">
        <v>3</v>
      </c>
      <c r="E116" s="169" t="s">
        <v>370</v>
      </c>
      <c r="F116" s="168" t="s">
        <v>371</v>
      </c>
      <c r="G116" s="167">
        <v>4</v>
      </c>
      <c r="H116" s="169" t="s">
        <v>370</v>
      </c>
      <c r="I116" s="168" t="s">
        <v>371</v>
      </c>
      <c r="J116" s="82"/>
      <c r="K116" s="75"/>
      <c r="L116" s="75"/>
      <c r="M116" s="84"/>
      <c r="N116" s="77"/>
      <c r="O116" s="77"/>
      <c r="R116" s="85">
        <f>COUNTIF(D114:D117,"3")</f>
        <v>3</v>
      </c>
      <c r="S116" s="85">
        <f>COUNTIF(G114:G117,"3")</f>
        <v>1</v>
      </c>
      <c r="T116" s="85">
        <f>COUNTIF(J114:J117,"3")</f>
        <v>0</v>
      </c>
      <c r="U116" s="85">
        <f>COUNTIF(M114:M117,"3")</f>
        <v>0</v>
      </c>
    </row>
    <row r="117" spans="1:21" ht="30" customHeight="1" x14ac:dyDescent="0.2">
      <c r="A117" s="240"/>
      <c r="B117" s="124"/>
      <c r="C117" s="96" t="s">
        <v>4</v>
      </c>
      <c r="D117" s="170">
        <v>3</v>
      </c>
      <c r="E117" s="169" t="s">
        <v>372</v>
      </c>
      <c r="F117" s="168" t="s">
        <v>373</v>
      </c>
      <c r="G117" s="167">
        <v>3</v>
      </c>
      <c r="H117" s="169" t="s">
        <v>372</v>
      </c>
      <c r="I117" s="168" t="s">
        <v>373</v>
      </c>
      <c r="J117" s="82"/>
      <c r="K117" s="75"/>
      <c r="L117" s="75"/>
      <c r="M117" s="84"/>
      <c r="N117" s="77"/>
      <c r="O117" s="77"/>
      <c r="R117" s="85">
        <f>COUNTIF(D114:D117,"4")</f>
        <v>0</v>
      </c>
      <c r="S117" s="85">
        <f>COUNTIF(G114:G117,"4")</f>
        <v>2</v>
      </c>
      <c r="T117" s="85">
        <f>COUNTIF(J114:J117,"4")</f>
        <v>0</v>
      </c>
      <c r="U117" s="85">
        <f>COUNTIF(M114:M117,"4")</f>
        <v>0</v>
      </c>
    </row>
    <row r="118" spans="1:21" ht="7.5" customHeight="1" x14ac:dyDescent="0.25">
      <c r="B118" s="265"/>
      <c r="C118" s="266"/>
      <c r="D118" s="132"/>
      <c r="E118" s="133"/>
      <c r="F118" s="133"/>
      <c r="G118" s="132"/>
      <c r="H118" s="133"/>
      <c r="I118" s="133"/>
      <c r="J118" s="118"/>
      <c r="K118" s="123"/>
      <c r="M118" s="118"/>
      <c r="N118" s="123"/>
    </row>
    <row r="119" spans="1:21" ht="15.75" customHeight="1" x14ac:dyDescent="0.2">
      <c r="B119" s="280" t="s">
        <v>24</v>
      </c>
      <c r="C119" s="281"/>
      <c r="D119" s="272" t="s">
        <v>283</v>
      </c>
      <c r="E119" s="273"/>
      <c r="F119" s="274"/>
      <c r="G119" s="255" t="s">
        <v>179</v>
      </c>
      <c r="H119" s="256"/>
      <c r="I119" s="257"/>
      <c r="J119" s="271" t="s">
        <v>177</v>
      </c>
      <c r="K119" s="271"/>
      <c r="L119" s="271"/>
      <c r="M119" s="302" t="s">
        <v>176</v>
      </c>
      <c r="N119" s="302"/>
      <c r="O119" s="302"/>
    </row>
    <row r="120" spans="1:21" ht="15.75" customHeight="1" x14ac:dyDescent="0.2">
      <c r="B120" s="282"/>
      <c r="C120" s="283"/>
      <c r="D120" s="110" t="s">
        <v>34</v>
      </c>
      <c r="E120" s="111" t="s">
        <v>122</v>
      </c>
      <c r="F120" s="111"/>
      <c r="G120" s="110" t="s">
        <v>34</v>
      </c>
      <c r="H120" s="111" t="s">
        <v>122</v>
      </c>
      <c r="I120" s="111"/>
      <c r="J120" s="110" t="s">
        <v>34</v>
      </c>
      <c r="K120" s="111" t="s">
        <v>122</v>
      </c>
      <c r="L120" s="135" t="s">
        <v>125</v>
      </c>
      <c r="M120" s="110" t="s">
        <v>34</v>
      </c>
      <c r="N120" s="111" t="s">
        <v>122</v>
      </c>
      <c r="O120" s="135"/>
    </row>
    <row r="121" spans="1:21" ht="18.75" x14ac:dyDescent="0.2">
      <c r="A121" s="240"/>
      <c r="B121" s="127"/>
      <c r="C121" s="267" t="s">
        <v>5</v>
      </c>
      <c r="D121" s="267"/>
      <c r="E121" s="267"/>
      <c r="F121" s="267"/>
      <c r="G121" s="267"/>
      <c r="H121" s="267"/>
      <c r="I121" s="267"/>
      <c r="J121" s="267"/>
      <c r="K121" s="268"/>
      <c r="L121" s="115"/>
      <c r="M121" s="115"/>
      <c r="N121" s="115"/>
      <c r="O121" s="115"/>
    </row>
    <row r="122" spans="1:21" ht="39" customHeight="1" x14ac:dyDescent="0.2">
      <c r="A122" s="240"/>
      <c r="B122" s="131"/>
      <c r="C122" s="136" t="s">
        <v>6</v>
      </c>
      <c r="D122" s="27">
        <v>2</v>
      </c>
      <c r="E122" s="59" t="s">
        <v>284</v>
      </c>
      <c r="F122" s="174" t="s">
        <v>285</v>
      </c>
      <c r="G122" s="79">
        <v>2</v>
      </c>
      <c r="H122" s="60" t="s">
        <v>432</v>
      </c>
      <c r="I122" s="60" t="s">
        <v>433</v>
      </c>
      <c r="J122" s="82"/>
      <c r="K122" s="75"/>
      <c r="L122" s="75"/>
      <c r="M122" s="84"/>
      <c r="N122" s="77"/>
      <c r="O122" s="77"/>
      <c r="R122" s="85">
        <f>COUNTIF(D122:D125,"1")</f>
        <v>2</v>
      </c>
      <c r="S122" s="85">
        <f>COUNTIF(G122:G125,"1")</f>
        <v>1</v>
      </c>
      <c r="T122" s="85">
        <f>COUNTIF(J122:J125,"1")</f>
        <v>0</v>
      </c>
      <c r="U122" s="85">
        <f>COUNTIF(M122:M125,"1")</f>
        <v>0</v>
      </c>
    </row>
    <row r="123" spans="1:21" ht="30" customHeight="1" x14ac:dyDescent="0.2">
      <c r="A123" s="240"/>
      <c r="B123" s="128"/>
      <c r="C123" s="97" t="s">
        <v>7</v>
      </c>
      <c r="D123" s="27">
        <v>1</v>
      </c>
      <c r="E123" s="73" t="s">
        <v>286</v>
      </c>
      <c r="F123" s="175" t="s">
        <v>287</v>
      </c>
      <c r="G123" s="79">
        <v>1</v>
      </c>
      <c r="H123" s="65" t="s">
        <v>434</v>
      </c>
      <c r="I123" s="60" t="s">
        <v>287</v>
      </c>
      <c r="J123" s="82"/>
      <c r="K123" s="75"/>
      <c r="L123" s="75"/>
      <c r="M123" s="84"/>
      <c r="N123" s="77"/>
      <c r="O123" s="77"/>
      <c r="R123" s="85">
        <f>COUNTIF(D122:D125,"2")</f>
        <v>2</v>
      </c>
      <c r="S123" s="85">
        <f>COUNTIF(G122:G125,"2")</f>
        <v>3</v>
      </c>
      <c r="T123" s="85">
        <f>COUNTIF(J122:J125,"2")</f>
        <v>0</v>
      </c>
      <c r="U123" s="85">
        <f>COUNTIF(M122:M125,"2")</f>
        <v>0</v>
      </c>
    </row>
    <row r="124" spans="1:21" ht="30" customHeight="1" x14ac:dyDescent="0.2">
      <c r="A124" s="240"/>
      <c r="B124" s="124"/>
      <c r="C124" s="97" t="s">
        <v>8</v>
      </c>
      <c r="D124" s="27">
        <v>2</v>
      </c>
      <c r="E124" s="73" t="s">
        <v>288</v>
      </c>
      <c r="F124" s="174" t="s">
        <v>289</v>
      </c>
      <c r="G124" s="79">
        <v>2</v>
      </c>
      <c r="H124" s="65" t="s">
        <v>435</v>
      </c>
      <c r="I124" s="60" t="s">
        <v>436</v>
      </c>
      <c r="J124" s="82"/>
      <c r="K124" s="75"/>
      <c r="L124" s="75"/>
      <c r="M124" s="84"/>
      <c r="N124" s="77"/>
      <c r="O124" s="77"/>
      <c r="R124" s="85">
        <f>COUNTIF(D122:D125,"3")</f>
        <v>0</v>
      </c>
      <c r="S124" s="85">
        <f>COUNTIF(G122:G125,"3")</f>
        <v>0</v>
      </c>
      <c r="T124" s="85">
        <f>COUNTIF(J122:J125,"3")</f>
        <v>0</v>
      </c>
      <c r="U124" s="85">
        <f>COUNTIF(M122:M125,"3")</f>
        <v>0</v>
      </c>
    </row>
    <row r="125" spans="1:21" ht="30" customHeight="1" x14ac:dyDescent="0.2">
      <c r="A125" s="240"/>
      <c r="B125" s="124"/>
      <c r="C125" s="96" t="s">
        <v>9</v>
      </c>
      <c r="D125" s="27">
        <v>1</v>
      </c>
      <c r="E125" s="73" t="s">
        <v>290</v>
      </c>
      <c r="F125" s="174" t="s">
        <v>291</v>
      </c>
      <c r="G125" s="79">
        <v>2</v>
      </c>
      <c r="H125" s="65" t="s">
        <v>437</v>
      </c>
      <c r="I125" s="60" t="s">
        <v>438</v>
      </c>
      <c r="J125" s="82"/>
      <c r="K125" s="75"/>
      <c r="L125" s="75"/>
      <c r="M125" s="84"/>
      <c r="N125" s="77"/>
      <c r="O125" s="77"/>
      <c r="R125" s="85">
        <f>COUNTIF(D122:D125,"4")</f>
        <v>0</v>
      </c>
      <c r="S125" s="85">
        <f>COUNTIF(G122:G125,"4")</f>
        <v>0</v>
      </c>
      <c r="T125" s="85">
        <f>COUNTIF(J122:J125,"4")</f>
        <v>0</v>
      </c>
      <c r="U125" s="85">
        <f>COUNTIF(M122:M125,"4")</f>
        <v>0</v>
      </c>
    </row>
    <row r="126" spans="1:21" ht="8.25" customHeight="1" x14ac:dyDescent="0.25">
      <c r="B126" s="265"/>
      <c r="C126" s="266"/>
      <c r="D126" s="118"/>
      <c r="E126" s="119"/>
      <c r="F126" s="119"/>
      <c r="G126" s="118"/>
      <c r="H126" s="119"/>
      <c r="I126" s="119"/>
      <c r="J126" s="118"/>
      <c r="K126" s="123"/>
      <c r="M126" s="118"/>
      <c r="N126" s="123"/>
    </row>
    <row r="127" spans="1:21" ht="18.75" x14ac:dyDescent="0.2">
      <c r="A127" s="240"/>
      <c r="B127" s="124"/>
      <c r="C127" s="267" t="s">
        <v>10</v>
      </c>
      <c r="D127" s="267"/>
      <c r="E127" s="267"/>
      <c r="F127" s="267"/>
      <c r="G127" s="267"/>
      <c r="H127" s="267"/>
      <c r="I127" s="267"/>
      <c r="J127" s="267"/>
      <c r="K127" s="268"/>
      <c r="L127" s="115"/>
      <c r="M127" s="115"/>
      <c r="N127" s="115"/>
      <c r="O127" s="115"/>
    </row>
    <row r="128" spans="1:21" ht="30" customHeight="1" x14ac:dyDescent="0.2">
      <c r="A128" s="240"/>
      <c r="B128" s="117"/>
      <c r="C128" s="104" t="s">
        <v>11</v>
      </c>
      <c r="D128" s="27">
        <v>1</v>
      </c>
      <c r="E128" s="59" t="s">
        <v>292</v>
      </c>
      <c r="F128" s="174" t="s">
        <v>293</v>
      </c>
      <c r="G128" s="79">
        <v>2</v>
      </c>
      <c r="H128" s="60" t="s">
        <v>439</v>
      </c>
      <c r="I128" s="60" t="s">
        <v>440</v>
      </c>
      <c r="J128" s="82"/>
      <c r="K128" s="75"/>
      <c r="L128" s="75"/>
      <c r="M128" s="84"/>
      <c r="N128" s="77"/>
      <c r="O128" s="77"/>
      <c r="R128" s="85">
        <f>COUNTIF(D128:D131,"1")</f>
        <v>1</v>
      </c>
      <c r="S128" s="85">
        <f>COUNTIF(G128:G131,"1")</f>
        <v>1</v>
      </c>
      <c r="T128" s="85">
        <f>COUNTIF(J128:J131,"1")</f>
        <v>0</v>
      </c>
      <c r="U128" s="85">
        <f>COUNTIF(M128:M131,"1")</f>
        <v>0</v>
      </c>
    </row>
    <row r="129" spans="1:21" ht="30" customHeight="1" x14ac:dyDescent="0.2">
      <c r="A129" s="240"/>
      <c r="B129" s="124"/>
      <c r="C129" s="96" t="s">
        <v>12</v>
      </c>
      <c r="D129" s="27">
        <v>2</v>
      </c>
      <c r="E129" s="73" t="s">
        <v>294</v>
      </c>
      <c r="F129" s="174" t="s">
        <v>295</v>
      </c>
      <c r="G129" s="79">
        <v>2</v>
      </c>
      <c r="H129" s="65" t="s">
        <v>294</v>
      </c>
      <c r="I129" s="60" t="s">
        <v>295</v>
      </c>
      <c r="J129" s="82"/>
      <c r="K129" s="75"/>
      <c r="L129" s="75"/>
      <c r="M129" s="84"/>
      <c r="N129" s="77"/>
      <c r="O129" s="77"/>
      <c r="R129" s="85">
        <f>COUNTIF(D128:D131,"2")</f>
        <v>3</v>
      </c>
      <c r="S129" s="85">
        <f>COUNTIF(G128:G131,"2")</f>
        <v>3</v>
      </c>
      <c r="T129" s="85">
        <f>COUNTIF(J128:J131,"2")</f>
        <v>0</v>
      </c>
      <c r="U129" s="85">
        <f>COUNTIF(M128:M131,"2")</f>
        <v>0</v>
      </c>
    </row>
    <row r="130" spans="1:21" ht="30" customHeight="1" x14ac:dyDescent="0.2">
      <c r="A130" s="240"/>
      <c r="B130" s="124"/>
      <c r="C130" s="96" t="s">
        <v>13</v>
      </c>
      <c r="D130" s="27">
        <v>2</v>
      </c>
      <c r="E130" s="176" t="s">
        <v>296</v>
      </c>
      <c r="F130" s="59" t="s">
        <v>297</v>
      </c>
      <c r="G130" s="79">
        <v>2</v>
      </c>
      <c r="H130" s="65" t="s">
        <v>296</v>
      </c>
      <c r="I130" s="60" t="s">
        <v>297</v>
      </c>
      <c r="J130" s="82"/>
      <c r="K130" s="75"/>
      <c r="L130" s="75"/>
      <c r="M130" s="84"/>
      <c r="N130" s="77"/>
      <c r="O130" s="77"/>
      <c r="R130" s="85">
        <f>COUNTIF(D128:D131,"3")</f>
        <v>0</v>
      </c>
      <c r="S130" s="85">
        <f>COUNTIF(G128:G131,"3")</f>
        <v>0</v>
      </c>
      <c r="T130" s="85">
        <f>COUNTIF(J128:J131,"3")</f>
        <v>0</v>
      </c>
      <c r="U130" s="85">
        <f>COUNTIF(M128:M131,"3")</f>
        <v>0</v>
      </c>
    </row>
    <row r="131" spans="1:21" ht="30" customHeight="1" x14ac:dyDescent="0.2">
      <c r="A131" s="240"/>
      <c r="B131" s="124"/>
      <c r="C131" s="96" t="s">
        <v>14</v>
      </c>
      <c r="D131" s="27">
        <v>2</v>
      </c>
      <c r="E131" s="73" t="s">
        <v>298</v>
      </c>
      <c r="F131" s="174" t="s">
        <v>299</v>
      </c>
      <c r="G131" s="79">
        <v>1</v>
      </c>
      <c r="H131" s="65" t="s">
        <v>441</v>
      </c>
      <c r="I131" s="60" t="s">
        <v>287</v>
      </c>
      <c r="J131" s="82"/>
      <c r="K131" s="75"/>
      <c r="L131" s="75"/>
      <c r="M131" s="84"/>
      <c r="N131" s="77"/>
      <c r="O131" s="77"/>
      <c r="R131" s="85">
        <f>COUNTIF(D128:D131,"4")</f>
        <v>0</v>
      </c>
      <c r="S131" s="85">
        <f>COUNTIF(G128:G131,"4")</f>
        <v>0</v>
      </c>
      <c r="T131" s="85">
        <f>COUNTIF(J128:J131,"4")</f>
        <v>0</v>
      </c>
      <c r="U131" s="85">
        <f>COUNTIF(M128:M131,"4")</f>
        <v>0</v>
      </c>
    </row>
    <row r="132" spans="1:21" ht="9" customHeight="1" x14ac:dyDescent="0.25">
      <c r="B132" s="265"/>
      <c r="C132" s="266"/>
      <c r="D132" s="118"/>
      <c r="E132" s="119"/>
      <c r="F132" s="119"/>
      <c r="G132" s="118"/>
      <c r="H132" s="119"/>
      <c r="I132" s="119"/>
      <c r="J132" s="118"/>
      <c r="K132" s="123"/>
      <c r="M132" s="118"/>
      <c r="N132" s="123"/>
    </row>
    <row r="133" spans="1:21" ht="18.75" x14ac:dyDescent="0.2">
      <c r="A133" s="240"/>
      <c r="B133" s="124"/>
      <c r="C133" s="267" t="s">
        <v>15</v>
      </c>
      <c r="D133" s="267"/>
      <c r="E133" s="267"/>
      <c r="F133" s="267"/>
      <c r="G133" s="267"/>
      <c r="H133" s="267"/>
      <c r="I133" s="267"/>
      <c r="J133" s="267"/>
      <c r="K133" s="268"/>
      <c r="L133" s="115"/>
      <c r="M133" s="115"/>
      <c r="N133" s="115"/>
      <c r="O133" s="115"/>
    </row>
    <row r="134" spans="1:21" ht="30" customHeight="1" x14ac:dyDescent="0.2">
      <c r="A134" s="240"/>
      <c r="B134" s="117"/>
      <c r="C134" s="104" t="s">
        <v>16</v>
      </c>
      <c r="D134" s="27">
        <v>2</v>
      </c>
      <c r="E134" s="59" t="s">
        <v>300</v>
      </c>
      <c r="F134" s="174" t="s">
        <v>301</v>
      </c>
      <c r="G134" s="79">
        <v>3</v>
      </c>
      <c r="H134" s="60" t="s">
        <v>442</v>
      </c>
      <c r="I134" s="60" t="s">
        <v>443</v>
      </c>
      <c r="J134" s="82"/>
      <c r="K134" s="75"/>
      <c r="L134" s="75"/>
      <c r="M134" s="84"/>
      <c r="N134" s="77"/>
      <c r="O134" s="77"/>
      <c r="R134" s="85">
        <f>COUNTIF(D134:D136,"1")</f>
        <v>0</v>
      </c>
      <c r="S134" s="85">
        <f>COUNTIF(G134:G136,"1")</f>
        <v>0</v>
      </c>
      <c r="T134" s="85">
        <f>COUNTIF(J134:J136,"1")</f>
        <v>0</v>
      </c>
      <c r="U134" s="85">
        <f>COUNTIF(M134:M136,"1")</f>
        <v>0</v>
      </c>
    </row>
    <row r="135" spans="1:21" ht="30" customHeight="1" x14ac:dyDescent="0.2">
      <c r="A135" s="240"/>
      <c r="B135" s="124"/>
      <c r="C135" s="96" t="s">
        <v>17</v>
      </c>
      <c r="D135" s="27">
        <v>2</v>
      </c>
      <c r="E135" s="59" t="s">
        <v>302</v>
      </c>
      <c r="F135" s="174" t="s">
        <v>303</v>
      </c>
      <c r="G135" s="79">
        <v>3</v>
      </c>
      <c r="H135" s="65" t="s">
        <v>444</v>
      </c>
      <c r="I135" s="60" t="s">
        <v>445</v>
      </c>
      <c r="J135" s="82"/>
      <c r="K135" s="75"/>
      <c r="L135" s="75"/>
      <c r="M135" s="84"/>
      <c r="N135" s="77"/>
      <c r="O135" s="77"/>
      <c r="R135" s="85">
        <f>COUNTIF(D134:D136,"2")</f>
        <v>3</v>
      </c>
      <c r="S135" s="85">
        <f>COUNTIF(G134:G136,"2")</f>
        <v>0</v>
      </c>
      <c r="T135" s="85">
        <f>COUNTIF(J134:J136,"2")</f>
        <v>0</v>
      </c>
      <c r="U135" s="85">
        <f>COUNTIF(M134:M136,"2")</f>
        <v>0</v>
      </c>
    </row>
    <row r="136" spans="1:21" ht="30" customHeight="1" x14ac:dyDescent="0.2">
      <c r="A136" s="240"/>
      <c r="B136" s="124"/>
      <c r="C136" s="96" t="s">
        <v>18</v>
      </c>
      <c r="D136" s="27">
        <v>2</v>
      </c>
      <c r="E136" s="73" t="s">
        <v>304</v>
      </c>
      <c r="F136" s="59" t="s">
        <v>305</v>
      </c>
      <c r="G136" s="79">
        <v>3</v>
      </c>
      <c r="H136" s="65" t="s">
        <v>446</v>
      </c>
      <c r="I136" s="60" t="s">
        <v>447</v>
      </c>
      <c r="J136" s="82"/>
      <c r="K136" s="75"/>
      <c r="L136" s="75"/>
      <c r="M136" s="84"/>
      <c r="N136" s="77"/>
      <c r="O136" s="77"/>
      <c r="R136" s="85">
        <f>COUNTIF(D134:D136,"3")</f>
        <v>0</v>
      </c>
      <c r="S136" s="85">
        <f>COUNTIF(G134:G136,"3")</f>
        <v>3</v>
      </c>
      <c r="T136" s="85">
        <f>COUNTIF(J134:J136,"3")</f>
        <v>0</v>
      </c>
      <c r="U136" s="85">
        <f>COUNTIF(M134:M136,"3")</f>
        <v>0</v>
      </c>
    </row>
    <row r="137" spans="1:21" ht="9" customHeight="1" x14ac:dyDescent="0.25">
      <c r="B137" s="265"/>
      <c r="C137" s="266"/>
      <c r="D137" s="118"/>
      <c r="E137" s="119"/>
      <c r="F137" s="119"/>
      <c r="G137" s="118"/>
      <c r="H137" s="119"/>
      <c r="I137" s="119"/>
      <c r="J137" s="118"/>
      <c r="K137" s="123"/>
      <c r="M137" s="118"/>
      <c r="N137" s="123"/>
      <c r="R137" s="85">
        <f>COUNTIF(D134:D136,"4")</f>
        <v>0</v>
      </c>
      <c r="S137" s="85">
        <f>COUNTIF(G134:G136,"4")</f>
        <v>0</v>
      </c>
      <c r="T137" s="85">
        <f>COUNTIF(J134:J136,"4")</f>
        <v>0</v>
      </c>
    </row>
    <row r="138" spans="1:21" ht="18.75" x14ac:dyDescent="0.2">
      <c r="A138" s="240"/>
      <c r="B138" s="124"/>
      <c r="C138" s="267" t="s">
        <v>19</v>
      </c>
      <c r="D138" s="267"/>
      <c r="E138" s="267"/>
      <c r="F138" s="267"/>
      <c r="G138" s="267"/>
      <c r="H138" s="267"/>
      <c r="I138" s="267"/>
      <c r="J138" s="267"/>
      <c r="K138" s="268"/>
      <c r="L138" s="115"/>
      <c r="M138" s="115"/>
      <c r="N138" s="115"/>
      <c r="O138" s="115"/>
    </row>
    <row r="139" spans="1:21" ht="30" customHeight="1" x14ac:dyDescent="0.2">
      <c r="A139" s="240"/>
      <c r="B139" s="117"/>
      <c r="C139" s="104" t="s">
        <v>20</v>
      </c>
      <c r="D139" s="27">
        <v>1</v>
      </c>
      <c r="E139" s="177" t="s">
        <v>306</v>
      </c>
      <c r="F139" s="179" t="s">
        <v>307</v>
      </c>
      <c r="G139" s="79">
        <v>1</v>
      </c>
      <c r="H139" s="60" t="s">
        <v>448</v>
      </c>
      <c r="I139" s="60" t="s">
        <v>449</v>
      </c>
      <c r="J139" s="82"/>
      <c r="K139" s="75"/>
      <c r="L139" s="75"/>
      <c r="M139" s="84"/>
      <c r="N139" s="77"/>
      <c r="O139" s="77"/>
      <c r="P139" s="137"/>
      <c r="Q139" s="137"/>
      <c r="R139" s="85">
        <f>COUNTIF(D139:D141,"1")</f>
        <v>2</v>
      </c>
      <c r="S139" s="85">
        <f>COUNTIF(G139:G141,"1")</f>
        <v>3</v>
      </c>
      <c r="T139" s="85">
        <f>COUNTIF(J139:J141,"1")</f>
        <v>0</v>
      </c>
      <c r="U139" s="85">
        <f>COUNTIF(M139:M141,"1")</f>
        <v>0</v>
      </c>
    </row>
    <row r="140" spans="1:21" ht="30" customHeight="1" x14ac:dyDescent="0.2">
      <c r="A140" s="240"/>
      <c r="B140" s="124"/>
      <c r="C140" s="96" t="s">
        <v>21</v>
      </c>
      <c r="D140" s="27">
        <v>1</v>
      </c>
      <c r="E140" s="178" t="s">
        <v>308</v>
      </c>
      <c r="F140" s="176" t="s">
        <v>309</v>
      </c>
      <c r="G140" s="79">
        <v>1</v>
      </c>
      <c r="H140" s="65" t="s">
        <v>450</v>
      </c>
      <c r="I140" s="60" t="s">
        <v>451</v>
      </c>
      <c r="J140" s="82"/>
      <c r="K140" s="75"/>
      <c r="L140" s="75"/>
      <c r="M140" s="84"/>
      <c r="N140" s="77"/>
      <c r="O140" s="77"/>
      <c r="P140" s="137"/>
      <c r="Q140" s="137"/>
      <c r="R140" s="85">
        <f>COUNTIF(D139:D141,"2")</f>
        <v>1</v>
      </c>
      <c r="S140" s="85">
        <f>COUNTIF(G139:G141,"2")</f>
        <v>0</v>
      </c>
      <c r="T140" s="85">
        <f>COUNTIF(J139:J141,"2")</f>
        <v>0</v>
      </c>
      <c r="U140" s="85">
        <f>COUNTIF(M139:M141,"2")</f>
        <v>0</v>
      </c>
    </row>
    <row r="141" spans="1:21" ht="30" customHeight="1" x14ac:dyDescent="0.2">
      <c r="A141" s="240"/>
      <c r="B141" s="124"/>
      <c r="C141" s="96" t="s">
        <v>22</v>
      </c>
      <c r="D141" s="27">
        <v>2</v>
      </c>
      <c r="E141" s="73" t="s">
        <v>310</v>
      </c>
      <c r="F141" s="59" t="s">
        <v>311</v>
      </c>
      <c r="G141" s="79">
        <v>1</v>
      </c>
      <c r="H141" s="65" t="s">
        <v>310</v>
      </c>
      <c r="I141" s="60" t="s">
        <v>311</v>
      </c>
      <c r="J141" s="82"/>
      <c r="K141" s="75"/>
      <c r="L141" s="75"/>
      <c r="M141" s="84"/>
      <c r="N141" s="77"/>
      <c r="O141" s="77"/>
      <c r="P141" s="137"/>
      <c r="Q141" s="137"/>
      <c r="R141" s="85">
        <f>COUNTIF(D139:D141,"3")</f>
        <v>0</v>
      </c>
      <c r="S141" s="85">
        <f>COUNTIF(G139:G141,"3")</f>
        <v>0</v>
      </c>
      <c r="T141" s="85">
        <f>COUNTIF(J139:J141,"3")</f>
        <v>0</v>
      </c>
      <c r="U141" s="85">
        <f>COUNTIF(M139:M141,"3")</f>
        <v>0</v>
      </c>
    </row>
    <row r="142" spans="1:21" x14ac:dyDescent="0.2">
      <c r="R142" s="85">
        <f>COUNTIF(D139:D141,"4")</f>
        <v>0</v>
      </c>
      <c r="S142" s="85">
        <f>COUNTIF(G139:G141,"4")</f>
        <v>0</v>
      </c>
      <c r="T142" s="85">
        <f>COUNTIF(J139:J141,"4")</f>
        <v>0</v>
      </c>
    </row>
    <row r="65530" spans="2:6" ht="15" x14ac:dyDescent="0.25">
      <c r="B65530" s="276" t="s">
        <v>29</v>
      </c>
      <c r="C65530" s="276"/>
      <c r="D65530" s="276"/>
      <c r="E65530" s="276"/>
      <c r="F65530" s="98"/>
    </row>
    <row r="65531" spans="2:6" x14ac:dyDescent="0.2">
      <c r="B65531" s="275" t="s">
        <v>30</v>
      </c>
      <c r="C65531" s="275"/>
      <c r="D65531" s="275"/>
      <c r="E65531" s="275"/>
      <c r="F65531" s="139"/>
    </row>
    <row r="65532" spans="2:6" x14ac:dyDescent="0.2">
      <c r="B65532" s="275" t="s">
        <v>31</v>
      </c>
      <c r="C65532" s="275"/>
      <c r="D65532" s="275"/>
      <c r="E65532" s="275"/>
      <c r="F65532" s="13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4">
      <iconSet iconSet="4TrafficLights">
        <cfvo type="percent" val="0"/>
        <cfvo type="num" val="1"/>
        <cfvo type="num" val="3"/>
        <cfvo type="num" val="4"/>
      </iconSet>
    </cfRule>
  </conditionalFormatting>
  <conditionalFormatting sqref="D13:D17">
    <cfRule type="iconSet" priority="140">
      <iconSet iconSet="4TrafficLights">
        <cfvo type="percent" val="0"/>
        <cfvo type="num" val="1"/>
        <cfvo type="num" val="3"/>
        <cfvo type="num" val="4"/>
      </iconSet>
    </cfRule>
  </conditionalFormatting>
  <conditionalFormatting sqref="D20:D27">
    <cfRule type="iconSet" priority="133">
      <iconSet iconSet="4TrafficLights">
        <cfvo type="percent" val="0"/>
        <cfvo type="num" val="1"/>
        <cfvo type="num" val="3"/>
        <cfvo type="num" val="4"/>
      </iconSet>
    </cfRule>
  </conditionalFormatting>
  <conditionalFormatting sqref="D30:D33">
    <cfRule type="iconSet" priority="128">
      <iconSet iconSet="4TrafficLights">
        <cfvo type="percent" val="0"/>
        <cfvo type="num" val="1"/>
        <cfvo type="num" val="3"/>
        <cfvo type="num" val="4"/>
      </iconSet>
    </cfRule>
  </conditionalFormatting>
  <conditionalFormatting sqref="D36:D44">
    <cfRule type="iconSet" priority="123">
      <iconSet iconSet="4TrafficLights">
        <cfvo type="percent" val="0"/>
        <cfvo type="num" val="1"/>
        <cfvo type="num" val="3"/>
        <cfvo type="num" val="4"/>
      </iconSet>
    </cfRule>
  </conditionalFormatting>
  <conditionalFormatting sqref="D47:D50">
    <cfRule type="iconSet" priority="118">
      <iconSet iconSet="4TrafficLights">
        <cfvo type="percent" val="0"/>
        <cfvo type="num" val="1"/>
        <cfvo type="num" val="3"/>
        <cfvo type="num" val="4"/>
      </iconSet>
    </cfRule>
  </conditionalFormatting>
  <conditionalFormatting sqref="D55:D59">
    <cfRule type="iconSet" priority="4">
      <iconSet iconSet="4TrafficLights">
        <cfvo type="percent" val="0"/>
        <cfvo type="num" val="1"/>
        <cfvo type="num" val="3"/>
        <cfvo type="num" val="4"/>
      </iconSet>
    </cfRule>
  </conditionalFormatting>
  <conditionalFormatting sqref="D62:D65">
    <cfRule type="iconSet" priority="3">
      <iconSet iconSet="4TrafficLights">
        <cfvo type="percent" val="0"/>
        <cfvo type="num" val="1"/>
        <cfvo type="num" val="3"/>
        <cfvo type="num" val="4"/>
      </iconSet>
    </cfRule>
  </conditionalFormatting>
  <conditionalFormatting sqref="D68:D71">
    <cfRule type="iconSet" priority="2">
      <iconSet iconSet="4TrafficLights">
        <cfvo type="percent" val="0"/>
        <cfvo type="num" val="1"/>
        <cfvo type="num" val="3"/>
        <cfvo type="num" val="4"/>
      </iconSet>
    </cfRule>
  </conditionalFormatting>
  <conditionalFormatting sqref="D74:D79">
    <cfRule type="iconSet" priority="1">
      <iconSet iconSet="4TrafficLights">
        <cfvo type="percent" val="0"/>
        <cfvo type="num" val="1"/>
        <cfvo type="num" val="3"/>
        <cfvo type="num" val="4"/>
      </iconSet>
    </cfRule>
  </conditionalFormatting>
  <conditionalFormatting sqref="D122:D125">
    <cfRule type="iconSet" priority="36">
      <iconSet iconSet="4TrafficLights">
        <cfvo type="percent" val="0"/>
        <cfvo type="num" val="1"/>
        <cfvo type="num" val="3"/>
        <cfvo type="num" val="4"/>
      </iconSet>
    </cfRule>
  </conditionalFormatting>
  <conditionalFormatting sqref="D128:D131">
    <cfRule type="iconSet" priority="33">
      <iconSet iconSet="4TrafficLights">
        <cfvo type="percent" val="0"/>
        <cfvo type="num" val="1"/>
        <cfvo type="num" val="3"/>
        <cfvo type="num" val="4"/>
      </iconSet>
    </cfRule>
  </conditionalFormatting>
  <conditionalFormatting sqref="D134:D136">
    <cfRule type="iconSet" priority="30">
      <iconSet iconSet="4TrafficLights">
        <cfvo type="percent" val="0"/>
        <cfvo type="num" val="1"/>
        <cfvo type="num" val="3"/>
        <cfvo type="num" val="4"/>
      </iconSet>
    </cfRule>
    <cfRule type="iconSet" priority="24">
      <iconSet iconSet="4TrafficLights">
        <cfvo type="percent" val="0"/>
        <cfvo type="num" val="1"/>
        <cfvo type="num" val="3"/>
        <cfvo type="num" val="4"/>
      </iconSet>
    </cfRule>
  </conditionalFormatting>
  <conditionalFormatting sqref="D139:D141">
    <cfRule type="iconSet" priority="27">
      <iconSet iconSet="4TrafficLights">
        <cfvo type="percent" val="0"/>
        <cfvo type="num" val="1"/>
        <cfvo type="num" val="3"/>
        <cfvo type="num" val="4"/>
      </iconSet>
    </cfRule>
  </conditionalFormatting>
  <conditionalFormatting sqref="G7:G10">
    <cfRule type="iconSet" priority="142">
      <iconSet iconSet="4TrafficLights">
        <cfvo type="percent" val="0"/>
        <cfvo type="num" val="1"/>
        <cfvo type="num" val="3"/>
        <cfvo type="num" val="4"/>
      </iconSet>
    </cfRule>
  </conditionalFormatting>
  <conditionalFormatting sqref="G13:G17">
    <cfRule type="iconSet" priority="139">
      <iconSet iconSet="4TrafficLights">
        <cfvo type="percent" val="0"/>
        <cfvo type="num" val="1"/>
        <cfvo type="num" val="3"/>
        <cfvo type="num" val="4"/>
      </iconSet>
    </cfRule>
  </conditionalFormatting>
  <conditionalFormatting sqref="G20:G27">
    <cfRule type="iconSet" priority="132">
      <iconSet iconSet="4TrafficLights">
        <cfvo type="percent" val="0"/>
        <cfvo type="num" val="1"/>
        <cfvo type="num" val="3"/>
        <cfvo type="num" val="4"/>
      </iconSet>
    </cfRule>
  </conditionalFormatting>
  <conditionalFormatting sqref="G30:G33">
    <cfRule type="iconSet" priority="127">
      <iconSet iconSet="4TrafficLights">
        <cfvo type="percent" val="0"/>
        <cfvo type="num" val="1"/>
        <cfvo type="num" val="3"/>
        <cfvo type="num" val="4"/>
      </iconSet>
    </cfRule>
  </conditionalFormatting>
  <conditionalFormatting sqref="G36:G44">
    <cfRule type="iconSet" priority="122">
      <iconSet iconSet="4TrafficLights">
        <cfvo type="percent" val="0"/>
        <cfvo type="num" val="1"/>
        <cfvo type="num" val="3"/>
        <cfvo type="num" val="4"/>
      </iconSet>
    </cfRule>
  </conditionalFormatting>
  <conditionalFormatting sqref="G47:G50">
    <cfRule type="iconSet" priority="117">
      <iconSet iconSet="4TrafficLights">
        <cfvo type="percent" val="0"/>
        <cfvo type="num" val="1"/>
        <cfvo type="num" val="3"/>
        <cfvo type="num" val="4"/>
      </iconSet>
    </cfRule>
  </conditionalFormatting>
  <conditionalFormatting sqref="G55:G59">
    <cfRule type="iconSet" priority="111">
      <iconSet iconSet="4TrafficLights">
        <cfvo type="percent" val="0"/>
        <cfvo type="num" val="1"/>
        <cfvo type="num" val="3"/>
        <cfvo type="num" val="4"/>
      </iconSet>
    </cfRule>
  </conditionalFormatting>
  <conditionalFormatting sqref="G62:G65">
    <cfRule type="iconSet" priority="105">
      <iconSet iconSet="4TrafficLights">
        <cfvo type="percent" val="0"/>
        <cfvo type="num" val="1"/>
        <cfvo type="num" val="3"/>
        <cfvo type="num" val="4"/>
      </iconSet>
    </cfRule>
  </conditionalFormatting>
  <conditionalFormatting sqref="G68:G71">
    <cfRule type="iconSet" priority="83">
      <iconSet iconSet="4TrafficLights">
        <cfvo type="percent" val="0"/>
        <cfvo type="num" val="1"/>
        <cfvo type="num" val="3"/>
        <cfvo type="num" val="4"/>
      </iconSet>
    </cfRule>
  </conditionalFormatting>
  <conditionalFormatting sqref="G74:G79">
    <cfRule type="iconSet" priority="66">
      <iconSet iconSet="4TrafficLights">
        <cfvo type="percent" val="0"/>
        <cfvo type="num" val="1"/>
        <cfvo type="num" val="3"/>
        <cfvo type="num" val="4"/>
      </iconSet>
    </cfRule>
  </conditionalFormatting>
  <conditionalFormatting sqref="G122:G125">
    <cfRule type="iconSet" priority="35">
      <iconSet iconSet="4TrafficLights">
        <cfvo type="percent" val="0"/>
        <cfvo type="num" val="1"/>
        <cfvo type="num" val="3"/>
        <cfvo type="num" val="4"/>
      </iconSet>
    </cfRule>
  </conditionalFormatting>
  <conditionalFormatting sqref="G128:G131">
    <cfRule type="iconSet" priority="32">
      <iconSet iconSet="4TrafficLights">
        <cfvo type="percent" val="0"/>
        <cfvo type="num" val="1"/>
        <cfvo type="num" val="3"/>
        <cfvo type="num" val="4"/>
      </iconSet>
    </cfRule>
  </conditionalFormatting>
  <conditionalFormatting sqref="G134:G136">
    <cfRule type="iconSet" priority="29">
      <iconSet iconSet="4TrafficLights">
        <cfvo type="percent" val="0"/>
        <cfvo type="num" val="1"/>
        <cfvo type="num" val="3"/>
        <cfvo type="num" val="4"/>
      </iconSet>
    </cfRule>
  </conditionalFormatting>
  <conditionalFormatting sqref="G139:G141">
    <cfRule type="iconSet" priority="26">
      <iconSet iconSet="4TrafficLights">
        <cfvo type="percent" val="0"/>
        <cfvo type="num" val="1"/>
        <cfvo type="num" val="3"/>
        <cfvo type="num" val="4"/>
      </iconSet>
    </cfRule>
  </conditionalFormatting>
  <conditionalFormatting sqref="J7:J10">
    <cfRule type="iconSet" priority="141">
      <iconSet iconSet="4TrafficLights">
        <cfvo type="percent" val="0"/>
        <cfvo type="num" val="1"/>
        <cfvo type="num" val="3"/>
        <cfvo type="num" val="4"/>
      </iconSet>
    </cfRule>
  </conditionalFormatting>
  <conditionalFormatting sqref="J13:J17">
    <cfRule type="iconSet" priority="138">
      <iconSet iconSet="4TrafficLights">
        <cfvo type="percent" val="0"/>
        <cfvo type="num" val="1"/>
        <cfvo type="num" val="3"/>
        <cfvo type="num" val="4"/>
      </iconSet>
    </cfRule>
  </conditionalFormatting>
  <conditionalFormatting sqref="J20:J27">
    <cfRule type="iconSet" priority="129">
      <iconSet iconSet="4TrafficLights">
        <cfvo type="percent" val="0"/>
        <cfvo type="num" val="1"/>
        <cfvo type="num" val="3"/>
        <cfvo type="num" val="4"/>
      </iconSet>
    </cfRule>
  </conditionalFormatting>
  <conditionalFormatting sqref="J30:J33">
    <cfRule type="iconSet" priority="124">
      <iconSet iconSet="4TrafficLights">
        <cfvo type="percent" val="0"/>
        <cfvo type="num" val="1"/>
        <cfvo type="num" val="3"/>
        <cfvo type="num" val="4"/>
      </iconSet>
    </cfRule>
  </conditionalFormatting>
  <conditionalFormatting sqref="J36:J44">
    <cfRule type="iconSet" priority="119">
      <iconSet iconSet="4TrafficLights">
        <cfvo type="percent" val="0"/>
        <cfvo type="num" val="1"/>
        <cfvo type="num" val="3"/>
        <cfvo type="num" val="4"/>
      </iconSet>
    </cfRule>
  </conditionalFormatting>
  <conditionalFormatting sqref="J47:J50">
    <cfRule type="iconSet" priority="114">
      <iconSet iconSet="4TrafficLights">
        <cfvo type="percent" val="0"/>
        <cfvo type="num" val="1"/>
        <cfvo type="num" val="3"/>
        <cfvo type="num" val="4"/>
      </iconSet>
    </cfRule>
  </conditionalFormatting>
  <conditionalFormatting sqref="J55:J59">
    <cfRule type="iconSet" priority="109">
      <iconSet iconSet="4TrafficLights">
        <cfvo type="percent" val="0"/>
        <cfvo type="num" val="1"/>
        <cfvo type="num" val="3"/>
        <cfvo type="num" val="4"/>
      </iconSet>
    </cfRule>
  </conditionalFormatting>
  <conditionalFormatting sqref="J62:J65">
    <cfRule type="iconSet" priority="103">
      <iconSet iconSet="4TrafficLights">
        <cfvo type="percent" val="0"/>
        <cfvo type="num" val="1"/>
        <cfvo type="num" val="3"/>
        <cfvo type="num" val="4"/>
      </iconSet>
    </cfRule>
  </conditionalFormatting>
  <conditionalFormatting sqref="J68:J71">
    <cfRule type="iconSet" priority="81">
      <iconSet iconSet="4TrafficLights">
        <cfvo type="percent" val="0"/>
        <cfvo type="num" val="1"/>
        <cfvo type="num" val="3"/>
        <cfvo type="num" val="4"/>
      </iconSet>
    </cfRule>
  </conditionalFormatting>
  <conditionalFormatting sqref="J74:J79">
    <cfRule type="iconSet" priority="64">
      <iconSet iconSet="4TrafficLights">
        <cfvo type="percent" val="0"/>
        <cfvo type="num" val="1"/>
        <cfvo type="num" val="3"/>
        <cfvo type="num" val="4"/>
      </iconSet>
    </cfRule>
  </conditionalFormatting>
  <conditionalFormatting sqref="J84:J86">
    <cfRule type="iconSet" priority="49">
      <iconSet iconSet="4TrafficLights">
        <cfvo type="percent" val="0"/>
        <cfvo type="num" val="1"/>
        <cfvo type="num" val="3"/>
        <cfvo type="num" val="4"/>
      </iconSet>
    </cfRule>
  </conditionalFormatting>
  <conditionalFormatting sqref="J89:J95">
    <cfRule type="iconSet" priority="46">
      <iconSet iconSet="4TrafficLights">
        <cfvo type="percent" val="0"/>
        <cfvo type="num" val="1"/>
        <cfvo type="num" val="3"/>
        <cfvo type="num" val="4"/>
      </iconSet>
    </cfRule>
  </conditionalFormatting>
  <conditionalFormatting sqref="J98:J99">
    <cfRule type="iconSet" priority="43">
      <iconSet iconSet="4TrafficLights">
        <cfvo type="percent" val="0"/>
        <cfvo type="num" val="1"/>
        <cfvo type="num" val="3"/>
        <cfvo type="num" val="4"/>
      </iconSet>
    </cfRule>
  </conditionalFormatting>
  <conditionalFormatting sqref="J102:J111">
    <cfRule type="iconSet" priority="40">
      <iconSet iconSet="4TrafficLights">
        <cfvo type="percent" val="0"/>
        <cfvo type="num" val="1"/>
        <cfvo type="num" val="3"/>
        <cfvo type="num" val="4"/>
      </iconSet>
    </cfRule>
  </conditionalFormatting>
  <conditionalFormatting sqref="J114:J117">
    <cfRule type="iconSet" priority="37">
      <iconSet iconSet="4TrafficLights">
        <cfvo type="percent" val="0"/>
        <cfvo type="num" val="1"/>
        <cfvo type="num" val="3"/>
        <cfvo type="num" val="4"/>
      </iconSet>
    </cfRule>
  </conditionalFormatting>
  <conditionalFormatting sqref="J122:J125">
    <cfRule type="iconSet" priority="34">
      <iconSet iconSet="4TrafficLights">
        <cfvo type="percent" val="0"/>
        <cfvo type="num" val="1"/>
        <cfvo type="num" val="3"/>
        <cfvo type="num" val="4"/>
      </iconSet>
    </cfRule>
  </conditionalFormatting>
  <conditionalFormatting sqref="J128:J131">
    <cfRule type="iconSet" priority="31">
      <iconSet iconSet="4TrafficLights">
        <cfvo type="percent" val="0"/>
        <cfvo type="num" val="1"/>
        <cfvo type="num" val="3"/>
        <cfvo type="num" val="4"/>
      </iconSet>
    </cfRule>
  </conditionalFormatting>
  <conditionalFormatting sqref="J134:J136">
    <cfRule type="iconSet" priority="28">
      <iconSet iconSet="4TrafficLights">
        <cfvo type="percent" val="0"/>
        <cfvo type="num" val="1"/>
        <cfvo type="num" val="3"/>
        <cfvo type="num" val="4"/>
      </iconSet>
    </cfRule>
  </conditionalFormatting>
  <conditionalFormatting sqref="J139:J141">
    <cfRule type="iconSet" priority="25">
      <iconSet iconSet="4TrafficLights">
        <cfvo type="percent" val="0"/>
        <cfvo type="num" val="1"/>
        <cfvo type="num" val="3"/>
        <cfvo type="num" val="4"/>
      </iconSet>
    </cfRule>
  </conditionalFormatting>
  <conditionalFormatting sqref="M7:M10">
    <cfRule type="iconSet" priority="23">
      <iconSet iconSet="4TrafficLights">
        <cfvo type="percent" val="0"/>
        <cfvo type="num" val="1"/>
        <cfvo type="num" val="3"/>
        <cfvo type="num" val="4"/>
      </iconSet>
    </cfRule>
  </conditionalFormatting>
  <conditionalFormatting sqref="M13:M17">
    <cfRule type="iconSet" priority="22">
      <iconSet iconSet="4TrafficLights">
        <cfvo type="percent" val="0"/>
        <cfvo type="num" val="1"/>
        <cfvo type="num" val="3"/>
        <cfvo type="num" val="4"/>
      </iconSet>
    </cfRule>
  </conditionalFormatting>
  <conditionalFormatting sqref="M20:M27">
    <cfRule type="iconSet" priority="21">
      <iconSet iconSet="4TrafficLights">
        <cfvo type="percent" val="0"/>
        <cfvo type="num" val="1"/>
        <cfvo type="num" val="3"/>
        <cfvo type="num" val="4"/>
      </iconSet>
    </cfRule>
  </conditionalFormatting>
  <conditionalFormatting sqref="M30:M33">
    <cfRule type="iconSet" priority="20">
      <iconSet iconSet="4TrafficLights">
        <cfvo type="percent" val="0"/>
        <cfvo type="num" val="1"/>
        <cfvo type="num" val="3"/>
        <cfvo type="num" val="4"/>
      </iconSet>
    </cfRule>
  </conditionalFormatting>
  <conditionalFormatting sqref="M36:M44">
    <cfRule type="iconSet" priority="19">
      <iconSet iconSet="4TrafficLights">
        <cfvo type="percent" val="0"/>
        <cfvo type="num" val="1"/>
        <cfvo type="num" val="3"/>
        <cfvo type="num" val="4"/>
      </iconSet>
    </cfRule>
  </conditionalFormatting>
  <conditionalFormatting sqref="M47:M50">
    <cfRule type="iconSet" priority="18">
      <iconSet iconSet="4TrafficLights">
        <cfvo type="percent" val="0"/>
        <cfvo type="num" val="1"/>
        <cfvo type="num" val="3"/>
        <cfvo type="num" val="4"/>
      </iconSet>
    </cfRule>
  </conditionalFormatting>
  <conditionalFormatting sqref="M55:M59">
    <cfRule type="iconSet" priority="17">
      <iconSet iconSet="4TrafficLights">
        <cfvo type="percent" val="0"/>
        <cfvo type="num" val="1"/>
        <cfvo type="num" val="3"/>
        <cfvo type="num" val="4"/>
      </iconSet>
    </cfRule>
  </conditionalFormatting>
  <conditionalFormatting sqref="M62:M65">
    <cfRule type="iconSet" priority="16">
      <iconSet iconSet="4TrafficLights">
        <cfvo type="percent" val="0"/>
        <cfvo type="num" val="1"/>
        <cfvo type="num" val="3"/>
        <cfvo type="num" val="4"/>
      </iconSet>
    </cfRule>
  </conditionalFormatting>
  <conditionalFormatting sqref="M68:M71">
    <cfRule type="iconSet" priority="15">
      <iconSet iconSet="4TrafficLights">
        <cfvo type="percent" val="0"/>
        <cfvo type="num" val="1"/>
        <cfvo type="num" val="3"/>
        <cfvo type="num" val="4"/>
      </iconSet>
    </cfRule>
  </conditionalFormatting>
  <conditionalFormatting sqref="M74:M79">
    <cfRule type="iconSet" priority="14">
      <iconSet iconSet="4TrafficLights">
        <cfvo type="percent" val="0"/>
        <cfvo type="num" val="1"/>
        <cfvo type="num" val="3"/>
        <cfvo type="num" val="4"/>
      </iconSet>
    </cfRule>
  </conditionalFormatting>
  <conditionalFormatting sqref="M84:M86">
    <cfRule type="iconSet" priority="13">
      <iconSet iconSet="4TrafficLights">
        <cfvo type="percent" val="0"/>
        <cfvo type="num" val="1"/>
        <cfvo type="num" val="3"/>
        <cfvo type="num" val="4"/>
      </iconSet>
    </cfRule>
  </conditionalFormatting>
  <conditionalFormatting sqref="M89:M95">
    <cfRule type="iconSet" priority="12">
      <iconSet iconSet="4TrafficLights">
        <cfvo type="percent" val="0"/>
        <cfvo type="num" val="1"/>
        <cfvo type="num" val="3"/>
        <cfvo type="num" val="4"/>
      </iconSet>
    </cfRule>
  </conditionalFormatting>
  <conditionalFormatting sqref="M98:M99">
    <cfRule type="iconSet" priority="11">
      <iconSet iconSet="4TrafficLights">
        <cfvo type="percent" val="0"/>
        <cfvo type="num" val="1"/>
        <cfvo type="num" val="3"/>
        <cfvo type="num" val="4"/>
      </iconSet>
    </cfRule>
  </conditionalFormatting>
  <conditionalFormatting sqref="M102:M111">
    <cfRule type="iconSet" priority="10">
      <iconSet iconSet="4TrafficLights">
        <cfvo type="percent" val="0"/>
        <cfvo type="num" val="1"/>
        <cfvo type="num" val="3"/>
        <cfvo type="num" val="4"/>
      </iconSet>
    </cfRule>
  </conditionalFormatting>
  <conditionalFormatting sqref="M114:M117">
    <cfRule type="iconSet" priority="9">
      <iconSet iconSet="4TrafficLights">
        <cfvo type="percent" val="0"/>
        <cfvo type="num" val="1"/>
        <cfvo type="num" val="3"/>
        <cfvo type="num" val="4"/>
      </iconSet>
    </cfRule>
  </conditionalFormatting>
  <conditionalFormatting sqref="M122:M125">
    <cfRule type="iconSet" priority="8">
      <iconSet iconSet="4TrafficLights">
        <cfvo type="percent" val="0"/>
        <cfvo type="num" val="1"/>
        <cfvo type="num" val="3"/>
        <cfvo type="num" val="4"/>
      </iconSet>
    </cfRule>
  </conditionalFormatting>
  <conditionalFormatting sqref="M128:M131">
    <cfRule type="iconSet" priority="7">
      <iconSet iconSet="4TrafficLights">
        <cfvo type="percent" val="0"/>
        <cfvo type="num" val="1"/>
        <cfvo type="num" val="3"/>
        <cfvo type="num" val="4"/>
      </iconSet>
    </cfRule>
  </conditionalFormatting>
  <conditionalFormatting sqref="M134:M136">
    <cfRule type="iconSet" priority="6">
      <iconSet iconSet="4TrafficLights">
        <cfvo type="percent" val="0"/>
        <cfvo type="num" val="1"/>
        <cfvo type="num" val="3"/>
        <cfvo type="num" val="4"/>
      </iconSet>
    </cfRule>
  </conditionalFormatting>
  <conditionalFormatting sqref="M139:M141">
    <cfRule type="iconSet" priority="5">
      <iconSet iconSet="4TrafficLights">
        <cfvo type="percent" val="0"/>
        <cfvo type="num" val="1"/>
        <cfvo type="num" val="3"/>
        <cfvo type="num" val="4"/>
      </iconSet>
    </cfRule>
  </conditionalFormatting>
  <conditionalFormatting sqref="P7:P9">
    <cfRule type="iconSet" priority="134">
      <iconSet iconSet="3Flags">
        <cfvo type="percent" val="0"/>
        <cfvo type="num" val="0"/>
        <cfvo type="num" val="1" gte="0"/>
      </iconSet>
    </cfRule>
  </conditionalFormatting>
  <conditionalFormatting sqref="Q7">
    <cfRule type="cellIs" dxfId="1" priority="135"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 zoomScale="80" zoomScaleNormal="80" workbookViewId="0">
      <selection activeCell="B2" sqref="B2:B3"/>
    </sheetView>
  </sheetViews>
  <sheetFormatPr baseColWidth="10" defaultColWidth="11.42578125" defaultRowHeight="15" x14ac:dyDescent="0.2"/>
  <cols>
    <col min="1" max="1" width="1.42578125" style="140" customWidth="1"/>
    <col min="2" max="2" width="34.7109375" style="140" customWidth="1"/>
    <col min="3" max="6" width="7.7109375" style="140" customWidth="1"/>
    <col min="7" max="7" width="1.7109375" style="140" customWidth="1"/>
    <col min="8" max="11" width="7.7109375" style="140" customWidth="1"/>
    <col min="12" max="12" width="1.7109375" style="140" customWidth="1"/>
    <col min="13" max="16" width="7.7109375" style="140" customWidth="1"/>
    <col min="17" max="17" width="2.140625" style="140" customWidth="1"/>
    <col min="18" max="21" width="7.7109375" style="140" customWidth="1"/>
    <col min="22" max="27" width="11.42578125" style="140"/>
    <col min="28" max="28" width="2" style="140" customWidth="1"/>
    <col min="29" max="33" width="11.42578125" style="140"/>
    <col min="34" max="34" width="1.85546875" style="140" customWidth="1"/>
    <col min="35" max="16384" width="11.42578125" style="140"/>
  </cols>
  <sheetData>
    <row r="1" spans="2:22" ht="6" customHeight="1" x14ac:dyDescent="0.2"/>
    <row r="2" spans="2:22" ht="22.5" customHeight="1" x14ac:dyDescent="0.2">
      <c r="B2" s="313" t="s">
        <v>27</v>
      </c>
      <c r="C2" s="312" t="s">
        <v>178</v>
      </c>
      <c r="D2" s="312"/>
      <c r="E2" s="312"/>
      <c r="F2" s="312"/>
      <c r="G2" s="141"/>
      <c r="H2" s="310" t="s">
        <v>179</v>
      </c>
      <c r="I2" s="310"/>
      <c r="J2" s="310"/>
      <c r="K2" s="310"/>
      <c r="L2" s="141"/>
      <c r="M2" s="311" t="s">
        <v>180</v>
      </c>
      <c r="N2" s="311"/>
      <c r="O2" s="311"/>
      <c r="P2" s="311"/>
      <c r="Q2" s="142"/>
      <c r="R2" s="319" t="s">
        <v>181</v>
      </c>
      <c r="S2" s="319"/>
      <c r="T2" s="319"/>
      <c r="U2" s="319"/>
      <c r="V2" s="309"/>
    </row>
    <row r="3" spans="2:22" ht="24.75" customHeight="1" thickBot="1" x14ac:dyDescent="0.25">
      <c r="B3" s="314"/>
      <c r="C3" s="143">
        <v>1</v>
      </c>
      <c r="D3" s="143">
        <v>2</v>
      </c>
      <c r="E3" s="144">
        <v>3</v>
      </c>
      <c r="F3" s="145">
        <v>4</v>
      </c>
      <c r="G3" s="317"/>
      <c r="H3" s="143">
        <v>1</v>
      </c>
      <c r="I3" s="143">
        <v>2</v>
      </c>
      <c r="J3" s="144">
        <v>3</v>
      </c>
      <c r="K3" s="145">
        <v>4</v>
      </c>
      <c r="L3" s="315"/>
      <c r="M3" s="143">
        <v>1</v>
      </c>
      <c r="N3" s="143">
        <v>2</v>
      </c>
      <c r="O3" s="144">
        <v>3</v>
      </c>
      <c r="P3" s="145">
        <v>4</v>
      </c>
      <c r="Q3" s="142"/>
      <c r="R3" s="143">
        <v>1</v>
      </c>
      <c r="S3" s="143">
        <v>2</v>
      </c>
      <c r="T3" s="144">
        <v>3</v>
      </c>
      <c r="U3" s="145">
        <v>4</v>
      </c>
      <c r="V3" s="309"/>
    </row>
    <row r="4" spans="2:22" ht="38.1" customHeight="1" thickTop="1" thickBot="1" x14ac:dyDescent="0.25">
      <c r="B4" s="146" t="s">
        <v>73</v>
      </c>
      <c r="C4" s="147">
        <f>Autoevaluación!R7/SUM(Autoevaluación!R7:R10)</f>
        <v>0</v>
      </c>
      <c r="D4" s="148">
        <f>Autoevaluación!R8/SUM(Autoevaluación!R7:R10)</f>
        <v>0.25</v>
      </c>
      <c r="E4" s="148">
        <f>Autoevaluación!R9/SUM(Autoevaluación!R7:R10)</f>
        <v>0.75</v>
      </c>
      <c r="F4" s="148">
        <f>Autoevaluación!R10/SUM(Autoevaluación!R7:R10)</f>
        <v>0</v>
      </c>
      <c r="G4" s="318"/>
      <c r="H4" s="148">
        <f>Autoevaluación!S7/SUM(Autoevaluación!S7:S10)</f>
        <v>0</v>
      </c>
      <c r="I4" s="148">
        <f>Autoevaluación!S8/SUM(Autoevaluación!S7:S10)</f>
        <v>0.25</v>
      </c>
      <c r="J4" s="148">
        <f>Autoevaluación!S9/SUM(Autoevaluación!S7:S10)</f>
        <v>0.75</v>
      </c>
      <c r="K4" s="148">
        <f>Autoevaluación!S10/SUM(Autoevaluación!S7:S10)</f>
        <v>0</v>
      </c>
      <c r="L4" s="316"/>
      <c r="M4" s="148" t="e">
        <f>Autoevaluación!T7/SUM(Autoevaluación!T7:T10)</f>
        <v>#DIV/0!</v>
      </c>
      <c r="N4" s="148" t="e">
        <f>Autoevaluación!T8/SUM(Autoevaluación!T7:T10)</f>
        <v>#DIV/0!</v>
      </c>
      <c r="O4" s="148" t="e">
        <f>Autoevaluación!T9/SUM(Autoevaluación!T7:T10)</f>
        <v>#DIV/0!</v>
      </c>
      <c r="P4" s="148" t="e">
        <f>Autoevaluación!T10/SUM(Autoevaluación!T7:T10)</f>
        <v>#DIV/0!</v>
      </c>
      <c r="Q4" s="149"/>
      <c r="R4" s="148">
        <f>Autoevaluación!U7/SUM(Autoevaluación!U7:U10)</f>
        <v>0</v>
      </c>
      <c r="S4" s="148">
        <f>Autoevaluación!U8/SUM(Autoevaluación!U7:U10)</f>
        <v>0</v>
      </c>
      <c r="T4" s="148">
        <f>Autoevaluación!U9/SUM(Autoevaluación!U7:U10)</f>
        <v>1</v>
      </c>
      <c r="U4" s="148">
        <f>Autoevaluación!U10/SUM(Autoevaluación!U7:U10)</f>
        <v>0</v>
      </c>
    </row>
    <row r="5" spans="2:22" ht="38.1" customHeight="1" thickTop="1" thickBot="1" x14ac:dyDescent="0.25">
      <c r="B5" s="146" t="s">
        <v>72</v>
      </c>
      <c r="C5" s="147">
        <f>Autoevaluación!R13/SUM(Autoevaluación!R13:R16)</f>
        <v>0</v>
      </c>
      <c r="D5" s="148">
        <f>Autoevaluación!R14/SUM(Autoevaluación!R13:R16)</f>
        <v>0</v>
      </c>
      <c r="E5" s="148">
        <f>Autoevaluación!R15/SUM(Autoevaluación!R13:R16)</f>
        <v>1</v>
      </c>
      <c r="F5" s="148">
        <f>Autoevaluación!R16/SUM(Autoevaluación!R13:R16)</f>
        <v>0</v>
      </c>
      <c r="G5" s="318"/>
      <c r="H5" s="148">
        <f>Autoevaluación!S13/SUM(Autoevaluación!S13:S16)</f>
        <v>0</v>
      </c>
      <c r="I5" s="148">
        <f>Autoevaluación!S14/SUM(Autoevaluación!S13:S16)</f>
        <v>0</v>
      </c>
      <c r="J5" s="148">
        <f>Autoevaluación!S15/SUM(Autoevaluación!S13:S16)</f>
        <v>1</v>
      </c>
      <c r="K5" s="148">
        <f>Autoevaluación!S16/SUM(Autoevaluación!S13:S16)</f>
        <v>0</v>
      </c>
      <c r="L5" s="316"/>
      <c r="M5" s="148" t="e">
        <f>Autoevaluación!T13/SUM(Autoevaluación!T13:T16)</f>
        <v>#DIV/0!</v>
      </c>
      <c r="N5" s="148" t="e">
        <f>Autoevaluación!T14/SUM(Autoevaluación!T13:T16)</f>
        <v>#DIV/0!</v>
      </c>
      <c r="O5" s="148" t="e">
        <f>Autoevaluación!T15/SUM(Autoevaluación!T13:T16)</f>
        <v>#DIV/0!</v>
      </c>
      <c r="P5" s="148" t="e">
        <f>Autoevaluación!T16/SUM(Autoevaluación!T13:T16)</f>
        <v>#DIV/0!</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25">
      <c r="B6" s="146" t="s">
        <v>43</v>
      </c>
      <c r="C6" s="147">
        <f>Autoevaluación!R20/SUM(Autoevaluación!R20:R23)</f>
        <v>0.125</v>
      </c>
      <c r="D6" s="148">
        <f>Autoevaluación!R21/SUM(Autoevaluación!R20:R23)</f>
        <v>0.25</v>
      </c>
      <c r="E6" s="148">
        <f>Autoevaluación!R22/SUM(Autoevaluación!R20:R23)</f>
        <v>0.5</v>
      </c>
      <c r="F6" s="148">
        <f>Autoevaluación!R23/SUM(Autoevaluación!R20:R23)</f>
        <v>0.125</v>
      </c>
      <c r="G6" s="318"/>
      <c r="H6" s="148">
        <f>Autoevaluación!S20/SUM(Autoevaluación!S20:S23)</f>
        <v>0</v>
      </c>
      <c r="I6" s="148">
        <f>Autoevaluación!S21/SUM(Autoevaluación!S20:S23)</f>
        <v>0.5</v>
      </c>
      <c r="J6" s="148">
        <f>Autoevaluación!S20/SUM(Autoevaluación!S20:S23)</f>
        <v>0</v>
      </c>
      <c r="K6" s="148">
        <f>Autoevaluación!S23/SUM(Autoevaluación!S20:S23)</f>
        <v>0.125</v>
      </c>
      <c r="L6" s="316"/>
      <c r="M6" s="148" t="e">
        <f>Autoevaluación!T20/SUM(Autoevaluación!T20:T23)</f>
        <v>#DIV/0!</v>
      </c>
      <c r="N6" s="148" t="e">
        <f>Autoevaluación!T21/SUM(Autoevaluación!T20:T23)</f>
        <v>#DIV/0!</v>
      </c>
      <c r="O6" s="148" t="e">
        <f>Autoevaluación!T22/SUM(Autoevaluación!T20:T23)</f>
        <v>#DIV/0!</v>
      </c>
      <c r="P6" s="148" t="e">
        <f>Autoevaluación!T23/SUM(Autoevaluación!T20:T23)</f>
        <v>#DIV/0!</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25">
      <c r="B7" s="146" t="s">
        <v>52</v>
      </c>
      <c r="C7" s="147">
        <f>Autoevaluación!R30/SUM(Autoevaluación!R30:R33)</f>
        <v>0</v>
      </c>
      <c r="D7" s="148">
        <f>Autoevaluación!R31/SUM(Autoevaluación!R30:R33)</f>
        <v>0.5</v>
      </c>
      <c r="E7" s="148">
        <f>Autoevaluación!R32/SUM(Autoevaluación!R30:R33)</f>
        <v>0.5</v>
      </c>
      <c r="F7" s="148">
        <f>Autoevaluación!R33/SUM(Autoevaluación!R30:R33)</f>
        <v>0</v>
      </c>
      <c r="G7" s="318"/>
      <c r="H7" s="148">
        <f>Autoevaluación!S30/SUM(Autoevaluación!S30:S33)</f>
        <v>0</v>
      </c>
      <c r="I7" s="148">
        <f>Autoevaluación!S31/SUM(Autoevaluación!S30:S33)</f>
        <v>0.5</v>
      </c>
      <c r="J7" s="148">
        <f>Autoevaluación!S32/SUM(Autoevaluación!S30:S33)</f>
        <v>0.5</v>
      </c>
      <c r="K7" s="148">
        <f>Autoevaluación!S33/SUM(Autoevaluación!S30:S33)</f>
        <v>0</v>
      </c>
      <c r="L7" s="316"/>
      <c r="M7" s="148" t="e">
        <f>Autoevaluación!T30/SUM(Autoevaluación!T30:T33)</f>
        <v>#DIV/0!</v>
      </c>
      <c r="N7" s="148" t="e">
        <f>Autoevaluación!T31/SUM(Autoevaluación!T30:T33)</f>
        <v>#DIV/0!</v>
      </c>
      <c r="O7" s="148" t="e">
        <f>Autoevaluación!T32/SUM(Autoevaluación!T30:T33)</f>
        <v>#DIV/0!</v>
      </c>
      <c r="P7" s="148" t="e">
        <f>Autoevaluación!T33/SUM(Autoevaluación!T30:T33)</f>
        <v>#DIV/0!</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25">
      <c r="B8" s="146" t="s">
        <v>57</v>
      </c>
      <c r="C8" s="147">
        <f>Autoevaluación!R36/SUM(Autoevaluación!R36:R39)</f>
        <v>0</v>
      </c>
      <c r="D8" s="148">
        <f>Autoevaluación!R37/SUM(Autoevaluación!R36:R39)</f>
        <v>0.44444444444444442</v>
      </c>
      <c r="E8" s="148">
        <f>Autoevaluación!R38/SUM(Autoevaluación!R36:R39)</f>
        <v>0.55555555555555558</v>
      </c>
      <c r="F8" s="148">
        <f>Autoevaluación!R39/SUM(Autoevaluación!R36:R39)</f>
        <v>0</v>
      </c>
      <c r="G8" s="318"/>
      <c r="H8" s="148">
        <f>Autoevaluación!S36/SUM(Autoevaluación!S36:S39)</f>
        <v>0</v>
      </c>
      <c r="I8" s="148">
        <f>Autoevaluación!S37/SUM(Autoevaluación!S36:S39)</f>
        <v>0.44444444444444442</v>
      </c>
      <c r="J8" s="148">
        <f>Autoevaluación!S38/SUM(Autoevaluación!S36:S39)</f>
        <v>0.44444444444444442</v>
      </c>
      <c r="K8" s="148">
        <f>Autoevaluación!S39/SUM(Autoevaluación!S36:S39)</f>
        <v>0.1111111111111111</v>
      </c>
      <c r="L8" s="316"/>
      <c r="M8" s="148" t="e">
        <f>Autoevaluación!T36/SUM(Autoevaluación!T36:T39)</f>
        <v>#DIV/0!</v>
      </c>
      <c r="N8" s="148" t="e">
        <f>Autoevaluación!T37/SUM(Autoevaluación!T36:T39)</f>
        <v>#DIV/0!</v>
      </c>
      <c r="O8" s="148" t="e">
        <f>Autoevaluación!T38/SUM(Autoevaluación!T36:T39)</f>
        <v>#DIV/0!</v>
      </c>
      <c r="P8" s="148" t="e">
        <f>Autoevaluación!T39/SUM(Autoevaluación!T36:T39)</f>
        <v>#DIV/0!</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25">
      <c r="B9" s="146" t="s">
        <v>67</v>
      </c>
      <c r="C9" s="147">
        <f>Autoevaluación!R47/SUM(Autoevaluación!R47:R50)</f>
        <v>0.5</v>
      </c>
      <c r="D9" s="148">
        <f>Autoevaluación!R48/SUM(Autoevaluación!R47:R50)</f>
        <v>0.25</v>
      </c>
      <c r="E9" s="148">
        <f>Autoevaluación!R49/SUM(Autoevaluación!R47:R50)</f>
        <v>0.25</v>
      </c>
      <c r="F9" s="148">
        <f>Autoevaluación!R50/SUM(Autoevaluación!R47:R50)</f>
        <v>0</v>
      </c>
      <c r="G9" s="318"/>
      <c r="H9" s="148">
        <f>Autoevaluación!S47/SUM(Autoevaluación!S47:S50)</f>
        <v>0.5</v>
      </c>
      <c r="I9" s="148">
        <f>Autoevaluación!S48/SUM(Autoevaluación!S47:S50)</f>
        <v>0</v>
      </c>
      <c r="J9" s="148">
        <f>Autoevaluación!S49/SUM(Autoevaluación!S47:S50)</f>
        <v>0.5</v>
      </c>
      <c r="K9" s="148">
        <f>Autoevaluación!S50/SUM(Autoevaluación!S47:S50)</f>
        <v>0</v>
      </c>
      <c r="L9" s="316"/>
      <c r="M9" s="148" t="e">
        <f>Autoevaluación!T47/SUM(Autoevaluación!T47:T50)</f>
        <v>#DIV/0!</v>
      </c>
      <c r="N9" s="148" t="e">
        <f>Autoevaluación!T48/SUM(Autoevaluación!T47:T50)</f>
        <v>#DIV/0!</v>
      </c>
      <c r="O9" s="148" t="e">
        <f>Autoevaluación!T49/SUM(Autoevaluación!T47:T50)</f>
        <v>#DIV/0!</v>
      </c>
      <c r="P9" s="148" t="e">
        <f>Autoevaluación!T50/SUM(Autoevaluación!T47:T50)</f>
        <v>#DIV/0!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2">
      <c r="B10" s="151" t="s">
        <v>126</v>
      </c>
      <c r="C10" s="152">
        <f>AVERAGE(C4:C9)</f>
        <v>0.10416666666666667</v>
      </c>
      <c r="D10" s="152">
        <f>AVERAGE(D4:D9)</f>
        <v>0.28240740740740738</v>
      </c>
      <c r="E10" s="152">
        <f>AVERAGE(E4:E9)</f>
        <v>0.59259259259259256</v>
      </c>
      <c r="F10" s="152">
        <f>AVERAGE(F4:F9)</f>
        <v>2.0833333333333332E-2</v>
      </c>
      <c r="G10" s="153"/>
      <c r="H10" s="152">
        <f>AVERAGE(H4:H9)</f>
        <v>8.3333333333333329E-2</v>
      </c>
      <c r="I10" s="152">
        <f>AVERAGE(I4:I9)</f>
        <v>0.28240740740740738</v>
      </c>
      <c r="J10" s="152">
        <f>AVERAGE(J4:J9)</f>
        <v>0.53240740740740744</v>
      </c>
      <c r="K10" s="152">
        <f>AVERAGE(K4:K9)</f>
        <v>3.9351851851851853E-2</v>
      </c>
      <c r="L10" s="153"/>
      <c r="M10" s="152" t="e">
        <f>AVERAGE(M4:M9)</f>
        <v>#DIV/0!</v>
      </c>
      <c r="N10" s="152" t="e">
        <f>AVERAGE(N4:N9)</f>
        <v>#DIV/0!</v>
      </c>
      <c r="O10" s="152" t="e">
        <f>AVERAGE(O4:O9)</f>
        <v>#DIV/0!</v>
      </c>
      <c r="P10" s="152" t="e">
        <f>AVERAGE(P4:P9)</f>
        <v>#DIV/0!</v>
      </c>
      <c r="Q10" s="154"/>
      <c r="R10" s="152" t="e">
        <f>AVERAGE(R4:R9)</f>
        <v>#DIV/0!</v>
      </c>
      <c r="S10" s="152" t="e">
        <f>AVERAGE(S4:S9)</f>
        <v>#DIV/0!</v>
      </c>
      <c r="T10" s="152" t="e">
        <f>AVERAGE(T4:T9)</f>
        <v>#DIV/0!</v>
      </c>
      <c r="U10" s="152" t="e">
        <f>AVERAGE(U4:U9)</f>
        <v>#DIV/0!</v>
      </c>
    </row>
    <row r="11" spans="2:22" x14ac:dyDescent="0.2">
      <c r="B11" s="155"/>
      <c r="C11" s="155"/>
      <c r="D11" s="155"/>
      <c r="E11" s="155"/>
      <c r="F11" s="153"/>
      <c r="G11" s="153"/>
      <c r="H11" s="153"/>
      <c r="I11" s="153"/>
      <c r="J11" s="153"/>
      <c r="K11" s="153"/>
      <c r="L11" s="153"/>
      <c r="M11" s="153"/>
      <c r="N11" s="153"/>
      <c r="O11" s="153"/>
      <c r="P11" s="153"/>
      <c r="Q11" s="153"/>
      <c r="R11" s="153"/>
      <c r="S11" s="153"/>
      <c r="T11" s="153"/>
      <c r="U11" s="153"/>
    </row>
    <row r="12" spans="2:22" ht="21.95" customHeight="1" x14ac:dyDescent="0.2">
      <c r="B12" s="320">
        <v>2023</v>
      </c>
      <c r="C12" s="321"/>
      <c r="D12" s="321"/>
      <c r="E12" s="321"/>
      <c r="F12" s="321"/>
      <c r="G12" s="321"/>
      <c r="H12" s="321"/>
      <c r="I12" s="321"/>
      <c r="J12" s="321"/>
      <c r="K12" s="321"/>
      <c r="L12" s="321"/>
      <c r="M12" s="321"/>
      <c r="N12" s="321"/>
      <c r="O12" s="321"/>
      <c r="P12" s="321"/>
      <c r="Q12" s="321"/>
      <c r="R12" s="321"/>
      <c r="S12" s="321"/>
      <c r="T12" s="321"/>
      <c r="U12" s="322"/>
    </row>
    <row r="13" spans="2:22" ht="24.95" customHeight="1" x14ac:dyDescent="0.2">
      <c r="B13" s="323"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325"/>
      <c r="C14" s="325"/>
      <c r="D14" s="325"/>
      <c r="E14" s="325"/>
      <c r="F14" s="325"/>
      <c r="G14" s="325"/>
      <c r="H14" s="325"/>
      <c r="I14" s="325"/>
      <c r="J14" s="325"/>
      <c r="K14" s="325"/>
      <c r="L14" s="325"/>
      <c r="M14" s="325"/>
      <c r="N14" s="325"/>
      <c r="O14" s="325"/>
      <c r="P14" s="325"/>
      <c r="Q14" s="325"/>
      <c r="R14" s="325"/>
      <c r="S14" s="325"/>
      <c r="T14" s="325"/>
      <c r="U14" s="325"/>
    </row>
    <row r="15" spans="2:22" ht="60" customHeight="1" x14ac:dyDescent="0.2">
      <c r="B15" s="325"/>
      <c r="C15" s="325"/>
      <c r="D15" s="325"/>
      <c r="E15" s="325"/>
      <c r="F15" s="325"/>
      <c r="G15" s="325"/>
      <c r="H15" s="325"/>
      <c r="I15" s="325"/>
      <c r="J15" s="325"/>
      <c r="K15" s="325"/>
      <c r="L15" s="325"/>
      <c r="M15" s="325"/>
      <c r="N15" s="325"/>
      <c r="O15" s="325"/>
      <c r="P15" s="325"/>
      <c r="Q15" s="325"/>
      <c r="R15" s="325"/>
      <c r="S15" s="325"/>
      <c r="T15" s="325"/>
      <c r="U15" s="325"/>
    </row>
    <row r="16" spans="2:22" s="156" customFormat="1" ht="24.95" customHeight="1" x14ac:dyDescent="0.25">
      <c r="B16" s="326" t="s">
        <v>123</v>
      </c>
      <c r="C16" s="327"/>
      <c r="D16" s="327"/>
      <c r="E16" s="327"/>
      <c r="F16" s="327"/>
      <c r="G16" s="327"/>
      <c r="H16" s="327"/>
      <c r="I16" s="327"/>
      <c r="J16" s="327"/>
      <c r="K16" s="327"/>
      <c r="L16" s="327"/>
      <c r="M16" s="327"/>
      <c r="N16" s="327"/>
      <c r="O16" s="327"/>
      <c r="P16" s="327"/>
      <c r="Q16" s="327"/>
      <c r="R16" s="327"/>
      <c r="S16" s="327"/>
      <c r="T16" s="327"/>
      <c r="U16" s="327"/>
    </row>
    <row r="17" spans="2:21" ht="60" customHeight="1" x14ac:dyDescent="0.2">
      <c r="B17" s="325"/>
      <c r="C17" s="325"/>
      <c r="D17" s="325"/>
      <c r="E17" s="325"/>
      <c r="F17" s="325"/>
      <c r="G17" s="325"/>
      <c r="H17" s="325"/>
      <c r="I17" s="325"/>
      <c r="J17" s="325"/>
      <c r="K17" s="325"/>
      <c r="L17" s="325"/>
      <c r="M17" s="325"/>
      <c r="N17" s="325"/>
      <c r="O17" s="325"/>
      <c r="P17" s="325"/>
      <c r="Q17" s="325"/>
      <c r="R17" s="325"/>
      <c r="S17" s="325"/>
      <c r="T17" s="325"/>
      <c r="U17" s="325"/>
    </row>
    <row r="18" spans="2:21" ht="60" customHeight="1" x14ac:dyDescent="0.2">
      <c r="B18" s="325"/>
      <c r="C18" s="325"/>
      <c r="D18" s="325"/>
      <c r="E18" s="325"/>
      <c r="F18" s="325"/>
      <c r="G18" s="325"/>
      <c r="H18" s="325"/>
      <c r="I18" s="325"/>
      <c r="J18" s="325"/>
      <c r="K18" s="325"/>
      <c r="L18" s="325"/>
      <c r="M18" s="325"/>
      <c r="N18" s="325"/>
      <c r="O18" s="325"/>
      <c r="P18" s="325"/>
      <c r="Q18" s="325"/>
      <c r="R18" s="325"/>
      <c r="S18" s="325"/>
      <c r="T18" s="325"/>
      <c r="U18" s="325"/>
    </row>
    <row r="19" spans="2:21" ht="60" customHeight="1" x14ac:dyDescent="0.2">
      <c r="B19" s="325"/>
      <c r="C19" s="325"/>
      <c r="D19" s="325"/>
      <c r="E19" s="325"/>
      <c r="F19" s="325"/>
      <c r="G19" s="325"/>
      <c r="H19" s="325"/>
      <c r="I19" s="325"/>
      <c r="J19" s="325"/>
      <c r="K19" s="325"/>
      <c r="L19" s="325"/>
      <c r="M19" s="325"/>
      <c r="N19" s="325"/>
      <c r="O19" s="325"/>
      <c r="P19" s="325"/>
      <c r="Q19" s="325"/>
      <c r="R19" s="325"/>
      <c r="S19" s="325"/>
      <c r="T19" s="325"/>
      <c r="U19" s="325"/>
    </row>
    <row r="20" spans="2:21" ht="16.5" customHeight="1" x14ac:dyDescent="0.2">
      <c r="B20" s="157"/>
      <c r="C20" s="157"/>
      <c r="D20" s="157"/>
      <c r="E20" s="157"/>
      <c r="F20" s="157"/>
      <c r="G20" s="157"/>
      <c r="H20" s="157"/>
      <c r="I20" s="157"/>
      <c r="J20" s="157"/>
      <c r="K20" s="157"/>
      <c r="L20" s="157"/>
      <c r="M20" s="157"/>
      <c r="N20" s="157"/>
      <c r="O20" s="157"/>
      <c r="P20" s="157"/>
      <c r="Q20" s="157"/>
      <c r="R20" s="157"/>
      <c r="S20" s="157"/>
      <c r="T20" s="157"/>
      <c r="U20" s="157"/>
    </row>
    <row r="21" spans="2:21" ht="21.95" customHeight="1" x14ac:dyDescent="0.2">
      <c r="B21" s="328">
        <v>2024</v>
      </c>
      <c r="C21" s="328"/>
      <c r="D21" s="328"/>
      <c r="E21" s="328"/>
      <c r="F21" s="328"/>
      <c r="G21" s="328"/>
      <c r="H21" s="328"/>
      <c r="I21" s="328"/>
      <c r="J21" s="328"/>
      <c r="K21" s="328"/>
      <c r="L21" s="328"/>
      <c r="M21" s="328"/>
      <c r="N21" s="328"/>
      <c r="O21" s="328"/>
      <c r="P21" s="328"/>
      <c r="Q21" s="328"/>
      <c r="R21" s="328"/>
      <c r="S21" s="328"/>
      <c r="T21" s="328"/>
      <c r="U21" s="328"/>
    </row>
    <row r="22" spans="2:21" ht="24.95" customHeight="1" x14ac:dyDescent="0.2">
      <c r="B22" s="329"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2">
      <c r="B23" s="325"/>
      <c r="C23" s="325"/>
      <c r="D23" s="325"/>
      <c r="E23" s="325"/>
      <c r="F23" s="325"/>
      <c r="G23" s="325"/>
      <c r="H23" s="325"/>
      <c r="I23" s="325"/>
      <c r="J23" s="325"/>
      <c r="K23" s="325"/>
      <c r="L23" s="325"/>
      <c r="M23" s="325"/>
      <c r="N23" s="325"/>
      <c r="O23" s="325"/>
      <c r="P23" s="325"/>
      <c r="Q23" s="325"/>
      <c r="R23" s="325"/>
      <c r="S23" s="325"/>
      <c r="T23" s="325"/>
      <c r="U23" s="325"/>
    </row>
    <row r="24" spans="2:21" ht="60" customHeight="1" x14ac:dyDescent="0.2">
      <c r="B24" s="325"/>
      <c r="C24" s="325"/>
      <c r="D24" s="325"/>
      <c r="E24" s="325"/>
      <c r="F24" s="325"/>
      <c r="G24" s="325"/>
      <c r="H24" s="325"/>
      <c r="I24" s="325"/>
      <c r="J24" s="325"/>
      <c r="K24" s="325"/>
      <c r="L24" s="325"/>
      <c r="M24" s="325"/>
      <c r="N24" s="325"/>
      <c r="O24" s="325"/>
      <c r="P24" s="325"/>
      <c r="Q24" s="325"/>
      <c r="R24" s="325"/>
      <c r="S24" s="325"/>
      <c r="T24" s="325"/>
      <c r="U24" s="325"/>
    </row>
    <row r="25" spans="2:21" s="156" customFormat="1" ht="24.95" customHeight="1" x14ac:dyDescent="0.25">
      <c r="B25" s="326" t="s">
        <v>123</v>
      </c>
      <c r="C25" s="327"/>
      <c r="D25" s="327"/>
      <c r="E25" s="327"/>
      <c r="F25" s="327"/>
      <c r="G25" s="327"/>
      <c r="H25" s="327"/>
      <c r="I25" s="327"/>
      <c r="J25" s="327"/>
      <c r="K25" s="327"/>
      <c r="L25" s="327"/>
      <c r="M25" s="327"/>
      <c r="N25" s="327"/>
      <c r="O25" s="327"/>
      <c r="P25" s="327"/>
      <c r="Q25" s="327"/>
      <c r="R25" s="327"/>
      <c r="S25" s="327"/>
      <c r="T25" s="327"/>
      <c r="U25" s="327"/>
    </row>
    <row r="26" spans="2:21" ht="60" customHeight="1" x14ac:dyDescent="0.2">
      <c r="B26" s="325"/>
      <c r="C26" s="325"/>
      <c r="D26" s="325"/>
      <c r="E26" s="325"/>
      <c r="F26" s="325"/>
      <c r="G26" s="325"/>
      <c r="H26" s="325"/>
      <c r="I26" s="325"/>
      <c r="J26" s="325"/>
      <c r="K26" s="325"/>
      <c r="L26" s="325"/>
      <c r="M26" s="325"/>
      <c r="N26" s="325"/>
      <c r="O26" s="325"/>
      <c r="P26" s="325"/>
      <c r="Q26" s="325"/>
      <c r="R26" s="325"/>
      <c r="S26" s="325"/>
      <c r="T26" s="325"/>
      <c r="U26" s="325"/>
    </row>
    <row r="27" spans="2:21" ht="60" customHeight="1" x14ac:dyDescent="0.2">
      <c r="B27" s="325"/>
      <c r="C27" s="325"/>
      <c r="D27" s="325"/>
      <c r="E27" s="325"/>
      <c r="F27" s="325"/>
      <c r="G27" s="325"/>
      <c r="H27" s="325"/>
      <c r="I27" s="325"/>
      <c r="J27" s="325"/>
      <c r="K27" s="325"/>
      <c r="L27" s="325"/>
      <c r="M27" s="325"/>
      <c r="N27" s="325"/>
      <c r="O27" s="325"/>
      <c r="P27" s="325"/>
      <c r="Q27" s="325"/>
      <c r="R27" s="325"/>
      <c r="S27" s="325"/>
      <c r="T27" s="325"/>
      <c r="U27" s="325"/>
    </row>
    <row r="28" spans="2:21" ht="60" customHeight="1" x14ac:dyDescent="0.2">
      <c r="B28" s="325"/>
      <c r="C28" s="325"/>
      <c r="D28" s="325"/>
      <c r="E28" s="325"/>
      <c r="F28" s="325"/>
      <c r="G28" s="325"/>
      <c r="H28" s="325"/>
      <c r="I28" s="325"/>
      <c r="J28" s="325"/>
      <c r="K28" s="325"/>
      <c r="L28" s="325"/>
      <c r="M28" s="325"/>
      <c r="N28" s="325"/>
      <c r="O28" s="325"/>
      <c r="P28" s="325"/>
      <c r="Q28" s="325"/>
      <c r="R28" s="325"/>
      <c r="S28" s="325"/>
      <c r="T28" s="325"/>
      <c r="U28" s="325"/>
    </row>
    <row r="29" spans="2:21" ht="16.5" customHeight="1" x14ac:dyDescent="0.2">
      <c r="B29" s="157"/>
      <c r="C29" s="157"/>
      <c r="D29" s="157"/>
      <c r="E29" s="157"/>
      <c r="F29" s="157"/>
      <c r="G29" s="157"/>
      <c r="H29" s="157"/>
      <c r="I29" s="157"/>
      <c r="J29" s="157"/>
      <c r="K29" s="157"/>
      <c r="L29" s="157"/>
      <c r="M29" s="157"/>
      <c r="N29" s="157"/>
      <c r="O29" s="157"/>
      <c r="P29" s="157"/>
      <c r="Q29" s="157"/>
      <c r="R29" s="157"/>
      <c r="S29" s="157"/>
      <c r="T29" s="157"/>
      <c r="U29" s="157"/>
    </row>
    <row r="30" spans="2:21" ht="21.95" customHeight="1" x14ac:dyDescent="0.2">
      <c r="B30" s="330">
        <v>2025</v>
      </c>
      <c r="C30" s="331"/>
      <c r="D30" s="331"/>
      <c r="E30" s="331"/>
      <c r="F30" s="331"/>
      <c r="G30" s="331"/>
      <c r="H30" s="331"/>
      <c r="I30" s="331"/>
      <c r="J30" s="331"/>
      <c r="K30" s="331"/>
      <c r="L30" s="331"/>
      <c r="M30" s="331"/>
      <c r="N30" s="331"/>
      <c r="O30" s="331"/>
      <c r="P30" s="331"/>
      <c r="Q30" s="331"/>
      <c r="R30" s="331"/>
      <c r="S30" s="331"/>
      <c r="T30" s="331"/>
      <c r="U30" s="331"/>
    </row>
    <row r="31" spans="2:21" ht="24.95" customHeight="1" x14ac:dyDescent="0.2">
      <c r="B31" s="332" t="s">
        <v>28</v>
      </c>
      <c r="C31" s="333"/>
      <c r="D31" s="333"/>
      <c r="E31" s="333"/>
      <c r="F31" s="333"/>
      <c r="G31" s="333"/>
      <c r="H31" s="333"/>
      <c r="I31" s="333"/>
      <c r="J31" s="333"/>
      <c r="K31" s="333"/>
      <c r="L31" s="333"/>
      <c r="M31" s="333"/>
      <c r="N31" s="333"/>
      <c r="O31" s="333"/>
      <c r="P31" s="333"/>
      <c r="Q31" s="333"/>
      <c r="R31" s="333"/>
      <c r="S31" s="333"/>
      <c r="T31" s="333"/>
      <c r="U31" s="333"/>
    </row>
    <row r="32" spans="2:21" ht="60" customHeight="1" x14ac:dyDescent="0.2">
      <c r="B32" s="325"/>
      <c r="C32" s="325"/>
      <c r="D32" s="325"/>
      <c r="E32" s="325"/>
      <c r="F32" s="325"/>
      <c r="G32" s="325"/>
      <c r="H32" s="325"/>
      <c r="I32" s="325"/>
      <c r="J32" s="325"/>
      <c r="K32" s="325"/>
      <c r="L32" s="325"/>
      <c r="M32" s="325"/>
      <c r="N32" s="325"/>
      <c r="O32" s="325"/>
      <c r="P32" s="325"/>
      <c r="Q32" s="325"/>
      <c r="R32" s="325"/>
      <c r="S32" s="325"/>
      <c r="T32" s="325"/>
      <c r="U32" s="325"/>
    </row>
    <row r="33" spans="2:21" ht="60" customHeight="1" x14ac:dyDescent="0.2">
      <c r="B33" s="325"/>
      <c r="C33" s="325"/>
      <c r="D33" s="325"/>
      <c r="E33" s="325"/>
      <c r="F33" s="325"/>
      <c r="G33" s="325"/>
      <c r="H33" s="325"/>
      <c r="I33" s="325"/>
      <c r="J33" s="325"/>
      <c r="K33" s="325"/>
      <c r="L33" s="325"/>
      <c r="M33" s="325"/>
      <c r="N33" s="325"/>
      <c r="O33" s="325"/>
      <c r="P33" s="325"/>
      <c r="Q33" s="325"/>
      <c r="R33" s="325"/>
      <c r="S33" s="325"/>
      <c r="T33" s="325"/>
      <c r="U33" s="325"/>
    </row>
    <row r="34" spans="2:21" s="156" customFormat="1" ht="24.95" customHeight="1" x14ac:dyDescent="0.25">
      <c r="B34" s="326" t="s">
        <v>123</v>
      </c>
      <c r="C34" s="327"/>
      <c r="D34" s="327"/>
      <c r="E34" s="327"/>
      <c r="F34" s="327"/>
      <c r="G34" s="327"/>
      <c r="H34" s="327"/>
      <c r="I34" s="327"/>
      <c r="J34" s="327"/>
      <c r="K34" s="327"/>
      <c r="L34" s="327"/>
      <c r="M34" s="327"/>
      <c r="N34" s="327"/>
      <c r="O34" s="327"/>
      <c r="P34" s="327"/>
      <c r="Q34" s="327"/>
      <c r="R34" s="327"/>
      <c r="S34" s="327"/>
      <c r="T34" s="327"/>
      <c r="U34" s="327"/>
    </row>
    <row r="35" spans="2:21" ht="60" customHeight="1" x14ac:dyDescent="0.2">
      <c r="B35" s="325"/>
      <c r="C35" s="325"/>
      <c r="D35" s="325"/>
      <c r="E35" s="325"/>
      <c r="F35" s="325"/>
      <c r="G35" s="325"/>
      <c r="H35" s="325"/>
      <c r="I35" s="325"/>
      <c r="J35" s="325"/>
      <c r="K35" s="325"/>
      <c r="L35" s="325"/>
      <c r="M35" s="325"/>
      <c r="N35" s="325"/>
      <c r="O35" s="325"/>
      <c r="P35" s="325"/>
      <c r="Q35" s="325"/>
      <c r="R35" s="325"/>
      <c r="S35" s="325"/>
      <c r="T35" s="325"/>
      <c r="U35" s="325"/>
    </row>
    <row r="36" spans="2:21" ht="60" customHeight="1" x14ac:dyDescent="0.2">
      <c r="B36" s="325"/>
      <c r="C36" s="325"/>
      <c r="D36" s="325"/>
      <c r="E36" s="325"/>
      <c r="F36" s="325"/>
      <c r="G36" s="325"/>
      <c r="H36" s="325"/>
      <c r="I36" s="325"/>
      <c r="J36" s="325"/>
      <c r="K36" s="325"/>
      <c r="L36" s="325"/>
      <c r="M36" s="325"/>
      <c r="N36" s="325"/>
      <c r="O36" s="325"/>
      <c r="P36" s="325"/>
      <c r="Q36" s="325"/>
      <c r="R36" s="325"/>
      <c r="S36" s="325"/>
      <c r="T36" s="325"/>
      <c r="U36" s="325"/>
    </row>
    <row r="37" spans="2:21" ht="60" customHeight="1" x14ac:dyDescent="0.2">
      <c r="B37" s="325"/>
      <c r="C37" s="325"/>
      <c r="D37" s="325"/>
      <c r="E37" s="325"/>
      <c r="F37" s="325"/>
      <c r="G37" s="325"/>
      <c r="H37" s="325"/>
      <c r="I37" s="325"/>
      <c r="J37" s="325"/>
      <c r="K37" s="325"/>
      <c r="L37" s="325"/>
      <c r="M37" s="325"/>
      <c r="N37" s="325"/>
      <c r="O37" s="325"/>
      <c r="P37" s="325"/>
      <c r="Q37" s="325"/>
      <c r="R37" s="325"/>
      <c r="S37" s="325"/>
      <c r="T37" s="325"/>
      <c r="U37" s="325"/>
    </row>
    <row r="39" spans="2:21" x14ac:dyDescent="0.2">
      <c r="B39" s="334">
        <v>2026</v>
      </c>
      <c r="C39" s="335"/>
      <c r="D39" s="335"/>
      <c r="E39" s="335"/>
      <c r="F39" s="335"/>
      <c r="G39" s="335"/>
      <c r="H39" s="335"/>
      <c r="I39" s="335"/>
      <c r="J39" s="335"/>
      <c r="K39" s="335"/>
      <c r="L39" s="335"/>
      <c r="M39" s="335"/>
      <c r="N39" s="335"/>
      <c r="O39" s="335"/>
      <c r="P39" s="335"/>
      <c r="Q39" s="335"/>
      <c r="R39" s="335"/>
      <c r="S39" s="335"/>
      <c r="T39" s="335"/>
      <c r="U39" s="335"/>
    </row>
    <row r="40" spans="2:21" ht="19.5" x14ac:dyDescent="0.2">
      <c r="B40" s="332" t="s">
        <v>28</v>
      </c>
      <c r="C40" s="333"/>
      <c r="D40" s="333"/>
      <c r="E40" s="333"/>
      <c r="F40" s="333"/>
      <c r="G40" s="333"/>
      <c r="H40" s="333"/>
      <c r="I40" s="333"/>
      <c r="J40" s="333"/>
      <c r="K40" s="333"/>
      <c r="L40" s="333"/>
      <c r="M40" s="333"/>
      <c r="N40" s="333"/>
      <c r="O40" s="333"/>
      <c r="P40" s="333"/>
      <c r="Q40" s="333"/>
      <c r="R40" s="333"/>
      <c r="S40" s="333"/>
      <c r="T40" s="333"/>
      <c r="U40" s="333"/>
    </row>
    <row r="41" spans="2:21" ht="60.75" customHeight="1" x14ac:dyDescent="0.2">
      <c r="B41" s="325"/>
      <c r="C41" s="325"/>
      <c r="D41" s="325"/>
      <c r="E41" s="325"/>
      <c r="F41" s="325"/>
      <c r="G41" s="325"/>
      <c r="H41" s="325"/>
      <c r="I41" s="325"/>
      <c r="J41" s="325"/>
      <c r="K41" s="325"/>
      <c r="L41" s="325"/>
      <c r="M41" s="325"/>
      <c r="N41" s="325"/>
      <c r="O41" s="325"/>
      <c r="P41" s="325"/>
      <c r="Q41" s="325"/>
      <c r="R41" s="325"/>
      <c r="S41" s="325"/>
      <c r="T41" s="325"/>
      <c r="U41" s="325"/>
    </row>
    <row r="42" spans="2:21" ht="60" customHeight="1" x14ac:dyDescent="0.2">
      <c r="B42" s="325"/>
      <c r="C42" s="325"/>
      <c r="D42" s="325"/>
      <c r="E42" s="325"/>
      <c r="F42" s="325"/>
      <c r="G42" s="325"/>
      <c r="H42" s="325"/>
      <c r="I42" s="325"/>
      <c r="J42" s="325"/>
      <c r="K42" s="325"/>
      <c r="L42" s="325"/>
      <c r="M42" s="325"/>
      <c r="N42" s="325"/>
      <c r="O42" s="325"/>
      <c r="P42" s="325"/>
      <c r="Q42" s="325"/>
      <c r="R42" s="325"/>
      <c r="S42" s="325"/>
      <c r="T42" s="325"/>
      <c r="U42" s="325"/>
    </row>
    <row r="43" spans="2:21" ht="19.5" x14ac:dyDescent="0.2">
      <c r="B43" s="326" t="s">
        <v>123</v>
      </c>
      <c r="C43" s="327"/>
      <c r="D43" s="327"/>
      <c r="E43" s="327"/>
      <c r="F43" s="327"/>
      <c r="G43" s="327"/>
      <c r="H43" s="327"/>
      <c r="I43" s="327"/>
      <c r="J43" s="327"/>
      <c r="K43" s="327"/>
      <c r="L43" s="327"/>
      <c r="M43" s="327"/>
      <c r="N43" s="327"/>
      <c r="O43" s="327"/>
      <c r="P43" s="327"/>
      <c r="Q43" s="327"/>
      <c r="R43" s="327"/>
      <c r="S43" s="327"/>
      <c r="T43" s="327"/>
      <c r="U43" s="327"/>
    </row>
    <row r="44" spans="2:21" ht="45.75" customHeight="1" x14ac:dyDescent="0.2">
      <c r="B44" s="325"/>
      <c r="C44" s="325"/>
      <c r="D44" s="325"/>
      <c r="E44" s="325"/>
      <c r="F44" s="325"/>
      <c r="G44" s="325"/>
      <c r="H44" s="325"/>
      <c r="I44" s="325"/>
      <c r="J44" s="325"/>
      <c r="K44" s="325"/>
      <c r="L44" s="325"/>
      <c r="M44" s="325"/>
      <c r="N44" s="325"/>
      <c r="O44" s="325"/>
      <c r="P44" s="325"/>
      <c r="Q44" s="325"/>
      <c r="R44" s="325"/>
      <c r="S44" s="325"/>
      <c r="T44" s="325"/>
      <c r="U44" s="325"/>
    </row>
    <row r="45" spans="2:21" ht="48" customHeight="1" x14ac:dyDescent="0.2">
      <c r="B45" s="325"/>
      <c r="C45" s="325"/>
      <c r="D45" s="325"/>
      <c r="E45" s="325"/>
      <c r="F45" s="325"/>
      <c r="G45" s="325"/>
      <c r="H45" s="325"/>
      <c r="I45" s="325"/>
      <c r="J45" s="325"/>
      <c r="K45" s="325"/>
      <c r="L45" s="325"/>
      <c r="M45" s="325"/>
      <c r="N45" s="325"/>
      <c r="O45" s="325"/>
      <c r="P45" s="325"/>
      <c r="Q45" s="325"/>
      <c r="R45" s="325"/>
      <c r="S45" s="325"/>
      <c r="T45" s="325"/>
      <c r="U45" s="325"/>
    </row>
    <row r="46" spans="2:21" ht="56.25" customHeight="1" x14ac:dyDescent="0.2">
      <c r="B46" s="325"/>
      <c r="C46" s="325"/>
      <c r="D46" s="325"/>
      <c r="E46" s="325"/>
      <c r="F46" s="325"/>
      <c r="G46" s="325"/>
      <c r="H46" s="325"/>
      <c r="I46" s="325"/>
      <c r="J46" s="325"/>
      <c r="K46" s="325"/>
      <c r="L46" s="325"/>
      <c r="M46" s="325"/>
      <c r="N46" s="325"/>
      <c r="O46" s="325"/>
      <c r="P46" s="325"/>
      <c r="Q46" s="325"/>
      <c r="R46" s="325"/>
      <c r="S46" s="325"/>
      <c r="T46" s="325"/>
      <c r="U46" s="325"/>
    </row>
    <row r="65495" spans="2:22" x14ac:dyDescent="0.2">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2">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2">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4" zoomScale="70" zoomScaleNormal="70" workbookViewId="0">
      <selection activeCell="B39" sqref="B39:U3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9" t="s">
        <v>127</v>
      </c>
      <c r="C2" s="346" t="s">
        <v>178</v>
      </c>
      <c r="D2" s="346"/>
      <c r="E2" s="346"/>
      <c r="F2" s="346"/>
      <c r="G2" s="2"/>
      <c r="H2" s="347" t="s">
        <v>179</v>
      </c>
      <c r="I2" s="347"/>
      <c r="J2" s="347"/>
      <c r="K2" s="347"/>
      <c r="L2" s="2"/>
      <c r="M2" s="341" t="s">
        <v>180</v>
      </c>
      <c r="N2" s="341"/>
      <c r="O2" s="341"/>
      <c r="P2" s="341"/>
      <c r="Q2" s="54"/>
      <c r="R2" s="348" t="s">
        <v>181</v>
      </c>
      <c r="S2" s="348"/>
      <c r="T2" s="348"/>
      <c r="U2" s="348"/>
      <c r="V2" s="343"/>
    </row>
    <row r="3" spans="2:22" ht="24.75" customHeight="1" thickBot="1" x14ac:dyDescent="0.25">
      <c r="B3" s="340"/>
      <c r="C3" s="3">
        <v>1</v>
      </c>
      <c r="D3" s="3">
        <v>2</v>
      </c>
      <c r="E3" s="4">
        <v>3</v>
      </c>
      <c r="F3" s="5">
        <v>4</v>
      </c>
      <c r="G3" s="337"/>
      <c r="H3" s="3">
        <v>1</v>
      </c>
      <c r="I3" s="3">
        <v>2</v>
      </c>
      <c r="J3" s="4">
        <v>3</v>
      </c>
      <c r="K3" s="5">
        <v>4</v>
      </c>
      <c r="L3" s="344"/>
      <c r="M3" s="3">
        <v>1</v>
      </c>
      <c r="N3" s="3">
        <v>2</v>
      </c>
      <c r="O3" s="4">
        <v>3</v>
      </c>
      <c r="P3" s="5">
        <v>4</v>
      </c>
      <c r="Q3" s="55"/>
      <c r="R3" s="3">
        <v>1</v>
      </c>
      <c r="S3" s="3">
        <v>2</v>
      </c>
      <c r="T3" s="4">
        <v>3</v>
      </c>
      <c r="U3" s="5">
        <v>4</v>
      </c>
      <c r="V3" s="343"/>
    </row>
    <row r="4" spans="2:22" ht="38.1" customHeight="1" thickTop="1" thickBot="1" x14ac:dyDescent="0.25">
      <c r="B4" s="36" t="s">
        <v>128</v>
      </c>
      <c r="C4" s="35">
        <f>Autoevaluación!R55/SUM(Autoevaluación!R55:R58)</f>
        <v>0</v>
      </c>
      <c r="D4" s="7">
        <f>Autoevaluación!R56/SUM(Autoevaluación!R55:R58)</f>
        <v>0.2</v>
      </c>
      <c r="E4" s="7">
        <f>Autoevaluación!R57/SUM(Autoevaluación!R55:R58)</f>
        <v>0.8</v>
      </c>
      <c r="F4" s="7">
        <f>Autoevaluación!R58/SUM(Autoevaluación!R55:R58)</f>
        <v>0</v>
      </c>
      <c r="G4" s="338"/>
      <c r="H4" s="7">
        <f>Autoevaluación!S55/SUM(Autoevaluación!S55:S59)</f>
        <v>0</v>
      </c>
      <c r="I4" s="7">
        <f>Autoevaluación!S56/SUM(Autoevaluación!S55:S58)</f>
        <v>0.4</v>
      </c>
      <c r="J4" s="7">
        <f>Autoevaluación!S57/SUM(Autoevaluación!S55:S58)</f>
        <v>0.6</v>
      </c>
      <c r="K4" s="7">
        <f>Autoevaluación!S58/SUM(Autoevaluación!S55:S58)</f>
        <v>0</v>
      </c>
      <c r="L4" s="345"/>
      <c r="M4" s="7" t="e">
        <f>Autoevaluación!T55/SUM(Autoevaluación!T55:T58)</f>
        <v>#DIV/0!</v>
      </c>
      <c r="N4" s="7" t="e">
        <f>Autoevaluación!T56/SUM(Autoevaluación!T55:T58)</f>
        <v>#DIV/0!</v>
      </c>
      <c r="O4" s="7" t="e">
        <f>Autoevaluación!T57/SUM(Autoevaluación!T55:T58)</f>
        <v>#DIV/0!</v>
      </c>
      <c r="P4" s="7" t="e">
        <f>Autoevaluación!T58/SUM(Autoevaluación!T55:T58)</f>
        <v>#DIV/0!</v>
      </c>
      <c r="Q4" s="52"/>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6" t="s">
        <v>129</v>
      </c>
      <c r="C5" s="35">
        <f>Autoevaluación!R62/SUM(Autoevaluación!R62:R65)</f>
        <v>0</v>
      </c>
      <c r="D5" s="7">
        <f>Autoevaluación!R63/SUM(Autoevaluación!R62:R65)</f>
        <v>0.25</v>
      </c>
      <c r="E5" s="7">
        <f>Autoevaluación!R64/SUM(Autoevaluación!R62:R65)</f>
        <v>0.75</v>
      </c>
      <c r="F5" s="7">
        <f>Autoevaluación!R65/SUM(Autoevaluación!R62:R65)</f>
        <v>0</v>
      </c>
      <c r="G5" s="338"/>
      <c r="H5" s="7">
        <f>Autoevaluación!S62/SUM(Autoevaluación!S62:S65)</f>
        <v>0</v>
      </c>
      <c r="I5" s="7">
        <f>Autoevaluación!S63/SUM(Autoevaluación!S62:S65)</f>
        <v>0.25</v>
      </c>
      <c r="J5" s="7">
        <f>Autoevaluación!S64/SUM(Autoevaluación!S62:S65)</f>
        <v>0.75</v>
      </c>
      <c r="K5" s="7">
        <f>Autoevaluación!S65/SUM(Autoevaluación!S62:S65)</f>
        <v>0</v>
      </c>
      <c r="L5" s="345"/>
      <c r="M5" s="7" t="e">
        <f>Autoevaluación!T62/SUM(Autoevaluación!T62:T65)</f>
        <v>#DIV/0!</v>
      </c>
      <c r="N5" s="7" t="e">
        <f>Autoevaluación!T63/SUM(Autoevaluación!T62:T65)</f>
        <v>#DIV/0!</v>
      </c>
      <c r="O5" s="7" t="e">
        <f>Autoevaluación!T64/SUM(Autoevaluación!T62:T65)</f>
        <v>#DIV/0!</v>
      </c>
      <c r="P5" s="7" t="e">
        <f>Autoevaluación!T65/SUM(Autoevaluación!T62:T65)</f>
        <v>#DIV/0!</v>
      </c>
      <c r="Q5" s="52"/>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6" t="s">
        <v>130</v>
      </c>
      <c r="C6" s="35">
        <f>Autoevaluación!R68/SUM(Autoevaluación!R68:R71)</f>
        <v>0</v>
      </c>
      <c r="D6" s="7">
        <f>Autoevaluación!R69/SUM(Autoevaluación!R68:R71)</f>
        <v>0</v>
      </c>
      <c r="E6" s="7">
        <f>Autoevaluación!R70/SUM(Autoevaluación!R68:R71)</f>
        <v>1</v>
      </c>
      <c r="F6" s="7">
        <f>Autoevaluación!R71/SUM(Autoevaluación!R68:R71)</f>
        <v>0</v>
      </c>
      <c r="G6" s="338"/>
      <c r="H6" s="7">
        <f>Autoevaluación!S68/SUM(Autoevaluación!S68:S71)</f>
        <v>0</v>
      </c>
      <c r="I6" s="7">
        <f>Autoevaluación!S69/SUM(Autoevaluación!S68:S71)</f>
        <v>0</v>
      </c>
      <c r="J6" s="7">
        <f>Autoevaluación!S70/SUM(Autoevaluación!S68:S71)</f>
        <v>1</v>
      </c>
      <c r="K6" s="7">
        <f>Autoevaluación!S71/SUM(Autoevaluación!S68:S71)</f>
        <v>0</v>
      </c>
      <c r="L6" s="345"/>
      <c r="M6" s="7" t="e">
        <f>Autoevaluación!T68/SUM(Autoevaluación!T68:T71)</f>
        <v>#DIV/0!</v>
      </c>
      <c r="N6" s="7" t="e">
        <f>Autoevaluación!T69/SUM(Autoevaluación!T68:T71)</f>
        <v>#DIV/0!</v>
      </c>
      <c r="O6" s="7" t="e">
        <f>Autoevaluación!T70/SUM(Autoevaluación!T68:T71)</f>
        <v>#DIV/0!</v>
      </c>
      <c r="P6" s="7" t="e">
        <f>Autoevaluación!T71/SUM(Autoevaluación!T68:T71)</f>
        <v>#DIV/0!</v>
      </c>
      <c r="Q6" s="52"/>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6" t="s">
        <v>131</v>
      </c>
      <c r="C7" s="35">
        <f>Autoevaluación!R74/SUM(Autoevaluación!R74:R77)</f>
        <v>0.5</v>
      </c>
      <c r="D7" s="7">
        <f>Autoevaluación!R75/SUM(Autoevaluación!R74:R77)</f>
        <v>0.25</v>
      </c>
      <c r="E7" s="7">
        <f>Autoevaluación!R76/SUM(Autoevaluación!R74:R77)</f>
        <v>0.25</v>
      </c>
      <c r="F7" s="7">
        <f>Autoevaluación!R77/SUM(Autoevaluación!R74:R77)</f>
        <v>0</v>
      </c>
      <c r="G7" s="338"/>
      <c r="H7" s="7">
        <f>Autoevaluación!S74/SUM(Autoevaluación!S74:S77)</f>
        <v>0.33333333333333331</v>
      </c>
      <c r="I7" s="7">
        <f>Autoevaluación!S75/SUM(Autoevaluación!S74:S77)</f>
        <v>0.16666666666666666</v>
      </c>
      <c r="J7" s="7">
        <f>Autoevaluación!S76/SUM(Autoevaluación!S74:S77)</f>
        <v>0.5</v>
      </c>
      <c r="K7" s="7">
        <f>Autoevaluación!S77/SUM(Autoevaluación!S74:S77)</f>
        <v>0</v>
      </c>
      <c r="L7" s="345"/>
      <c r="M7" s="7" t="e">
        <f>Autoevaluación!T74/SUM(Autoevaluación!T74:T77)</f>
        <v>#DIV/0!</v>
      </c>
      <c r="N7" s="7" t="e">
        <f>Autoevaluación!T75/SUM(Autoevaluación!T74:T77)</f>
        <v>#DIV/0!</v>
      </c>
      <c r="O7" s="7" t="e">
        <f>Autoevaluación!T76/SUM(Autoevaluación!T74:T77)</f>
        <v>#DIV/0!</v>
      </c>
      <c r="P7" s="7" t="e">
        <f>Autoevaluación!T77/SUM(Autoevaluación!T74:T77)</f>
        <v>#DIV/0!</v>
      </c>
      <c r="Q7" s="52"/>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7"/>
      <c r="C8" s="7"/>
      <c r="D8" s="7"/>
      <c r="E8" s="7"/>
      <c r="F8" s="7"/>
      <c r="G8" s="338"/>
      <c r="H8" s="7"/>
      <c r="I8" s="7"/>
      <c r="J8" s="7"/>
      <c r="K8" s="7"/>
      <c r="L8" s="345"/>
      <c r="M8" s="7"/>
      <c r="N8" s="7"/>
      <c r="O8" s="7"/>
      <c r="P8" s="7"/>
      <c r="Q8" s="52"/>
      <c r="R8" s="7"/>
      <c r="S8" s="7"/>
      <c r="T8" s="7"/>
      <c r="U8" s="7"/>
    </row>
    <row r="9" spans="2:22" ht="38.1" customHeight="1" x14ac:dyDescent="0.2">
      <c r="B9" s="6"/>
      <c r="C9" s="7"/>
      <c r="D9" s="7"/>
      <c r="E9" s="7"/>
      <c r="F9" s="7"/>
      <c r="G9" s="338"/>
      <c r="H9" s="7"/>
      <c r="I9" s="7"/>
      <c r="J9" s="7"/>
      <c r="K9" s="7"/>
      <c r="L9" s="345"/>
      <c r="M9" s="7"/>
      <c r="N9" s="7"/>
      <c r="O9" s="7"/>
      <c r="P9" s="7"/>
      <c r="Q9" s="52"/>
      <c r="R9" s="7"/>
      <c r="S9" s="7"/>
      <c r="T9" s="7"/>
      <c r="U9" s="7"/>
    </row>
    <row r="10" spans="2:22" ht="38.1" customHeight="1" x14ac:dyDescent="0.2">
      <c r="B10" s="15" t="s">
        <v>132</v>
      </c>
      <c r="C10" s="12">
        <f>AVERAGE(C4:C9)</f>
        <v>0.125</v>
      </c>
      <c r="D10" s="12">
        <f>AVERAGE(D4:D9)</f>
        <v>0.17499999999999999</v>
      </c>
      <c r="E10" s="12">
        <f>AVERAGE(E4:E9)</f>
        <v>0.7</v>
      </c>
      <c r="F10" s="12">
        <f>AVERAGE(F4:F9)</f>
        <v>0</v>
      </c>
      <c r="G10" s="9"/>
      <c r="H10" s="12">
        <f>AVERAGE(H4:H9)</f>
        <v>8.3333333333333329E-2</v>
      </c>
      <c r="I10" s="12">
        <f>AVERAGE(I4:I9)</f>
        <v>0.20416666666666666</v>
      </c>
      <c r="J10" s="12">
        <f>AVERAGE(J4:J9)</f>
        <v>0.71250000000000002</v>
      </c>
      <c r="K10" s="12">
        <f>AVERAGE(K4:K9)</f>
        <v>0</v>
      </c>
      <c r="L10" s="9"/>
      <c r="M10" s="12" t="e">
        <f>AVERAGE(M4:M9)</f>
        <v>#DIV/0!</v>
      </c>
      <c r="N10" s="12" t="e">
        <f>AVERAGE(N4:N9)</f>
        <v>#DIV/0!</v>
      </c>
      <c r="O10" s="12" t="e">
        <f>AVERAGE(O4:O9)</f>
        <v>#DIV/0!</v>
      </c>
      <c r="P10" s="12" t="e">
        <f>AVERAGE(P4:P9)</f>
        <v>#DIV/0!</v>
      </c>
      <c r="Q10" s="5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6" t="s">
        <v>178</v>
      </c>
      <c r="C12" s="346"/>
      <c r="D12" s="346"/>
      <c r="E12" s="346"/>
      <c r="F12" s="346"/>
      <c r="G12" s="346"/>
      <c r="H12" s="346"/>
      <c r="I12" s="346"/>
      <c r="J12" s="346"/>
      <c r="K12" s="346"/>
      <c r="L12" s="346"/>
      <c r="M12" s="346"/>
      <c r="N12" s="346"/>
      <c r="O12" s="346"/>
      <c r="P12" s="346"/>
      <c r="Q12" s="346"/>
      <c r="R12" s="346"/>
      <c r="S12" s="346"/>
      <c r="T12" s="346"/>
      <c r="U12" s="346"/>
    </row>
    <row r="13" spans="2:22" ht="24.95" customHeight="1" x14ac:dyDescent="0.2">
      <c r="B13" s="349" t="s">
        <v>28</v>
      </c>
      <c r="C13" s="349"/>
      <c r="D13" s="349"/>
      <c r="E13" s="349"/>
      <c r="F13" s="349"/>
      <c r="G13" s="349"/>
      <c r="H13" s="349"/>
      <c r="I13" s="349"/>
      <c r="J13" s="349"/>
      <c r="K13" s="349"/>
      <c r="L13" s="349"/>
      <c r="M13" s="349"/>
      <c r="N13" s="349"/>
      <c r="O13" s="349"/>
      <c r="P13" s="349"/>
      <c r="Q13" s="349"/>
      <c r="R13" s="349"/>
      <c r="S13" s="349"/>
      <c r="T13" s="349"/>
      <c r="U13" s="349"/>
    </row>
    <row r="14" spans="2:22" ht="60" customHeight="1" x14ac:dyDescent="0.2">
      <c r="B14" s="336"/>
      <c r="C14" s="336"/>
      <c r="D14" s="336"/>
      <c r="E14" s="336"/>
      <c r="F14" s="336"/>
      <c r="G14" s="336"/>
      <c r="H14" s="336"/>
      <c r="I14" s="336"/>
      <c r="J14" s="336"/>
      <c r="K14" s="336"/>
      <c r="L14" s="336"/>
      <c r="M14" s="336"/>
      <c r="N14" s="336"/>
      <c r="O14" s="336"/>
      <c r="P14" s="336"/>
      <c r="Q14" s="336"/>
      <c r="R14" s="336"/>
      <c r="S14" s="336"/>
      <c r="T14" s="336"/>
      <c r="U14" s="336"/>
    </row>
    <row r="15" spans="2:22" ht="60" customHeight="1" x14ac:dyDescent="0.2">
      <c r="B15" s="336"/>
      <c r="C15" s="336"/>
      <c r="D15" s="336"/>
      <c r="E15" s="336"/>
      <c r="F15" s="336"/>
      <c r="G15" s="336"/>
      <c r="H15" s="336"/>
      <c r="I15" s="336"/>
      <c r="J15" s="336"/>
      <c r="K15" s="336"/>
      <c r="L15" s="336"/>
      <c r="M15" s="336"/>
      <c r="N15" s="336"/>
      <c r="O15" s="336"/>
      <c r="P15" s="336"/>
      <c r="Q15" s="336"/>
      <c r="R15" s="336"/>
      <c r="S15" s="336"/>
      <c r="T15" s="336"/>
      <c r="U15" s="336"/>
    </row>
    <row r="16" spans="2:22" s="14" customFormat="1" ht="24.95" customHeight="1" x14ac:dyDescent="0.25">
      <c r="B16" s="342" t="s">
        <v>123</v>
      </c>
      <c r="C16" s="342"/>
      <c r="D16" s="342"/>
      <c r="E16" s="342"/>
      <c r="F16" s="342"/>
      <c r="G16" s="342"/>
      <c r="H16" s="342"/>
      <c r="I16" s="342"/>
      <c r="J16" s="342"/>
      <c r="K16" s="342"/>
      <c r="L16" s="342"/>
      <c r="M16" s="342"/>
      <c r="N16" s="342"/>
      <c r="O16" s="342"/>
      <c r="P16" s="342"/>
      <c r="Q16" s="342"/>
      <c r="R16" s="342"/>
      <c r="S16" s="342"/>
      <c r="T16" s="342"/>
      <c r="U16" s="342"/>
    </row>
    <row r="17" spans="2:21" ht="60" customHeight="1" x14ac:dyDescent="0.2">
      <c r="B17" s="336"/>
      <c r="C17" s="336"/>
      <c r="D17" s="336"/>
      <c r="E17" s="336"/>
      <c r="F17" s="336"/>
      <c r="G17" s="336"/>
      <c r="H17" s="336"/>
      <c r="I17" s="336"/>
      <c r="J17" s="336"/>
      <c r="K17" s="336"/>
      <c r="L17" s="336"/>
      <c r="M17" s="336"/>
      <c r="N17" s="336"/>
      <c r="O17" s="336"/>
      <c r="P17" s="336"/>
      <c r="Q17" s="336"/>
      <c r="R17" s="336"/>
      <c r="S17" s="336"/>
      <c r="T17" s="336"/>
      <c r="U17" s="336"/>
    </row>
    <row r="18" spans="2:21" ht="60" customHeight="1" x14ac:dyDescent="0.2">
      <c r="B18" s="336"/>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2">
      <c r="B19" s="336"/>
      <c r="C19" s="336"/>
      <c r="D19" s="336"/>
      <c r="E19" s="336"/>
      <c r="F19" s="336"/>
      <c r="G19" s="336"/>
      <c r="H19" s="336"/>
      <c r="I19" s="336"/>
      <c r="J19" s="336"/>
      <c r="K19" s="336"/>
      <c r="L19" s="336"/>
      <c r="M19" s="336"/>
      <c r="N19" s="336"/>
      <c r="O19" s="336"/>
      <c r="P19" s="336"/>
      <c r="Q19" s="336"/>
      <c r="R19" s="336"/>
      <c r="S19" s="336"/>
      <c r="T19" s="336"/>
      <c r="U19" s="33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0" t="s">
        <v>179</v>
      </c>
      <c r="C21" s="350"/>
      <c r="D21" s="350"/>
      <c r="E21" s="350"/>
      <c r="F21" s="350"/>
      <c r="G21" s="350"/>
      <c r="H21" s="350"/>
      <c r="I21" s="350"/>
      <c r="J21" s="350"/>
      <c r="K21" s="350"/>
      <c r="L21" s="350"/>
      <c r="M21" s="350"/>
      <c r="N21" s="350"/>
      <c r="O21" s="350"/>
      <c r="P21" s="350"/>
      <c r="Q21" s="350"/>
      <c r="R21" s="350"/>
      <c r="S21" s="350"/>
      <c r="T21" s="350"/>
      <c r="U21" s="350"/>
    </row>
    <row r="22" spans="2:21" ht="24.95" customHeight="1" x14ac:dyDescent="0.2">
      <c r="B22" s="351" t="s">
        <v>28</v>
      </c>
      <c r="C22" s="351"/>
      <c r="D22" s="351"/>
      <c r="E22" s="351"/>
      <c r="F22" s="351"/>
      <c r="G22" s="351"/>
      <c r="H22" s="351"/>
      <c r="I22" s="351"/>
      <c r="J22" s="351"/>
      <c r="K22" s="351"/>
      <c r="L22" s="351"/>
      <c r="M22" s="351"/>
      <c r="N22" s="351"/>
      <c r="O22" s="351"/>
      <c r="P22" s="351"/>
      <c r="Q22" s="351"/>
      <c r="R22" s="351"/>
      <c r="S22" s="351"/>
      <c r="T22" s="351"/>
      <c r="U22" s="351"/>
    </row>
    <row r="23" spans="2:21" ht="60" customHeight="1" x14ac:dyDescent="0.2">
      <c r="B23" s="336"/>
      <c r="C23" s="336"/>
      <c r="D23" s="336"/>
      <c r="E23" s="336"/>
      <c r="F23" s="336"/>
      <c r="G23" s="336"/>
      <c r="H23" s="336"/>
      <c r="I23" s="336"/>
      <c r="J23" s="336"/>
      <c r="K23" s="336"/>
      <c r="L23" s="336"/>
      <c r="M23" s="336"/>
      <c r="N23" s="336"/>
      <c r="O23" s="336"/>
      <c r="P23" s="336"/>
      <c r="Q23" s="336"/>
      <c r="R23" s="336"/>
      <c r="S23" s="336"/>
      <c r="T23" s="336"/>
      <c r="U23" s="336"/>
    </row>
    <row r="24" spans="2:21" ht="60" customHeight="1" x14ac:dyDescent="0.2">
      <c r="B24" s="336"/>
      <c r="C24" s="336"/>
      <c r="D24" s="336"/>
      <c r="E24" s="336"/>
      <c r="F24" s="336"/>
      <c r="G24" s="336"/>
      <c r="H24" s="336"/>
      <c r="I24" s="336"/>
      <c r="J24" s="336"/>
      <c r="K24" s="336"/>
      <c r="L24" s="336"/>
      <c r="M24" s="336"/>
      <c r="N24" s="336"/>
      <c r="O24" s="336"/>
      <c r="P24" s="336"/>
      <c r="Q24" s="336"/>
      <c r="R24" s="336"/>
      <c r="S24" s="336"/>
      <c r="T24" s="336"/>
      <c r="U24" s="336"/>
    </row>
    <row r="25" spans="2:21" s="14" customFormat="1" ht="24.95" customHeight="1" x14ac:dyDescent="0.25">
      <c r="B25" s="342" t="s">
        <v>123</v>
      </c>
      <c r="C25" s="342"/>
      <c r="D25" s="342"/>
      <c r="E25" s="342"/>
      <c r="F25" s="342"/>
      <c r="G25" s="342"/>
      <c r="H25" s="342"/>
      <c r="I25" s="342"/>
      <c r="J25" s="342"/>
      <c r="K25" s="342"/>
      <c r="L25" s="342"/>
      <c r="M25" s="342"/>
      <c r="N25" s="342"/>
      <c r="O25" s="342"/>
      <c r="P25" s="342"/>
      <c r="Q25" s="342"/>
      <c r="R25" s="342"/>
      <c r="S25" s="342"/>
      <c r="T25" s="342"/>
      <c r="U25" s="342"/>
    </row>
    <row r="26" spans="2:21" ht="60" customHeight="1" x14ac:dyDescent="0.2">
      <c r="B26" s="336"/>
      <c r="C26" s="336"/>
      <c r="D26" s="336"/>
      <c r="E26" s="336"/>
      <c r="F26" s="336"/>
      <c r="G26" s="336"/>
      <c r="H26" s="336"/>
      <c r="I26" s="336"/>
      <c r="J26" s="336"/>
      <c r="K26" s="336"/>
      <c r="L26" s="336"/>
      <c r="M26" s="336"/>
      <c r="N26" s="336"/>
      <c r="O26" s="336"/>
      <c r="P26" s="336"/>
      <c r="Q26" s="336"/>
      <c r="R26" s="336"/>
      <c r="S26" s="336"/>
      <c r="T26" s="336"/>
      <c r="U26" s="336"/>
    </row>
    <row r="27" spans="2:21" ht="60" customHeight="1" x14ac:dyDescent="0.2">
      <c r="B27" s="336"/>
      <c r="C27" s="336"/>
      <c r="D27" s="336"/>
      <c r="E27" s="336"/>
      <c r="F27" s="336"/>
      <c r="G27" s="336"/>
      <c r="H27" s="336"/>
      <c r="I27" s="336"/>
      <c r="J27" s="336"/>
      <c r="K27" s="336"/>
      <c r="L27" s="336"/>
      <c r="M27" s="336"/>
      <c r="N27" s="336"/>
      <c r="O27" s="336"/>
      <c r="P27" s="336"/>
      <c r="Q27" s="336"/>
      <c r="R27" s="336"/>
      <c r="S27" s="336"/>
      <c r="T27" s="336"/>
      <c r="U27" s="336"/>
    </row>
    <row r="28" spans="2:21" ht="60" customHeight="1" x14ac:dyDescent="0.2">
      <c r="B28" s="336"/>
      <c r="C28" s="336"/>
      <c r="D28" s="336"/>
      <c r="E28" s="336"/>
      <c r="F28" s="336"/>
      <c r="G28" s="336"/>
      <c r="H28" s="336"/>
      <c r="I28" s="336"/>
      <c r="J28" s="336"/>
      <c r="K28" s="336"/>
      <c r="L28" s="336"/>
      <c r="M28" s="336"/>
      <c r="N28" s="336"/>
      <c r="O28" s="336"/>
      <c r="P28" s="336"/>
      <c r="Q28" s="336"/>
      <c r="R28" s="336"/>
      <c r="S28" s="336"/>
      <c r="T28" s="336"/>
      <c r="U28" s="33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52" t="s">
        <v>180</v>
      </c>
      <c r="C30" s="352"/>
      <c r="D30" s="352"/>
      <c r="E30" s="352"/>
      <c r="F30" s="352"/>
      <c r="G30" s="352"/>
      <c r="H30" s="352"/>
      <c r="I30" s="352"/>
      <c r="J30" s="352"/>
      <c r="K30" s="352"/>
      <c r="L30" s="352"/>
      <c r="M30" s="352"/>
      <c r="N30" s="352"/>
      <c r="O30" s="352"/>
      <c r="P30" s="352"/>
      <c r="Q30" s="352"/>
      <c r="R30" s="352"/>
      <c r="S30" s="352"/>
      <c r="T30" s="352"/>
      <c r="U30" s="352"/>
    </row>
    <row r="31" spans="2:21" ht="24.95" customHeight="1" x14ac:dyDescent="0.2">
      <c r="B31" s="353" t="s">
        <v>28</v>
      </c>
      <c r="C31" s="354"/>
      <c r="D31" s="354"/>
      <c r="E31" s="354"/>
      <c r="F31" s="354"/>
      <c r="G31" s="354"/>
      <c r="H31" s="354"/>
      <c r="I31" s="354"/>
      <c r="J31" s="354"/>
      <c r="K31" s="354"/>
      <c r="L31" s="354"/>
      <c r="M31" s="354"/>
      <c r="N31" s="354"/>
      <c r="O31" s="354"/>
      <c r="P31" s="354"/>
      <c r="Q31" s="354"/>
      <c r="R31" s="354"/>
      <c r="S31" s="354"/>
      <c r="T31" s="354"/>
      <c r="U31" s="354"/>
    </row>
    <row r="32" spans="2:21" ht="60" customHeight="1" x14ac:dyDescent="0.2">
      <c r="B32" s="336"/>
      <c r="C32" s="336"/>
      <c r="D32" s="336"/>
      <c r="E32" s="336"/>
      <c r="F32" s="336"/>
      <c r="G32" s="336"/>
      <c r="H32" s="336"/>
      <c r="I32" s="336"/>
      <c r="J32" s="336"/>
      <c r="K32" s="336"/>
      <c r="L32" s="336"/>
      <c r="M32" s="336"/>
      <c r="N32" s="336"/>
      <c r="O32" s="336"/>
      <c r="P32" s="336"/>
      <c r="Q32" s="336"/>
      <c r="R32" s="336"/>
      <c r="S32" s="336"/>
      <c r="T32" s="336"/>
      <c r="U32" s="336"/>
    </row>
    <row r="33" spans="2:21" ht="60" customHeight="1" x14ac:dyDescent="0.2">
      <c r="B33" s="336"/>
      <c r="C33" s="336"/>
      <c r="D33" s="336"/>
      <c r="E33" s="336"/>
      <c r="F33" s="336"/>
      <c r="G33" s="336"/>
      <c r="H33" s="336"/>
      <c r="I33" s="336"/>
      <c r="J33" s="336"/>
      <c r="K33" s="336"/>
      <c r="L33" s="336"/>
      <c r="M33" s="336"/>
      <c r="N33" s="336"/>
      <c r="O33" s="336"/>
      <c r="P33" s="336"/>
      <c r="Q33" s="336"/>
      <c r="R33" s="336"/>
      <c r="S33" s="336"/>
      <c r="T33" s="336"/>
      <c r="U33" s="336"/>
    </row>
    <row r="34" spans="2:21" s="14" customFormat="1" ht="24.95" customHeight="1" x14ac:dyDescent="0.25">
      <c r="B34" s="342" t="s">
        <v>123</v>
      </c>
      <c r="C34" s="342"/>
      <c r="D34" s="342"/>
      <c r="E34" s="342"/>
      <c r="F34" s="342"/>
      <c r="G34" s="342"/>
      <c r="H34" s="342"/>
      <c r="I34" s="342"/>
      <c r="J34" s="342"/>
      <c r="K34" s="342"/>
      <c r="L34" s="342"/>
      <c r="M34" s="342"/>
      <c r="N34" s="342"/>
      <c r="O34" s="342"/>
      <c r="P34" s="342"/>
      <c r="Q34" s="342"/>
      <c r="R34" s="342"/>
      <c r="S34" s="342"/>
      <c r="T34" s="342"/>
      <c r="U34" s="342"/>
    </row>
    <row r="35" spans="2:21" ht="60" customHeight="1" x14ac:dyDescent="0.2">
      <c r="B35" s="336"/>
      <c r="C35" s="336"/>
      <c r="D35" s="336"/>
      <c r="E35" s="336"/>
      <c r="F35" s="336"/>
      <c r="G35" s="336"/>
      <c r="H35" s="336"/>
      <c r="I35" s="336"/>
      <c r="J35" s="336"/>
      <c r="K35" s="336"/>
      <c r="L35" s="336"/>
      <c r="M35" s="336"/>
      <c r="N35" s="336"/>
      <c r="O35" s="336"/>
      <c r="P35" s="336"/>
      <c r="Q35" s="336"/>
      <c r="R35" s="336"/>
      <c r="S35" s="336"/>
      <c r="T35" s="336"/>
      <c r="U35" s="336"/>
    </row>
    <row r="36" spans="2:21" ht="60" customHeight="1" x14ac:dyDescent="0.2">
      <c r="B36" s="336"/>
      <c r="C36" s="336"/>
      <c r="D36" s="336"/>
      <c r="E36" s="336"/>
      <c r="F36" s="336"/>
      <c r="G36" s="336"/>
      <c r="H36" s="336"/>
      <c r="I36" s="336"/>
      <c r="J36" s="336"/>
      <c r="K36" s="336"/>
      <c r="L36" s="336"/>
      <c r="M36" s="336"/>
      <c r="N36" s="336"/>
      <c r="O36" s="336"/>
      <c r="P36" s="336"/>
      <c r="Q36" s="336"/>
      <c r="R36" s="336"/>
      <c r="S36" s="336"/>
      <c r="T36" s="336"/>
      <c r="U36" s="336"/>
    </row>
    <row r="37" spans="2:21" ht="60" customHeight="1" x14ac:dyDescent="0.2">
      <c r="B37" s="336"/>
      <c r="C37" s="336"/>
      <c r="D37" s="336"/>
      <c r="E37" s="336"/>
      <c r="F37" s="336"/>
      <c r="G37" s="336"/>
      <c r="H37" s="336"/>
      <c r="I37" s="336"/>
      <c r="J37" s="336"/>
      <c r="K37" s="336"/>
      <c r="L37" s="336"/>
      <c r="M37" s="336"/>
      <c r="N37" s="336"/>
      <c r="O37" s="336"/>
      <c r="P37" s="336"/>
      <c r="Q37" s="336"/>
      <c r="R37" s="336"/>
      <c r="S37" s="336"/>
      <c r="T37" s="336"/>
      <c r="U37" s="336"/>
    </row>
    <row r="39" spans="2:21" x14ac:dyDescent="0.2">
      <c r="B39" s="348" t="s">
        <v>181</v>
      </c>
      <c r="C39" s="348"/>
      <c r="D39" s="348"/>
      <c r="E39" s="348"/>
      <c r="F39" s="348"/>
      <c r="G39" s="348"/>
      <c r="H39" s="348"/>
      <c r="I39" s="348"/>
      <c r="J39" s="348"/>
      <c r="K39" s="348"/>
      <c r="L39" s="348"/>
      <c r="M39" s="348"/>
      <c r="N39" s="348"/>
      <c r="O39" s="348"/>
      <c r="P39" s="348"/>
      <c r="Q39" s="348"/>
      <c r="R39" s="348"/>
      <c r="S39" s="348"/>
      <c r="T39" s="348"/>
      <c r="U39" s="348"/>
    </row>
    <row r="40" spans="2:21" ht="19.5" x14ac:dyDescent="0.2">
      <c r="B40" s="353" t="s">
        <v>28</v>
      </c>
      <c r="C40" s="354"/>
      <c r="D40" s="354"/>
      <c r="E40" s="354"/>
      <c r="F40" s="354"/>
      <c r="G40" s="354"/>
      <c r="H40" s="354"/>
      <c r="I40" s="354"/>
      <c r="J40" s="354"/>
      <c r="K40" s="354"/>
      <c r="L40" s="354"/>
      <c r="M40" s="354"/>
      <c r="N40" s="354"/>
      <c r="O40" s="354"/>
      <c r="P40" s="354"/>
      <c r="Q40" s="354"/>
      <c r="R40" s="354"/>
      <c r="S40" s="354"/>
      <c r="T40" s="354"/>
      <c r="U40" s="354"/>
    </row>
    <row r="41" spans="2:21" ht="51.75" customHeight="1" x14ac:dyDescent="0.2">
      <c r="B41" s="336"/>
      <c r="C41" s="336"/>
      <c r="D41" s="336"/>
      <c r="E41" s="336"/>
      <c r="F41" s="336"/>
      <c r="G41" s="336"/>
      <c r="H41" s="336"/>
      <c r="I41" s="336"/>
      <c r="J41" s="336"/>
      <c r="K41" s="336"/>
      <c r="L41" s="336"/>
      <c r="M41" s="336"/>
      <c r="N41" s="336"/>
      <c r="O41" s="336"/>
      <c r="P41" s="336"/>
      <c r="Q41" s="336"/>
      <c r="R41" s="336"/>
      <c r="S41" s="336"/>
      <c r="T41" s="336"/>
      <c r="U41" s="336"/>
    </row>
    <row r="42" spans="2:21" ht="50.25" customHeight="1" x14ac:dyDescent="0.2">
      <c r="B42" s="336"/>
      <c r="C42" s="336"/>
      <c r="D42" s="336"/>
      <c r="E42" s="336"/>
      <c r="F42" s="336"/>
      <c r="G42" s="336"/>
      <c r="H42" s="336"/>
      <c r="I42" s="336"/>
      <c r="J42" s="336"/>
      <c r="K42" s="336"/>
      <c r="L42" s="336"/>
      <c r="M42" s="336"/>
      <c r="N42" s="336"/>
      <c r="O42" s="336"/>
      <c r="P42" s="336"/>
      <c r="Q42" s="336"/>
      <c r="R42" s="336"/>
      <c r="S42" s="336"/>
      <c r="T42" s="336"/>
      <c r="U42" s="336"/>
    </row>
    <row r="43" spans="2:21" ht="19.5" x14ac:dyDescent="0.2">
      <c r="B43" s="342" t="s">
        <v>123</v>
      </c>
      <c r="C43" s="342"/>
      <c r="D43" s="342"/>
      <c r="E43" s="342"/>
      <c r="F43" s="342"/>
      <c r="G43" s="342"/>
      <c r="H43" s="342"/>
      <c r="I43" s="342"/>
      <c r="J43" s="342"/>
      <c r="K43" s="342"/>
      <c r="L43" s="342"/>
      <c r="M43" s="342"/>
      <c r="N43" s="342"/>
      <c r="O43" s="342"/>
      <c r="P43" s="342"/>
      <c r="Q43" s="342"/>
      <c r="R43" s="342"/>
      <c r="S43" s="342"/>
      <c r="T43" s="342"/>
      <c r="U43" s="342"/>
    </row>
    <row r="44" spans="2:21" ht="69.75" customHeight="1" x14ac:dyDescent="0.2">
      <c r="B44" s="336"/>
      <c r="C44" s="336"/>
      <c r="D44" s="336"/>
      <c r="E44" s="336"/>
      <c r="F44" s="336"/>
      <c r="G44" s="336"/>
      <c r="H44" s="336"/>
      <c r="I44" s="336"/>
      <c r="J44" s="336"/>
      <c r="K44" s="336"/>
      <c r="L44" s="336"/>
      <c r="M44" s="336"/>
      <c r="N44" s="336"/>
      <c r="O44" s="336"/>
      <c r="P44" s="336"/>
      <c r="Q44" s="336"/>
      <c r="R44" s="336"/>
      <c r="S44" s="336"/>
      <c r="T44" s="336"/>
      <c r="U44" s="336"/>
    </row>
    <row r="45" spans="2:21" ht="60" customHeight="1" x14ac:dyDescent="0.2">
      <c r="B45" s="336"/>
      <c r="C45" s="336"/>
      <c r="D45" s="336"/>
      <c r="E45" s="336"/>
      <c r="F45" s="336"/>
      <c r="G45" s="336"/>
      <c r="H45" s="336"/>
      <c r="I45" s="336"/>
      <c r="J45" s="336"/>
      <c r="K45" s="336"/>
      <c r="L45" s="336"/>
      <c r="M45" s="336"/>
      <c r="N45" s="336"/>
      <c r="O45" s="336"/>
      <c r="P45" s="336"/>
      <c r="Q45" s="336"/>
      <c r="R45" s="336"/>
      <c r="S45" s="336"/>
      <c r="T45" s="336"/>
      <c r="U45" s="336"/>
    </row>
    <row r="46" spans="2:21" ht="59.25" customHeight="1" x14ac:dyDescent="0.2">
      <c r="B46" s="336"/>
      <c r="C46" s="336"/>
      <c r="D46" s="336"/>
      <c r="E46" s="336"/>
      <c r="F46" s="336"/>
      <c r="G46" s="336"/>
      <c r="H46" s="336"/>
      <c r="I46" s="336"/>
      <c r="J46" s="336"/>
      <c r="K46" s="336"/>
      <c r="L46" s="336"/>
      <c r="M46" s="336"/>
      <c r="N46" s="336"/>
      <c r="O46" s="336"/>
      <c r="P46" s="336"/>
      <c r="Q46" s="336"/>
      <c r="R46" s="336"/>
      <c r="S46" s="336"/>
      <c r="T46" s="336"/>
      <c r="U46" s="33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T20" zoomScale="70" zoomScaleNormal="70" workbookViewId="0">
      <selection activeCell="AP32" sqref="AP32"/>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9" t="s">
        <v>137</v>
      </c>
      <c r="C2" s="346" t="s">
        <v>178</v>
      </c>
      <c r="D2" s="346"/>
      <c r="E2" s="346"/>
      <c r="F2" s="346"/>
      <c r="G2" s="2"/>
      <c r="H2" s="347" t="s">
        <v>179</v>
      </c>
      <c r="I2" s="347"/>
      <c r="J2" s="347"/>
      <c r="K2" s="347"/>
      <c r="L2" s="2"/>
      <c r="M2" s="341" t="s">
        <v>180</v>
      </c>
      <c r="N2" s="341"/>
      <c r="O2" s="341"/>
      <c r="P2" s="341"/>
      <c r="Q2" s="54"/>
      <c r="R2" s="348" t="s">
        <v>181</v>
      </c>
      <c r="S2" s="348"/>
      <c r="T2" s="348"/>
      <c r="U2" s="348"/>
      <c r="V2" s="343"/>
    </row>
    <row r="3" spans="2:22" ht="24.75" customHeight="1" thickBot="1" x14ac:dyDescent="0.25">
      <c r="B3" s="340"/>
      <c r="C3" s="3">
        <v>1</v>
      </c>
      <c r="D3" s="3">
        <v>2</v>
      </c>
      <c r="E3" s="4">
        <v>3</v>
      </c>
      <c r="F3" s="5">
        <v>4</v>
      </c>
      <c r="G3" s="337"/>
      <c r="H3" s="3">
        <v>1</v>
      </c>
      <c r="I3" s="3">
        <v>2</v>
      </c>
      <c r="J3" s="4">
        <v>3</v>
      </c>
      <c r="K3" s="5">
        <v>4</v>
      </c>
      <c r="L3" s="344"/>
      <c r="M3" s="3">
        <v>1</v>
      </c>
      <c r="N3" s="3">
        <v>2</v>
      </c>
      <c r="O3" s="4">
        <v>3</v>
      </c>
      <c r="P3" s="5">
        <v>4</v>
      </c>
      <c r="Q3" s="55"/>
      <c r="R3" s="3">
        <v>1</v>
      </c>
      <c r="S3" s="3">
        <v>2</v>
      </c>
      <c r="T3" s="4">
        <v>3</v>
      </c>
      <c r="U3" s="5">
        <v>4</v>
      </c>
      <c r="V3" s="343"/>
    </row>
    <row r="4" spans="2:22" ht="38.1" customHeight="1" thickTop="1" thickBot="1" x14ac:dyDescent="0.25">
      <c r="B4" s="36" t="s">
        <v>133</v>
      </c>
      <c r="C4" s="35">
        <f>Autoevaluación!R84/SUM(Autoevaluación!R84:R87)</f>
        <v>0</v>
      </c>
      <c r="D4" s="7">
        <f>Autoevaluación!R85/SUM(Autoevaluación!R84:R87)</f>
        <v>0</v>
      </c>
      <c r="E4" s="7">
        <f>Autoevaluación!R86/SUM(Autoevaluación!R84:R87)</f>
        <v>0.66666666666666663</v>
      </c>
      <c r="F4" s="7">
        <f>Autoevaluación!R87/SUM(Autoevaluación!R84:R87)</f>
        <v>0.33333333333333331</v>
      </c>
      <c r="G4" s="338"/>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45"/>
      <c r="M4" s="7" t="e">
        <f>Autoevaluación!T84/SUM(Autoevaluación!T84:T87)</f>
        <v>#DIV/0!</v>
      </c>
      <c r="N4" s="7" t="e">
        <f>Autoevaluación!T85/SUM(Autoevaluación!T84:T87)</f>
        <v>#DIV/0!</v>
      </c>
      <c r="O4" s="7" t="e">
        <f>Autoevaluación!T86/SUM(Autoevaluación!T84:T87)</f>
        <v>#DIV/0!</v>
      </c>
      <c r="P4" s="7" t="e">
        <f>Autoevaluación!T87/SUM(Autoevaluación!T84:T87)</f>
        <v>#DIV/0!</v>
      </c>
      <c r="Q4" s="52"/>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8" t="s">
        <v>134</v>
      </c>
      <c r="C5" s="35">
        <f>Autoevaluación!R89/SUM(Autoevaluación!R89:R92)</f>
        <v>0.2857142857142857</v>
      </c>
      <c r="D5" s="7">
        <f>Autoevaluación!R90/SUM(Autoevaluación!R89:R92)</f>
        <v>0.5714285714285714</v>
      </c>
      <c r="E5" s="7">
        <f>Autoevaluación!R91/SUM(Autoevaluación!R89:R92)</f>
        <v>0.14285714285714285</v>
      </c>
      <c r="F5" s="7">
        <f>Autoevaluación!R92/SUM(Autoevaluación!R89:R92)</f>
        <v>0</v>
      </c>
      <c r="G5" s="338"/>
      <c r="H5" s="17">
        <f>Autoevaluación!S89/SUM(Autoevaluación!S89:S92)</f>
        <v>0.7142857142857143</v>
      </c>
      <c r="I5" s="7">
        <f>Autoevaluación!S90/SUM(Autoevaluación!S89:S92)</f>
        <v>0.14285714285714285</v>
      </c>
      <c r="J5" s="7" t="e">
        <f>Autoevaluación!S91/SUM(Autoevaluación!S89:Q92Q13:V16)</f>
        <v>#NAME?</v>
      </c>
      <c r="K5" s="7">
        <f>Autoevaluación!S92/SUM(Autoevaluación!S89:S92)</f>
        <v>0</v>
      </c>
      <c r="L5" s="345"/>
      <c r="M5" s="7" t="e">
        <f>Autoevaluación!T89/SUM(Autoevaluación!T89:T92)</f>
        <v>#DIV/0!</v>
      </c>
      <c r="N5" s="7" t="e">
        <f>Autoevaluación!T90/SUM(Autoevaluación!T89:T92)</f>
        <v>#DIV/0!</v>
      </c>
      <c r="O5" s="7" t="e">
        <f>Autoevaluación!T91/SUM(Autoevaluación!T89:T92)</f>
        <v>#DIV/0!</v>
      </c>
      <c r="P5" s="7" t="e">
        <f>Autoevaluación!T92/SUM(Autoevaluación!T89:T92)</f>
        <v>#DIV/0!</v>
      </c>
      <c r="Q5" s="52"/>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8" t="s">
        <v>32</v>
      </c>
      <c r="C6" s="35">
        <f>Autoevaluación!R98/SUM(Autoevaluación!R98:R101)</f>
        <v>0</v>
      </c>
      <c r="D6" s="7">
        <f>Autoevaluación!R99/SUM(Autoevaluación!R98:R101)</f>
        <v>0</v>
      </c>
      <c r="E6" s="7">
        <f>Autoevaluación!R100/SUM(Autoevaluación!R98:R101)</f>
        <v>1</v>
      </c>
      <c r="F6" s="7">
        <f>Autoevaluación!R101/SUM(Autoevaluación!R98:R101)</f>
        <v>0</v>
      </c>
      <c r="G6" s="338"/>
      <c r="H6" s="17">
        <f>Autoevaluación!S98/SUM(Autoevaluación!S98:S101)</f>
        <v>0</v>
      </c>
      <c r="I6" s="7">
        <f>Autoevaluación!S99/SUM(Autoevaluación!S98:S101)</f>
        <v>0.5</v>
      </c>
      <c r="J6" s="7">
        <f>Autoevaluación!S100/SUM(Autoevaluación!S98:S101)</f>
        <v>0.5</v>
      </c>
      <c r="K6" s="7">
        <f>Autoevaluación!S10/SUM(Autoevaluación!S98:S101)</f>
        <v>0</v>
      </c>
      <c r="L6" s="345"/>
      <c r="M6" s="7" t="e">
        <f>Autoevaluación!T98/SUM(Autoevaluación!T98:T101)</f>
        <v>#DIV/0!</v>
      </c>
      <c r="N6" s="7" t="e">
        <f>Autoevaluación!T99/SUM(Autoevaluación!T98:T101)</f>
        <v>#DIV/0!</v>
      </c>
      <c r="O6" s="7" t="e">
        <f>Autoevaluación!T100/SUM(Autoevaluación!T98:T101)</f>
        <v>#DIV/0!</v>
      </c>
      <c r="P6" s="7" t="e">
        <f>Autoevaluación!T101/SUM(Autoevaluación!T98:T101)</f>
        <v>#DIV/0!</v>
      </c>
      <c r="Q6" s="52"/>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6" t="s">
        <v>135</v>
      </c>
      <c r="C7" s="35">
        <f>Autoevaluación!R102/SUM(Autoevaluación!R102:R105)</f>
        <v>0.33333333333333331</v>
      </c>
      <c r="D7" s="7">
        <f>Autoevaluación!R103/SUM(Autoevaluación!R102:R105)</f>
        <v>0.33333333333333331</v>
      </c>
      <c r="E7" s="7">
        <f>Autoevaluación!R104/SUM(Autoevaluación!R102:R105)</f>
        <v>0.33333333333333331</v>
      </c>
      <c r="F7" s="7">
        <f>Autoevaluación!R105/SUM(Autoevaluación!R102:R105)</f>
        <v>0</v>
      </c>
      <c r="G7" s="338"/>
      <c r="H7" s="17">
        <f>Autoevaluación!S102/SUM(Autoevaluación!S102:S105)</f>
        <v>0.5</v>
      </c>
      <c r="I7" s="7">
        <f>Autoevaluación!S103/SUM(Autoevaluación!S102:S105)</f>
        <v>0.1</v>
      </c>
      <c r="J7" s="7">
        <f>Autoevaluación!S104/SUM(Autoevaluación!S102:S105)</f>
        <v>0.4</v>
      </c>
      <c r="K7" s="7">
        <f>Autoevaluación!S105/SUM(Autoevaluación!S102:S105)</f>
        <v>0</v>
      </c>
      <c r="L7" s="345"/>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2"/>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6" t="s">
        <v>136</v>
      </c>
      <c r="C8" s="35">
        <f>Autoevaluación!R114/SUM(Autoevaluación!R114:R117)</f>
        <v>0</v>
      </c>
      <c r="D8" s="7">
        <f>Autoevaluación!R115/SUM(Autoevaluación!R114:R117)</f>
        <v>0.25</v>
      </c>
      <c r="E8" s="7">
        <f>Autoevaluación!R116/SUM(Autoevaluación!R114:R117)</f>
        <v>0.75</v>
      </c>
      <c r="F8" s="7">
        <f>Autoevaluación!R117/SUM(Autoevaluación!R114:R117)</f>
        <v>0</v>
      </c>
      <c r="G8" s="338"/>
      <c r="H8" s="17">
        <f>Autoevaluación!S114/SUM(Autoevaluación!S114:S117)</f>
        <v>0</v>
      </c>
      <c r="I8" s="7">
        <f>Autoevaluación!S115/SUM(Autoevaluación!S114:S117)</f>
        <v>0.25</v>
      </c>
      <c r="J8" s="7">
        <f>Autoevaluación!S116/SUM(Autoevaluación!S114:S117)</f>
        <v>0.25</v>
      </c>
      <c r="K8" s="7">
        <f>Autoevaluación!S117/SUM(Autoevaluación!S114:S117)</f>
        <v>0.5</v>
      </c>
      <c r="L8" s="345"/>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2"/>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7"/>
      <c r="C9" s="7"/>
      <c r="D9" s="7"/>
      <c r="E9" s="7"/>
      <c r="F9" s="7"/>
      <c r="G9" s="338"/>
      <c r="H9" s="7"/>
      <c r="I9" s="7"/>
      <c r="J9" s="7"/>
      <c r="K9" s="7"/>
      <c r="L9" s="345"/>
      <c r="M9" s="7"/>
      <c r="N9" s="7"/>
      <c r="O9" s="7"/>
      <c r="P9" s="7"/>
      <c r="Q9" s="52"/>
      <c r="R9" s="7"/>
      <c r="S9" s="7"/>
      <c r="T9" s="7"/>
      <c r="U9" s="7"/>
    </row>
    <row r="10" spans="2:22" ht="42" customHeight="1" x14ac:dyDescent="0.2">
      <c r="B10" s="15" t="s">
        <v>138</v>
      </c>
      <c r="C10" s="12">
        <f>AVERAGE(C4:C9)</f>
        <v>0.12380952380952381</v>
      </c>
      <c r="D10" s="12">
        <f>AVERAGE(D4:D9)</f>
        <v>0.23095238095238094</v>
      </c>
      <c r="E10" s="12">
        <f>AVERAGE(E4:E9)</f>
        <v>0.57857142857142851</v>
      </c>
      <c r="F10" s="12">
        <f>AVERAGE(F4:F9)</f>
        <v>6.6666666666666666E-2</v>
      </c>
      <c r="G10" s="9"/>
      <c r="H10" s="12">
        <f>AVERAGE(H4:H9)</f>
        <v>0.24285714285714288</v>
      </c>
      <c r="I10" s="12">
        <f>AVERAGE(I4:I9)</f>
        <v>0.19857142857142857</v>
      </c>
      <c r="J10" s="12" t="e">
        <f>AVERAGE(J4:J9)</f>
        <v>#NAME?</v>
      </c>
      <c r="K10" s="12">
        <f>AVERAGE(K4:K9)</f>
        <v>0.16666666666666666</v>
      </c>
      <c r="L10" s="9"/>
      <c r="M10" s="12" t="e">
        <f>AVERAGE(M4:M9)</f>
        <v>#DIV/0!</v>
      </c>
      <c r="N10" s="12" t="e">
        <f>AVERAGE(N4:N9)</f>
        <v>#DIV/0!</v>
      </c>
      <c r="O10" s="12" t="e">
        <f>AVERAGE(O4:O9)</f>
        <v>#DIV/0!</v>
      </c>
      <c r="P10" s="12" t="e">
        <f>AVERAGE(P4:P9)</f>
        <v>#DIV/0!</v>
      </c>
      <c r="Q10" s="5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6" t="s">
        <v>178</v>
      </c>
      <c r="C12" s="346"/>
      <c r="D12" s="346"/>
      <c r="E12" s="346"/>
      <c r="F12" s="346"/>
      <c r="G12" s="346"/>
      <c r="H12" s="346"/>
      <c r="I12" s="346"/>
      <c r="J12" s="346"/>
      <c r="K12" s="346"/>
      <c r="L12" s="346"/>
      <c r="M12" s="346"/>
      <c r="N12" s="346"/>
      <c r="O12" s="346"/>
      <c r="P12" s="346"/>
      <c r="Q12" s="346"/>
      <c r="R12" s="346"/>
      <c r="S12" s="346"/>
      <c r="T12" s="346"/>
      <c r="U12" s="346"/>
    </row>
    <row r="13" spans="2:22" ht="24.95" customHeight="1" x14ac:dyDescent="0.2">
      <c r="B13" s="349" t="s">
        <v>28</v>
      </c>
      <c r="C13" s="349"/>
      <c r="D13" s="349"/>
      <c r="E13" s="349"/>
      <c r="F13" s="349"/>
      <c r="G13" s="349"/>
      <c r="H13" s="349"/>
      <c r="I13" s="349"/>
      <c r="J13" s="349"/>
      <c r="K13" s="349"/>
      <c r="L13" s="349"/>
      <c r="M13" s="349"/>
      <c r="N13" s="349"/>
      <c r="O13" s="349"/>
      <c r="P13" s="349"/>
      <c r="Q13" s="349"/>
      <c r="R13" s="349"/>
      <c r="S13" s="349"/>
      <c r="T13" s="349"/>
      <c r="U13" s="349"/>
    </row>
    <row r="14" spans="2:22" ht="60" customHeight="1" x14ac:dyDescent="0.2">
      <c r="B14" s="325"/>
      <c r="C14" s="325"/>
      <c r="D14" s="325"/>
      <c r="E14" s="325"/>
      <c r="F14" s="325"/>
      <c r="G14" s="325"/>
      <c r="H14" s="325"/>
      <c r="I14" s="325"/>
      <c r="J14" s="325"/>
      <c r="K14" s="325"/>
      <c r="L14" s="325"/>
      <c r="M14" s="325"/>
      <c r="N14" s="325"/>
      <c r="O14" s="325"/>
      <c r="P14" s="325"/>
      <c r="Q14" s="325"/>
      <c r="R14" s="325"/>
      <c r="S14" s="325"/>
      <c r="T14" s="325"/>
      <c r="U14" s="325"/>
    </row>
    <row r="15" spans="2:22" ht="60" customHeight="1" x14ac:dyDescent="0.2">
      <c r="B15" s="325"/>
      <c r="C15" s="325"/>
      <c r="D15" s="325"/>
      <c r="E15" s="325"/>
      <c r="F15" s="325"/>
      <c r="G15" s="325"/>
      <c r="H15" s="325"/>
      <c r="I15" s="325"/>
      <c r="J15" s="325"/>
      <c r="K15" s="325"/>
      <c r="L15" s="325"/>
      <c r="M15" s="325"/>
      <c r="N15" s="325"/>
      <c r="O15" s="325"/>
      <c r="P15" s="325"/>
      <c r="Q15" s="325"/>
      <c r="R15" s="325"/>
      <c r="S15" s="325"/>
      <c r="T15" s="325"/>
      <c r="U15" s="325"/>
    </row>
    <row r="16" spans="2:22" s="14" customFormat="1" ht="24.95" customHeight="1" x14ac:dyDescent="0.25">
      <c r="B16" s="342" t="s">
        <v>123</v>
      </c>
      <c r="C16" s="342"/>
      <c r="D16" s="342"/>
      <c r="E16" s="342"/>
      <c r="F16" s="342"/>
      <c r="G16" s="342"/>
      <c r="H16" s="342"/>
      <c r="I16" s="342"/>
      <c r="J16" s="342"/>
      <c r="K16" s="342"/>
      <c r="L16" s="342"/>
      <c r="M16" s="342"/>
      <c r="N16" s="342"/>
      <c r="O16" s="342"/>
      <c r="P16" s="342"/>
      <c r="Q16" s="342"/>
      <c r="R16" s="342"/>
      <c r="S16" s="342"/>
      <c r="T16" s="342"/>
      <c r="U16" s="342"/>
    </row>
    <row r="17" spans="2:21" ht="60" customHeight="1" x14ac:dyDescent="0.2">
      <c r="B17" s="325"/>
      <c r="C17" s="325"/>
      <c r="D17" s="325"/>
      <c r="E17" s="325"/>
      <c r="F17" s="325"/>
      <c r="G17" s="325"/>
      <c r="H17" s="325"/>
      <c r="I17" s="325"/>
      <c r="J17" s="325"/>
      <c r="K17" s="325"/>
      <c r="L17" s="325"/>
      <c r="M17" s="325"/>
      <c r="N17" s="325"/>
      <c r="O17" s="325"/>
      <c r="P17" s="325"/>
      <c r="Q17" s="325"/>
      <c r="R17" s="325"/>
      <c r="S17" s="325"/>
      <c r="T17" s="325"/>
      <c r="U17" s="325"/>
    </row>
    <row r="18" spans="2:21" ht="60" customHeight="1" x14ac:dyDescent="0.2">
      <c r="B18" s="325"/>
      <c r="C18" s="325"/>
      <c r="D18" s="325"/>
      <c r="E18" s="325"/>
      <c r="F18" s="325"/>
      <c r="G18" s="325"/>
      <c r="H18" s="325"/>
      <c r="I18" s="325"/>
      <c r="J18" s="325"/>
      <c r="K18" s="325"/>
      <c r="L18" s="325"/>
      <c r="M18" s="325"/>
      <c r="N18" s="325"/>
      <c r="O18" s="325"/>
      <c r="P18" s="325"/>
      <c r="Q18" s="325"/>
      <c r="R18" s="325"/>
      <c r="S18" s="325"/>
      <c r="T18" s="325"/>
      <c r="U18" s="325"/>
    </row>
    <row r="19" spans="2:21" ht="60" customHeight="1" x14ac:dyDescent="0.2">
      <c r="B19" s="325"/>
      <c r="C19" s="325"/>
      <c r="D19" s="325"/>
      <c r="E19" s="325"/>
      <c r="F19" s="325"/>
      <c r="G19" s="325"/>
      <c r="H19" s="325"/>
      <c r="I19" s="325"/>
      <c r="J19" s="325"/>
      <c r="K19" s="325"/>
      <c r="L19" s="325"/>
      <c r="M19" s="325"/>
      <c r="N19" s="325"/>
      <c r="O19" s="325"/>
      <c r="P19" s="325"/>
      <c r="Q19" s="325"/>
      <c r="R19" s="325"/>
      <c r="S19" s="325"/>
      <c r="T19" s="325"/>
      <c r="U19" s="32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0" t="s">
        <v>179</v>
      </c>
      <c r="C21" s="350"/>
      <c r="D21" s="350"/>
      <c r="E21" s="350"/>
      <c r="F21" s="350"/>
      <c r="G21" s="350"/>
      <c r="H21" s="350"/>
      <c r="I21" s="350"/>
      <c r="J21" s="350"/>
      <c r="K21" s="350"/>
      <c r="L21" s="350"/>
      <c r="M21" s="350"/>
      <c r="N21" s="350"/>
      <c r="O21" s="350"/>
      <c r="P21" s="350"/>
      <c r="Q21" s="350"/>
      <c r="R21" s="350"/>
      <c r="S21" s="350"/>
      <c r="T21" s="350"/>
      <c r="U21" s="350"/>
    </row>
    <row r="22" spans="2:21" ht="24.95" customHeight="1" x14ac:dyDescent="0.2">
      <c r="B22" s="353" t="s">
        <v>28</v>
      </c>
      <c r="C22" s="354"/>
      <c r="D22" s="354"/>
      <c r="E22" s="354"/>
      <c r="F22" s="354"/>
      <c r="G22" s="354"/>
      <c r="H22" s="354"/>
      <c r="I22" s="354"/>
      <c r="J22" s="354"/>
      <c r="K22" s="354"/>
      <c r="L22" s="354"/>
      <c r="M22" s="354"/>
      <c r="N22" s="354"/>
      <c r="O22" s="354"/>
      <c r="P22" s="354"/>
      <c r="Q22" s="354"/>
      <c r="R22" s="354"/>
      <c r="S22" s="354"/>
      <c r="T22" s="354"/>
      <c r="U22" s="354"/>
    </row>
    <row r="23" spans="2:21" ht="60" customHeight="1" x14ac:dyDescent="0.2">
      <c r="B23" s="325"/>
      <c r="C23" s="325"/>
      <c r="D23" s="325"/>
      <c r="E23" s="325"/>
      <c r="F23" s="325"/>
      <c r="G23" s="325"/>
      <c r="H23" s="325"/>
      <c r="I23" s="325"/>
      <c r="J23" s="325"/>
      <c r="K23" s="325"/>
      <c r="L23" s="325"/>
      <c r="M23" s="325"/>
      <c r="N23" s="325"/>
      <c r="O23" s="325"/>
      <c r="P23" s="325"/>
      <c r="Q23" s="325"/>
      <c r="R23" s="325"/>
      <c r="S23" s="325"/>
      <c r="T23" s="325"/>
      <c r="U23" s="325"/>
    </row>
    <row r="24" spans="2:21" ht="60" customHeight="1" x14ac:dyDescent="0.2">
      <c r="B24" s="325"/>
      <c r="C24" s="325"/>
      <c r="D24" s="325"/>
      <c r="E24" s="325"/>
      <c r="F24" s="325"/>
      <c r="G24" s="325"/>
      <c r="H24" s="325"/>
      <c r="I24" s="325"/>
      <c r="J24" s="325"/>
      <c r="K24" s="325"/>
      <c r="L24" s="325"/>
      <c r="M24" s="325"/>
      <c r="N24" s="325"/>
      <c r="O24" s="325"/>
      <c r="P24" s="325"/>
      <c r="Q24" s="325"/>
      <c r="R24" s="325"/>
      <c r="S24" s="325"/>
      <c r="T24" s="325"/>
      <c r="U24" s="325"/>
    </row>
    <row r="25" spans="2:21" s="14" customFormat="1" ht="24.95" customHeight="1" x14ac:dyDescent="0.25">
      <c r="B25" s="342" t="s">
        <v>123</v>
      </c>
      <c r="C25" s="342"/>
      <c r="D25" s="342"/>
      <c r="E25" s="342"/>
      <c r="F25" s="342"/>
      <c r="G25" s="342"/>
      <c r="H25" s="342"/>
      <c r="I25" s="342"/>
      <c r="J25" s="342"/>
      <c r="K25" s="342"/>
      <c r="L25" s="342"/>
      <c r="M25" s="342"/>
      <c r="N25" s="342"/>
      <c r="O25" s="342"/>
      <c r="P25" s="342"/>
      <c r="Q25" s="342"/>
      <c r="R25" s="342"/>
      <c r="S25" s="342"/>
      <c r="T25" s="342"/>
      <c r="U25" s="342"/>
    </row>
    <row r="26" spans="2:21" ht="60" customHeight="1" x14ac:dyDescent="0.2">
      <c r="B26" s="325"/>
      <c r="C26" s="325"/>
      <c r="D26" s="325"/>
      <c r="E26" s="325"/>
      <c r="F26" s="325"/>
      <c r="G26" s="325"/>
      <c r="H26" s="325"/>
      <c r="I26" s="325"/>
      <c r="J26" s="325"/>
      <c r="K26" s="325"/>
      <c r="L26" s="325"/>
      <c r="M26" s="325"/>
      <c r="N26" s="325"/>
      <c r="O26" s="325"/>
      <c r="P26" s="325"/>
      <c r="Q26" s="325"/>
      <c r="R26" s="325"/>
      <c r="S26" s="325"/>
      <c r="T26" s="325"/>
      <c r="U26" s="325"/>
    </row>
    <row r="27" spans="2:21" ht="60" customHeight="1" x14ac:dyDescent="0.2">
      <c r="B27" s="325"/>
      <c r="C27" s="325"/>
      <c r="D27" s="325"/>
      <c r="E27" s="325"/>
      <c r="F27" s="325"/>
      <c r="G27" s="325"/>
      <c r="H27" s="325"/>
      <c r="I27" s="325"/>
      <c r="J27" s="325"/>
      <c r="K27" s="325"/>
      <c r="L27" s="325"/>
      <c r="M27" s="325"/>
      <c r="N27" s="325"/>
      <c r="O27" s="325"/>
      <c r="P27" s="325"/>
      <c r="Q27" s="325"/>
      <c r="R27" s="325"/>
      <c r="S27" s="325"/>
      <c r="T27" s="325"/>
      <c r="U27" s="325"/>
    </row>
    <row r="28" spans="2:21" ht="60" customHeight="1" x14ac:dyDescent="0.2">
      <c r="B28" s="325"/>
      <c r="C28" s="325"/>
      <c r="D28" s="325"/>
      <c r="E28" s="325"/>
      <c r="F28" s="325"/>
      <c r="G28" s="325"/>
      <c r="H28" s="325"/>
      <c r="I28" s="325"/>
      <c r="J28" s="325"/>
      <c r="K28" s="325"/>
      <c r="L28" s="325"/>
      <c r="M28" s="325"/>
      <c r="N28" s="325"/>
      <c r="O28" s="325"/>
      <c r="P28" s="325"/>
      <c r="Q28" s="325"/>
      <c r="R28" s="325"/>
      <c r="S28" s="325"/>
      <c r="T28" s="325"/>
      <c r="U28" s="32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52" t="s">
        <v>180</v>
      </c>
      <c r="C30" s="352"/>
      <c r="D30" s="352"/>
      <c r="E30" s="352"/>
      <c r="F30" s="352"/>
      <c r="G30" s="352"/>
      <c r="H30" s="352"/>
      <c r="I30" s="352"/>
      <c r="J30" s="352"/>
      <c r="K30" s="352"/>
      <c r="L30" s="352"/>
      <c r="M30" s="352"/>
      <c r="N30" s="352"/>
      <c r="O30" s="352"/>
      <c r="P30" s="352"/>
      <c r="Q30" s="352"/>
      <c r="R30" s="352"/>
      <c r="S30" s="352"/>
      <c r="T30" s="352"/>
      <c r="U30" s="352"/>
    </row>
    <row r="31" spans="2:21" ht="24.95" customHeight="1" x14ac:dyDescent="0.2">
      <c r="B31" s="351" t="s">
        <v>28</v>
      </c>
      <c r="C31" s="351"/>
      <c r="D31" s="351"/>
      <c r="E31" s="351"/>
      <c r="F31" s="351"/>
      <c r="G31" s="351"/>
      <c r="H31" s="351"/>
      <c r="I31" s="351"/>
      <c r="J31" s="351"/>
      <c r="K31" s="351"/>
      <c r="L31" s="351"/>
      <c r="M31" s="351"/>
      <c r="N31" s="351"/>
      <c r="O31" s="351"/>
      <c r="P31" s="351"/>
      <c r="Q31" s="351"/>
      <c r="R31" s="351"/>
      <c r="S31" s="351"/>
      <c r="T31" s="351"/>
      <c r="U31" s="351"/>
    </row>
    <row r="32" spans="2:21" ht="60" customHeight="1" x14ac:dyDescent="0.2">
      <c r="B32" s="325"/>
      <c r="C32" s="325"/>
      <c r="D32" s="325"/>
      <c r="E32" s="325"/>
      <c r="F32" s="325"/>
      <c r="G32" s="325"/>
      <c r="H32" s="325"/>
      <c r="I32" s="325"/>
      <c r="J32" s="325"/>
      <c r="K32" s="325"/>
      <c r="L32" s="325"/>
      <c r="M32" s="325"/>
      <c r="N32" s="325"/>
      <c r="O32" s="325"/>
      <c r="P32" s="325"/>
      <c r="Q32" s="325"/>
      <c r="R32" s="325"/>
      <c r="S32" s="325"/>
      <c r="T32" s="325"/>
      <c r="U32" s="325"/>
    </row>
    <row r="33" spans="2:21" ht="60" customHeight="1" x14ac:dyDescent="0.2">
      <c r="B33" s="325"/>
      <c r="C33" s="325"/>
      <c r="D33" s="325"/>
      <c r="E33" s="325"/>
      <c r="F33" s="325"/>
      <c r="G33" s="325"/>
      <c r="H33" s="325"/>
      <c r="I33" s="325"/>
      <c r="J33" s="325"/>
      <c r="K33" s="325"/>
      <c r="L33" s="325"/>
      <c r="M33" s="325"/>
      <c r="N33" s="325"/>
      <c r="O33" s="325"/>
      <c r="P33" s="325"/>
      <c r="Q33" s="325"/>
      <c r="R33" s="325"/>
      <c r="S33" s="325"/>
      <c r="T33" s="325"/>
      <c r="U33" s="325"/>
    </row>
    <row r="34" spans="2:21" s="14" customFormat="1" ht="24.95" customHeight="1" x14ac:dyDescent="0.25">
      <c r="B34" s="342" t="s">
        <v>123</v>
      </c>
      <c r="C34" s="342"/>
      <c r="D34" s="342"/>
      <c r="E34" s="342"/>
      <c r="F34" s="342"/>
      <c r="G34" s="342"/>
      <c r="H34" s="342"/>
      <c r="I34" s="342"/>
      <c r="J34" s="342"/>
      <c r="K34" s="342"/>
      <c r="L34" s="342"/>
      <c r="M34" s="342"/>
      <c r="N34" s="342"/>
      <c r="O34" s="342"/>
      <c r="P34" s="342"/>
      <c r="Q34" s="342"/>
      <c r="R34" s="342"/>
      <c r="S34" s="342"/>
      <c r="T34" s="342"/>
      <c r="U34" s="342"/>
    </row>
    <row r="35" spans="2:21" ht="60" customHeight="1" x14ac:dyDescent="0.2">
      <c r="B35" s="325"/>
      <c r="C35" s="325"/>
      <c r="D35" s="325"/>
      <c r="E35" s="325"/>
      <c r="F35" s="325"/>
      <c r="G35" s="325"/>
      <c r="H35" s="325"/>
      <c r="I35" s="325"/>
      <c r="J35" s="325"/>
      <c r="K35" s="325"/>
      <c r="L35" s="325"/>
      <c r="M35" s="325"/>
      <c r="N35" s="325"/>
      <c r="O35" s="325"/>
      <c r="P35" s="325"/>
      <c r="Q35" s="325"/>
      <c r="R35" s="325"/>
      <c r="S35" s="325"/>
      <c r="T35" s="325"/>
      <c r="U35" s="325"/>
    </row>
    <row r="36" spans="2:21" ht="60" customHeight="1" x14ac:dyDescent="0.2">
      <c r="B36" s="325"/>
      <c r="C36" s="325"/>
      <c r="D36" s="325"/>
      <c r="E36" s="325"/>
      <c r="F36" s="325"/>
      <c r="G36" s="325"/>
      <c r="H36" s="325"/>
      <c r="I36" s="325"/>
      <c r="J36" s="325"/>
      <c r="K36" s="325"/>
      <c r="L36" s="325"/>
      <c r="M36" s="325"/>
      <c r="N36" s="325"/>
      <c r="O36" s="325"/>
      <c r="P36" s="325"/>
      <c r="Q36" s="325"/>
      <c r="R36" s="325"/>
      <c r="S36" s="325"/>
      <c r="T36" s="325"/>
      <c r="U36" s="325"/>
    </row>
    <row r="37" spans="2:21" ht="60" customHeight="1" x14ac:dyDescent="0.2">
      <c r="B37" s="325"/>
      <c r="C37" s="325"/>
      <c r="D37" s="325"/>
      <c r="E37" s="325"/>
      <c r="F37" s="325"/>
      <c r="G37" s="325"/>
      <c r="H37" s="325"/>
      <c r="I37" s="325"/>
      <c r="J37" s="325"/>
      <c r="K37" s="325"/>
      <c r="L37" s="325"/>
      <c r="M37" s="325"/>
      <c r="N37" s="325"/>
      <c r="O37" s="325"/>
      <c r="P37" s="325"/>
      <c r="Q37" s="325"/>
      <c r="R37" s="325"/>
      <c r="S37" s="325"/>
      <c r="T37" s="325"/>
      <c r="U37" s="325"/>
    </row>
    <row r="39" spans="2:21" x14ac:dyDescent="0.2">
      <c r="B39" s="348" t="s">
        <v>181</v>
      </c>
      <c r="C39" s="348"/>
      <c r="D39" s="348"/>
      <c r="E39" s="348"/>
      <c r="F39" s="348"/>
      <c r="G39" s="348"/>
      <c r="H39" s="348"/>
      <c r="I39" s="348"/>
      <c r="J39" s="348"/>
      <c r="K39" s="348"/>
      <c r="L39" s="348"/>
      <c r="M39" s="348"/>
      <c r="N39" s="348"/>
      <c r="O39" s="348"/>
      <c r="P39" s="348"/>
      <c r="Q39" s="348"/>
      <c r="R39" s="348"/>
      <c r="S39" s="348"/>
      <c r="T39" s="348"/>
      <c r="U39" s="348"/>
    </row>
    <row r="40" spans="2:21" ht="19.5" x14ac:dyDescent="0.2">
      <c r="B40" s="351" t="s">
        <v>28</v>
      </c>
      <c r="C40" s="351"/>
      <c r="D40" s="351"/>
      <c r="E40" s="351"/>
      <c r="F40" s="351"/>
      <c r="G40" s="351"/>
      <c r="H40" s="351"/>
      <c r="I40" s="351"/>
      <c r="J40" s="351"/>
      <c r="K40" s="351"/>
      <c r="L40" s="351"/>
      <c r="M40" s="351"/>
      <c r="N40" s="351"/>
      <c r="O40" s="351"/>
      <c r="P40" s="351"/>
      <c r="Q40" s="351"/>
      <c r="R40" s="351"/>
      <c r="S40" s="351"/>
      <c r="T40" s="351"/>
      <c r="U40" s="351"/>
    </row>
    <row r="41" spans="2:21" ht="50.25" customHeight="1" x14ac:dyDescent="0.2">
      <c r="B41" s="325"/>
      <c r="C41" s="325"/>
      <c r="D41" s="325"/>
      <c r="E41" s="325"/>
      <c r="F41" s="325"/>
      <c r="G41" s="325"/>
      <c r="H41" s="325"/>
      <c r="I41" s="325"/>
      <c r="J41" s="325"/>
      <c r="K41" s="325"/>
      <c r="L41" s="325"/>
      <c r="M41" s="325"/>
      <c r="N41" s="325"/>
      <c r="O41" s="325"/>
      <c r="P41" s="325"/>
      <c r="Q41" s="325"/>
      <c r="R41" s="325"/>
      <c r="S41" s="325"/>
      <c r="T41" s="325"/>
      <c r="U41" s="325"/>
    </row>
    <row r="42" spans="2:21" ht="51.75" customHeight="1" x14ac:dyDescent="0.2">
      <c r="B42" s="325"/>
      <c r="C42" s="325"/>
      <c r="D42" s="325"/>
      <c r="E42" s="325"/>
      <c r="F42" s="325"/>
      <c r="G42" s="325"/>
      <c r="H42" s="325"/>
      <c r="I42" s="325"/>
      <c r="J42" s="325"/>
      <c r="K42" s="325"/>
      <c r="L42" s="325"/>
      <c r="M42" s="325"/>
      <c r="N42" s="325"/>
      <c r="O42" s="325"/>
      <c r="P42" s="325"/>
      <c r="Q42" s="325"/>
      <c r="R42" s="325"/>
      <c r="S42" s="325"/>
      <c r="T42" s="325"/>
      <c r="U42" s="325"/>
    </row>
    <row r="43" spans="2:21" ht="19.5" x14ac:dyDescent="0.2">
      <c r="B43" s="342" t="s">
        <v>123</v>
      </c>
      <c r="C43" s="342"/>
      <c r="D43" s="342"/>
      <c r="E43" s="342"/>
      <c r="F43" s="342"/>
      <c r="G43" s="342"/>
      <c r="H43" s="342"/>
      <c r="I43" s="342"/>
      <c r="J43" s="342"/>
      <c r="K43" s="342"/>
      <c r="L43" s="342"/>
      <c r="M43" s="342"/>
      <c r="N43" s="342"/>
      <c r="O43" s="342"/>
      <c r="P43" s="342"/>
      <c r="Q43" s="342"/>
      <c r="R43" s="342"/>
      <c r="S43" s="342"/>
      <c r="T43" s="342"/>
      <c r="U43" s="342"/>
    </row>
    <row r="44" spans="2:21" ht="45" customHeight="1" x14ac:dyDescent="0.2">
      <c r="B44" s="325"/>
      <c r="C44" s="325"/>
      <c r="D44" s="325"/>
      <c r="E44" s="325"/>
      <c r="F44" s="325"/>
      <c r="G44" s="325"/>
      <c r="H44" s="325"/>
      <c r="I44" s="325"/>
      <c r="J44" s="325"/>
      <c r="K44" s="325"/>
      <c r="L44" s="325"/>
      <c r="M44" s="325"/>
      <c r="N44" s="325"/>
      <c r="O44" s="325"/>
      <c r="P44" s="325"/>
      <c r="Q44" s="325"/>
      <c r="R44" s="325"/>
      <c r="S44" s="325"/>
      <c r="T44" s="325"/>
      <c r="U44" s="325"/>
    </row>
    <row r="45" spans="2:21" ht="52.5" customHeight="1" x14ac:dyDescent="0.2">
      <c r="B45" s="325"/>
      <c r="C45" s="325"/>
      <c r="D45" s="325"/>
      <c r="E45" s="325"/>
      <c r="F45" s="325"/>
      <c r="G45" s="325"/>
      <c r="H45" s="325"/>
      <c r="I45" s="325"/>
      <c r="J45" s="325"/>
      <c r="K45" s="325"/>
      <c r="L45" s="325"/>
      <c r="M45" s="325"/>
      <c r="N45" s="325"/>
      <c r="O45" s="325"/>
      <c r="P45" s="325"/>
      <c r="Q45" s="325"/>
      <c r="R45" s="325"/>
      <c r="S45" s="325"/>
      <c r="T45" s="325"/>
      <c r="U45" s="325"/>
    </row>
    <row r="46" spans="2:21" ht="55.5" customHeight="1" x14ac:dyDescent="0.2">
      <c r="B46" s="325"/>
      <c r="C46" s="325"/>
      <c r="D46" s="325"/>
      <c r="E46" s="325"/>
      <c r="F46" s="325"/>
      <c r="G46" s="325"/>
      <c r="H46" s="325"/>
      <c r="I46" s="325"/>
      <c r="J46" s="325"/>
      <c r="K46" s="325"/>
      <c r="L46" s="325"/>
      <c r="M46" s="325"/>
      <c r="N46" s="325"/>
      <c r="O46" s="325"/>
      <c r="P46" s="325"/>
      <c r="Q46" s="325"/>
      <c r="R46" s="325"/>
      <c r="S46" s="325"/>
      <c r="T46" s="325"/>
      <c r="U46" s="32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6" zoomScale="70" zoomScaleNormal="70" workbookViewId="0">
      <selection activeCell="B40" sqref="B40:U40"/>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39" t="s">
        <v>24</v>
      </c>
      <c r="C2" s="346" t="s">
        <v>178</v>
      </c>
      <c r="D2" s="346"/>
      <c r="E2" s="346"/>
      <c r="F2" s="346"/>
      <c r="G2" s="2"/>
      <c r="H2" s="347" t="s">
        <v>179</v>
      </c>
      <c r="I2" s="347"/>
      <c r="J2" s="347"/>
      <c r="K2" s="347"/>
      <c r="L2" s="2"/>
      <c r="M2" s="341" t="s">
        <v>180</v>
      </c>
      <c r="N2" s="341"/>
      <c r="O2" s="341"/>
      <c r="P2" s="341"/>
      <c r="Q2" s="54"/>
      <c r="R2" s="348" t="s">
        <v>181</v>
      </c>
      <c r="S2" s="348"/>
      <c r="T2" s="348"/>
      <c r="U2" s="348"/>
      <c r="V2" s="343"/>
    </row>
    <row r="3" spans="2:22" ht="24.75" customHeight="1" thickBot="1" x14ac:dyDescent="0.25">
      <c r="B3" s="340"/>
      <c r="C3" s="3">
        <v>1</v>
      </c>
      <c r="D3" s="3">
        <v>2</v>
      </c>
      <c r="E3" s="4">
        <v>3</v>
      </c>
      <c r="F3" s="5">
        <v>4</v>
      </c>
      <c r="G3" s="337"/>
      <c r="H3" s="3">
        <v>1</v>
      </c>
      <c r="I3" s="3">
        <v>2</v>
      </c>
      <c r="J3" s="4">
        <v>3</v>
      </c>
      <c r="K3" s="5">
        <v>4</v>
      </c>
      <c r="L3" s="344"/>
      <c r="M3" s="3">
        <v>1</v>
      </c>
      <c r="N3" s="3">
        <v>2</v>
      </c>
      <c r="O3" s="4">
        <v>3</v>
      </c>
      <c r="P3" s="5">
        <v>4</v>
      </c>
      <c r="Q3" s="55"/>
      <c r="R3" s="3">
        <v>1</v>
      </c>
      <c r="S3" s="3">
        <v>2</v>
      </c>
      <c r="T3" s="4">
        <v>3</v>
      </c>
      <c r="U3" s="5">
        <v>4</v>
      </c>
      <c r="V3" s="343"/>
    </row>
    <row r="4" spans="2:22" ht="38.1" customHeight="1" thickTop="1" thickBot="1" x14ac:dyDescent="0.25">
      <c r="B4" s="39" t="s">
        <v>5</v>
      </c>
      <c r="C4" s="35">
        <f>Autoevaluación!R122/SUM(Autoevaluación!R122:R125)</f>
        <v>0.5</v>
      </c>
      <c r="D4" s="7">
        <f>Autoevaluación!R123/SUM(Autoevaluación!R122:R125)</f>
        <v>0.5</v>
      </c>
      <c r="E4" s="7">
        <f>Autoevaluación!R124/SUM(Autoevaluación!R122:R125)</f>
        <v>0</v>
      </c>
      <c r="F4" s="7">
        <f>Autoevaluación!R125/SUM(Autoevaluación!R122:R125)</f>
        <v>0</v>
      </c>
      <c r="G4" s="338"/>
      <c r="H4" s="7">
        <f>Autoevaluación!S122/SUM(Autoevaluación!S122:S125)</f>
        <v>0.25</v>
      </c>
      <c r="I4" s="7">
        <f>Autoevaluación!S123/SUM(Autoevaluación!S122:S125)</f>
        <v>0.75</v>
      </c>
      <c r="J4" s="7">
        <f>Autoevaluación!S124/SUM(Autoevaluación!S122:S125)</f>
        <v>0</v>
      </c>
      <c r="K4" s="7">
        <f>Autoevaluación!S125/SUM(Autoevaluación!S122:S125)</f>
        <v>0</v>
      </c>
      <c r="L4" s="345"/>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2"/>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0" t="s">
        <v>10</v>
      </c>
      <c r="C5" s="35">
        <f>Autoevaluación!R128/SUM(Autoevaluación!R128:R131)</f>
        <v>0.25</v>
      </c>
      <c r="D5" s="7">
        <f>Autoevaluación!R129/SUM(Autoevaluación!R128:R131)</f>
        <v>0.75</v>
      </c>
      <c r="E5" s="7">
        <f>Autoevaluación!R130/SUM(Autoevaluación!R128:R131)</f>
        <v>0</v>
      </c>
      <c r="F5" s="7">
        <f>Autoevaluación!R131/SUM(Autoevaluación!R128:R131)</f>
        <v>0</v>
      </c>
      <c r="G5" s="338"/>
      <c r="H5" s="7">
        <f>Autoevaluación!S128/SUM(Autoevaluación!S128:S131)</f>
        <v>0.25</v>
      </c>
      <c r="I5" s="7">
        <f>Autoevaluación!S129/SUM(Autoevaluación!S128:S131)</f>
        <v>0.75</v>
      </c>
      <c r="J5" s="7">
        <f>Autoevaluación!S130/SUM(Autoevaluación!S128:S131)</f>
        <v>0</v>
      </c>
      <c r="K5" s="7">
        <f>Autoevaluación!S131/SUM(Autoevaluación!S128:S131)</f>
        <v>0</v>
      </c>
      <c r="L5" s="345"/>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2"/>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0" t="s">
        <v>15</v>
      </c>
      <c r="C6" s="35">
        <f>Autoevaluación!R134/SUM(Autoevaluación!R134:R137)</f>
        <v>0</v>
      </c>
      <c r="D6" s="7">
        <f>Autoevaluación!R135/SUM(Autoevaluación!R134:R137)</f>
        <v>1</v>
      </c>
      <c r="E6" s="7">
        <f>Autoevaluación!R136/SUM(Autoevaluación!R134:R137)</f>
        <v>0</v>
      </c>
      <c r="F6" s="7">
        <f>Autoevaluación!R137/SUM(Autoevaluación!R134:R137)</f>
        <v>0</v>
      </c>
      <c r="G6" s="338"/>
      <c r="H6" s="7">
        <f>Autoevaluación!S134/SUM(Autoevaluación!S134:S137)</f>
        <v>0</v>
      </c>
      <c r="I6" s="7">
        <f>Autoevaluación!S135/SUM(Autoevaluación!S134:S137)</f>
        <v>0</v>
      </c>
      <c r="J6" s="7">
        <f>Autoevaluación!S136/SUM(Autoevaluación!S134:S137)</f>
        <v>1</v>
      </c>
      <c r="K6" s="7">
        <f>Autoevaluación!S137/SUM(Autoevaluación!S134:S137)</f>
        <v>0</v>
      </c>
      <c r="L6" s="345"/>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2"/>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39" t="s">
        <v>19</v>
      </c>
      <c r="C7" s="35">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38"/>
      <c r="H7" s="7">
        <f>Autoevaluación!S139/SUM(Autoevaluación!S139:S142)</f>
        <v>1</v>
      </c>
      <c r="I7" s="7">
        <f>Autoevaluación!S140/SUM(Autoevaluación!S139:S142)</f>
        <v>0</v>
      </c>
      <c r="J7" s="7">
        <f>Autoevaluación!S141/SUM(Autoevaluación!S139:S142)</f>
        <v>0</v>
      </c>
      <c r="K7" s="7">
        <f>Autoevaluación!S142/SUM(Autoevaluación!S139:S142)</f>
        <v>0</v>
      </c>
      <c r="L7" s="345"/>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2"/>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7"/>
      <c r="C8" s="7"/>
      <c r="D8" s="7"/>
      <c r="E8" s="7"/>
      <c r="F8" s="7"/>
      <c r="G8" s="338"/>
      <c r="H8" s="7"/>
      <c r="I8" s="7"/>
      <c r="J8" s="7"/>
      <c r="K8" s="7"/>
      <c r="L8" s="345"/>
      <c r="M8" s="7"/>
      <c r="N8" s="7"/>
      <c r="O8" s="7"/>
      <c r="P8" s="7"/>
      <c r="Q8" s="52"/>
      <c r="R8" s="7"/>
      <c r="S8" s="7"/>
      <c r="T8" s="7"/>
      <c r="U8" s="7"/>
    </row>
    <row r="9" spans="2:22" ht="38.1" customHeight="1" x14ac:dyDescent="0.2">
      <c r="B9" s="6"/>
      <c r="C9" s="7"/>
      <c r="D9" s="7"/>
      <c r="E9" s="7"/>
      <c r="F9" s="7"/>
      <c r="G9" s="338"/>
      <c r="H9" s="7"/>
      <c r="I9" s="7"/>
      <c r="J9" s="7"/>
      <c r="K9" s="7"/>
      <c r="L9" s="345"/>
      <c r="M9" s="7"/>
      <c r="N9" s="7"/>
      <c r="O9" s="7"/>
      <c r="P9" s="7"/>
      <c r="Q9" s="52"/>
      <c r="R9" s="7"/>
      <c r="S9" s="7"/>
      <c r="T9" s="7"/>
      <c r="U9" s="7"/>
    </row>
    <row r="10" spans="2:22" ht="42" customHeight="1" x14ac:dyDescent="0.2">
      <c r="B10" s="15" t="s">
        <v>139</v>
      </c>
      <c r="C10" s="12">
        <f>AVERAGE(C4:C9)</f>
        <v>0.35416666666666663</v>
      </c>
      <c r="D10" s="12">
        <f>AVERAGE(D4:D9)</f>
        <v>0.64583333333333337</v>
      </c>
      <c r="E10" s="12">
        <f>AVERAGE(E4:E9)</f>
        <v>0</v>
      </c>
      <c r="F10" s="12">
        <f>AVERAGE(F4:F9)</f>
        <v>0</v>
      </c>
      <c r="G10" s="9"/>
      <c r="H10" s="12">
        <f>AVERAGE(H4:H9)</f>
        <v>0.375</v>
      </c>
      <c r="I10" s="12">
        <f>AVERAGE(I4:I9)</f>
        <v>0.375</v>
      </c>
      <c r="J10" s="12">
        <f>AVERAGE(J4:J9)</f>
        <v>0.25</v>
      </c>
      <c r="K10" s="12">
        <f>AVERAGE(K4:K9)</f>
        <v>0</v>
      </c>
      <c r="L10" s="9"/>
      <c r="M10" s="12" t="e">
        <f>AVERAGE(M4:M9)</f>
        <v>#DIV/0!</v>
      </c>
      <c r="N10" s="12" t="e">
        <f>AVERAGE(N4:N9)</f>
        <v>#DIV/0!</v>
      </c>
      <c r="O10" s="12" t="e">
        <f>AVERAGE(O4:O9)</f>
        <v>#DIV/0!</v>
      </c>
      <c r="P10" s="12" t="e">
        <f>AVERAGE(P4:P9)</f>
        <v>#DIV/0!</v>
      </c>
      <c r="Q10" s="53"/>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46" t="s">
        <v>178</v>
      </c>
      <c r="C12" s="346"/>
      <c r="D12" s="346"/>
      <c r="E12" s="346"/>
      <c r="F12" s="346"/>
      <c r="G12" s="346"/>
      <c r="H12" s="346"/>
      <c r="I12" s="346"/>
      <c r="J12" s="346"/>
      <c r="K12" s="346"/>
      <c r="L12" s="346"/>
      <c r="M12" s="346"/>
      <c r="N12" s="346"/>
      <c r="O12" s="346"/>
      <c r="P12" s="346"/>
      <c r="Q12" s="346"/>
      <c r="R12" s="346"/>
      <c r="S12" s="346"/>
      <c r="T12" s="346"/>
      <c r="U12" s="346"/>
    </row>
    <row r="13" spans="2:22" ht="24.95" customHeight="1" x14ac:dyDescent="0.2">
      <c r="B13" s="349" t="s">
        <v>28</v>
      </c>
      <c r="C13" s="349"/>
      <c r="D13" s="349"/>
      <c r="E13" s="349"/>
      <c r="F13" s="349"/>
      <c r="G13" s="349"/>
      <c r="H13" s="349"/>
      <c r="I13" s="349"/>
      <c r="J13" s="349"/>
      <c r="K13" s="349"/>
      <c r="L13" s="349"/>
      <c r="M13" s="349"/>
      <c r="N13" s="349"/>
      <c r="O13" s="349"/>
      <c r="P13" s="349"/>
      <c r="Q13" s="349"/>
      <c r="R13" s="349"/>
      <c r="S13" s="349"/>
      <c r="T13" s="349"/>
      <c r="U13" s="349"/>
    </row>
    <row r="14" spans="2:22" ht="60" customHeight="1" x14ac:dyDescent="0.2">
      <c r="B14" s="325"/>
      <c r="C14" s="325"/>
      <c r="D14" s="325"/>
      <c r="E14" s="325"/>
      <c r="F14" s="325"/>
      <c r="G14" s="325"/>
      <c r="H14" s="325"/>
      <c r="I14" s="325"/>
      <c r="J14" s="325"/>
      <c r="K14" s="325"/>
      <c r="L14" s="325"/>
      <c r="M14" s="325"/>
      <c r="N14" s="325"/>
      <c r="O14" s="325"/>
      <c r="P14" s="325"/>
      <c r="Q14" s="325"/>
      <c r="R14" s="325"/>
      <c r="S14" s="325"/>
      <c r="T14" s="325"/>
      <c r="U14" s="325"/>
    </row>
    <row r="15" spans="2:22" ht="60" customHeight="1" x14ac:dyDescent="0.2">
      <c r="B15" s="325"/>
      <c r="C15" s="325"/>
      <c r="D15" s="325"/>
      <c r="E15" s="325"/>
      <c r="F15" s="325"/>
      <c r="G15" s="325"/>
      <c r="H15" s="325"/>
      <c r="I15" s="325"/>
      <c r="J15" s="325"/>
      <c r="K15" s="325"/>
      <c r="L15" s="325"/>
      <c r="M15" s="325"/>
      <c r="N15" s="325"/>
      <c r="O15" s="325"/>
      <c r="P15" s="325"/>
      <c r="Q15" s="325"/>
      <c r="R15" s="325"/>
      <c r="S15" s="325"/>
      <c r="T15" s="325"/>
      <c r="U15" s="325"/>
    </row>
    <row r="16" spans="2:22" s="14" customFormat="1" ht="24.95" customHeight="1" x14ac:dyDescent="0.25">
      <c r="B16" s="342" t="s">
        <v>123</v>
      </c>
      <c r="C16" s="342"/>
      <c r="D16" s="342"/>
      <c r="E16" s="342"/>
      <c r="F16" s="342"/>
      <c r="G16" s="342"/>
      <c r="H16" s="342"/>
      <c r="I16" s="342"/>
      <c r="J16" s="342"/>
      <c r="K16" s="342"/>
      <c r="L16" s="342"/>
      <c r="M16" s="342"/>
      <c r="N16" s="342"/>
      <c r="O16" s="342"/>
      <c r="P16" s="342"/>
      <c r="Q16" s="342"/>
      <c r="R16" s="342"/>
      <c r="S16" s="342"/>
      <c r="T16" s="342"/>
      <c r="U16" s="342"/>
    </row>
    <row r="17" spans="2:21" ht="60" customHeight="1" x14ac:dyDescent="0.2">
      <c r="B17" s="325"/>
      <c r="C17" s="325"/>
      <c r="D17" s="325"/>
      <c r="E17" s="325"/>
      <c r="F17" s="325"/>
      <c r="G17" s="325"/>
      <c r="H17" s="325"/>
      <c r="I17" s="325"/>
      <c r="J17" s="325"/>
      <c r="K17" s="325"/>
      <c r="L17" s="325"/>
      <c r="M17" s="325"/>
      <c r="N17" s="325"/>
      <c r="O17" s="325"/>
      <c r="P17" s="325"/>
      <c r="Q17" s="325"/>
      <c r="R17" s="325"/>
      <c r="S17" s="325"/>
      <c r="T17" s="325"/>
      <c r="U17" s="325"/>
    </row>
    <row r="18" spans="2:21" ht="60" customHeight="1" x14ac:dyDescent="0.2">
      <c r="B18" s="325"/>
      <c r="C18" s="325"/>
      <c r="D18" s="325"/>
      <c r="E18" s="325"/>
      <c r="F18" s="325"/>
      <c r="G18" s="325"/>
      <c r="H18" s="325"/>
      <c r="I18" s="325"/>
      <c r="J18" s="325"/>
      <c r="K18" s="325"/>
      <c r="L18" s="325"/>
      <c r="M18" s="325"/>
      <c r="N18" s="325"/>
      <c r="O18" s="325"/>
      <c r="P18" s="325"/>
      <c r="Q18" s="325"/>
      <c r="R18" s="325"/>
      <c r="S18" s="325"/>
      <c r="T18" s="325"/>
      <c r="U18" s="325"/>
    </row>
    <row r="19" spans="2:21" ht="60" customHeight="1" x14ac:dyDescent="0.2">
      <c r="B19" s="325"/>
      <c r="C19" s="325"/>
      <c r="D19" s="325"/>
      <c r="E19" s="325"/>
      <c r="F19" s="325"/>
      <c r="G19" s="325"/>
      <c r="H19" s="325"/>
      <c r="I19" s="325"/>
      <c r="J19" s="325"/>
      <c r="K19" s="325"/>
      <c r="L19" s="325"/>
      <c r="M19" s="325"/>
      <c r="N19" s="325"/>
      <c r="O19" s="325"/>
      <c r="P19" s="325"/>
      <c r="Q19" s="325"/>
      <c r="R19" s="325"/>
      <c r="S19" s="325"/>
      <c r="T19" s="325"/>
      <c r="U19" s="32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50" t="s">
        <v>179</v>
      </c>
      <c r="C21" s="350"/>
      <c r="D21" s="350"/>
      <c r="E21" s="350"/>
      <c r="F21" s="350"/>
      <c r="G21" s="350"/>
      <c r="H21" s="350"/>
      <c r="I21" s="350"/>
      <c r="J21" s="350"/>
      <c r="K21" s="350"/>
      <c r="L21" s="350"/>
      <c r="M21" s="350"/>
      <c r="N21" s="350"/>
      <c r="O21" s="350"/>
      <c r="P21" s="350"/>
      <c r="Q21" s="350"/>
      <c r="R21" s="350"/>
      <c r="S21" s="350"/>
      <c r="T21" s="350"/>
      <c r="U21" s="350"/>
    </row>
    <row r="22" spans="2:21" ht="24.95" customHeight="1" x14ac:dyDescent="0.2">
      <c r="B22" s="351" t="s">
        <v>28</v>
      </c>
      <c r="C22" s="351"/>
      <c r="D22" s="351"/>
      <c r="E22" s="351"/>
      <c r="F22" s="351"/>
      <c r="G22" s="351"/>
      <c r="H22" s="351"/>
      <c r="I22" s="351"/>
      <c r="J22" s="351"/>
      <c r="K22" s="351"/>
      <c r="L22" s="351"/>
      <c r="M22" s="351"/>
      <c r="N22" s="351"/>
      <c r="O22" s="351"/>
      <c r="P22" s="351"/>
      <c r="Q22" s="351"/>
      <c r="R22" s="351"/>
      <c r="S22" s="351"/>
      <c r="T22" s="351"/>
      <c r="U22" s="351"/>
    </row>
    <row r="23" spans="2:21" ht="60" customHeight="1" x14ac:dyDescent="0.2">
      <c r="B23" s="325"/>
      <c r="C23" s="325"/>
      <c r="D23" s="325"/>
      <c r="E23" s="325"/>
      <c r="F23" s="325"/>
      <c r="G23" s="325"/>
      <c r="H23" s="325"/>
      <c r="I23" s="325"/>
      <c r="J23" s="325"/>
      <c r="K23" s="325"/>
      <c r="L23" s="325"/>
      <c r="M23" s="325"/>
      <c r="N23" s="325"/>
      <c r="O23" s="325"/>
      <c r="P23" s="325"/>
      <c r="Q23" s="325"/>
      <c r="R23" s="325"/>
      <c r="S23" s="325"/>
      <c r="T23" s="325"/>
      <c r="U23" s="325"/>
    </row>
    <row r="24" spans="2:21" ht="60" customHeight="1" x14ac:dyDescent="0.2">
      <c r="B24" s="325"/>
      <c r="C24" s="325"/>
      <c r="D24" s="325"/>
      <c r="E24" s="325"/>
      <c r="F24" s="325"/>
      <c r="G24" s="325"/>
      <c r="H24" s="325"/>
      <c r="I24" s="325"/>
      <c r="J24" s="325"/>
      <c r="K24" s="325"/>
      <c r="L24" s="325"/>
      <c r="M24" s="325"/>
      <c r="N24" s="325"/>
      <c r="O24" s="325"/>
      <c r="P24" s="325"/>
      <c r="Q24" s="325"/>
      <c r="R24" s="325"/>
      <c r="S24" s="325"/>
      <c r="T24" s="325"/>
      <c r="U24" s="325"/>
    </row>
    <row r="25" spans="2:21" s="14" customFormat="1" ht="24.95" customHeight="1" x14ac:dyDescent="0.25">
      <c r="B25" s="342" t="s">
        <v>123</v>
      </c>
      <c r="C25" s="342"/>
      <c r="D25" s="342"/>
      <c r="E25" s="342"/>
      <c r="F25" s="342"/>
      <c r="G25" s="342"/>
      <c r="H25" s="342"/>
      <c r="I25" s="342"/>
      <c r="J25" s="342"/>
      <c r="K25" s="342"/>
      <c r="L25" s="342"/>
      <c r="M25" s="342"/>
      <c r="N25" s="342"/>
      <c r="O25" s="342"/>
      <c r="P25" s="342"/>
      <c r="Q25" s="342"/>
      <c r="R25" s="342"/>
      <c r="S25" s="342"/>
      <c r="T25" s="342"/>
      <c r="U25" s="342"/>
    </row>
    <row r="26" spans="2:21" ht="60" customHeight="1" x14ac:dyDescent="0.2">
      <c r="B26" s="325"/>
      <c r="C26" s="325"/>
      <c r="D26" s="325"/>
      <c r="E26" s="325"/>
      <c r="F26" s="325"/>
      <c r="G26" s="325"/>
      <c r="H26" s="325"/>
      <c r="I26" s="325"/>
      <c r="J26" s="325"/>
      <c r="K26" s="325"/>
      <c r="L26" s="325"/>
      <c r="M26" s="325"/>
      <c r="N26" s="325"/>
      <c r="O26" s="325"/>
      <c r="P26" s="325"/>
      <c r="Q26" s="325"/>
      <c r="R26" s="325"/>
      <c r="S26" s="325"/>
      <c r="T26" s="325"/>
      <c r="U26" s="325"/>
    </row>
    <row r="27" spans="2:21" ht="60" customHeight="1" x14ac:dyDescent="0.2">
      <c r="B27" s="325"/>
      <c r="C27" s="325"/>
      <c r="D27" s="325"/>
      <c r="E27" s="325"/>
      <c r="F27" s="325"/>
      <c r="G27" s="325"/>
      <c r="H27" s="325"/>
      <c r="I27" s="325"/>
      <c r="J27" s="325"/>
      <c r="K27" s="325"/>
      <c r="L27" s="325"/>
      <c r="M27" s="325"/>
      <c r="N27" s="325"/>
      <c r="O27" s="325"/>
      <c r="P27" s="325"/>
      <c r="Q27" s="325"/>
      <c r="R27" s="325"/>
      <c r="S27" s="325"/>
      <c r="T27" s="325"/>
      <c r="U27" s="325"/>
    </row>
    <row r="28" spans="2:21" ht="60" customHeight="1" x14ac:dyDescent="0.2">
      <c r="B28" s="325"/>
      <c r="C28" s="325"/>
      <c r="D28" s="325"/>
      <c r="E28" s="325"/>
      <c r="F28" s="325"/>
      <c r="G28" s="325"/>
      <c r="H28" s="325"/>
      <c r="I28" s="325"/>
      <c r="J28" s="325"/>
      <c r="K28" s="325"/>
      <c r="L28" s="325"/>
      <c r="M28" s="325"/>
      <c r="N28" s="325"/>
      <c r="O28" s="325"/>
      <c r="P28" s="325"/>
      <c r="Q28" s="325"/>
      <c r="R28" s="325"/>
      <c r="S28" s="325"/>
      <c r="T28" s="325"/>
      <c r="U28" s="32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52" t="s">
        <v>180</v>
      </c>
      <c r="C30" s="352"/>
      <c r="D30" s="352"/>
      <c r="E30" s="352"/>
      <c r="F30" s="352"/>
      <c r="G30" s="352"/>
      <c r="H30" s="352"/>
      <c r="I30" s="352"/>
      <c r="J30" s="352"/>
      <c r="K30" s="352"/>
      <c r="L30" s="352"/>
      <c r="M30" s="352"/>
      <c r="N30" s="352"/>
      <c r="O30" s="352"/>
      <c r="P30" s="352"/>
      <c r="Q30" s="352"/>
      <c r="R30" s="352"/>
      <c r="S30" s="352"/>
      <c r="T30" s="352"/>
      <c r="U30" s="352"/>
    </row>
    <row r="31" spans="2:21" ht="24.95" customHeight="1" x14ac:dyDescent="0.2">
      <c r="B31" s="353" t="s">
        <v>28</v>
      </c>
      <c r="C31" s="354"/>
      <c r="D31" s="354"/>
      <c r="E31" s="354"/>
      <c r="F31" s="354"/>
      <c r="G31" s="354"/>
      <c r="H31" s="354"/>
      <c r="I31" s="354"/>
      <c r="J31" s="354"/>
      <c r="K31" s="354"/>
      <c r="L31" s="354"/>
      <c r="M31" s="354"/>
      <c r="N31" s="354"/>
      <c r="O31" s="354"/>
      <c r="P31" s="354"/>
      <c r="Q31" s="354"/>
      <c r="R31" s="354"/>
      <c r="S31" s="354"/>
      <c r="T31" s="354"/>
      <c r="U31" s="354"/>
    </row>
    <row r="32" spans="2:21" ht="60" customHeight="1" x14ac:dyDescent="0.2">
      <c r="B32" s="325"/>
      <c r="C32" s="325"/>
      <c r="D32" s="325"/>
      <c r="E32" s="325"/>
      <c r="F32" s="325"/>
      <c r="G32" s="325"/>
      <c r="H32" s="325"/>
      <c r="I32" s="325"/>
      <c r="J32" s="325"/>
      <c r="K32" s="325"/>
      <c r="L32" s="325"/>
      <c r="M32" s="325"/>
      <c r="N32" s="325"/>
      <c r="O32" s="325"/>
      <c r="P32" s="325"/>
      <c r="Q32" s="325"/>
      <c r="R32" s="325"/>
      <c r="S32" s="325"/>
      <c r="T32" s="325"/>
      <c r="U32" s="325"/>
    </row>
    <row r="33" spans="2:21" ht="60" customHeight="1" x14ac:dyDescent="0.2">
      <c r="B33" s="325"/>
      <c r="C33" s="325"/>
      <c r="D33" s="325"/>
      <c r="E33" s="325"/>
      <c r="F33" s="325"/>
      <c r="G33" s="325"/>
      <c r="H33" s="325"/>
      <c r="I33" s="325"/>
      <c r="J33" s="325"/>
      <c r="K33" s="325"/>
      <c r="L33" s="325"/>
      <c r="M33" s="325"/>
      <c r="N33" s="325"/>
      <c r="O33" s="325"/>
      <c r="P33" s="325"/>
      <c r="Q33" s="325"/>
      <c r="R33" s="325"/>
      <c r="S33" s="325"/>
      <c r="T33" s="325"/>
      <c r="U33" s="325"/>
    </row>
    <row r="34" spans="2:21" s="14" customFormat="1" ht="24.95" customHeight="1" x14ac:dyDescent="0.25">
      <c r="B34" s="342" t="s">
        <v>123</v>
      </c>
      <c r="C34" s="342"/>
      <c r="D34" s="342"/>
      <c r="E34" s="342"/>
      <c r="F34" s="342"/>
      <c r="G34" s="342"/>
      <c r="H34" s="342"/>
      <c r="I34" s="342"/>
      <c r="J34" s="342"/>
      <c r="K34" s="342"/>
      <c r="L34" s="342"/>
      <c r="M34" s="342"/>
      <c r="N34" s="342"/>
      <c r="O34" s="342"/>
      <c r="P34" s="342"/>
      <c r="Q34" s="342"/>
      <c r="R34" s="342"/>
      <c r="S34" s="342"/>
      <c r="T34" s="342"/>
      <c r="U34" s="342"/>
    </row>
    <row r="35" spans="2:21" ht="60" customHeight="1" x14ac:dyDescent="0.2">
      <c r="B35" s="325"/>
      <c r="C35" s="325"/>
      <c r="D35" s="325"/>
      <c r="E35" s="325"/>
      <c r="F35" s="325"/>
      <c r="G35" s="325"/>
      <c r="H35" s="325"/>
      <c r="I35" s="325"/>
      <c r="J35" s="325"/>
      <c r="K35" s="325"/>
      <c r="L35" s="325"/>
      <c r="M35" s="325"/>
      <c r="N35" s="325"/>
      <c r="O35" s="325"/>
      <c r="P35" s="325"/>
      <c r="Q35" s="325"/>
      <c r="R35" s="325"/>
      <c r="S35" s="325"/>
      <c r="T35" s="325"/>
      <c r="U35" s="325"/>
    </row>
    <row r="36" spans="2:21" ht="60" customHeight="1" x14ac:dyDescent="0.2">
      <c r="B36" s="325"/>
      <c r="C36" s="325"/>
      <c r="D36" s="325"/>
      <c r="E36" s="325"/>
      <c r="F36" s="325"/>
      <c r="G36" s="325"/>
      <c r="H36" s="325"/>
      <c r="I36" s="325"/>
      <c r="J36" s="325"/>
      <c r="K36" s="325"/>
      <c r="L36" s="325"/>
      <c r="M36" s="325"/>
      <c r="N36" s="325"/>
      <c r="O36" s="325"/>
      <c r="P36" s="325"/>
      <c r="Q36" s="325"/>
      <c r="R36" s="325"/>
      <c r="S36" s="325"/>
      <c r="T36" s="325"/>
      <c r="U36" s="325"/>
    </row>
    <row r="37" spans="2:21" ht="60" customHeight="1" x14ac:dyDescent="0.2">
      <c r="B37" s="325"/>
      <c r="C37" s="325"/>
      <c r="D37" s="325"/>
      <c r="E37" s="325"/>
      <c r="F37" s="325"/>
      <c r="G37" s="325"/>
      <c r="H37" s="325"/>
      <c r="I37" s="325"/>
      <c r="J37" s="325"/>
      <c r="K37" s="325"/>
      <c r="L37" s="325"/>
      <c r="M37" s="325"/>
      <c r="N37" s="325"/>
      <c r="O37" s="325"/>
      <c r="P37" s="325"/>
      <c r="Q37" s="325"/>
      <c r="R37" s="325"/>
      <c r="S37" s="325"/>
      <c r="T37" s="325"/>
      <c r="U37" s="325"/>
    </row>
    <row r="40" spans="2:21" x14ac:dyDescent="0.2">
      <c r="B40" s="348" t="s">
        <v>181</v>
      </c>
      <c r="C40" s="348"/>
      <c r="D40" s="348"/>
      <c r="E40" s="348"/>
      <c r="F40" s="348"/>
      <c r="G40" s="348"/>
      <c r="H40" s="348"/>
      <c r="I40" s="348"/>
      <c r="J40" s="348"/>
      <c r="K40" s="348"/>
      <c r="L40" s="348"/>
      <c r="M40" s="348"/>
      <c r="N40" s="348"/>
      <c r="O40" s="348"/>
      <c r="P40" s="348"/>
      <c r="Q40" s="348"/>
      <c r="R40" s="348"/>
      <c r="S40" s="348"/>
      <c r="T40" s="348"/>
      <c r="U40" s="348"/>
    </row>
    <row r="41" spans="2:21" ht="19.5" x14ac:dyDescent="0.2">
      <c r="B41" s="353" t="s">
        <v>28</v>
      </c>
      <c r="C41" s="354"/>
      <c r="D41" s="354"/>
      <c r="E41" s="354"/>
      <c r="F41" s="354"/>
      <c r="G41" s="354"/>
      <c r="H41" s="354"/>
      <c r="I41" s="354"/>
      <c r="J41" s="354"/>
      <c r="K41" s="354"/>
      <c r="L41" s="354"/>
      <c r="M41" s="354"/>
      <c r="N41" s="354"/>
      <c r="O41" s="354"/>
      <c r="P41" s="354"/>
      <c r="Q41" s="354"/>
      <c r="R41" s="354"/>
      <c r="S41" s="354"/>
      <c r="T41" s="354"/>
      <c r="U41" s="354"/>
    </row>
    <row r="42" spans="2:21" ht="62.25" customHeight="1" x14ac:dyDescent="0.2">
      <c r="B42" s="325"/>
      <c r="C42" s="325"/>
      <c r="D42" s="325"/>
      <c r="E42" s="325"/>
      <c r="F42" s="325"/>
      <c r="G42" s="325"/>
      <c r="H42" s="325"/>
      <c r="I42" s="325"/>
      <c r="J42" s="325"/>
      <c r="K42" s="325"/>
      <c r="L42" s="325"/>
      <c r="M42" s="325"/>
      <c r="N42" s="325"/>
      <c r="O42" s="325"/>
      <c r="P42" s="325"/>
      <c r="Q42" s="325"/>
      <c r="R42" s="325"/>
      <c r="S42" s="325"/>
      <c r="T42" s="325"/>
      <c r="U42" s="325"/>
    </row>
    <row r="43" spans="2:21" ht="64.5" customHeight="1" x14ac:dyDescent="0.2">
      <c r="B43" s="325"/>
      <c r="C43" s="325"/>
      <c r="D43" s="325"/>
      <c r="E43" s="325"/>
      <c r="F43" s="325"/>
      <c r="G43" s="325"/>
      <c r="H43" s="325"/>
      <c r="I43" s="325"/>
      <c r="J43" s="325"/>
      <c r="K43" s="325"/>
      <c r="L43" s="325"/>
      <c r="M43" s="325"/>
      <c r="N43" s="325"/>
      <c r="O43" s="325"/>
      <c r="P43" s="325"/>
      <c r="Q43" s="325"/>
      <c r="R43" s="325"/>
      <c r="S43" s="325"/>
      <c r="T43" s="325"/>
      <c r="U43" s="325"/>
    </row>
    <row r="44" spans="2:21" ht="19.5" x14ac:dyDescent="0.2">
      <c r="B44" s="342" t="s">
        <v>123</v>
      </c>
      <c r="C44" s="342"/>
      <c r="D44" s="342"/>
      <c r="E44" s="342"/>
      <c r="F44" s="342"/>
      <c r="G44" s="342"/>
      <c r="H44" s="342"/>
      <c r="I44" s="342"/>
      <c r="J44" s="342"/>
      <c r="K44" s="342"/>
      <c r="L44" s="342"/>
      <c r="M44" s="342"/>
      <c r="N44" s="342"/>
      <c r="O44" s="342"/>
      <c r="P44" s="342"/>
      <c r="Q44" s="342"/>
      <c r="R44" s="342"/>
      <c r="S44" s="342"/>
      <c r="T44" s="342"/>
      <c r="U44" s="342"/>
    </row>
    <row r="45" spans="2:21" ht="54.75" customHeight="1" x14ac:dyDescent="0.2">
      <c r="B45" s="325"/>
      <c r="C45" s="325"/>
      <c r="D45" s="325"/>
      <c r="E45" s="325"/>
      <c r="F45" s="325"/>
      <c r="G45" s="325"/>
      <c r="H45" s="325"/>
      <c r="I45" s="325"/>
      <c r="J45" s="325"/>
      <c r="K45" s="325"/>
      <c r="L45" s="325"/>
      <c r="M45" s="325"/>
      <c r="N45" s="325"/>
      <c r="O45" s="325"/>
      <c r="P45" s="325"/>
      <c r="Q45" s="325"/>
      <c r="R45" s="325"/>
      <c r="S45" s="325"/>
      <c r="T45" s="325"/>
      <c r="U45" s="325"/>
    </row>
    <row r="46" spans="2:21" ht="61.5" customHeight="1" x14ac:dyDescent="0.2">
      <c r="B46" s="325"/>
      <c r="C46" s="325"/>
      <c r="D46" s="325"/>
      <c r="E46" s="325"/>
      <c r="F46" s="325"/>
      <c r="G46" s="325"/>
      <c r="H46" s="325"/>
      <c r="I46" s="325"/>
      <c r="J46" s="325"/>
      <c r="K46" s="325"/>
      <c r="L46" s="325"/>
      <c r="M46" s="325"/>
      <c r="N46" s="325"/>
      <c r="O46" s="325"/>
      <c r="P46" s="325"/>
      <c r="Q46" s="325"/>
      <c r="R46" s="325"/>
      <c r="S46" s="325"/>
      <c r="T46" s="325"/>
      <c r="U46" s="325"/>
    </row>
    <row r="47" spans="2:21" ht="64.5" customHeight="1" x14ac:dyDescent="0.2">
      <c r="B47" s="325"/>
      <c r="C47" s="325"/>
      <c r="D47" s="325"/>
      <c r="E47" s="325"/>
      <c r="F47" s="325"/>
      <c r="G47" s="325"/>
      <c r="H47" s="325"/>
      <c r="I47" s="325"/>
      <c r="J47" s="325"/>
      <c r="K47" s="325"/>
      <c r="L47" s="325"/>
      <c r="M47" s="325"/>
      <c r="N47" s="325"/>
      <c r="O47" s="325"/>
      <c r="P47" s="325"/>
      <c r="Q47" s="325"/>
      <c r="R47" s="325"/>
      <c r="S47" s="325"/>
      <c r="T47" s="325"/>
      <c r="U47" s="32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mauricio perez osorio</cp:lastModifiedBy>
  <cp:lastPrinted>2011-10-07T14:16:27Z</cp:lastPrinted>
  <dcterms:created xsi:type="dcterms:W3CDTF">2010-02-23T19:10:51Z</dcterms:created>
  <dcterms:modified xsi:type="dcterms:W3CDTF">2024-11-26T14:32:51Z</dcterms:modified>
</cp:coreProperties>
</file>