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Documents\INSPILAR\2024\INSTITUCIONAL\EQUIPO DE CALIDAD\Autoevaluaciòn Inst 2024\"/>
    </mc:Choice>
  </mc:AlternateContent>
  <bookViews>
    <workbookView xWindow="0" yWindow="0" windowWidth="20490" windowHeight="7755" activeTab="3"/>
  </bookViews>
  <sheets>
    <sheet name="Institución" sheetId="58" r:id="rId1"/>
    <sheet name="Autoevaluación" sheetId="1" r:id="rId2"/>
    <sheet name="Directiva" sheetId="2" r:id="rId3"/>
    <sheet name="Academica" sheetId="4" r:id="rId4"/>
    <sheet name="Admon" sheetId="6" r:id="rId5"/>
    <sheet name="Comunidad" sheetId="5" r:id="rId6"/>
  </sheets>
  <calcPr calcId="152511"/>
</workbook>
</file>

<file path=xl/calcChain.xml><?xml version="1.0" encoding="utf-8"?>
<calcChain xmlns="http://schemas.openxmlformats.org/spreadsheetml/2006/main">
  <c r="U100" i="1" l="1"/>
  <c r="U98" i="1"/>
  <c r="R6" i="6" s="1"/>
  <c r="U99" i="1"/>
  <c r="U101" i="1"/>
  <c r="U6" i="6" s="1"/>
  <c r="U87" i="1"/>
  <c r="U92" i="1"/>
  <c r="U89" i="1"/>
  <c r="U90" i="1"/>
  <c r="S5" i="6" s="1"/>
  <c r="U91" i="1"/>
  <c r="R7" i="1"/>
  <c r="R8" i="1"/>
  <c r="R9" i="1"/>
  <c r="R10" i="1"/>
  <c r="S7" i="1"/>
  <c r="T7" i="1"/>
  <c r="T8" i="1"/>
  <c r="T9" i="1"/>
  <c r="T10" i="1"/>
  <c r="U7" i="1"/>
  <c r="S8" i="1"/>
  <c r="U8" i="1"/>
  <c r="U9" i="1"/>
  <c r="R4" i="2" s="1"/>
  <c r="U10" i="1"/>
  <c r="S9" i="1"/>
  <c r="S10" i="1"/>
  <c r="S98" i="1"/>
  <c r="S99" i="1"/>
  <c r="S100" i="1"/>
  <c r="J6" i="6" s="1"/>
  <c r="S101" i="1"/>
  <c r="Q11" i="1"/>
  <c r="R11" i="1"/>
  <c r="S11" i="1"/>
  <c r="R13" i="1"/>
  <c r="S13" i="1"/>
  <c r="T13" i="1"/>
  <c r="U13" i="1"/>
  <c r="R14" i="1"/>
  <c r="S14" i="1"/>
  <c r="T14" i="1"/>
  <c r="T15" i="1"/>
  <c r="T16" i="1"/>
  <c r="U14" i="1"/>
  <c r="U15" i="1"/>
  <c r="U16" i="1"/>
  <c r="R15" i="1"/>
  <c r="S15" i="1"/>
  <c r="I5" i="2" s="1"/>
  <c r="S16" i="1"/>
  <c r="R16" i="1"/>
  <c r="R20" i="1"/>
  <c r="S20" i="1"/>
  <c r="T20" i="1"/>
  <c r="U20" i="1"/>
  <c r="R21" i="1"/>
  <c r="S21" i="1"/>
  <c r="S22" i="1"/>
  <c r="S23" i="1"/>
  <c r="T21" i="1"/>
  <c r="T22" i="1"/>
  <c r="O6" i="2" s="1"/>
  <c r="T23" i="1"/>
  <c r="U21" i="1"/>
  <c r="S6" i="2" s="1"/>
  <c r="R22" i="1"/>
  <c r="R23" i="1"/>
  <c r="U22" i="1"/>
  <c r="U23" i="1"/>
  <c r="R30" i="1"/>
  <c r="R31" i="1"/>
  <c r="R32" i="1"/>
  <c r="R33" i="1"/>
  <c r="S30" i="1"/>
  <c r="T30" i="1"/>
  <c r="T31" i="1"/>
  <c r="T32" i="1"/>
  <c r="T33" i="1"/>
  <c r="U30" i="1"/>
  <c r="U31" i="1"/>
  <c r="U32" i="1"/>
  <c r="U33" i="1"/>
  <c r="S31" i="1"/>
  <c r="S32" i="1"/>
  <c r="S33" i="1"/>
  <c r="R36" i="1"/>
  <c r="R37" i="1"/>
  <c r="R38" i="1"/>
  <c r="R39" i="1"/>
  <c r="S36" i="1"/>
  <c r="T36" i="1"/>
  <c r="T37" i="1"/>
  <c r="T38" i="1"/>
  <c r="T39" i="1"/>
  <c r="U36" i="1"/>
  <c r="S37" i="1"/>
  <c r="U37" i="1"/>
  <c r="U38" i="1"/>
  <c r="U39" i="1"/>
  <c r="U8" i="2" s="1"/>
  <c r="S38" i="1"/>
  <c r="S39" i="1"/>
  <c r="R47" i="1"/>
  <c r="R48" i="1"/>
  <c r="R49" i="1"/>
  <c r="R50" i="1"/>
  <c r="S47" i="1"/>
  <c r="S48" i="1"/>
  <c r="S49" i="1"/>
  <c r="S50" i="1"/>
  <c r="T47" i="1"/>
  <c r="T48" i="1"/>
  <c r="T49" i="1"/>
  <c r="T50" i="1"/>
  <c r="U47" i="1"/>
  <c r="U48" i="1"/>
  <c r="U49" i="1"/>
  <c r="U50" i="1"/>
  <c r="U9" i="2" s="1"/>
  <c r="R55" i="1"/>
  <c r="R56" i="1"/>
  <c r="R57" i="1"/>
  <c r="R58" i="1"/>
  <c r="S55" i="1"/>
  <c r="S56" i="1"/>
  <c r="S57" i="1"/>
  <c r="S58" i="1"/>
  <c r="K4" i="4" s="1"/>
  <c r="T55" i="1"/>
  <c r="U55" i="1"/>
  <c r="U4" i="4" s="1"/>
  <c r="U10" i="4" s="1"/>
  <c r="U56" i="1"/>
  <c r="U57" i="1"/>
  <c r="T4" i="4" s="1"/>
  <c r="T10" i="4" s="1"/>
  <c r="U58" i="1"/>
  <c r="T56" i="1"/>
  <c r="T57" i="1"/>
  <c r="T58" i="1"/>
  <c r="R62" i="1"/>
  <c r="S62" i="1"/>
  <c r="S63" i="1"/>
  <c r="S64" i="1"/>
  <c r="S65" i="1"/>
  <c r="T62" i="1"/>
  <c r="T63" i="1"/>
  <c r="T64" i="1"/>
  <c r="T65" i="1"/>
  <c r="U62" i="1"/>
  <c r="R63" i="1"/>
  <c r="R64" i="1"/>
  <c r="R65" i="1"/>
  <c r="U63" i="1"/>
  <c r="U64" i="1"/>
  <c r="S5" i="4" s="1"/>
  <c r="U65" i="1"/>
  <c r="R68" i="1"/>
  <c r="S68" i="1"/>
  <c r="S69" i="1"/>
  <c r="S70" i="1"/>
  <c r="S71" i="1"/>
  <c r="T68" i="1"/>
  <c r="T69" i="1"/>
  <c r="T70" i="1"/>
  <c r="T71" i="1"/>
  <c r="U68" i="1"/>
  <c r="U69" i="1"/>
  <c r="U70" i="1"/>
  <c r="U71" i="1"/>
  <c r="R69" i="1"/>
  <c r="R70" i="1"/>
  <c r="R71" i="1"/>
  <c r="R74" i="1"/>
  <c r="R76" i="1"/>
  <c r="R75" i="1"/>
  <c r="R77" i="1"/>
  <c r="S74" i="1"/>
  <c r="S75" i="1"/>
  <c r="S76" i="1"/>
  <c r="S77" i="1"/>
  <c r="T74" i="1"/>
  <c r="U74" i="1"/>
  <c r="U75" i="1"/>
  <c r="U76" i="1"/>
  <c r="U77" i="1"/>
  <c r="T75" i="1"/>
  <c r="T76" i="1"/>
  <c r="O7" i="4" s="1"/>
  <c r="T77" i="1"/>
  <c r="R84" i="1"/>
  <c r="R85" i="1"/>
  <c r="R86" i="1"/>
  <c r="R87" i="1"/>
  <c r="S84" i="1"/>
  <c r="T84" i="1"/>
  <c r="T85" i="1"/>
  <c r="T86" i="1"/>
  <c r="T87" i="1"/>
  <c r="O4" i="6" s="1"/>
  <c r="O10" i="6" s="1"/>
  <c r="U84" i="1"/>
  <c r="S85" i="1"/>
  <c r="S86" i="1"/>
  <c r="S87" i="1"/>
  <c r="K4" i="6" s="1"/>
  <c r="U85" i="1"/>
  <c r="U86" i="1"/>
  <c r="R89" i="1"/>
  <c r="S89" i="1"/>
  <c r="S90" i="1"/>
  <c r="S91" i="1"/>
  <c r="J5" i="6" s="1"/>
  <c r="S92" i="1"/>
  <c r="T89" i="1"/>
  <c r="T90" i="1"/>
  <c r="T91" i="1"/>
  <c r="T92" i="1"/>
  <c r="R90" i="1"/>
  <c r="R91" i="1"/>
  <c r="R92" i="1"/>
  <c r="R98" i="1"/>
  <c r="R99" i="1"/>
  <c r="R100" i="1"/>
  <c r="R101" i="1"/>
  <c r="T98" i="1"/>
  <c r="T101" i="1"/>
  <c r="T99" i="1"/>
  <c r="T100" i="1"/>
  <c r="S6" i="6"/>
  <c r="R102" i="1"/>
  <c r="R103" i="1"/>
  <c r="R104" i="1"/>
  <c r="R105" i="1"/>
  <c r="S102" i="1"/>
  <c r="T102" i="1"/>
  <c r="T103" i="1"/>
  <c r="T104" i="1"/>
  <c r="T105" i="1"/>
  <c r="U102" i="1"/>
  <c r="S103" i="1"/>
  <c r="S104" i="1"/>
  <c r="S105" i="1"/>
  <c r="U103" i="1"/>
  <c r="U104" i="1"/>
  <c r="U105" i="1"/>
  <c r="R114" i="1"/>
  <c r="R115" i="1"/>
  <c r="R116" i="1"/>
  <c r="R117" i="1"/>
  <c r="S114" i="1"/>
  <c r="S115" i="1"/>
  <c r="S116" i="1"/>
  <c r="S117" i="1"/>
  <c r="T114" i="1"/>
  <c r="U114" i="1"/>
  <c r="T115" i="1"/>
  <c r="T116" i="1"/>
  <c r="T117" i="1"/>
  <c r="U115" i="1"/>
  <c r="U116" i="1"/>
  <c r="T8" i="6" s="1"/>
  <c r="U117" i="1"/>
  <c r="R122" i="1"/>
  <c r="S122" i="1"/>
  <c r="T122" i="1"/>
  <c r="T123" i="1"/>
  <c r="T124" i="1"/>
  <c r="T125" i="1"/>
  <c r="U122" i="1"/>
  <c r="U125" i="1"/>
  <c r="U123" i="1"/>
  <c r="U124" i="1"/>
  <c r="R123" i="1"/>
  <c r="S123" i="1"/>
  <c r="S124" i="1"/>
  <c r="S125" i="1"/>
  <c r="R124" i="1"/>
  <c r="R125" i="1"/>
  <c r="R128" i="1"/>
  <c r="R129" i="1"/>
  <c r="R130" i="1"/>
  <c r="R131" i="1"/>
  <c r="S128" i="1"/>
  <c r="S130" i="1"/>
  <c r="S129" i="1"/>
  <c r="J5" i="5" s="1"/>
  <c r="S131" i="1"/>
  <c r="T128" i="1"/>
  <c r="U128" i="1"/>
  <c r="T129" i="1"/>
  <c r="T130" i="1"/>
  <c r="T131" i="1"/>
  <c r="U129" i="1"/>
  <c r="S5" i="5" s="1"/>
  <c r="U130" i="1"/>
  <c r="U131" i="1"/>
  <c r="R134" i="1"/>
  <c r="S134" i="1"/>
  <c r="S135" i="1"/>
  <c r="S136" i="1"/>
  <c r="S137" i="1"/>
  <c r="T134" i="1"/>
  <c r="T135" i="1"/>
  <c r="T136" i="1"/>
  <c r="T137" i="1"/>
  <c r="U134" i="1"/>
  <c r="R135" i="1"/>
  <c r="R136" i="1"/>
  <c r="R137" i="1"/>
  <c r="U135" i="1"/>
  <c r="U136" i="1"/>
  <c r="R139" i="1"/>
  <c r="R140" i="1"/>
  <c r="R141" i="1"/>
  <c r="R142" i="1"/>
  <c r="S139" i="1"/>
  <c r="S140" i="1"/>
  <c r="S141" i="1"/>
  <c r="S142" i="1"/>
  <c r="T139" i="1"/>
  <c r="U139" i="1"/>
  <c r="T140" i="1"/>
  <c r="U140" i="1"/>
  <c r="T141" i="1"/>
  <c r="T142" i="1"/>
  <c r="U141" i="1"/>
  <c r="T7" i="5" s="1"/>
  <c r="R5" i="6"/>
  <c r="U6" i="2"/>
  <c r="S7" i="6"/>
  <c r="R6" i="2"/>
  <c r="M5" i="5"/>
  <c r="N4" i="6"/>
  <c r="N10" i="6" s="1"/>
  <c r="N6" i="2"/>
  <c r="N4" i="2"/>
  <c r="N10" i="2" s="1"/>
  <c r="I6" i="6" l="1"/>
  <c r="H6" i="6"/>
  <c r="I6" i="4"/>
  <c r="H8" i="2"/>
  <c r="J7" i="2"/>
  <c r="J6" i="2"/>
  <c r="M7" i="5"/>
  <c r="R5" i="5"/>
  <c r="H8" i="6"/>
  <c r="I4" i="6"/>
  <c r="E5" i="4"/>
  <c r="J5" i="4"/>
  <c r="J9" i="2"/>
  <c r="I7" i="2"/>
  <c r="S7" i="2"/>
  <c r="P7" i="2"/>
  <c r="H6" i="2"/>
  <c r="U5" i="6"/>
  <c r="P6" i="2"/>
  <c r="T5" i="6"/>
  <c r="R7" i="5"/>
  <c r="N6" i="5"/>
  <c r="K6" i="5"/>
  <c r="J4" i="5"/>
  <c r="J10" i="5" s="1"/>
  <c r="P7" i="6"/>
  <c r="N5" i="6"/>
  <c r="J4" i="6"/>
  <c r="J10" i="6" s="1"/>
  <c r="U4" i="6"/>
  <c r="U10" i="6" s="1"/>
  <c r="P7" i="4"/>
  <c r="R7" i="4"/>
  <c r="K7" i="4"/>
  <c r="J6" i="4"/>
  <c r="P6" i="4"/>
  <c r="H6" i="4"/>
  <c r="N5" i="4"/>
  <c r="T9" i="2"/>
  <c r="R9" i="2"/>
  <c r="P9" i="2"/>
  <c r="J8" i="2"/>
  <c r="H7" i="2"/>
  <c r="E5" i="2"/>
  <c r="P5" i="2"/>
  <c r="T6" i="6"/>
  <c r="K4" i="2"/>
  <c r="K6" i="6"/>
  <c r="U4" i="5"/>
  <c r="U10" i="5" s="1"/>
  <c r="C8" i="6"/>
  <c r="C5" i="6"/>
  <c r="D6" i="4"/>
  <c r="R4" i="4"/>
  <c r="R10" i="4" s="1"/>
  <c r="T5" i="4"/>
  <c r="P6" i="5"/>
  <c r="C7" i="6"/>
  <c r="E4" i="6"/>
  <c r="K9" i="2"/>
  <c r="K7" i="2"/>
  <c r="R7" i="2"/>
  <c r="M6" i="2"/>
  <c r="K5" i="5"/>
  <c r="O4" i="5"/>
  <c r="O10" i="5" s="1"/>
  <c r="J7" i="5"/>
  <c r="S7" i="5"/>
  <c r="S8" i="6"/>
  <c r="D6" i="6"/>
  <c r="M5" i="6"/>
  <c r="P4" i="6"/>
  <c r="P10" i="6" s="1"/>
  <c r="F7" i="4"/>
  <c r="D4" i="4"/>
  <c r="M9" i="2"/>
  <c r="S9" i="2"/>
  <c r="C6" i="4"/>
  <c r="D6" i="5"/>
  <c r="N5" i="5"/>
  <c r="H5" i="4"/>
  <c r="M4" i="6"/>
  <c r="M10" i="6" s="1"/>
  <c r="T7" i="4"/>
  <c r="F9" i="2"/>
  <c r="O7" i="2"/>
  <c r="M5" i="2"/>
  <c r="E5" i="5"/>
  <c r="D4" i="5"/>
  <c r="J8" i="6"/>
  <c r="H7" i="5"/>
  <c r="N8" i="6"/>
  <c r="O6" i="6"/>
  <c r="K5" i="4"/>
  <c r="K10" i="4" s="1"/>
  <c r="O4" i="4"/>
  <c r="O10" i="4" s="1"/>
  <c r="J4" i="4"/>
  <c r="T6" i="2"/>
  <c r="K5" i="6"/>
  <c r="I6" i="2"/>
  <c r="E6" i="5"/>
  <c r="D7" i="6"/>
  <c r="C6" i="6"/>
  <c r="E6" i="6"/>
  <c r="E5" i="6"/>
  <c r="F5" i="6"/>
  <c r="E6" i="4"/>
  <c r="C5" i="4"/>
  <c r="C4" i="4"/>
  <c r="D9" i="2"/>
  <c r="E9" i="2"/>
  <c r="C9" i="2"/>
  <c r="I8" i="2"/>
  <c r="K8" i="2"/>
  <c r="C7" i="2"/>
  <c r="D7" i="2"/>
  <c r="E7" i="2"/>
  <c r="D6" i="2"/>
  <c r="F6" i="2"/>
  <c r="E6" i="2"/>
  <c r="F5" i="2"/>
  <c r="D5" i="2"/>
  <c r="E8" i="2"/>
  <c r="D8" i="2"/>
  <c r="J5" i="2"/>
  <c r="F6" i="5"/>
  <c r="K8" i="6"/>
  <c r="F8" i="6"/>
  <c r="E8" i="6"/>
  <c r="M7" i="6"/>
  <c r="O5" i="6"/>
  <c r="T4" i="6"/>
  <c r="T10" i="6" s="1"/>
  <c r="H7" i="4"/>
  <c r="I7" i="4"/>
  <c r="J7" i="4"/>
  <c r="T8" i="2"/>
  <c r="R8" i="2"/>
  <c r="S4" i="2"/>
  <c r="U4" i="2"/>
  <c r="R4" i="6"/>
  <c r="R10" i="6" s="1"/>
  <c r="S4" i="6"/>
  <c r="S10" i="6" s="1"/>
  <c r="R6" i="5"/>
  <c r="T6" i="5"/>
  <c r="R8" i="6"/>
  <c r="U8" i="6"/>
  <c r="D5" i="6"/>
  <c r="D7" i="4"/>
  <c r="C7" i="4"/>
  <c r="E7" i="4"/>
  <c r="P8" i="2"/>
  <c r="O8" i="2"/>
  <c r="N8" i="2"/>
  <c r="S5" i="2"/>
  <c r="T5" i="2"/>
  <c r="H5" i="5"/>
  <c r="I7" i="5"/>
  <c r="T4" i="5"/>
  <c r="T10" i="5" s="1"/>
  <c r="M8" i="6"/>
  <c r="D8" i="6"/>
  <c r="J7" i="6"/>
  <c r="K7" i="6"/>
  <c r="I7" i="6"/>
  <c r="I5" i="6"/>
  <c r="S6" i="5"/>
  <c r="O7" i="6"/>
  <c r="N7" i="6"/>
  <c r="H5" i="2"/>
  <c r="D4" i="6"/>
  <c r="H7" i="6"/>
  <c r="K7" i="5"/>
  <c r="P7" i="5"/>
  <c r="N7" i="5"/>
  <c r="O7" i="5"/>
  <c r="U6" i="5"/>
  <c r="C6" i="5"/>
  <c r="U5" i="5"/>
  <c r="T5" i="5"/>
  <c r="K4" i="5"/>
  <c r="K10" i="5" s="1"/>
  <c r="P4" i="5"/>
  <c r="P10" i="5" s="1"/>
  <c r="H4" i="5"/>
  <c r="F7" i="6"/>
  <c r="R7" i="6"/>
  <c r="T7" i="6"/>
  <c r="P6" i="6"/>
  <c r="M6" i="6"/>
  <c r="U7" i="4"/>
  <c r="M7" i="4"/>
  <c r="N7" i="4"/>
  <c r="U6" i="4"/>
  <c r="T6" i="4"/>
  <c r="O6" i="4"/>
  <c r="K6" i="4"/>
  <c r="O5" i="4"/>
  <c r="M5" i="4"/>
  <c r="P4" i="4"/>
  <c r="P10" i="4" s="1"/>
  <c r="N4" i="4"/>
  <c r="N10" i="4" s="1"/>
  <c r="F4" i="4"/>
  <c r="F10" i="4" s="1"/>
  <c r="H4" i="2"/>
  <c r="I4" i="2"/>
  <c r="J4" i="2"/>
  <c r="S4" i="5"/>
  <c r="S10" i="5" s="1"/>
  <c r="C7" i="5"/>
  <c r="D7" i="5"/>
  <c r="E7" i="5"/>
  <c r="O6" i="5"/>
  <c r="M6" i="5"/>
  <c r="O5" i="5"/>
  <c r="F5" i="5"/>
  <c r="D5" i="5"/>
  <c r="C5" i="5"/>
  <c r="E4" i="5"/>
  <c r="C4" i="5"/>
  <c r="E7" i="6"/>
  <c r="P5" i="6"/>
  <c r="H5" i="6"/>
  <c r="F4" i="6"/>
  <c r="S7" i="4"/>
  <c r="F6" i="4"/>
  <c r="N6" i="4"/>
  <c r="F5" i="4"/>
  <c r="R5" i="4"/>
  <c r="U5" i="4"/>
  <c r="D5" i="4"/>
  <c r="D10" i="4" s="1"/>
  <c r="I5" i="4"/>
  <c r="E4" i="4"/>
  <c r="E10" i="4" s="1"/>
  <c r="O9" i="2"/>
  <c r="M4" i="4"/>
  <c r="M10" i="4" s="1"/>
  <c r="M8" i="2"/>
  <c r="C8" i="2"/>
  <c r="C5" i="2"/>
  <c r="O4" i="2"/>
  <c r="O10" i="2" s="1"/>
  <c r="M4" i="2"/>
  <c r="M10" i="2" s="1"/>
  <c r="P4" i="2"/>
  <c r="P10" i="2" s="1"/>
  <c r="I6" i="5"/>
  <c r="R4" i="5"/>
  <c r="R10" i="5" s="1"/>
  <c r="M4" i="5"/>
  <c r="M10" i="5" s="1"/>
  <c r="N6" i="6"/>
  <c r="F6" i="6"/>
  <c r="C4" i="6"/>
  <c r="C10" i="6" s="1"/>
  <c r="S6" i="4"/>
  <c r="M6" i="4"/>
  <c r="I4" i="4"/>
  <c r="I10" i="4" s="1"/>
  <c r="I9" i="2"/>
  <c r="S8" i="2"/>
  <c r="T7" i="2"/>
  <c r="N7" i="2"/>
  <c r="F7" i="2"/>
  <c r="C6" i="2"/>
  <c r="K6" i="2"/>
  <c r="U5" i="2"/>
  <c r="O5" i="2"/>
  <c r="R5" i="2"/>
  <c r="R10" i="2" s="1"/>
  <c r="U7" i="5"/>
  <c r="F7" i="5"/>
  <c r="J6" i="5"/>
  <c r="H6" i="5"/>
  <c r="P5" i="5"/>
  <c r="I5" i="5"/>
  <c r="F4" i="5"/>
  <c r="N4" i="5"/>
  <c r="N10" i="5" s="1"/>
  <c r="I4" i="5"/>
  <c r="I10" i="5" s="1"/>
  <c r="O8" i="6"/>
  <c r="P8" i="6"/>
  <c r="I8" i="6"/>
  <c r="U7" i="6"/>
  <c r="H4" i="6"/>
  <c r="R6" i="4"/>
  <c r="P5" i="4"/>
  <c r="S4" i="4"/>
  <c r="S10" i="4" s="1"/>
  <c r="H4" i="4"/>
  <c r="N9" i="2"/>
  <c r="H9" i="2"/>
  <c r="F8" i="2"/>
  <c r="U7" i="2"/>
  <c r="M7" i="2"/>
  <c r="K5" i="2"/>
  <c r="N5" i="2"/>
  <c r="T4" i="2"/>
  <c r="T10" i="2" s="1"/>
  <c r="F4" i="2"/>
  <c r="D4" i="2"/>
  <c r="D10" i="2" s="1"/>
  <c r="E4" i="2"/>
  <c r="C4" i="2"/>
  <c r="H10" i="5" l="1"/>
  <c r="K10" i="6"/>
  <c r="H10" i="6"/>
  <c r="I10" i="6"/>
  <c r="J10" i="4"/>
  <c r="H10" i="4"/>
  <c r="I10" i="2"/>
  <c r="K10" i="2"/>
  <c r="J10" i="2"/>
  <c r="H10" i="2"/>
  <c r="C10" i="4"/>
  <c r="F10" i="5"/>
  <c r="E10" i="5"/>
  <c r="E10" i="6"/>
  <c r="D10" i="5"/>
  <c r="C10" i="5"/>
  <c r="F10" i="6"/>
  <c r="D10" i="6"/>
  <c r="F10" i="2"/>
  <c r="C10" i="2"/>
  <c r="E10" i="2"/>
  <c r="S10" i="2"/>
  <c r="U10" i="2"/>
</calcChain>
</file>

<file path=xl/sharedStrings.xml><?xml version="1.0" encoding="utf-8"?>
<sst xmlns="http://schemas.openxmlformats.org/spreadsheetml/2006/main" count="762" uniqueCount="500">
  <si>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</si>
  <si>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</si>
  <si>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</si>
  <si>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</si>
  <si>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</si>
  <si>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</si>
  <si>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</si>
  <si>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</si>
  <si>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</si>
  <si>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</si>
  <si>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</si>
  <si>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</si>
  <si>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</si>
  <si>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</si>
  <si>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</si>
  <si>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</si>
  <si>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</si>
  <si>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</si>
  <si>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</si>
  <si>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</si>
  <si>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</si>
  <si>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</si>
  <si>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</si>
  <si>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</si>
  <si>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</si>
  <si>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</si>
  <si>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</si>
  <si>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</si>
  <si>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</si>
  <si>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</si>
  <si>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</si>
  <si>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</si>
  <si>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</si>
  <si>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</si>
  <si>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</si>
  <si>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</si>
  <si>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</si>
  <si>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</si>
  <si>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</si>
  <si>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</si>
  <si>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</si>
  <si>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</si>
  <si>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</si>
  <si>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</si>
  <si>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</si>
  <si>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</si>
  <si>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</si>
  <si>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</si>
  <si>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</si>
  <si>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</si>
  <si>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</si>
  <si>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</si>
  <si>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</si>
  <si>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</si>
  <si>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</si>
  <si>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</si>
  <si>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</si>
  <si>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</si>
  <si>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</si>
  <si>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</si>
  <si>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</si>
  <si>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</si>
  <si>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</si>
  <si>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</si>
  <si>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</si>
  <si>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</si>
  <si>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</si>
  <si>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</si>
  <si>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</si>
  <si>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</si>
  <si>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</si>
  <si>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</si>
  <si>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</si>
  <si>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</si>
  <si>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</si>
  <si>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</si>
  <si>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</si>
  <si>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</si>
  <si>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</si>
  <si>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</si>
  <si>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</si>
  <si>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</si>
  <si>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</si>
  <si>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</si>
  <si>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</si>
  <si>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</si>
  <si>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</si>
  <si>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</si>
  <si>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</si>
  <si>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</si>
  <si>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</si>
  <si>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</si>
  <si>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</si>
  <si>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</si>
  <si>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</si>
  <si>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</si>
  <si>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</si>
  <si>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</si>
  <si>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</si>
  <si>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</si>
  <si>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</si>
  <si>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</si>
  <si>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</si>
  <si>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</si>
  <si>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</si>
  <si>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</si>
  <si>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</si>
  <si>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</si>
  <si>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</si>
  <si>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</si>
  <si>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</si>
  <si>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</si>
  <si>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</si>
  <si>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</si>
  <si>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</si>
  <si>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</si>
  <si>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</si>
  <si>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</si>
  <si>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</si>
  <si>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</si>
  <si>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</si>
  <si>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</si>
  <si>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</si>
  <si>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</si>
  <si>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</si>
  <si>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</si>
  <si>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</si>
  <si>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</si>
  <si>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</si>
  <si>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</si>
  <si>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</si>
  <si>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</si>
  <si>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</si>
  <si>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</si>
  <si>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</si>
  <si>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</si>
  <si>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</si>
  <si>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</si>
  <si>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</si>
  <si>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</si>
  <si>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</si>
  <si>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</si>
  <si>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</si>
  <si>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</si>
  <si>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</si>
  <si>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</si>
  <si>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</si>
  <si>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</si>
  <si>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</si>
  <si>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</si>
  <si>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</si>
  <si>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</si>
  <si>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</si>
  <si>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</si>
  <si>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</si>
  <si>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</si>
  <si>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</si>
  <si>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</si>
  <si>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</si>
  <si>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</si>
  <si>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</si>
  <si>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</si>
  <si>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</si>
  <si>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</si>
  <si>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</si>
  <si>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</si>
  <si>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</si>
  <si>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</si>
  <si>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</si>
  <si>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</si>
  <si>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</si>
  <si>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</si>
  <si>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</si>
  <si>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</si>
  <si>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</si>
  <si>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</si>
  <si>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</si>
  <si>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</si>
  <si>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</si>
  <si>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</si>
  <si>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Se cuenta con una formulación de la misión, la visión y principios que articulan  e identifican a la Institución como un todo.Se inicia con la caracterización  del decreto  1421 del 2017 para afianzar la educación inclusiva y la atención educativa  a población con NEE,</t>
  </si>
  <si>
    <t>Se encuentra desarrollado en el capítulo III del componente conceptual  del PEI,. Decreto 1421 de abril 16 de 2017</t>
  </si>
  <si>
    <t>La Institución cuenta con unas metas establecidas en el PEI , responden a sus objetivos y direccionamiento estratégico y son son conocidas por la comunidad educativa.</t>
  </si>
  <si>
    <t>Estan registradas en el componente conceptual capitulo III</t>
  </si>
  <si>
    <t>La comunidad educativa conoce y comparte el direccionamiento estratégico.  Esto se evidencia en la identidad institucional y la unidad de propósitos entre sus miembros. Se requiere  afianzar más en  los padres de familia y comunidad en general.</t>
  </si>
  <si>
    <t>Documento PEI.</t>
  </si>
  <si>
    <t>Estudiantes registrados en el SIMAT.</t>
  </si>
  <si>
    <t xml:space="preserve">Parte de la población estudiantil con NEE estan identificados en el SIMAT.Se debe diseñar las estrategias de trabajo para avanzar en los procesos y fortalecer los aprendizajes. </t>
  </si>
  <si>
    <t xml:space="preserve">El manejo del establecimiento educativo y la atención a la diversidad son definidos de manera participativa y permiten el trabajo en equipo, pero no son evaluados para establecer su eficacia.  </t>
  </si>
  <si>
    <t>Actas de los equipos de trabajo.</t>
  </si>
  <si>
    <t xml:space="preserve">Los planes, proyectos y acciones se enmarcan en principios de corresponsabilidad, participación,  equidad, integración e inclusión. </t>
  </si>
  <si>
    <t>Actas de consejo Académico.</t>
  </si>
  <si>
    <t xml:space="preserve">La institución cuenta con  una estrategia pedagógica coherente con la misión, visión ,y los principios instutucionales, y está en proceso de articulación en las diferentes sedes, niveles y grados. </t>
  </si>
  <si>
    <t>Planes de área y Plan de aula</t>
  </si>
  <si>
    <t>La institución  usa  la información  de autoevaluaciones de la calidad, la inclusión y de las evaluaciones de desempeño de los docentes y personal administrativo. Además, emplea los resultados  de las evaluaciones externas para realizar análisis y conclusiones e iniciar planes de mejoramiento desde cada una de lasáreass.</t>
  </si>
  <si>
    <t>Evaluaciones de desempeño de los docentes,  autoevaluaciones y Planes de mejoramiento por áreas</t>
  </si>
  <si>
    <t xml:space="preserve">La institución implementa un proceso de autoevaluación integral usando el procedimiento   establecido con el fin del mejoramiento contínuo. </t>
  </si>
  <si>
    <t>Formato de Autoevaluación institucional.</t>
  </si>
  <si>
    <t>El consejo Directivo se reune periódicamente de acuerdo con el cronograma establecido. Sin embargo, no se hace  seguimiento  al plan de trabajo.</t>
  </si>
  <si>
    <t>Actas de Consejo Directivo</t>
  </si>
  <si>
    <t>Actas de Consejo Acadèmico.</t>
  </si>
  <si>
    <t xml:space="preserve">El consejo académico se reune periódicamente para garantizar que el proyecto pedagógico sea coherente con las necesidades  institucionales. No hace seguimiento suficiente al mismo. </t>
  </si>
  <si>
    <t>Las decisiones  respecto a los procesos de evaluación y promoción se toman directamente en el Consejo Académico, atendiendo las orientaciones del sistema institucional de evaluación. Hay flexibilidad en  los  diferentes procesosde evaluaciòn y promociòn.</t>
  </si>
  <si>
    <t>Actas de consejo Académico,. Informes de desempeño de los estudiantes por periodos académicos.</t>
  </si>
  <si>
    <t>El comité de convivencia  se reune periódicamente y es reconocido como la instancia encargada de realizar y plantear soluciones a los problemas de convivencia que se presentan en la institución, falta realizar plan operativo anual.</t>
  </si>
  <si>
    <t>Actas del Comité de convivencia.</t>
  </si>
  <si>
    <t>Actas   del consejo estudiantil.</t>
  </si>
  <si>
    <t>El consejo estudiantil se reúne periódicamente y es reconocido como la instancia de representación de los intereses de todos y todas los estudiantes de la institución.</t>
  </si>
  <si>
    <t>El personero y contralor escolar son elegidos democráticamente y según el cronograma establecido, se desarrollaron algunos  proyectos y actividades para el bienestar de los estudiantes.</t>
  </si>
  <si>
    <t>Actas,Plan de gobierno de los candidatos a personeria y contraloria estudiantil y fotos</t>
  </si>
  <si>
    <t>Se reune periódicamente para recibir orientaciones sobre el desarrollo institucional y por medio de su representantes tomar decisiones sobre los temas de su competencia.</t>
  </si>
  <si>
    <t>Acta  de asamblea de padres de familia.</t>
  </si>
  <si>
    <t>Se realizo la elección de  los representantes de padres de familia,  pero no se ejecutarón algunas  actividades planeadas.</t>
  </si>
  <si>
    <t>Formato asistencia.</t>
  </si>
  <si>
    <t xml:space="preserve">La institución utiliza  diferentes medios  de comunicación , para informar, actualizar y motivar  a cada uno de los estamentos de la comunidad educativa en el proceso de mejoramiento institucional. </t>
  </si>
  <si>
    <t>Redes sociales, circulares y citaciones, invitaciones y programas establecidos en el cronograma de actividades.</t>
  </si>
  <si>
    <t xml:space="preserve">La institución   esta organizada en equipos de gestión, los  cuales tienen una metodología específica  de acuerdo a las orientaciones dadas por la secretaria de educación, que sistematiza  y socializa, la información a la  comunidad educativa. </t>
  </si>
  <si>
    <t>Formatos institucionales y Actas.</t>
  </si>
  <si>
    <t>La Institución  resalta a través de estimulos y     reconocimiento los logros de los  docentes y estudiantes</t>
  </si>
  <si>
    <t xml:space="preserve">Los mensajes de motivación dados por Rectoria y coordinación , reconocimiento por  trabajos destacados en alguna de las áreas para el mejoramiento institucional </t>
  </si>
  <si>
    <t>La institución implementa procedimientos para identificar, divulgar y documentar las buenas prácticas pedagógicas, admnistrativas y culturales que reconocen la diversidad de la población.</t>
  </si>
  <si>
    <t>Actas de consejo acadèmico.</t>
  </si>
  <si>
    <t xml:space="preserve">Los estudiantes se identifican con la institución y participan activamente en las actividades t internas y externas en su representación. </t>
  </si>
  <si>
    <t>Actas de izadas de banderas y permisos gestionados por los docentes encargados.</t>
  </si>
  <si>
    <t>Mantenimiento parte locativa</t>
  </si>
  <si>
    <t xml:space="preserve">Listado de asistencia de cada grupo de trabajo.Planeación del trabajo en cada grado para dar a conocer documentos institucionales. </t>
  </si>
  <si>
    <t xml:space="preserve">La institución cuenta con un programa completo y adecuado de promoción del bienestar de los estudiantes, con énfasis hacia aquellos que presentan más necesidades. Además, tiene el apoyo de otras entidades y de la comunidad educativa.Restaurante,bus escolar,kit escolar,Campañas de salud y recreación entre otros. </t>
  </si>
  <si>
    <t>Orientación escolar, Rectoria,Comisaria de familia, charlas sobre salud y seguridad (Policia Nacional).</t>
  </si>
  <si>
    <t>Contamos con un Manual de Convivencia  bien estructurado y cada año se realiza la   resignificación.</t>
  </si>
  <si>
    <t>Manual de Convivencia.</t>
  </si>
  <si>
    <t xml:space="preserve">La institución cuenta con un cronograma de actividades que propicia la participación de toda la comunidad educativa. </t>
  </si>
  <si>
    <t>Cronograma de actividades.</t>
  </si>
  <si>
    <t>La institución cuenta con un programa completo y adecuado de promoción del bienestar de los estudiantes, con énfasis hacia aquellos que presentan más necesidades. Además, tiene el apoyo de otras entidades y de la comunidad educativa.</t>
  </si>
  <si>
    <t>Programa del PAE. Kit Escolar</t>
  </si>
  <si>
    <t>El comité de convivencia identifica y utiliza los mecanismos necesarios para mitigar las situaciones que se presentan dando su debido proceso en la institución educativa y cumpliendo con los requerimientos establecidos.</t>
  </si>
  <si>
    <t>Actas  de reuniones del comité de convivencia.</t>
  </si>
  <si>
    <t>La Institución  utilizan mecanismos internos y externos para prevenir situaciones de riesgo y manejo de casos difíciles.</t>
  </si>
  <si>
    <t>Actas del comité de convivencia. Observador del estudiante. Actas de llamados de atención por escrito. Actas de matricula en observación. Actas de remisión a comisaria cuando se requiere.</t>
  </si>
  <si>
    <t xml:space="preserve">La institución realiza diálogo constante con padres de familia y acudientes en el marco de una política definida con el fin de fortalecer los procesos académicos, disciplinarios y formativos. </t>
  </si>
  <si>
    <t>Formato Asistencia.</t>
  </si>
  <si>
    <t>La institución  evalua permanentemente las políticas de comunicación y con base en esta se realizan los ajustes pertinentes lo cual facilita la solución oportuna a los problemas que se presentan.</t>
  </si>
  <si>
    <t>Registros  por parte rectoria y Coordinación sobre responsabilidades de los actores del proceso.</t>
  </si>
  <si>
    <t>La institución cuenta con alianzas y acuerdos con diferentes entidades para apoyar la ejecución de sus proyectos. Además, tales alianzas y acuerdos  cuentan con la participación de los diferentes estamentos de la comunidad educativa. Falta realizar por escrito el impacto de las alianzas y acuerdos con las diferentes entidades que apoyan los procesos institucionales.</t>
  </si>
  <si>
    <t xml:space="preserve">Convenios formalizados con el SENA. </t>
  </si>
  <si>
    <t xml:space="preserve">La institución establece relaciones esporádicas con el sector productivo. Falta fortalecer los canales de comunicaciòn  con el sector productivo.  </t>
  </si>
  <si>
    <t>Acompañamiento por parte del SENA y algunas entidades que apoyan la práctica de la técnica de la Institución.</t>
  </si>
  <si>
    <t>La mayoria de las sedes poseen espacios amplios y suficientes (con excepción de las aulas de primero, tercero y cuarto de la Sede Integrada Mixta y el aula de docentes de la sede principal), propician un buen ambiente para el aprendizaje y la convivencia de la diversidad de sus miembros.El mantenimiento que se le hizo a la sede integrada mixta no fue el más adecuado, puesto que con las columnas disminuyo el espacio de las aulas.</t>
  </si>
  <si>
    <t>Al iniciar el año escolar por grupos de docentes se realiza socialización de cada uno de los documentos institucionales para su debida apropiación y cumplimiento con los estudiantes. En la primera reunión de padres de familia se socializa nuevamente estos  documentos para su debida aceptación y diligenciamiento.</t>
  </si>
  <si>
    <t xml:space="preserve"> El uso de los medios de comunicación empleados permitió un trabajo armonioso y permanente en los diferentes procesos institucionales y son reconocidos por los diferentes estamentos de la comunidad educativa.                                                                                                                                                                  </t>
  </si>
  <si>
    <t>Se motiva constantemente al aprendizaje y se realizan acciones para fortalecerlas.Se intensificó el trabajo de los directivos y docentes para motivar a los estudiantes para que continuaran con su proceso educativo.</t>
  </si>
  <si>
    <t xml:space="preserve">Hay relaciones esporádicas con el Sector productivo falta fortalecer los canales de comunicación. </t>
  </si>
  <si>
    <t>La mayoria de las sedes poseen espacios amplios y suficientes (con excepción de las aulas de segundo, tercero y cuarto de la Sede Integrada Mixta, y el aula de docentes  en la sede principal ), propician un buen ambiente para el aprendizaje y la convivencia de la diversidad de sus miembros. Falta señalización  y adecuación de algunas  aulas de la sede de Mixta que se encuentra en situación de riesgo y a punto de colapsar  y se requiere atencion inmediata.</t>
  </si>
  <si>
    <t>INSTITUCIÓN EDUCATIVA NUESTRA SEÑORA DEL PILAR</t>
  </si>
  <si>
    <t>CARRERA 2 # 2 - 74 CENTRO</t>
  </si>
  <si>
    <t>inspilar2013@gmail.com</t>
  </si>
  <si>
    <t>COORDINADOR</t>
  </si>
  <si>
    <t>DOCENTE</t>
  </si>
  <si>
    <t>david.gar.lar@gmail.com</t>
  </si>
  <si>
    <t>patriciasantafe09@gmail.com</t>
  </si>
  <si>
    <t>DAVID GARCIA LARGO</t>
  </si>
  <si>
    <t>Gestión Administrativa</t>
  </si>
  <si>
    <t>Gestión Directiva</t>
  </si>
  <si>
    <t>Gestión Comunitaria</t>
  </si>
  <si>
    <t>Lider del equipo de calidad</t>
  </si>
  <si>
    <t>Gestión academica</t>
  </si>
  <si>
    <t>PAMPLONITA</t>
  </si>
  <si>
    <t>ANA BEATRIZ PEÑA DURAN</t>
  </si>
  <si>
    <t>betyk16@hotmail.com</t>
  </si>
  <si>
    <t>MIGUEL ADUEN DELGADO QUINTANA</t>
  </si>
  <si>
    <t>migueldel.0288@hotmail.com</t>
  </si>
  <si>
    <t>Existe el plan de estudios que responde a las necesidades de los estudiantes, que se encuentra evidenciado en el PEI,  SIEE y se ajusta a los referentes nacionales.</t>
  </si>
  <si>
    <t>PEI versión 2021 y SIEE versión 2021, Planes de área.</t>
  </si>
  <si>
    <t>Se cuenta con un enfoque metodológico que se planea pero no se especifica de acuerdo a las particularidades del servicio que la Institución presta para cada modelo pedagógico flexible que se aplica.</t>
  </si>
  <si>
    <t xml:space="preserve">Existe  un proceso de dotacion de recursos liderado  por  el rector y avalado  por el consejo directivo; requiere incorporar   las necesidades de cada sede </t>
  </si>
  <si>
    <t>Actas de Consejo Directivo               Proyectos pedagógicos Trasversales                           Registro de inventario</t>
  </si>
  <si>
    <t>Los mecanismos para el seguimiento para las horas efectivas de clase recibidas por los estudiantes hacen parte de un sistema de mejoramiento institucional que se implementan en todas las sedes y es aplicado por todos los docentes.</t>
  </si>
  <si>
    <t>SIEE Y PEI.</t>
  </si>
  <si>
    <t>Se hace evaluaciòn de desempeño para conocer los avances de los estudiantes. En algunas ocasiones se hace seguimiento a los estudiantes de bajo desempeño y no es conocido por algunos padres de familia.</t>
  </si>
  <si>
    <t>SIEE</t>
  </si>
  <si>
    <t>Las prácticas pedagógicas de aula se desarrollan de acuerdo al programa de Escuela Nueva de las sedes rurales, Ser humano y para la zona urbana de acuerdo al plan de estudios desarrollado en cada una de las áreas de acuerdo al PEI.</t>
  </si>
  <si>
    <t>PEI, Plan de Estudios y Planes de área.</t>
  </si>
  <si>
    <t>Se cuenta con una polìtica clara sobre la intencionalidad de las tareas escolares para afianzar el aprendizaje y es conocida por estudiantes, docentes y padres de familia</t>
  </si>
  <si>
    <t xml:space="preserve">SIEE y planes de área </t>
  </si>
  <si>
    <t xml:space="preserve">Los recursos para el aprendizaje estàn debidamente articulados con la propuesta pedagògica. </t>
  </si>
  <si>
    <t xml:space="preserve">PEI Y Plan de estudio </t>
  </si>
  <si>
    <t>Los tiempos destinados al aprendizaje son apropiados e implementados  de  acuerdo a  las caracterìsticas y necesidades de los estudiantes y a lo establecido en la norma.</t>
  </si>
  <si>
    <t>Calendario académico 2023.                       Resolución Rectoral No. 003 del 18 de enero del 2023</t>
  </si>
  <si>
    <t xml:space="preserve">Las pràcticas pedagogicas faciltan los procesos de aprendizaje. Es necesario fortalecer acciones que faciliten el uso y apropiaciòn de los medios,  nuevas tecnologìas y experiencias innovadoras. </t>
  </si>
  <si>
    <t xml:space="preserve">PEI, Plan de Estudios,  DBA, mallas curricularesy Planes de área. </t>
  </si>
  <si>
    <t xml:space="preserve">Los planes de clase facilitan los desempeños de los estudiantes. Es necesario establecer lineamientos institucionales que favorezcan el desarrollo de competencias especìficas de acuerdo a la vocaciòn productiva de la regiòn o necesidades de la comunidad. </t>
  </si>
  <si>
    <t xml:space="preserve">PEI VERSIÓN 2021,  Planes de àrea. </t>
  </si>
  <si>
    <t xml:space="preserve">Se encuentra definido el estilo pedagògico que favorece el desarrollo de competencias. Es necesario que todos los docentes se apropien de este estilo pedagógico. </t>
  </si>
  <si>
    <t xml:space="preserve">PEI VERSIÓN 2021,  SIEE </t>
  </si>
  <si>
    <t>Se hace seguimiento a los desempeños acadèmicos, se utilizan  los mecanismos de retroalimentaciòn establecidos en el SIEE , y se construye el PFAPI</t>
  </si>
  <si>
    <t>PEI, SIEE, Boletines de calificaciones, plataforma Educativa, y el PFAPI</t>
  </si>
  <si>
    <t xml:space="preserve">Se hace análisis de los resultados de los estudiantes de evaluaciones externas (Pruebas SABER) y son fuente para el mejoramiento de las prácticas de aula y deben ser apropiadas por todos los docentes en el marco del Plan de mejoramiento Institucional. </t>
  </si>
  <si>
    <t>Resultados pruebas Externas, SIEE, PFAPI</t>
  </si>
  <si>
    <t>La politica institucional de control de asistencia del ausentismo de los estudiantes cuenta con la participaciòn de padres de familia, docentes y estudiantes.</t>
  </si>
  <si>
    <t>PEI, SIEE, control diario de clase.</t>
  </si>
  <si>
    <t>Se cuenta con actividades de recuperaciòn con estrategìas que facilitan el mejoramiento acadèmico de los estudiantes. Se hace necesario hacerle seguimiento involucrando a los padres de familia, de acuerdo al PFAPI</t>
  </si>
  <si>
    <t>PEI, SIEE, informe académico y el PFAPI</t>
  </si>
  <si>
    <t>La Instituciòn cuenta con una polìtica para abordar casos de bajo rendimiento acadèmico, existen los recursos externos pero no hace seguimiento constante por parte de ellos.</t>
  </si>
  <si>
    <t xml:space="preserve">SIEE, PIAR. </t>
  </si>
  <si>
    <t xml:space="preserve"> Se cuenta con un plan para realizar el seguimiento a los egresados pero la informaciòn no està sistematizada.   </t>
  </si>
  <si>
    <t>El proceso de matrícula que se implementa en la  Institucion   es eficaz y oportuno  y  logra satisfacer las necesidades de la Comunidad Educativa.</t>
  </si>
  <si>
    <t>Hoja de matricula y simat</t>
  </si>
  <si>
    <t>La Institución cuenta con un sistema de archivo ágil  y pertinente el cual  permite,  el acceso portuno  a  la información  de  los estudiantes .</t>
  </si>
  <si>
    <t>Constancia, Certificados, Libros reglamentarios</t>
  </si>
  <si>
    <t>La plataforma digital “Ciudad educativa” permite el procesamiento de la información de manera rápida y  eficiente.</t>
  </si>
  <si>
    <t>Plataforma Ciudad Educativa</t>
  </si>
  <si>
    <t>El mantenimiento de la planta fisica,se realiza con los recursos disponibles del presupuesto de la Institución,y/o con el respaldo de la administración municipal.</t>
  </si>
  <si>
    <t>Actas de consejo directivo y actas de rendición de cuentas.</t>
  </si>
  <si>
    <t>La adecuación  y embellecimiento de la planta  física se realiza de acuerdo a las necesidades mas apremiantes</t>
  </si>
  <si>
    <t>Fotografias, actas de consejo directivo y proyecto ejecución alcaldia municipal.</t>
  </si>
  <si>
    <t>La Institución organiza adecuadamente el uso de los espacios físicos,de acuerdo a las necesidades de utilización de los mismos.</t>
  </si>
  <si>
    <t>Manual de uso de los espacios, carteles informativos.</t>
  </si>
  <si>
    <t>Con base en  las necesidades de los docentes y estudiantes, la Institución adquiere los recursos necesarios para garantizar el desarrollo del  proceso  enseñanza-aprendizaje</t>
  </si>
  <si>
    <t>Actas de presupuesto.</t>
  </si>
  <si>
    <t xml:space="preserve"> La Institución de acuerdo a la propuesta pedagógica tiene en cuenta la adquisición de suministros de insumos,recursos y mantenimiento de los mismos, de forma participativa y equitativa. </t>
  </si>
  <si>
    <t>Presupuesto institucional  vigente,Plan anual de compras cuentas de cada dependencia, actas de rendición de cuentas.</t>
  </si>
  <si>
    <t>El mantenimiento preventivo  de los equipos y otros  recursos para el aprendizaje se  realiza cuando estos sufren un daño y se hace una revisión general anualmente.</t>
  </si>
  <si>
    <t>Presupuesto anual y acta de rendición de cuentas</t>
  </si>
  <si>
    <t>La Institución está apenas en el proceso de inicio del levantamiento parcial del panorama completo de riesgos, de la sede central y sedes anexas.</t>
  </si>
  <si>
    <t>Carta entregada a la alcaldia para levantamiento del plano arquitectónico. Respuesta de la alcaldia (entrega de algunos planos antiguos de algunas sedes)</t>
  </si>
  <si>
    <t>La Institución Educativa ofrece a los educandos servicios complementarios los cuales se distribuyen de forma equitativa , con el apoyo de la administración municipal.</t>
  </si>
  <si>
    <t>Registro digital de los estudiantes al recibir el servicio de restaurante, que fueron entregados a los padres de familia; e informes mensuales programa PAE, actas del comité de alimentación escolar, contancias del transpote escolar.</t>
  </si>
  <si>
    <t>Nuestra Institución cuenta con el servicio de apoyo profesional a los estudiantes con discapacidad y talentos y/o capacidades excepcionales pero ese servicio apenas empieza  a  hacer extensivo a las aulas donde se evidencia sus dificultades.</t>
  </si>
  <si>
    <t>Actas ,agendas de trabajo, por parte de los funcionarios y archivo institucional.</t>
  </si>
  <si>
    <t>Según el perfil  idóneo del personal a cargo, la Institución toma decisiones en los procesos de asignación academica y estructura organizativa.</t>
  </si>
  <si>
    <t>Documento P.E.I. Resoluciones rectorales.</t>
  </si>
  <si>
    <t>Al iniciar el año escolar, la Institución realiza un proceso de inducción  a los estudiantes,dando a conocer los documentos de politica institucional.</t>
  </si>
  <si>
    <t>Manual de convivencia, SIEE ,PEI, actas y asistencia de inducción institucional.</t>
  </si>
  <si>
    <t>La Institución no posee criterios claros para  ejecutar  procesos internos de capacitación, se realizan de acuerdo a algunas necesidades detectadas.</t>
  </si>
  <si>
    <t>Actas de asistencia, fotografias</t>
  </si>
  <si>
    <t>Los parametros  para la asignación académica de los docentes, está sujeta a criterios explicitos para elaborar horarios de los docentes por parte de la Institución.</t>
  </si>
  <si>
    <t>Resolucion rectoral  de asignacion academica.</t>
  </si>
  <si>
    <t>El horizonte institucional es compartido por una parte  del personal vinculado, el cual se siente identificado con las actividades propuestas en la Instiución.</t>
  </si>
  <si>
    <t>Asistencia  y participación en los diferentes equipos de trabajo  y estamentos del gobierno escolar.</t>
  </si>
  <si>
    <t>La Institución cumple con los lineamientos establecidos para la evaluación del personal docente y administrativo.</t>
  </si>
  <si>
    <t>Protocolo de evaluación de Docentes 1278 y administrativos.</t>
  </si>
  <si>
    <t>La estrategía de  reconocimiento al personal vinculado,hace parte de la cultura institucional.</t>
  </si>
  <si>
    <t>Actas de izada de bandera, premiación de rendimiento académico y actividades deportivas y recreativas, fotografias.</t>
  </si>
  <si>
    <t>La investigación en la institución se encuentra  estancada, no se ha avanzado en los proyectos que se tenían como el Pachira pulcra y viveros ecológicos.</t>
  </si>
  <si>
    <t>Evidencias fotograficas de las actividades realizadas</t>
  </si>
  <si>
    <t>Mediante la estrategia “Pacto de Aula" se trabaja la mediación y solución de conflictos para mejorar la convivencia de los integrantes de la comunidad educativa, pero se ha venido limitando el tiempo de su implementación.</t>
  </si>
  <si>
    <t>Carpetas de seguimiento ,Manual  de convivencia, guías de actividades del pacto de aula, fotografias.</t>
  </si>
  <si>
    <t>El personal vinculado a la Institución participa en  actividades de bienestar programadas, pero se realizan esporádicamente.</t>
  </si>
  <si>
    <t>Evidencias fotograficas  y agendas de trabajo.</t>
  </si>
  <si>
    <t>La elaboración del presupuesto se  hace anualmente, satisfaciendo las necesidades de cada  sede, y se  realiza el respectivo análisis financiero.</t>
  </si>
  <si>
    <t>Informe trimestral al MEN, informe contable mensual a la secretaria de Educación, contraloria departamental, acta rendición de cuentas y actas de consejo directivo</t>
  </si>
  <si>
    <t>Se elaboran los informes financieros y se presentan dentro de los plazos estipulados por la norma.</t>
  </si>
  <si>
    <t>Se  realiza  seguimiento y evaluación de los procesos del recaudo de ingresos y gastos y son conocidos por la comunidad en rendición de cuentas.</t>
  </si>
  <si>
    <t>Se realiza revisión y  verificación a  los resultados de los informes financieros.</t>
  </si>
  <si>
    <t>AÑO  2023</t>
  </si>
  <si>
    <t xml:space="preserve">En la institución se conoce las políticas de atención a la población con discapacidades y talentos excepcionales según el decreto 1421  implementando currículos flexibles tendientes a disminuir las barreras que limitan la participación de la población en vulnerabilidad y con necesidades educativas especiales. </t>
  </si>
  <si>
    <t xml:space="preserve">Capacitación Fundación Saldarriaga Concha y docente de apoyo SED. Carpeta de seguimiento individual  (Remisión a consulta Especializada, DIAC - DUAP- PIAR; Evaluación Psicopegagógica, Caracterizaciones y diagnóstico)(docente aula de apoyo). Actas - capacitación, evidencia de asistencia y fotografica. Profesional encargado  de atender estudiantes con talentos excepcionales. Reporte institucional de los estudiantes de inclusión en el SIMAT.  </t>
  </si>
  <si>
    <t>la I.E. esta haciendo lectura de contexto para que en caso de contar con población etnica se adopten las estrategias pedagógicas pertinentes. Se atiende a poblacion migrante.</t>
  </si>
  <si>
    <t>Proyecto Educativo Institucional; componente conceptual, pedagógico, academico y comunitario; manual de convivencia. Normatividad vigente. Reunion de padres de familia de estudiantes extrangeros en inspilar con funcionarios de la gobernacion-y migracion colombia para orientar regularizacion para ser vinculados al sistema educativo.</t>
  </si>
  <si>
    <t>La institución cuenta con mecanismos de integración académica, lúdico-recreativa, escuela de padres que permiten conocer las necesidades y expectativas de todos los estudiantes y divulga esta información en la comunidad.  Se trabaja en todos espacios educativos en presencialidad y cuando se requiere, a traves de grupos de whatsapp.</t>
  </si>
  <si>
    <t xml:space="preserve">P.E.I. Convenios interinstitucionales, manual de convivencia, formatos PAE, formato de cumplimiento ruta de transporte escolar, plan operativo de equipos de apoyo a la gestión comunidad, protocolos de bioseguridad. Plan escolar de gestión del riesgo. Reglamento de prestamo, uso de espacios y enseres insttucionales. </t>
  </si>
  <si>
    <t>Cada estudiante elabora su propio proyecto de vida, con ayuda de orientación escolar. Se articuló con el ISER la visita al instituto para que los estudiantes de 11 grado conocieran la planta física de la institución, la oferta académica, los requisitos y beneficios a los que pueden acceder como estudiantes (beca o matrícula cero). En colaboración con la docente Patricia, se trabajó orientación vocacional con los estudiantes de 10 y 11 grado, orientado por las practicantes de psicología de último semestre de la Unipamplona.  Teniendo en cuenta el cronograma del Campos, se realizaron actividades preventivas en los temas de educación sexual, bullying, cutting, manejo adecuado de las redes sociales, proyecto de vida y manejo de emociones con los estudiantes de preescolar a 11 grado con UNAD.</t>
  </si>
  <si>
    <t>Evidencias: fotos e informe de la visita. talleres de proyecto de vida desde las diferentes áreas de conocimiento.</t>
  </si>
  <si>
    <t>La escuela de padres es coherente con el PEI, cuenta con el respaldo pedagógico de los docentes, se encuentra divulgada en la comunidad y su acogida entre los integrantes de la familia es significativa. Se implementa ley 2025 de 23 julio 2020, la cual da lineamientos de implementación escuelas para padres, madres y/o cuidadores en E.E.</t>
  </si>
  <si>
    <t xml:space="preserve">Agenda, Cronograma, convocatorias, Actas y listado de verificación de asistencia de padres y estudiantes. Convocatoria de los padres de familia a través de los medios digitales como WhatsApp y correo electrónico . </t>
  </si>
  <si>
    <t xml:space="preserve">Existen estrategias de comunicación para que la institución y la comunidad se conozcan mutuamente, se realizan actividades culturales, recreativas, deportivas y académicas para promover la inclusión en su comunidad. Ofrece Orientación escolar, PAE, TRANSPORTE ESCOLAR. Biblioteca municipal, a través de convenios interinstitucionales. kit escolar, vacunacion. </t>
  </si>
  <si>
    <t xml:space="preserve">Plan y cronograma de actividades institucionales. Actas de consejo académico y directivo. Desarrollo de actividades creativas y recreativas. Servicio orientación escolar. Ofertas formativas con SENA, entes gubernamentales. </t>
  </si>
  <si>
    <t xml:space="preserve">Uso de la planta física por parte de estudiantes, docentes y comunidad en general, según reglamentación interna de la Institución Educativa, teniendo en cuenta los protocolos de bioseguridad y plan de gestión de riesgo escolar en las sedes urbanas y rurales. </t>
  </si>
  <si>
    <t xml:space="preserve">Formatos de entrega y recepción de PAE y Kits escolares a los estudiantes. 
Folio de matrícula de estudiante. Observador del estudiante. Entrega de boletines, Encuestas.
Reglamento de uso de las Instalaciones de la I.E. 
Oficios solicitud de préstamo de acceso a las dependencias de la planta física por parte de personas y las entidades que lo requieren.
</t>
  </si>
  <si>
    <t xml:space="preserve">Se desarrollan proyectos que responden a las necesidades de la comunidad educativa en coherencia con los objetivos de aprendizaje y de formación. El docente encargado de este proceso vela por su funcionamiento ajustándose a horarios y normas de bioseguridad en las diferentes sedes de la I.E. </t>
  </si>
  <si>
    <t xml:space="preserve">Autorización para desarrollar Proyectos de servicio social, formato control diario seguimiento del proyecto y certificación de actividades realizadas de horas de cumplimiento. Evidencia audiovisual. </t>
  </si>
  <si>
    <t>Los mecanismos y escenarios de participación de la institución fueron utilizados por los estudiantes en apoyo a su propia formación ciudadana brindando la oportunidad de representar la I.E. en actividades culturales, recreativa, deportivas y académicas que se realizaron en el transcurso del año escolar. Se dió el proceso de convocatoria y postulación de candidatos a la personería y contralor escolar, se llevó a cabo la elección acorde a disposiciones.  Se realizó la elección de representantes del gobierno escolar y de Escuela Nueva.</t>
  </si>
  <si>
    <t xml:space="preserve">Proyectos de emprendimiento media técnica.  
Plan de gobierno escolar por parte de los aspirantes a personero y contralor estudiantil.
Actas de la convocatoria de personería, contralor y documentos. Participación de representantes en las instancias de gobierno escolar.
</t>
  </si>
  <si>
    <t>La institución posee canales de comunicación claros y abiertos que facilitan a los padres de familia el conocimiento de sus derechos y deberes, como miembros legítimos de la asamblea y del consejo de padres en articulación con los procesos institucionales.</t>
  </si>
  <si>
    <t>Acta de conformación del Consejo de padres de familia. Lista de asistencia y participación de padres de familia. (evidencia fotográfica)</t>
  </si>
  <si>
    <t>Las familias mantienen una buena participación en la dinámica institucional a través de actividades y programas que tienen en cuenta las necesidades y expectativas de la comunidad, fortaleciendo las habilidades colaborativas.</t>
  </si>
  <si>
    <t>Observador del estudiante, coordinación, citaciones rectoría, titulares, orientación. Formato de entrega del PAE y Kits escolares. Formato registro; entrega de boletines de desempeño de los estudiantes a los padres de familia y/o acudientes.</t>
  </si>
  <si>
    <t>La institución realiza acciones para prevenir riesgos físicos a través de los proyectos transversales con el fin de evitar accidentes y enfermedades. Actualmente se sigue documentando y actualizando el PEGIR en cada sede, se debe profundizar la caracterización de las sedes Urbanas. Se realizan ajustes transitorios al manual de convivencia.</t>
  </si>
  <si>
    <t>Guía plan escolar para de gestión integral de riesgo. Formatos PEGIR. Mapa municipal territorial ubicación sedes escolares. Registro fotográfico. Visita a las diferentes sedes de la I.E. por parte del cuerpo directivo para evidencias estado de planta física. Taller formativo por Unión Víal Rio Pamplonita.</t>
  </si>
  <si>
    <t xml:space="preserve">En articulación con la policía nacional, comisaria de familia y personería se realizó requisa y charla pedagógica para fortalecer la convivencia escolar. Atención y seguimiento de casos de estudiantes que presentaron problemas de convivencia dentro y fuera del aula, reuniones con padres de familia donde se socializaron estos temas, y buscar soluciones al mismo. 
A través de momentos de paz se desarrolló la actividad La Escuela Abraza la Verdad y la semana por la convivencia teniendo en cuenta las orientaciones dadas por el MEN.
</t>
  </si>
  <si>
    <t xml:space="preserve">Normatividad y convocatoria. Manual instructivo y material de aplicación. Kit la Escuela Abraza la verdad. Registro fotográfico. Jornada integral de salud interinstitucional. </t>
  </si>
  <si>
    <t xml:space="preserve">Se promueven actividades de promoción y prevención para que la comunidad educativa aprenda qué hacer en caso de desastres. El estado de la infraestructura física en las diferentes sedes no es sujeto de monitoreo ni de evaluación. 
En anexos de PEGIR existe propuesta de programas de seguridad escolar que orientan el proceder en caso de presentar algún evento natural, ambiental y/o antrópico.
 </t>
  </si>
  <si>
    <t xml:space="preserve">Radicación oficios en oficina de planeación municipal mantenimiento Planta fisica sede Integrada Mixta. Actualización del plan de seguridad escolar para aprobar en consejo directivo. Formularios PEGIR. Mapa municipal territorial ubicación sedes escolares. Conformación Comité institucional gestión de riesgo escolar.
Ajustes transitorios al manual de convivencia. Oficios, encuentros con funcionarios alcaldía, SED, ANI- Unión vial río Pamplonita - SACYR - CARBOMAS, MINTIC, maestro de obra.
</t>
  </si>
  <si>
    <t xml:space="preserve"> Actualizar Manual de Convivencia, Plan escolar Prevención de riesgos físicos, Psicosociales y de seguridad en todas las sedes de la I.E.  Educación, prevención y capacitación en factores de riesgos psicosociales. Diseñar la ruta de evacuación y procedimientos en caso de emergencia en todas las sedes. Utilizar los elementos de protección personal requeridos. Cumplir con las normas y protocolos de seguridad implementadas en la I.E.</t>
  </si>
  <si>
    <t>Solicitar ante entidad competente la valoración y seguimiento del PEGR y levantamiento de planos en las diferentes sedes de la I.E.</t>
  </si>
  <si>
    <t>Continuar con el fortalecimiento de proyecto de vida y orientación vocacional en la toda la comunidad estudiantil.</t>
  </si>
  <si>
    <t xml:space="preserve"> Desarrollar el enfoque metodológico Institucional para que responda a los mètodos de enseñanza flexible, a la relaciòn pedagògica y a el uso de recursos que responda a las necesidades de la comunidad, Diferenciando  e integrando las características propias de cada una de las areas del conocimiento.</t>
  </si>
  <si>
    <t xml:space="preserve">Articular programas de apoyo pedagògico externo para los estudiantes que tengan bajo rendimiento y problemas de aprendizaje. </t>
  </si>
  <si>
    <t>Crear una politica institucional de dotacion, uso y mantenimiento de los recursos para el aprendizaje, que permitan el  fortalecimiento de los proceso académicos, de acuerdo a las necesidades de cada una de las sedes.</t>
  </si>
  <si>
    <t xml:space="preserve"> La Institución de acuerdo a la propuesta pedagógica tiene en cuenta la adquisición de suministros de insumos,recursos y mantenimiento de los mismos, de forma participativa y equitativa.</t>
  </si>
  <si>
    <t>La institución está apenas en el proceso de inicio del levantamiento parcial del panorama de riesgo de la sede central y anexas.</t>
  </si>
  <si>
    <t>La investigación en la institución se encuentra estancada no se ha podido avanzar en proyectos que se tenian como el pachira  pulcra,abajas, viveros ecológicos, ornato entre otros proyectos.</t>
  </si>
  <si>
    <t>El personal vinculado a la institución participa en actividades  de bienestar programadas pero se realizan exporádicamente.</t>
  </si>
  <si>
    <t>CIRO ALFONSO RIVERA FLOREZ</t>
  </si>
  <si>
    <t>2024-2026</t>
  </si>
  <si>
    <t>CIRO ALFONSO RIVERA FLÓREZ</t>
  </si>
  <si>
    <t>RECTOR</t>
  </si>
  <si>
    <t>Se encuentra desarrollado en el capítulo III del componente conceptual  del PEI,. Decreto 1421 de abril 16 de 2017. Encuesta  realizada a padres de familia, estudiantes y docentes.</t>
  </si>
  <si>
    <t>Estan registradas en el componente conceptual y socializadas a la comunidad educativa.</t>
  </si>
  <si>
    <t xml:space="preserve">Parte de la población estudiantil con NEE estan identificados en el SIMAT. Se diseño para algunos estudiantes el Plan individual de ajustes razonables (PIAR). </t>
  </si>
  <si>
    <t>Estudiantes registrados en el SIMAT Y PIAR  de los estudiantes.</t>
  </si>
  <si>
    <t xml:space="preserve">El manejo del establecimiento educativo y la atención a la diversidad son definidos de manera participativa y permiten el trabajo en equipo, pero no son evaluados para establecer su eficacia. </t>
  </si>
  <si>
    <t>Los planes, proyectos y acciones se enmarcan en principios de corresponsabilidad, participación,  equidad, integración e inclusión.</t>
  </si>
  <si>
    <t>La institución implementa un proceso de autoevaluación integral usando el procedimiento   establecido con el fin del mejoramiento contínuo.</t>
  </si>
  <si>
    <t>Actas de los equipos de trabajo de las Gestiones , Actas de consejo estudiantil estudiantil, Consejo Directivo.</t>
  </si>
  <si>
    <t>La institución  usa  la información  de autoevaluaciones de la calidad, la inclusión y de las evaluaciones de desempeño de los docentes.  Además, emplea los resultados  de las evaluaciones externas para realizar análisis y conclusiones e iniciar planes de mejoramiento desde cada una de las áreas.</t>
  </si>
  <si>
    <t>Evaluaciones de desempeño de los docentes y Planes de mejoramiento por áreas</t>
  </si>
  <si>
    <t>Formato de Autoevaluación institucional y encuestas.</t>
  </si>
  <si>
    <t xml:space="preserve">El consejo Directivo se reune periódicamente de acuerdo con el cronograma establecido. </t>
  </si>
  <si>
    <t>El consejo académico se reune periódicamente para garantizar que el proyecto pedagógico sea coherente con las necesidades  institucionales. No hace seguimiento suficiente al mismo.</t>
  </si>
  <si>
    <t>El  comité de convivencia esta conformado , pero no se reune peri'odicamente. Se realizaron  practicas resataurativas en situaciones  y casos especiales y se trataron en las comisiones de evaluación.</t>
  </si>
  <si>
    <t>Actas de comisión de Evaluación.</t>
  </si>
  <si>
    <t>Se cuenta con el personero elegido democráticamente  que representa a todos los estudiantes de las sedes.</t>
  </si>
  <si>
    <t>Actas,Plan de gobierno de los candidatos a personeria y evidencias fotográficas.</t>
  </si>
  <si>
    <t>Está conformada la asamblea de padres de familia pero no reune periódicamente para deliberar y tomar decisiones pertinentes.</t>
  </si>
  <si>
    <t>Acta de elección de representantes.</t>
  </si>
  <si>
    <t>La institución utiliza  diferentes medios  de comunicación , para informar, actualizar y motivar  a cada uno de los estamentos de la comunidad educativa en el proceso de mejoramiento institucional.</t>
  </si>
  <si>
    <t>Listado de asistencia de cada grupo de trabajo.Planeación del trabajo en cada grado para dar a conocer documentos institucionales.</t>
  </si>
  <si>
    <t>Las sedes poseen espacios suficientes y estos se encuentran  adecuadamente dotados, organizados  y señalizados que propician ambientes de aprendizaje y convivencia. Requieren adaptaciones para movilidad  y ubicación en el espacio.</t>
  </si>
  <si>
    <t>Mantenimiento parte locativa. Actas de Consejo Directivo.</t>
  </si>
  <si>
    <t>Al iniciar el año escolar por grupos de docentes se realiza socialización de cada uno de los documentos institucionales para su debida apropiación y cumplimiento con los estudiantes. En la primera reunión de padres de familia se socializa nuevamente estos  documentos para su debida aceptación y diligenciamiento</t>
  </si>
  <si>
    <t>Manual de Convivencia. Acta de aprobación por Consejo Directivo. Drive compartido a padres de familia y estudiantes.</t>
  </si>
  <si>
    <t>Se cuenta  con el comité de Convivencia encargado de la identificación y la medición de conflictos, pero esta competencia fue realizada  en la comisión de evaluación.</t>
  </si>
  <si>
    <t>Acta  de comisión de evaluación. En coordinacion registros  de casos especiales .</t>
  </si>
  <si>
    <t>Actas del comité de Evaluación. Observador del estudiante. Actas de llamados de atención por escrito.  Actas de remisión a comisaria de familia cuando se requiere.</t>
  </si>
  <si>
    <t>La institución realiza diálogo constante con padres de familia y acudientes en el marco de una política definida con el fin de fortalecer los procesos académicos, disciplinarios y formativos</t>
  </si>
  <si>
    <t>La institución cuenta con alianzas y acuerdos con diferentes entidades para apoyar la ejecución de sus proyectos. Además, tales alianzas y acuerdos  cuentan con la participación de los diferentes estamentos de la comunidad educativa. Falta darlas a conocer  a los diferentes estamentos y extenderlas a las sedes rurales.</t>
  </si>
  <si>
    <t>Convenios formalizados con  otras instituciones.</t>
  </si>
  <si>
    <t>Hay alianzas con el sector productivo especialmente para apoyar los proyectos pedagogicos productivos que  se desarrolla  la media Técnica Manejo empresarial de la finca.</t>
  </si>
  <si>
    <t>Se cuenta con un Comité de Convivencia pero no se reune periódicamente.</t>
  </si>
  <si>
    <t>Se elige el consejo de Padres de Familia pero falta mayor participación en las actividades institucionales.</t>
  </si>
  <si>
    <t xml:space="preserve"> El uso de los medios de comunicación empleados permitió un trabajo armonioso y permanente en los diferentes procesos institucionales. </t>
  </si>
  <si>
    <t xml:space="preserve">Se fortaleció el sector productivo a través del apoyo a la media técnica.  </t>
  </si>
  <si>
    <t>RAFAEL ANGEL JAIMES ARAQUE</t>
  </si>
  <si>
    <t>rafaeljai@hotmail.com</t>
  </si>
  <si>
    <t>EVELYN JOHANA RUIZ</t>
  </si>
  <si>
    <t>evelynruiz37@hotmail.es</t>
  </si>
  <si>
    <t>ELIZABETH PARRA ACEVEDO</t>
  </si>
  <si>
    <t>lisacasaluis3@hotmail.com</t>
  </si>
  <si>
    <t xml:space="preserve">CARMEN PATRICIA CAPACHO SANTAFE </t>
  </si>
  <si>
    <t>se realizo la actualizacion del SIEE y PEI version 2024</t>
  </si>
  <si>
    <t>Se cuenta con un enfoque metodológico que se planea y se especifica de acuerdo a las particularidades del servicio que la Institución presta para cada modelo pedagógico flexible que se aplica.</t>
  </si>
  <si>
    <t>se realizo capacitacion (Enfoque Metodologico Metacognitivo)  en la UNAD el 8 de octubre 2024.</t>
  </si>
  <si>
    <t>plan de compras 2024 y actas de entregas para subir a plataforma SECOP</t>
  </si>
  <si>
    <t>Control diario  de clases y asistencia, y plataforma ViveColegios 3.0 y observadr del estudiante.</t>
  </si>
  <si>
    <t>actas de nivelacion, boletines de notas y Actas de comisiones de evaluacion por grados.</t>
  </si>
  <si>
    <t>Las prácticas pedagógicas de aula se desarrollan de acuerdo al programa de Escuela Nueva de las sedes rurales, y  modelos CLEI Comprender  y Prosperar, para la zona urbana de acuerdo al plan de estudios desarrollado en cada una de las áreas de acuerdo al PEI.</t>
  </si>
  <si>
    <t xml:space="preserve">PEI, Planes de estudio y Area, Modelo Comprender y Prosperar </t>
  </si>
  <si>
    <t>Calendario académico 2024.  y  Resolución Rectoral No. 004 del 25 de enero del 2024</t>
  </si>
  <si>
    <t xml:space="preserve">PEI Actualizado VERSIÓN 2024,  Planes de àrea. </t>
  </si>
  <si>
    <t xml:space="preserve">PEI  Actualizado VERSIÓN 2024,  SIEE </t>
  </si>
  <si>
    <t>SIEE reunion de comision de evaluacion y planillas de notas se realiza el seguimiento</t>
  </si>
  <si>
    <t>PEI, SIEE, Boletines de calificaciones, plataforma Educativa Vive Colegio 3.0, y el PFAPI</t>
  </si>
  <si>
    <t xml:space="preserve">se actualizado el diagnostico de los estudiantes de inculision y sistematizacion de dicha informacion </t>
  </si>
  <si>
    <t>SIEE, PIAR y DUA.</t>
  </si>
  <si>
    <t>La plataforma digital “Vive Colegios 3.0” permite el procesamiento de la información de manera rápida y  eficiente.</t>
  </si>
  <si>
    <t>La institución revisa periódicamente el sistema de expedición de boletines de calificaciones e implementa acciones para ajustarlo y mejorarlo</t>
  </si>
  <si>
    <t>La institución asegura los recursos para cumplir el programa de mantenimiento de su
planta física.</t>
  </si>
  <si>
    <t>El programa de adecuación, accesibilidad y
embellecimiento de la planta física se lleva
a cabo periódicamente y cuenta con la participación de los diferentes estamentos de la
comunidad educativa.</t>
  </si>
  <si>
    <t>La institución realiza una programación coherente de las actividades que se llevan a cabo
en cada uno de sus espacios físicos, basada en
indicadores de utilización de los mismos.</t>
  </si>
  <si>
    <t>La Institución de acuerdo a la propuesta pedagógica tiene en cuenta la adquisición de suministros de insumos,recursos y mantenimiento de los mismos, de forma participativa
la adquisición y la distribución
oportuna de los suministros necesarios (papel, materiales de
laboratorio, marcadores, etc.).</t>
  </si>
  <si>
    <t>El programa de mantenimiento preventivo y
correctivo de los equipos y recursos para el
aprendizaje se cumple adecuadamente; con
ello se garantiza su estado óptimo. Además,
los manuales de uso están disponibles cuando se requieran.</t>
  </si>
  <si>
    <t>La institución ha levantado el
panorama completo de los
riesgos físicos.</t>
  </si>
  <si>
    <t>Registro digital de los estudiantes al recibir el servicio de restaurante, que fueron entregados a los padres de familia; e informes mensuales programa PAE, actas del comité  de alimentacion escolar, constancia del transporte escolar.</t>
  </si>
  <si>
    <t>La estrategia para apoyar a los estudiantes
que presentan bajo desempeño académico o
con dificultades de interacción, es aplicada en
todas las sedes y es conocida por toda la comunidad educativa. Además, está articulada
con los servicios prestados por otras entidades
o profesionales de apoyo.</t>
  </si>
  <si>
    <t>La institución tiene un programa de formación que responde a problemas identificados
y demandas específicas; existen criterios claros para valorar la oferta externa y se cuenta
con destinación de recursos para adelantar
procesos internos de capacitación.</t>
  </si>
  <si>
    <t>El personal vinculado está identificado con la
institución: comparte la filosofía, principios,
valores y objetivos, y está dispuesto a realizar
actividades complementarias que sean necesarias para cualificar su labor.</t>
  </si>
  <si>
    <t>La institución cuenta con una
política de apoyo a la investigación y a la producción de
materiales relacionados con la
misma; además se han definido temas y áreas de interés en
concordancia con el PEI.</t>
  </si>
  <si>
    <t xml:space="preserve">Mediante la estrategia “Pacto de Aula" se trabaja la mediación y solución de conflictos para mejorar la convivencia de los integrantes de la comunidad educativa, pero se ha   venido limitando el tiempo en la implementación.    </t>
  </si>
  <si>
    <t>La institución cuenta con un programa de bienestar del personal vinculado que se cumple
en su totalidad. Además, es conocido y aceptado por la comunidad educativa desde una
perspectiva de equidad.</t>
  </si>
  <si>
    <t xml:space="preserve">Acompañamiento por parte del docente de Aula de apoyo; Diego García quien capacitó a la comunidad educativa en la elaboración y ejecución de DUA y PIAR. Seguimiento a la caracterización de PIAR por parte de la docente Myriam Parra y docente de apoyo de Orientación Escolar Ludy Rodriguez. ( Remisión a consulta Especializada, DUA - PIAR; Evaluación Psicopegagógica, Caracterizaciones y diagnóstico)(docente aula de apoyo). Capacitación a docentes por parte de la Psicóloga Yulian Barrios sobre Atención Educativa a estudiantes con capacidades y talentos Excepcionales. </t>
  </si>
  <si>
    <t>La I.E. esta haciendo lectura de contexto para que en caso de contar con población etnica se adopten las estrategias pedagógicas pertinentes. Se atiende a poblacion migrante.</t>
  </si>
  <si>
    <t xml:space="preserve">Proyecto Educativo Institucional; componente conceptual, pedagógico, academico y comunitario; manual de convivencia. Normatividad vigente. Actualización carpeta de matricula de estudiantes extranjeros, aportando documentos vigentes P.P.T. </t>
  </si>
  <si>
    <t>La institución conoce las características de su entorno y procura dar respuestas a éstas mediante acciones que buscan acercar los estudiantes a la institución, en concordancia con el PEI.</t>
  </si>
  <si>
    <t>P.E.I. Convenios interinstitucionales, manual de convivencia, formatos PAE, formato de cumplimiento ruta de transporte escolar, plan operativo de equipos de apoyo a la gestión comunidad, protocolos de bioseguridad. Plan escolar de gestión integral de riesgo. Reglamento de prestamo, uso de espacios y enseres institucionales.</t>
  </si>
  <si>
    <t>Cada estudiante elabora su propio proyecto de vida con ayuda de orientación escolar. La institución se interesa de forma programática
en la proyección personal y el futuro de
sus estudiantes; este programa es conocido
por la comunidad educativa, pero se necesita mayor acompañamiento y apoyo para enriqueserlo.</t>
  </si>
  <si>
    <t>e articuló con el ISER la visita al instituto para que los estudiantes de 11 grado conocieran la planta física de la institución, la oferta académica, los requisitos y beneficios a los que pueden acceder como estudiantes (beca o matrícula cero). En colaboración con la docente Patricia, se trabajó orientación vocacional con los estudiantes de 11 grado, orientado por las practicantes de psicología de último semestre de la Unipamplona.  Teniendo en cuenta el cronograma del Campos, se realizaron actividades preventivas en los temas de educación sexual, bullying, cutting, manejo adecuado de las redes sociales, proyecto de vida y manejo de emociones con los estudiantes de preescolar a 11 grado. (evidencia fotografica y actas).</t>
  </si>
  <si>
    <t>Agenda, Cronograma, convocatorias, Actas y listado de verificación de asistencia de padres de familia. Convocatoria de los padres de familia a través de los medios digitales como WhatsApp y correo electrónico.</t>
  </si>
  <si>
    <t>Existen estrategias de comunicación para que la institución y la comunidad se conozcan mutuamente, se realizan actividades culturales, recreativas, deportivas y académicas para promover la inclusión en su comunidad. Ofrece Orientación escolar, PAE, TRANSPORTE ESCOLAR. Biblioteca municipal, a través de convenios interinstitucionales. kit escolar, vacunacion.</t>
  </si>
  <si>
    <t>Plan y cronograma de actividades institucionales. Actas de consejo académico y directivo. Desarrollo de actividades creativas y recreativas. Servicio orientación escolar. Ofertas formativas con SENA, entes gubernamentales y Planificación familiar. Donde ademas el kit escolar no cubrio el 100% de la población escolar.</t>
  </si>
  <si>
    <t>Formatos de entrega y recepción de PAE y Kits escolares a los estudiantes.(No se entregó al 100% de los estudiantes) 
Folio de matrícula de estudiante. Observador del estudiante. Entrega de boletines, Encuestas.
Reglamento de uso de las Instalaciones de la I.E. 
Oficios solicitud de préstamo de acceso a las dependencias de la planta física por parte de personas y las entidades que lo requieren.</t>
  </si>
  <si>
    <t xml:space="preserve">Se desarrollan proyectos que responden a las necesidades de la comunidad educativa en coherencia con los objetivos de aprendizaje y de formación. La docente encargada de este proceso vela por su funcionamiento ajustándose a horarios y normas de bioseguridad en las diferentes sedes de la I.E. </t>
  </si>
  <si>
    <t>Autorización para desarrollar Proyectos de servicio social, formato control diario seguimiento del proyecto y certificación de actividades realizadas de horas de cumplimiento. Evidencia audiovisual.</t>
  </si>
  <si>
    <t>Proyectos de emprendimiento media técnica.  
Plan de gobierno escolar por parte de los aspirantes a personero y contralor estudiantil.
Actas de la convocatoria de personería, contralor y documentos. Participación de representantes en las instancias de gobierno escolar.</t>
  </si>
  <si>
    <t>Las familias no mantienen una buena participación en la dinámica institucional, donde se evidencia la poca interacción en actividades y programas que tienen en cuenta las necesidades y expectativas de la comunidad, para el fortalecimiento de las habilidades colaborativas.</t>
  </si>
  <si>
    <t>Observador del estudiante, citaciones coordinación,  rectoría, titulares, orientación. Formato de entrega del PAE y Kits escolares. Formato registro; entrega de boletines de desempeño de los estudiantes a los padres de familia y/o acudientes.</t>
  </si>
  <si>
    <t>La institución realiza acciones para prevenir riesgos físicos a través de los proyectos transversales con el fin de evitar accidentes y enfermedades. Actualmente se sigue documentando y actualizando el PEGIR en cada sede, se debe diligenciar la caracterización de las sedes Urbanas, a traves de los formatos del PEGIR. Se realizan ajustes transitorios al manual de convivencia.</t>
  </si>
  <si>
    <t xml:space="preserve">Guía plan escolar para de gestión integral de riesgo. Formatos PEGIR. Mapa municipal territorial ubicación sedes escolares. Registro fotográfico. Visita a las diferentes sedes de la I.E. por parte del cuerpo directivo para evidencias estado de planta física. </t>
  </si>
  <si>
    <t>La institución cuenta con programas organizados con el apoyo de otras entidades (secretaría de salud, hospitales, universidades) que buscan favorecer los aprendizajes de los estudiantes y de la comunidad sobre los riesgos a que están expuestos y crear una cultura del autocuidado y de la prevención. Los estudiantes y la comunidad se vinculan a estos programas. Existen mecanismos de seguimiento a los factores de riesgo identificados como significativos para la comunidad y los estudiantes.</t>
  </si>
  <si>
    <t>En articulación con la policía nacional, comisaria de familia, salud pública y personería se realizó requisa y charla pedagógica para fortalecer la convivencia escolar. Atención y seguimiento de casos de estudiantes que presentaron problemas de convivencia dentro y fuera del aula, reuniones con padres de familia donde se socializaron estos temas, y buscar soluciones al mismo. 
A través de momentos de paz se desarrolló la actividad La Escuela Abraza la Verdad y la semana por la convivencia teniendo en cuenta las orientaciones dadas por el MEN.</t>
  </si>
  <si>
    <t>Se promueven actividades de promoción y prevención para que la comunidad educativa aprenda qué hacer en caso de desastres. El estado de la infraestructura física en las diferentes sedes no es sujeto de monitoreo ni de evaluación. 
En anexos de PEGIR existe propuesta de programas de seguridad escolar que orientan el proceder en caso de presentar algún evento natural, ambiental y/o antrópico.</t>
  </si>
  <si>
    <t>Radicación oficios en oficina de planeación municipal mantenimiento Planta fisica de las sedes rurales. Falta actualización del plan de seguridad escolar y formularios PEGIR.  Conformación Comité institucional y estudiantil de gestión de riesgo escolar. Planeación y ejecución SIMULACRO NACIONAL DE RESPUESTA A EMERGENCIA 2024. Instalación de pasamanos para la seguridad de la comunidad educativa de la sede principal.</t>
  </si>
  <si>
    <t xml:space="preserve"> Actualizar Plan Escolar Gestión Integral de Riesgo y de seguridad en todas las sedes de la I.E.  Educación, prevención y capacitación en factores de riesgos psicosociales. Gestionar ante el consejo directivo de la I.E. y administración municipal el diseño de ruta de evacuación y procedimientos en caso de emergencia en todas las sedes. </t>
  </si>
  <si>
    <t>Crear una politica institucional de dotacion, uso y mantenimiento de los recursos para el aprendizaje, que permitan el  fortalecimiento de los proceso académicos, de acuerdo a las necesidades de cada una de las sedes</t>
  </si>
  <si>
    <t>La institución cuenta con un incipiente proceso de levantamiento parcial del panorama de riesgo de la sede central.</t>
  </si>
  <si>
    <t xml:space="preserve"> La Institución desarrolla procesos para el mejoramiento cotinuo en el uso de plataformas que permitan evidenciar el desempeño de los estudiantes y los procesos academicos, según lo estipulado desde la SED</t>
  </si>
  <si>
    <t>Se han iniciado procesos para suplir las necesidades que se presentan en cuanto a los recursos para el aprendizaje y suministro de materiales propicios para fortalecer el aprendizaje de los estudiantes.</t>
  </si>
  <si>
    <t>La institución Educativa contó con acompañamiento de secretaria de educación a través de docente orientador de DUA y PIAR para caracterizar a estudiantes con necesidades especiales y talentos excepcionales.</t>
  </si>
  <si>
    <t>Convenios interinstitucionales con Unipamplona, Escuela Normal Superior de Pamplona, Institución Superior de Educación Rural (ISER), UNAD y administración municipal para fortalecer los procesos educativos.
Ejecución de Simulacro Nacional de Respuesta a Emergencia en articulación con la administración Municipal y Policía Nacional.</t>
  </si>
  <si>
    <t>En el uso de tiempos para el aprendizaje se destaca por su eficiente gestión del tiempo, permitiendo a los estudiantes maximizar su aprendizaje. La planificación estructurada y el uso óptimo de cada sesión de clase aseguran que los estudiantes puedan absorber y aplicar conocimientos de manera efectiva.</t>
  </si>
  <si>
    <t>En el componente de evaluaciòn la  implementación de las pruebas de calidad tipo ICFES en nuestra institución ha fortalecido significativamente nuestros criterios de evaluación escolar.</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</si>
</sst>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yy;@"/>
  </numFmts>
  <fonts count="42"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32">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14" fillId="0" borderId="2" xfId="0" applyFont="1" applyBorder="1" applyAlignment="1" applyProtection="1">
      <alignment horizontal="center" vertical="center"/>
      <protection locked="0"/>
    </xf>
    <xf numFmtId="0" fontId="28" fillId="0" borderId="2" xfId="2" applyBorder="1" applyAlignment="1" applyProtection="1">
      <alignment horizontal="center" vertical="center"/>
      <protection locked="0"/>
    </xf>
    <xf numFmtId="0" fontId="32"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29" fillId="0" borderId="6" xfId="0" applyFont="1" applyBorder="1" applyAlignment="1" applyProtection="1">
      <alignment horizontal="center" vertical="top" wrapText="1"/>
      <protection locked="0"/>
    </xf>
    <xf numFmtId="0" fontId="29" fillId="0" borderId="7" xfId="0" applyFont="1" applyBorder="1" applyAlignment="1" applyProtection="1">
      <alignment horizontal="center" vertical="top" wrapText="1"/>
      <protection locked="0"/>
    </xf>
    <xf numFmtId="0" fontId="29" fillId="0" borderId="4" xfId="0" applyFont="1" applyBorder="1" applyAlignment="1" applyProtection="1">
      <alignment horizontal="center" vertical="top" wrapText="1"/>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cellXfs>
  <cellStyles count="7">
    <cellStyle name="Estilo 1" xfId="1"/>
    <cellStyle name="Hipervínculo" xfId="2" builtinId="8"/>
    <cellStyle name="Normal" xfId="0" builtinId="0"/>
    <cellStyle name="Normal 2" xfId="3"/>
    <cellStyle name="Normal 3" xfId="4"/>
    <cellStyle name="Normal 4" xfId="5"/>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8FE-4644-A30B-7F251180E15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10951072"/>
        <c:axId val="318303576"/>
        <c:axId val="0"/>
      </c:bar3DChart>
      <c:catAx>
        <c:axId val="110951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18303576"/>
        <c:crosses val="autoZero"/>
        <c:auto val="1"/>
        <c:lblAlgn val="ctr"/>
        <c:lblOffset val="100"/>
        <c:noMultiLvlLbl val="0"/>
      </c:catAx>
      <c:valAx>
        <c:axId val="318303576"/>
        <c:scaling>
          <c:orientation val="minMax"/>
        </c:scaling>
        <c:delete val="1"/>
        <c:axPos val="l"/>
        <c:numFmt formatCode="0%" sourceLinked="1"/>
        <c:majorTickMark val="out"/>
        <c:minorTickMark val="none"/>
        <c:tickLblPos val="nextTo"/>
        <c:crossAx val="1109510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DC0-4DF3-9B91-E327FE55CADF}"/>
                </c:ext>
                <c:ext xmlns:c15="http://schemas.microsoft.com/office/drawing/2012/chart" uri="{CE6537A1-D6FC-4f65-9D91-7224C49458BB}"/>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DC0-4DF3-9B91-E327FE55CADF}"/>
                </c:ex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DC0-4DF3-9B91-E327FE55CADF}"/>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DC0-4DF3-9B91-E327FE55CADF}"/>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Directiva!$H$4:$K$4</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DC0-4DF3-9B91-E327FE55CADF}"/>
                </c:ext>
                <c:ext xmlns:c15="http://schemas.microsoft.com/office/drawing/2012/chart" uri="{CE6537A1-D6FC-4f65-9D91-7224C49458BB}"/>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DC0-4DF3-9B91-E327FE55CADF}"/>
                </c:ext>
                <c:ext xmlns:c15="http://schemas.microsoft.com/office/drawing/2012/chart" uri="{CE6537A1-D6FC-4f65-9D91-7224C49458BB}"/>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DC0-4DF3-9B91-E327FE55CADF}"/>
                </c:ext>
                <c:ext xmlns:c15="http://schemas.microsoft.com/office/drawing/2012/chart" uri="{CE6537A1-D6FC-4f65-9D91-7224C49458BB}"/>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1DC0-4DF3-9B91-E327FE55CADF}"/>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1DC0-4DF3-9B91-E327FE55CADF}"/>
                </c:ext>
                <c:ext xmlns:c15="http://schemas.microsoft.com/office/drawing/2012/chart" uri="{CE6537A1-D6FC-4f65-9D91-7224C49458BB}"/>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1DC0-4DF3-9B91-E327FE55CADF}"/>
                </c:ext>
                <c:ext xmlns:c15="http://schemas.microsoft.com/office/drawing/2012/chart" uri="{CE6537A1-D6FC-4f65-9D91-7224C49458BB}"/>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1DC0-4DF3-9B91-E327FE55CADF}"/>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318701112"/>
        <c:axId val="318703072"/>
      </c:lineChart>
      <c:catAx>
        <c:axId val="318701112"/>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318703072"/>
        <c:crosses val="autoZero"/>
        <c:auto val="1"/>
        <c:lblAlgn val="ctr"/>
        <c:lblOffset val="100"/>
        <c:noMultiLvlLbl val="0"/>
      </c:catAx>
      <c:valAx>
        <c:axId val="318703072"/>
        <c:scaling>
          <c:orientation val="minMax"/>
        </c:scaling>
        <c:delete val="1"/>
        <c:axPos val="l"/>
        <c:numFmt formatCode="0%" sourceLinked="1"/>
        <c:majorTickMark val="out"/>
        <c:minorTickMark val="none"/>
        <c:tickLblPos val="nextTo"/>
        <c:crossAx val="318701112"/>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F3E9-414C-A282-C7906299BB7C}"/>
                </c:ext>
                <c:ext xmlns:c15="http://schemas.microsoft.com/office/drawing/2012/chart" uri="{CE6537A1-D6FC-4f65-9D91-7224C49458BB}"/>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F3E9-414C-A282-C7906299BB7C}"/>
                </c:ext>
                <c:ext xmlns:c15="http://schemas.microsoft.com/office/drawing/2012/chart" uri="{CE6537A1-D6FC-4f65-9D91-7224C49458BB}"/>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3E9-414C-A282-C7906299BB7C}"/>
                </c:ext>
                <c:ext xmlns:c15="http://schemas.microsoft.com/office/drawing/2012/chart" uri="{CE6537A1-D6FC-4f65-9D91-7224C49458BB}"/>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3E9-414C-A282-C7906299BB7C}"/>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318700328"/>
        <c:axId val="318703856"/>
      </c:lineChart>
      <c:catAx>
        <c:axId val="3187003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18703856"/>
        <c:crosses val="autoZero"/>
        <c:auto val="1"/>
        <c:lblAlgn val="ctr"/>
        <c:lblOffset val="100"/>
        <c:noMultiLvlLbl val="0"/>
      </c:catAx>
      <c:valAx>
        <c:axId val="318703856"/>
        <c:scaling>
          <c:orientation val="minMax"/>
        </c:scaling>
        <c:delete val="1"/>
        <c:axPos val="l"/>
        <c:numFmt formatCode="0%" sourceLinked="1"/>
        <c:majorTickMark val="out"/>
        <c:minorTickMark val="none"/>
        <c:tickLblPos val="nextTo"/>
        <c:crossAx val="3187003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A11-4578-A4F1-EBBCA5673EB0}"/>
                </c:ext>
                <c:ext xmlns:c15="http://schemas.microsoft.com/office/drawing/2012/chart" uri="{CE6537A1-D6FC-4f65-9D91-7224C49458BB}"/>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A11-4578-A4F1-EBBCA5673EB0}"/>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Directiva!$C$6:$F$6</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A11-4578-A4F1-EBBCA5673EB0}"/>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A11-4578-A4F1-EBBCA5673EB0}"/>
                </c:ext>
                <c:ext xmlns:c15="http://schemas.microsoft.com/office/drawing/2012/chart" uri="{CE6537A1-D6FC-4f65-9D91-7224C49458BB}"/>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A11-4578-A4F1-EBBCA5673EB0}"/>
                </c:ext>
                <c:ext xmlns:c15="http://schemas.microsoft.com/office/drawing/2012/chart" uri="{CE6537A1-D6FC-4f65-9D91-7224C49458BB}"/>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A11-4578-A4F1-EBBCA5673EB0}"/>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Directiva!$H$6:$K$6</c:f>
              <c:numCache>
                <c:formatCode>0%</c:formatCode>
                <c:ptCount val="4"/>
                <c:pt idx="0">
                  <c:v>0</c:v>
                </c:pt>
                <c:pt idx="1">
                  <c:v>0.5</c:v>
                </c:pt>
                <c:pt idx="2">
                  <c:v>0</c:v>
                </c:pt>
                <c:pt idx="3">
                  <c:v>0</c:v>
                </c:pt>
              </c:numCache>
            </c:numRef>
          </c:val>
          <c:smooth val="0"/>
          <c:extLst xmlns:c16r2="http://schemas.microsoft.com/office/drawing/2015/06/char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A11-4578-A4F1-EBBCA5673EB0}"/>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CA11-4578-A4F1-EBBCA5673EB0}"/>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CA11-4578-A4F1-EBBCA5673EB0}"/>
                </c:ext>
                <c:ext xmlns:c15="http://schemas.microsoft.com/office/drawing/2012/chart" uri="{CE6537A1-D6FC-4f65-9D91-7224C49458BB}"/>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CA11-4578-A4F1-EBBCA5673EB0}"/>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318702288"/>
        <c:axId val="318697584"/>
      </c:lineChart>
      <c:catAx>
        <c:axId val="3187022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18697584"/>
        <c:crosses val="autoZero"/>
        <c:auto val="1"/>
        <c:lblAlgn val="ctr"/>
        <c:lblOffset val="100"/>
        <c:noMultiLvlLbl val="0"/>
      </c:catAx>
      <c:valAx>
        <c:axId val="318697584"/>
        <c:scaling>
          <c:orientation val="minMax"/>
        </c:scaling>
        <c:delete val="1"/>
        <c:axPos val="l"/>
        <c:numFmt formatCode="0%" sourceLinked="1"/>
        <c:majorTickMark val="out"/>
        <c:minorTickMark val="none"/>
        <c:tickLblPos val="nextTo"/>
        <c:crossAx val="31870228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7E3-471B-95DA-6E021992429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318300440"/>
        <c:axId val="318305928"/>
        <c:axId val="0"/>
      </c:bar3DChart>
      <c:catAx>
        <c:axId val="318300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18305928"/>
        <c:crosses val="autoZero"/>
        <c:auto val="1"/>
        <c:lblAlgn val="ctr"/>
        <c:lblOffset val="100"/>
        <c:noMultiLvlLbl val="0"/>
      </c:catAx>
      <c:valAx>
        <c:axId val="318305928"/>
        <c:scaling>
          <c:orientation val="minMax"/>
        </c:scaling>
        <c:delete val="1"/>
        <c:axPos val="l"/>
        <c:numFmt formatCode="0%" sourceLinked="1"/>
        <c:majorTickMark val="out"/>
        <c:minorTickMark val="none"/>
        <c:tickLblPos val="nextTo"/>
        <c:crossAx val="3183004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27B-4181-8A6B-D9B3FAC4152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318307888"/>
        <c:axId val="318300832"/>
        <c:axId val="0"/>
      </c:bar3DChart>
      <c:catAx>
        <c:axId val="318307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18300832"/>
        <c:crosses val="autoZero"/>
        <c:auto val="1"/>
        <c:lblAlgn val="ctr"/>
        <c:lblOffset val="100"/>
        <c:noMultiLvlLbl val="0"/>
      </c:catAx>
      <c:valAx>
        <c:axId val="318300832"/>
        <c:scaling>
          <c:orientation val="minMax"/>
        </c:scaling>
        <c:delete val="1"/>
        <c:axPos val="l"/>
        <c:numFmt formatCode="0%" sourceLinked="1"/>
        <c:majorTickMark val="out"/>
        <c:minorTickMark val="none"/>
        <c:tickLblPos val="nextTo"/>
        <c:crossAx val="3183078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23DC-473B-82E6-5E9767D0E4F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319011448"/>
        <c:axId val="319010664"/>
        <c:axId val="0"/>
      </c:bar3DChart>
      <c:catAx>
        <c:axId val="319011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19010664"/>
        <c:crosses val="autoZero"/>
        <c:auto val="1"/>
        <c:lblAlgn val="ctr"/>
        <c:lblOffset val="100"/>
        <c:noMultiLvlLbl val="0"/>
      </c:catAx>
      <c:valAx>
        <c:axId val="319010664"/>
        <c:scaling>
          <c:orientation val="minMax"/>
        </c:scaling>
        <c:delete val="1"/>
        <c:axPos val="l"/>
        <c:numFmt formatCode="0%" sourceLinked="1"/>
        <c:majorTickMark val="out"/>
        <c:minorTickMark val="none"/>
        <c:tickLblPos val="nextTo"/>
        <c:crossAx val="3190114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FE9-4CA5-99CD-184DBED5100C}"/>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FE9-4CA5-99CD-184DBED5100C}"/>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FE9-4CA5-99CD-184DBED5100C}"/>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FE9-4CA5-99CD-184DBED5100C}"/>
                </c:ext>
                <c:ext xmlns:c15="http://schemas.microsoft.com/office/drawing/2012/chart" uri="{CE6537A1-D6FC-4f65-9D91-7224C49458BB}"/>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FE9-4CA5-99CD-184DBED5100C}"/>
                </c:ext>
                <c:ext xmlns:c15="http://schemas.microsoft.com/office/drawing/2012/chart" uri="{CE6537A1-D6FC-4f65-9D91-7224C49458BB}"/>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FE9-4CA5-99CD-184DBED5100C}"/>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FE9-4CA5-99CD-184DBED5100C}"/>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2FE9-4CA5-99CD-184DBED5100C}"/>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2FE9-4CA5-99CD-184DBED5100C}"/>
                </c:ext>
                <c:ext xmlns:c15="http://schemas.microsoft.com/office/drawing/2012/chart" uri="{CE6537A1-D6FC-4f65-9D91-7224C49458BB}"/>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2FE9-4CA5-99CD-184DBED5100C}"/>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319011840"/>
        <c:axId val="319009880"/>
      </c:lineChart>
      <c:catAx>
        <c:axId val="3190118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19009880"/>
        <c:crosses val="autoZero"/>
        <c:auto val="1"/>
        <c:lblAlgn val="ctr"/>
        <c:lblOffset val="100"/>
        <c:noMultiLvlLbl val="0"/>
      </c:catAx>
      <c:valAx>
        <c:axId val="319009880"/>
        <c:scaling>
          <c:orientation val="minMax"/>
        </c:scaling>
        <c:delete val="1"/>
        <c:axPos val="l"/>
        <c:numFmt formatCode="0%" sourceLinked="1"/>
        <c:majorTickMark val="out"/>
        <c:minorTickMark val="none"/>
        <c:tickLblPos val="nextTo"/>
        <c:crossAx val="31901184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69C-42DF-A23E-572967D90A75}"/>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0.88888888888888884</c:v>
                </c:pt>
                <c:pt idx="3">
                  <c:v>0</c:v>
                </c:pt>
              </c:numCache>
            </c:numRef>
          </c:val>
          <c:extLst xmlns:c16r2="http://schemas.microsoft.com/office/drawing/2015/06/char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319008704"/>
        <c:axId val="319012624"/>
        <c:axId val="0"/>
      </c:bar3DChart>
      <c:catAx>
        <c:axId val="319008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19012624"/>
        <c:crosses val="autoZero"/>
        <c:auto val="1"/>
        <c:lblAlgn val="ctr"/>
        <c:lblOffset val="100"/>
        <c:noMultiLvlLbl val="0"/>
      </c:catAx>
      <c:valAx>
        <c:axId val="319012624"/>
        <c:scaling>
          <c:orientation val="minMax"/>
        </c:scaling>
        <c:delete val="1"/>
        <c:axPos val="l"/>
        <c:numFmt formatCode="0%" sourceLinked="1"/>
        <c:majorTickMark val="out"/>
        <c:minorTickMark val="none"/>
        <c:tickLblPos val="nextTo"/>
        <c:crossAx val="3190087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34B-4172-9317-3689A5A963B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extLst xmlns:c16r2="http://schemas.microsoft.com/office/drawing/2015/06/char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319013800"/>
        <c:axId val="319014584"/>
        <c:axId val="0"/>
      </c:bar3DChart>
      <c:catAx>
        <c:axId val="319013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19014584"/>
        <c:crosses val="autoZero"/>
        <c:auto val="1"/>
        <c:lblAlgn val="ctr"/>
        <c:lblOffset val="100"/>
        <c:noMultiLvlLbl val="0"/>
      </c:catAx>
      <c:valAx>
        <c:axId val="319014584"/>
        <c:scaling>
          <c:orientation val="minMax"/>
        </c:scaling>
        <c:delete val="1"/>
        <c:axPos val="l"/>
        <c:numFmt formatCode="0%" sourceLinked="1"/>
        <c:majorTickMark val="out"/>
        <c:minorTickMark val="none"/>
        <c:tickLblPos val="nextTo"/>
        <c:crossAx val="3190138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2B71-4484-81B9-AD8219116F2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319014192"/>
        <c:axId val="319010272"/>
        <c:axId val="0"/>
      </c:bar3DChart>
      <c:catAx>
        <c:axId val="319014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19010272"/>
        <c:crosses val="autoZero"/>
        <c:auto val="1"/>
        <c:lblAlgn val="ctr"/>
        <c:lblOffset val="100"/>
        <c:noMultiLvlLbl val="0"/>
      </c:catAx>
      <c:valAx>
        <c:axId val="319010272"/>
        <c:scaling>
          <c:orientation val="minMax"/>
        </c:scaling>
        <c:delete val="1"/>
        <c:axPos val="l"/>
        <c:numFmt formatCode="0%" sourceLinked="1"/>
        <c:majorTickMark val="out"/>
        <c:minorTickMark val="none"/>
        <c:tickLblPos val="nextTo"/>
        <c:crossAx val="3190141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DB8-4E7D-8C10-37303EC8E28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Directiva!$H$4:$K$4</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318306712"/>
        <c:axId val="318302792"/>
        <c:axId val="0"/>
      </c:bar3DChart>
      <c:catAx>
        <c:axId val="318306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18302792"/>
        <c:crosses val="autoZero"/>
        <c:auto val="1"/>
        <c:lblAlgn val="ctr"/>
        <c:lblOffset val="100"/>
        <c:noMultiLvlLbl val="0"/>
      </c:catAx>
      <c:valAx>
        <c:axId val="318302792"/>
        <c:scaling>
          <c:orientation val="minMax"/>
        </c:scaling>
        <c:delete val="1"/>
        <c:axPos val="l"/>
        <c:numFmt formatCode="0%" sourceLinked="1"/>
        <c:majorTickMark val="out"/>
        <c:minorTickMark val="none"/>
        <c:tickLblPos val="nextTo"/>
        <c:crossAx val="3183067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0.88888888888888884</c:v>
                </c:pt>
                <c:pt idx="3">
                  <c:v>0</c:v>
                </c:pt>
              </c:numCache>
            </c:numRef>
          </c:val>
          <c:smooth val="0"/>
          <c:extLst xmlns:c16r2="http://schemas.microsoft.com/office/drawing/2015/06/char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smooth val="0"/>
          <c:extLst xmlns:c16r2="http://schemas.microsoft.com/office/drawing/2015/06/char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319009096"/>
        <c:axId val="319009488"/>
      </c:lineChart>
      <c:catAx>
        <c:axId val="3190090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19009488"/>
        <c:crosses val="autoZero"/>
        <c:auto val="1"/>
        <c:lblAlgn val="ctr"/>
        <c:lblOffset val="100"/>
        <c:noMultiLvlLbl val="0"/>
      </c:catAx>
      <c:valAx>
        <c:axId val="319009488"/>
        <c:scaling>
          <c:orientation val="minMax"/>
        </c:scaling>
        <c:delete val="1"/>
        <c:axPos val="l"/>
        <c:numFmt formatCode="0%" sourceLinked="1"/>
        <c:majorTickMark val="out"/>
        <c:minorTickMark val="none"/>
        <c:tickLblPos val="nextTo"/>
        <c:crossAx val="31900909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E0B-469E-81E6-8D3174383C3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Directiva!$C$9:$F$9</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319011056"/>
        <c:axId val="320226144"/>
        <c:axId val="0"/>
      </c:bar3DChart>
      <c:catAx>
        <c:axId val="319011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0226144"/>
        <c:crosses val="autoZero"/>
        <c:auto val="1"/>
        <c:lblAlgn val="ctr"/>
        <c:lblOffset val="100"/>
        <c:noMultiLvlLbl val="0"/>
      </c:catAx>
      <c:valAx>
        <c:axId val="320226144"/>
        <c:scaling>
          <c:orientation val="minMax"/>
        </c:scaling>
        <c:delete val="1"/>
        <c:axPos val="l"/>
        <c:numFmt formatCode="0%" sourceLinked="1"/>
        <c:majorTickMark val="out"/>
        <c:minorTickMark val="none"/>
        <c:tickLblPos val="nextTo"/>
        <c:crossAx val="3190110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E14-4067-9166-C41D04A6FA2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Directiva!$H$9:$K$9</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320223400"/>
        <c:axId val="320221440"/>
        <c:axId val="0"/>
      </c:bar3DChart>
      <c:catAx>
        <c:axId val="320223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0221440"/>
        <c:crosses val="autoZero"/>
        <c:auto val="1"/>
        <c:lblAlgn val="ctr"/>
        <c:lblOffset val="100"/>
        <c:noMultiLvlLbl val="0"/>
      </c:catAx>
      <c:valAx>
        <c:axId val="320221440"/>
        <c:scaling>
          <c:orientation val="minMax"/>
        </c:scaling>
        <c:delete val="1"/>
        <c:axPos val="l"/>
        <c:numFmt formatCode="0%" sourceLinked="1"/>
        <c:majorTickMark val="out"/>
        <c:minorTickMark val="none"/>
        <c:tickLblPos val="nextTo"/>
        <c:crossAx val="3202234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D4D-484E-A25C-CC7A2A6C4AD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320224184"/>
        <c:axId val="320221048"/>
        <c:axId val="0"/>
      </c:bar3DChart>
      <c:catAx>
        <c:axId val="320224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0221048"/>
        <c:crosses val="autoZero"/>
        <c:auto val="1"/>
        <c:lblAlgn val="ctr"/>
        <c:lblOffset val="100"/>
        <c:noMultiLvlLbl val="0"/>
      </c:catAx>
      <c:valAx>
        <c:axId val="320221048"/>
        <c:scaling>
          <c:orientation val="minMax"/>
        </c:scaling>
        <c:delete val="1"/>
        <c:axPos val="l"/>
        <c:numFmt formatCode="0%" sourceLinked="1"/>
        <c:majorTickMark val="out"/>
        <c:minorTickMark val="none"/>
        <c:tickLblPos val="nextTo"/>
        <c:crossAx val="3202241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0.88888888888888884</c:v>
                </c:pt>
                <c:pt idx="3">
                  <c:v>0</c:v>
                </c:pt>
              </c:numCache>
            </c:numRef>
          </c:val>
          <c:smooth val="0"/>
          <c:extLst xmlns:c16r2="http://schemas.microsoft.com/office/drawing/2015/06/char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smooth val="0"/>
          <c:extLst xmlns:c16r2="http://schemas.microsoft.com/office/drawing/2015/06/char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320222616"/>
        <c:axId val="320222224"/>
      </c:lineChart>
      <c:catAx>
        <c:axId val="3202226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0222224"/>
        <c:crosses val="autoZero"/>
        <c:auto val="1"/>
        <c:lblAlgn val="ctr"/>
        <c:lblOffset val="100"/>
        <c:noMultiLvlLbl val="0"/>
      </c:catAx>
      <c:valAx>
        <c:axId val="320222224"/>
        <c:scaling>
          <c:orientation val="minMax"/>
        </c:scaling>
        <c:delete val="1"/>
        <c:axPos val="l"/>
        <c:numFmt formatCode="0%" sourceLinked="1"/>
        <c:majorTickMark val="out"/>
        <c:minorTickMark val="none"/>
        <c:tickLblPos val="nextTo"/>
        <c:crossAx val="32022261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E039-42E5-9417-D9288D22AD5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320224576"/>
        <c:axId val="320224968"/>
        <c:axId val="0"/>
      </c:bar3DChart>
      <c:catAx>
        <c:axId val="3202245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0224968"/>
        <c:crosses val="autoZero"/>
        <c:auto val="1"/>
        <c:lblAlgn val="ctr"/>
        <c:lblOffset val="100"/>
        <c:noMultiLvlLbl val="0"/>
      </c:catAx>
      <c:valAx>
        <c:axId val="320224968"/>
        <c:scaling>
          <c:orientation val="minMax"/>
        </c:scaling>
        <c:delete val="1"/>
        <c:axPos val="l"/>
        <c:numFmt formatCode="0%" sourceLinked="1"/>
        <c:majorTickMark val="out"/>
        <c:minorTickMark val="none"/>
        <c:tickLblPos val="nextTo"/>
        <c:crossAx val="3202245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87AD-42D3-8C5D-06836DC82AAB}"/>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320226928"/>
        <c:axId val="320225360"/>
        <c:axId val="0"/>
      </c:bar3DChart>
      <c:catAx>
        <c:axId val="3202269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0225360"/>
        <c:crosses val="autoZero"/>
        <c:auto val="1"/>
        <c:lblAlgn val="ctr"/>
        <c:lblOffset val="100"/>
        <c:noMultiLvlLbl val="0"/>
      </c:catAx>
      <c:valAx>
        <c:axId val="320225360"/>
        <c:scaling>
          <c:orientation val="minMax"/>
        </c:scaling>
        <c:delete val="1"/>
        <c:axPos val="l"/>
        <c:numFmt formatCode="0%" sourceLinked="1"/>
        <c:majorTickMark val="out"/>
        <c:minorTickMark val="none"/>
        <c:tickLblPos val="nextTo"/>
        <c:crossAx val="3202269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3BA4-472F-B919-60DB7385B88B}"/>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320227320"/>
        <c:axId val="320226536"/>
        <c:axId val="0"/>
      </c:bar3DChart>
      <c:catAx>
        <c:axId val="3202273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0226536"/>
        <c:crosses val="autoZero"/>
        <c:auto val="1"/>
        <c:lblAlgn val="ctr"/>
        <c:lblOffset val="100"/>
        <c:noMultiLvlLbl val="0"/>
      </c:catAx>
      <c:valAx>
        <c:axId val="320226536"/>
        <c:scaling>
          <c:orientation val="minMax"/>
        </c:scaling>
        <c:delete val="1"/>
        <c:axPos val="l"/>
        <c:numFmt formatCode="0%" sourceLinked="1"/>
        <c:majorTickMark val="out"/>
        <c:minorTickMark val="none"/>
        <c:tickLblPos val="nextTo"/>
        <c:crossAx val="3202273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DA70-4712-AF7C-A046B4F80B50}"/>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320584640"/>
        <c:axId val="320585816"/>
        <c:axId val="0"/>
      </c:bar3DChart>
      <c:catAx>
        <c:axId val="3205846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0585816"/>
        <c:crosses val="autoZero"/>
        <c:auto val="1"/>
        <c:lblAlgn val="ctr"/>
        <c:lblOffset val="100"/>
        <c:noMultiLvlLbl val="0"/>
      </c:catAx>
      <c:valAx>
        <c:axId val="320585816"/>
        <c:scaling>
          <c:orientation val="minMax"/>
        </c:scaling>
        <c:delete val="1"/>
        <c:axPos val="l"/>
        <c:numFmt formatCode="0%" sourceLinked="1"/>
        <c:majorTickMark val="out"/>
        <c:minorTickMark val="none"/>
        <c:tickLblPos val="nextTo"/>
        <c:crossAx val="3205846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1A4D-4B12-9B2F-9F8D744AC219}"/>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320587384"/>
        <c:axId val="320587776"/>
        <c:axId val="0"/>
      </c:bar3DChart>
      <c:catAx>
        <c:axId val="3205873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0587776"/>
        <c:crosses val="autoZero"/>
        <c:auto val="1"/>
        <c:lblAlgn val="ctr"/>
        <c:lblOffset val="100"/>
        <c:noMultiLvlLbl val="0"/>
      </c:catAx>
      <c:valAx>
        <c:axId val="320587776"/>
        <c:scaling>
          <c:orientation val="minMax"/>
        </c:scaling>
        <c:delete val="1"/>
        <c:axPos val="l"/>
        <c:numFmt formatCode="0%" sourceLinked="1"/>
        <c:majorTickMark val="out"/>
        <c:minorTickMark val="none"/>
        <c:tickLblPos val="nextTo"/>
        <c:crossAx val="320587384"/>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726-48BB-BEAC-519AB96BF3C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318307104"/>
        <c:axId val="318304752"/>
        <c:axId val="0"/>
      </c:bar3DChart>
      <c:catAx>
        <c:axId val="318307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18304752"/>
        <c:crosses val="autoZero"/>
        <c:auto val="1"/>
        <c:lblAlgn val="ctr"/>
        <c:lblOffset val="100"/>
        <c:noMultiLvlLbl val="0"/>
      </c:catAx>
      <c:valAx>
        <c:axId val="318304752"/>
        <c:scaling>
          <c:orientation val="minMax"/>
        </c:scaling>
        <c:delete val="1"/>
        <c:axPos val="l"/>
        <c:numFmt formatCode="0%" sourceLinked="1"/>
        <c:majorTickMark val="out"/>
        <c:minorTickMark val="none"/>
        <c:tickLblPos val="nextTo"/>
        <c:crossAx val="3183071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4C22-4251-9067-FDCA56D6A48B}"/>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320588168"/>
        <c:axId val="320586600"/>
        <c:axId val="0"/>
      </c:bar3DChart>
      <c:catAx>
        <c:axId val="3205881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0586600"/>
        <c:crosses val="autoZero"/>
        <c:auto val="1"/>
        <c:lblAlgn val="ctr"/>
        <c:lblOffset val="100"/>
        <c:noMultiLvlLbl val="0"/>
      </c:catAx>
      <c:valAx>
        <c:axId val="320586600"/>
        <c:scaling>
          <c:orientation val="minMax"/>
        </c:scaling>
        <c:delete val="1"/>
        <c:axPos val="l"/>
        <c:numFmt formatCode="0%" sourceLinked="1"/>
        <c:majorTickMark val="out"/>
        <c:minorTickMark val="none"/>
        <c:tickLblPos val="nextTo"/>
        <c:crossAx val="3205881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4A2-4EBE-A409-14046485E795}"/>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extLst xmlns:c16r2="http://schemas.microsoft.com/office/drawing/2015/06/char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320581504"/>
        <c:axId val="320583856"/>
        <c:axId val="0"/>
      </c:bar3DChart>
      <c:catAx>
        <c:axId val="320581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0583856"/>
        <c:crosses val="autoZero"/>
        <c:auto val="1"/>
        <c:lblAlgn val="ctr"/>
        <c:lblOffset val="100"/>
        <c:noMultiLvlLbl val="0"/>
      </c:catAx>
      <c:valAx>
        <c:axId val="320583856"/>
        <c:scaling>
          <c:orientation val="minMax"/>
        </c:scaling>
        <c:delete val="1"/>
        <c:axPos val="l"/>
        <c:numFmt formatCode="0%" sourceLinked="1"/>
        <c:majorTickMark val="out"/>
        <c:minorTickMark val="none"/>
        <c:tickLblPos val="nextTo"/>
        <c:crossAx val="3205815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F87-46CA-86B9-4A4B08F28D0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Academica!$H$4:$K$4</c:f>
              <c:numCache>
                <c:formatCode>0%</c:formatCode>
                <c:ptCount val="4"/>
                <c:pt idx="0">
                  <c:v>0</c:v>
                </c:pt>
                <c:pt idx="1">
                  <c:v>0.2</c:v>
                </c:pt>
                <c:pt idx="2">
                  <c:v>0.8</c:v>
                </c:pt>
                <c:pt idx="3">
                  <c:v>0</c:v>
                </c:pt>
              </c:numCache>
            </c:numRef>
          </c:val>
          <c:extLst xmlns:c16r2="http://schemas.microsoft.com/office/drawing/2015/06/char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320581112"/>
        <c:axId val="320585424"/>
        <c:axId val="0"/>
      </c:bar3DChart>
      <c:catAx>
        <c:axId val="320581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0585424"/>
        <c:crosses val="autoZero"/>
        <c:auto val="1"/>
        <c:lblAlgn val="ctr"/>
        <c:lblOffset val="100"/>
        <c:noMultiLvlLbl val="0"/>
      </c:catAx>
      <c:valAx>
        <c:axId val="320585424"/>
        <c:scaling>
          <c:orientation val="minMax"/>
        </c:scaling>
        <c:delete val="1"/>
        <c:axPos val="l"/>
        <c:numFmt formatCode="0%" sourceLinked="1"/>
        <c:majorTickMark val="out"/>
        <c:minorTickMark val="none"/>
        <c:tickLblPos val="nextTo"/>
        <c:crossAx val="3205811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F35-47A7-A790-F8B839C7A11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320586208"/>
        <c:axId val="320582288"/>
        <c:axId val="0"/>
      </c:bar3DChart>
      <c:catAx>
        <c:axId val="3205862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0582288"/>
        <c:crosses val="autoZero"/>
        <c:auto val="1"/>
        <c:lblAlgn val="ctr"/>
        <c:lblOffset val="100"/>
        <c:noMultiLvlLbl val="0"/>
      </c:catAx>
      <c:valAx>
        <c:axId val="320582288"/>
        <c:scaling>
          <c:orientation val="minMax"/>
        </c:scaling>
        <c:delete val="1"/>
        <c:axPos val="l"/>
        <c:numFmt formatCode="0%" sourceLinked="1"/>
        <c:majorTickMark val="out"/>
        <c:minorTickMark val="none"/>
        <c:tickLblPos val="nextTo"/>
        <c:crossAx val="3205862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F4E-4410-AA33-3BAE3D8C413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320583072"/>
        <c:axId val="320582680"/>
        <c:axId val="0"/>
      </c:bar3DChart>
      <c:catAx>
        <c:axId val="320583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0582680"/>
        <c:crosses val="autoZero"/>
        <c:auto val="1"/>
        <c:lblAlgn val="ctr"/>
        <c:lblOffset val="100"/>
        <c:noMultiLvlLbl val="0"/>
      </c:catAx>
      <c:valAx>
        <c:axId val="320582680"/>
        <c:scaling>
          <c:orientation val="minMax"/>
        </c:scaling>
        <c:delete val="1"/>
        <c:axPos val="l"/>
        <c:numFmt formatCode="0%" sourceLinked="1"/>
        <c:majorTickMark val="out"/>
        <c:minorTickMark val="none"/>
        <c:tickLblPos val="nextTo"/>
        <c:crossAx val="3205830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29B9-4A45-B257-357EF4A248F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320042696"/>
        <c:axId val="320041520"/>
        <c:axId val="0"/>
      </c:bar3DChart>
      <c:catAx>
        <c:axId val="320042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0041520"/>
        <c:crosses val="autoZero"/>
        <c:auto val="1"/>
        <c:lblAlgn val="ctr"/>
        <c:lblOffset val="100"/>
        <c:noMultiLvlLbl val="0"/>
      </c:catAx>
      <c:valAx>
        <c:axId val="320041520"/>
        <c:scaling>
          <c:orientation val="minMax"/>
        </c:scaling>
        <c:delete val="1"/>
        <c:axPos val="l"/>
        <c:numFmt formatCode="0%" sourceLinked="1"/>
        <c:majorTickMark val="out"/>
        <c:minorTickMark val="none"/>
        <c:tickLblPos val="nextTo"/>
        <c:crossAx val="3200426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7E3-48BE-81EA-1FC35582A1D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320043480"/>
        <c:axId val="320044264"/>
        <c:axId val="0"/>
      </c:bar3DChart>
      <c:catAx>
        <c:axId val="320043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0044264"/>
        <c:crosses val="autoZero"/>
        <c:auto val="1"/>
        <c:lblAlgn val="ctr"/>
        <c:lblOffset val="100"/>
        <c:noMultiLvlLbl val="0"/>
      </c:catAx>
      <c:valAx>
        <c:axId val="320044264"/>
        <c:scaling>
          <c:orientation val="minMax"/>
        </c:scaling>
        <c:delete val="1"/>
        <c:axPos val="l"/>
        <c:numFmt formatCode="0%" sourceLinked="1"/>
        <c:majorTickMark val="out"/>
        <c:minorTickMark val="none"/>
        <c:tickLblPos val="nextTo"/>
        <c:crossAx val="3200434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ECD7-46A1-AA65-ABB83CAB0AB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Academica!$C$6:$F$6</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320041912"/>
        <c:axId val="320043872"/>
        <c:axId val="0"/>
      </c:bar3DChart>
      <c:catAx>
        <c:axId val="320041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0043872"/>
        <c:crosses val="autoZero"/>
        <c:auto val="1"/>
        <c:lblAlgn val="ctr"/>
        <c:lblOffset val="100"/>
        <c:noMultiLvlLbl val="0"/>
      </c:catAx>
      <c:valAx>
        <c:axId val="320043872"/>
        <c:scaling>
          <c:orientation val="minMax"/>
        </c:scaling>
        <c:delete val="1"/>
        <c:axPos val="l"/>
        <c:numFmt formatCode="0%" sourceLinked="1"/>
        <c:majorTickMark val="out"/>
        <c:minorTickMark val="none"/>
        <c:tickLblPos val="nextTo"/>
        <c:crossAx val="3200419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903-49D6-9EB9-154C6EDFB29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Academica!$H$6:$K$6</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321199952"/>
        <c:axId val="321202304"/>
        <c:axId val="0"/>
      </c:bar3DChart>
      <c:catAx>
        <c:axId val="3211999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1202304"/>
        <c:crosses val="autoZero"/>
        <c:auto val="1"/>
        <c:lblAlgn val="ctr"/>
        <c:lblOffset val="100"/>
        <c:noMultiLvlLbl val="0"/>
      </c:catAx>
      <c:valAx>
        <c:axId val="321202304"/>
        <c:scaling>
          <c:orientation val="minMax"/>
        </c:scaling>
        <c:delete val="1"/>
        <c:axPos val="l"/>
        <c:numFmt formatCode="0%" sourceLinked="1"/>
        <c:majorTickMark val="out"/>
        <c:minorTickMark val="none"/>
        <c:tickLblPos val="nextTo"/>
        <c:crossAx val="3211999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50E-488D-8358-7523EE3BD10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321198776"/>
        <c:axId val="321197208"/>
        <c:axId val="0"/>
      </c:bar3DChart>
      <c:catAx>
        <c:axId val="321198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1197208"/>
        <c:crosses val="autoZero"/>
        <c:auto val="1"/>
        <c:lblAlgn val="ctr"/>
        <c:lblOffset val="100"/>
        <c:noMultiLvlLbl val="0"/>
      </c:catAx>
      <c:valAx>
        <c:axId val="321197208"/>
        <c:scaling>
          <c:orientation val="minMax"/>
        </c:scaling>
        <c:delete val="1"/>
        <c:axPos val="l"/>
        <c:numFmt formatCode="0%" sourceLinked="1"/>
        <c:majorTickMark val="out"/>
        <c:minorTickMark val="none"/>
        <c:tickLblPos val="nextTo"/>
        <c:crossAx val="3211987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967-4FB3-B60F-78BFC9DF68E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318305144"/>
        <c:axId val="318301224"/>
        <c:axId val="0"/>
      </c:bar3DChart>
      <c:catAx>
        <c:axId val="318305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18301224"/>
        <c:crosses val="autoZero"/>
        <c:auto val="1"/>
        <c:lblAlgn val="ctr"/>
        <c:lblOffset val="100"/>
        <c:noMultiLvlLbl val="0"/>
      </c:catAx>
      <c:valAx>
        <c:axId val="318301224"/>
        <c:scaling>
          <c:orientation val="minMax"/>
        </c:scaling>
        <c:delete val="1"/>
        <c:axPos val="l"/>
        <c:numFmt formatCode="0%" sourceLinked="1"/>
        <c:majorTickMark val="out"/>
        <c:minorTickMark val="none"/>
        <c:tickLblPos val="nextTo"/>
        <c:crossAx val="3183051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smooth val="0"/>
          <c:extLst xmlns:c16r2="http://schemas.microsoft.com/office/drawing/2015/06/char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Academica!$H$4:$K$4</c:f>
              <c:numCache>
                <c:formatCode>0%</c:formatCode>
                <c:ptCount val="4"/>
                <c:pt idx="0">
                  <c:v>0</c:v>
                </c:pt>
                <c:pt idx="1">
                  <c:v>0.2</c:v>
                </c:pt>
                <c:pt idx="2">
                  <c:v>0.8</c:v>
                </c:pt>
                <c:pt idx="3">
                  <c:v>0</c:v>
                </c:pt>
              </c:numCache>
            </c:numRef>
          </c:val>
          <c:smooth val="0"/>
          <c:extLst xmlns:c16r2="http://schemas.microsoft.com/office/drawing/2015/06/char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0E4F-4C99-91CF-3FA5732307A3}"/>
                </c:ext>
                <c:ext xmlns:c15="http://schemas.microsoft.com/office/drawing/2012/chart" uri="{CE6537A1-D6FC-4f65-9D91-7224C49458BB}"/>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0E4F-4C99-91CF-3FA5732307A3}"/>
                </c:ext>
                <c:ext xmlns:c15="http://schemas.microsoft.com/office/drawing/2012/chart" uri="{CE6537A1-D6FC-4f65-9D91-7224C49458BB}"/>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E4F-4C99-91CF-3FA5732307A3}"/>
                </c:ext>
                <c:ext xmlns:c15="http://schemas.microsoft.com/office/drawing/2012/chart" uri="{CE6537A1-D6FC-4f65-9D91-7224C49458BB}"/>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E4F-4C99-91CF-3FA5732307A3}"/>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321197600"/>
        <c:axId val="321199560"/>
      </c:lineChart>
      <c:catAx>
        <c:axId val="3211976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1199560"/>
        <c:crosses val="autoZero"/>
        <c:auto val="1"/>
        <c:lblAlgn val="ctr"/>
        <c:lblOffset val="100"/>
        <c:noMultiLvlLbl val="0"/>
      </c:catAx>
      <c:valAx>
        <c:axId val="321199560"/>
        <c:scaling>
          <c:orientation val="minMax"/>
        </c:scaling>
        <c:delete val="1"/>
        <c:axPos val="l"/>
        <c:numFmt formatCode="0%" sourceLinked="1"/>
        <c:majorTickMark val="out"/>
        <c:minorTickMark val="none"/>
        <c:tickLblPos val="nextTo"/>
        <c:crossAx val="32119760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ACE7-4EF5-925E-C3BE04A33341}"/>
                </c:ext>
                <c:ext xmlns:c15="http://schemas.microsoft.com/office/drawing/2012/chart" uri="{CE6537A1-D6FC-4f65-9D91-7224C49458BB}"/>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ACE7-4EF5-925E-C3BE04A33341}"/>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321196032"/>
        <c:axId val="321201912"/>
      </c:lineChart>
      <c:catAx>
        <c:axId val="3211960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1201912"/>
        <c:crosses val="autoZero"/>
        <c:auto val="1"/>
        <c:lblAlgn val="ctr"/>
        <c:lblOffset val="100"/>
        <c:noMultiLvlLbl val="0"/>
      </c:catAx>
      <c:valAx>
        <c:axId val="321201912"/>
        <c:scaling>
          <c:orientation val="minMax"/>
        </c:scaling>
        <c:delete val="1"/>
        <c:axPos val="l"/>
        <c:numFmt formatCode="0%" sourceLinked="1"/>
        <c:majorTickMark val="out"/>
        <c:minorTickMark val="none"/>
        <c:tickLblPos val="nextTo"/>
        <c:crossAx val="3211960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F195-4C0A-AA92-1B5A3B5DA528}"/>
                </c:ext>
                <c:ext xmlns:c15="http://schemas.microsoft.com/office/drawing/2012/chart" uri="{CE6537A1-D6FC-4f65-9D91-7224C49458BB}"/>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F195-4C0A-AA92-1B5A3B5DA528}"/>
                </c:ext>
                <c:ext xmlns:c15="http://schemas.microsoft.com/office/drawing/2012/chart" uri="{CE6537A1-D6FC-4f65-9D91-7224C49458BB}"/>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195-4C0A-AA92-1B5A3B5DA528}"/>
                </c:ext>
                <c:ext xmlns:c15="http://schemas.microsoft.com/office/drawing/2012/chart" uri="{CE6537A1-D6FC-4f65-9D91-7224C49458BB}"/>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195-4C0A-AA92-1B5A3B5DA528}"/>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321202696"/>
        <c:axId val="321200344"/>
      </c:lineChart>
      <c:catAx>
        <c:axId val="3212026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1200344"/>
        <c:crosses val="autoZero"/>
        <c:auto val="1"/>
        <c:lblAlgn val="ctr"/>
        <c:lblOffset val="100"/>
        <c:noMultiLvlLbl val="0"/>
      </c:catAx>
      <c:valAx>
        <c:axId val="321200344"/>
        <c:scaling>
          <c:orientation val="minMax"/>
        </c:scaling>
        <c:delete val="1"/>
        <c:axPos val="l"/>
        <c:numFmt formatCode="0%" sourceLinked="1"/>
        <c:majorTickMark val="out"/>
        <c:minorTickMark val="none"/>
        <c:tickLblPos val="nextTo"/>
        <c:crossAx val="32120269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1EE-400D-82FE-92152E1D826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Directiva!$C$7:$F$7</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321196424"/>
        <c:axId val="321200736"/>
        <c:axId val="0"/>
      </c:bar3DChart>
      <c:catAx>
        <c:axId val="321196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1200736"/>
        <c:crosses val="autoZero"/>
        <c:auto val="1"/>
        <c:lblAlgn val="ctr"/>
        <c:lblOffset val="100"/>
        <c:noMultiLvlLbl val="0"/>
      </c:catAx>
      <c:valAx>
        <c:axId val="321200736"/>
        <c:scaling>
          <c:orientation val="minMax"/>
        </c:scaling>
        <c:delete val="1"/>
        <c:axPos val="l"/>
        <c:numFmt formatCode="0%" sourceLinked="1"/>
        <c:majorTickMark val="out"/>
        <c:minorTickMark val="none"/>
        <c:tickLblPos val="nextTo"/>
        <c:crossAx val="3211964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AB9-45C9-A807-79F4D671D3D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Directiva!$H$7:$K$7</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321201520"/>
        <c:axId val="321203088"/>
        <c:axId val="0"/>
      </c:bar3DChart>
      <c:catAx>
        <c:axId val="321201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1203088"/>
        <c:crosses val="autoZero"/>
        <c:auto val="1"/>
        <c:lblAlgn val="ctr"/>
        <c:lblOffset val="100"/>
        <c:noMultiLvlLbl val="0"/>
      </c:catAx>
      <c:valAx>
        <c:axId val="321203088"/>
        <c:scaling>
          <c:orientation val="minMax"/>
        </c:scaling>
        <c:delete val="1"/>
        <c:axPos val="l"/>
        <c:numFmt formatCode="0%" sourceLinked="1"/>
        <c:majorTickMark val="out"/>
        <c:minorTickMark val="none"/>
        <c:tickLblPos val="nextTo"/>
        <c:crossAx val="3212015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20D5-4407-B3ED-8BF6EEFA091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321356176"/>
        <c:axId val="321358528"/>
        <c:axId val="0"/>
      </c:bar3DChart>
      <c:catAx>
        <c:axId val="321356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1358528"/>
        <c:crosses val="autoZero"/>
        <c:auto val="1"/>
        <c:lblAlgn val="ctr"/>
        <c:lblOffset val="100"/>
        <c:noMultiLvlLbl val="0"/>
      </c:catAx>
      <c:valAx>
        <c:axId val="321358528"/>
        <c:scaling>
          <c:orientation val="minMax"/>
        </c:scaling>
        <c:delete val="1"/>
        <c:axPos val="l"/>
        <c:numFmt formatCode="0%" sourceLinked="1"/>
        <c:majorTickMark val="out"/>
        <c:minorTickMark val="none"/>
        <c:tickLblPos val="nextTo"/>
        <c:crossAx val="3213561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A70-4F91-B9A2-3E7B39CDA9CE}"/>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A70-4F91-B9A2-3E7B39CDA9CE}"/>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Academica!$C$7:$F$7</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A70-4F91-B9A2-3E7B39CDA9CE}"/>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A70-4F91-B9A2-3E7B39CDA9CE}"/>
                </c:ext>
                <c:ext xmlns:c15="http://schemas.microsoft.com/office/drawing/2012/chart" uri="{CE6537A1-D6FC-4f65-9D91-7224C49458BB}"/>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A70-4F91-B9A2-3E7B39CDA9CE}"/>
                </c:ext>
                <c:ext xmlns:c15="http://schemas.microsoft.com/office/drawing/2012/chart" uri="{CE6537A1-D6FC-4f65-9D91-7224C49458BB}"/>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A70-4F91-B9A2-3E7B39CDA9CE}"/>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Academica!$H$7:$K$7</c:f>
              <c:numCache>
                <c:formatCode>0%</c:formatCode>
                <c:ptCount val="4"/>
                <c:pt idx="0">
                  <c:v>0</c:v>
                </c:pt>
                <c:pt idx="1">
                  <c:v>0.16666666666666666</c:v>
                </c:pt>
                <c:pt idx="2">
                  <c:v>0.83333333333333337</c:v>
                </c:pt>
                <c:pt idx="3">
                  <c:v>0</c:v>
                </c:pt>
              </c:numCache>
            </c:numRef>
          </c:val>
          <c:smooth val="0"/>
          <c:extLst xmlns:c16r2="http://schemas.microsoft.com/office/drawing/2015/06/char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A70-4F91-B9A2-3E7B39CDA9CE}"/>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CA70-4F91-B9A2-3E7B39CDA9CE}"/>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CA70-4F91-B9A2-3E7B39CDA9CE}"/>
                </c:ext>
                <c:ext xmlns:c15="http://schemas.microsoft.com/office/drawing/2012/chart" uri="{CE6537A1-D6FC-4f65-9D91-7224C49458BB}"/>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CA70-4F91-B9A2-3E7B39CDA9CE}"/>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321356568"/>
        <c:axId val="321358920"/>
      </c:lineChart>
      <c:catAx>
        <c:axId val="3213565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1358920"/>
        <c:crosses val="autoZero"/>
        <c:auto val="1"/>
        <c:lblAlgn val="ctr"/>
        <c:lblOffset val="100"/>
        <c:noMultiLvlLbl val="0"/>
      </c:catAx>
      <c:valAx>
        <c:axId val="321358920"/>
        <c:scaling>
          <c:orientation val="minMax"/>
        </c:scaling>
        <c:delete val="1"/>
        <c:axPos val="l"/>
        <c:numFmt formatCode="0%" sourceLinked="1"/>
        <c:majorTickMark val="out"/>
        <c:minorTickMark val="none"/>
        <c:tickLblPos val="nextTo"/>
        <c:crossAx val="32135656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5D4-4F5C-998E-55BC74ADCEC8}"/>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321355784"/>
        <c:axId val="321802656"/>
        <c:axId val="0"/>
      </c:bar3DChart>
      <c:catAx>
        <c:axId val="3213557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1802656"/>
        <c:crosses val="autoZero"/>
        <c:auto val="1"/>
        <c:lblAlgn val="ctr"/>
        <c:lblOffset val="100"/>
        <c:noMultiLvlLbl val="0"/>
      </c:catAx>
      <c:valAx>
        <c:axId val="321802656"/>
        <c:scaling>
          <c:orientation val="minMax"/>
        </c:scaling>
        <c:delete val="1"/>
        <c:axPos val="l"/>
        <c:numFmt formatCode="0%" sourceLinked="1"/>
        <c:majorTickMark val="out"/>
        <c:minorTickMark val="none"/>
        <c:tickLblPos val="nextTo"/>
        <c:crossAx val="3213557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6D2-4507-AF42-5DA2871DAC2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321799128"/>
        <c:axId val="321799520"/>
        <c:axId val="0"/>
      </c:bar3DChart>
      <c:catAx>
        <c:axId val="3217991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1799520"/>
        <c:crosses val="autoZero"/>
        <c:auto val="1"/>
        <c:lblAlgn val="ctr"/>
        <c:lblOffset val="100"/>
        <c:noMultiLvlLbl val="0"/>
      </c:catAx>
      <c:valAx>
        <c:axId val="321799520"/>
        <c:scaling>
          <c:orientation val="minMax"/>
        </c:scaling>
        <c:delete val="1"/>
        <c:axPos val="l"/>
        <c:numFmt formatCode="0%" sourceLinked="1"/>
        <c:majorTickMark val="out"/>
        <c:minorTickMark val="none"/>
        <c:tickLblPos val="nextTo"/>
        <c:crossAx val="3217991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321802264"/>
        <c:axId val="321804224"/>
        <c:axId val="0"/>
      </c:bar3DChart>
      <c:catAx>
        <c:axId val="3218022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1804224"/>
        <c:crosses val="autoZero"/>
        <c:auto val="1"/>
        <c:lblAlgn val="ctr"/>
        <c:lblOffset val="100"/>
        <c:noMultiLvlLbl val="0"/>
      </c:catAx>
      <c:valAx>
        <c:axId val="321804224"/>
        <c:scaling>
          <c:orientation val="minMax"/>
        </c:scaling>
        <c:delete val="1"/>
        <c:axPos val="l"/>
        <c:numFmt formatCode="0%" sourceLinked="1"/>
        <c:majorTickMark val="out"/>
        <c:minorTickMark val="none"/>
        <c:tickLblPos val="nextTo"/>
        <c:crossAx val="3218022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2B22-4033-A8BC-833FA2E1F05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318303184"/>
        <c:axId val="318302400"/>
        <c:axId val="0"/>
      </c:bar3DChart>
      <c:catAx>
        <c:axId val="318303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18302400"/>
        <c:crosses val="autoZero"/>
        <c:auto val="1"/>
        <c:lblAlgn val="ctr"/>
        <c:lblOffset val="100"/>
        <c:noMultiLvlLbl val="0"/>
      </c:catAx>
      <c:valAx>
        <c:axId val="318302400"/>
        <c:scaling>
          <c:orientation val="minMax"/>
        </c:scaling>
        <c:delete val="1"/>
        <c:axPos val="l"/>
        <c:numFmt formatCode="0%" sourceLinked="1"/>
        <c:majorTickMark val="out"/>
        <c:minorTickMark val="none"/>
        <c:tickLblPos val="nextTo"/>
        <c:crossAx val="3183031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238F-467F-917B-C3F0C60D4EA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321796776"/>
        <c:axId val="321801088"/>
        <c:axId val="0"/>
      </c:bar3DChart>
      <c:catAx>
        <c:axId val="3217967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1801088"/>
        <c:crosses val="autoZero"/>
        <c:auto val="1"/>
        <c:lblAlgn val="ctr"/>
        <c:lblOffset val="100"/>
        <c:noMultiLvlLbl val="0"/>
      </c:catAx>
      <c:valAx>
        <c:axId val="321801088"/>
        <c:scaling>
          <c:orientation val="minMax"/>
        </c:scaling>
        <c:delete val="1"/>
        <c:axPos val="l"/>
        <c:numFmt formatCode="0%" sourceLinked="1"/>
        <c:majorTickMark val="out"/>
        <c:minorTickMark val="none"/>
        <c:tickLblPos val="nextTo"/>
        <c:crossAx val="3217967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5CB-4356-AD5B-ADB4E7CB747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321803832"/>
        <c:axId val="321801872"/>
        <c:axId val="0"/>
      </c:bar3DChart>
      <c:catAx>
        <c:axId val="321803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1801872"/>
        <c:crosses val="autoZero"/>
        <c:auto val="1"/>
        <c:lblAlgn val="ctr"/>
        <c:lblOffset val="100"/>
        <c:noMultiLvlLbl val="0"/>
      </c:catAx>
      <c:valAx>
        <c:axId val="321801872"/>
        <c:scaling>
          <c:orientation val="minMax"/>
        </c:scaling>
        <c:delete val="1"/>
        <c:axPos val="l"/>
        <c:numFmt formatCode="0%" sourceLinked="1"/>
        <c:majorTickMark val="out"/>
        <c:minorTickMark val="none"/>
        <c:tickLblPos val="nextTo"/>
        <c:crossAx val="3218038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6E4-4A7B-81CC-3A4139FE414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extLst xmlns:c16r2="http://schemas.microsoft.com/office/drawing/2015/06/char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321803440"/>
        <c:axId val="321798736"/>
        <c:axId val="0"/>
      </c:bar3DChart>
      <c:catAx>
        <c:axId val="321803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1798736"/>
        <c:crosses val="autoZero"/>
        <c:auto val="1"/>
        <c:lblAlgn val="ctr"/>
        <c:lblOffset val="100"/>
        <c:noMultiLvlLbl val="0"/>
      </c:catAx>
      <c:valAx>
        <c:axId val="321798736"/>
        <c:scaling>
          <c:orientation val="minMax"/>
        </c:scaling>
        <c:delete val="1"/>
        <c:axPos val="l"/>
        <c:numFmt formatCode="0%" sourceLinked="1"/>
        <c:majorTickMark val="out"/>
        <c:minorTickMark val="none"/>
        <c:tickLblPos val="nextTo"/>
        <c:crossAx val="3218034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44B-4D5F-915F-A1D5D386194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321797168"/>
        <c:axId val="321798344"/>
        <c:axId val="0"/>
      </c:bar3DChart>
      <c:catAx>
        <c:axId val="321797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1798344"/>
        <c:crosses val="autoZero"/>
        <c:auto val="1"/>
        <c:lblAlgn val="ctr"/>
        <c:lblOffset val="100"/>
        <c:noMultiLvlLbl val="0"/>
      </c:catAx>
      <c:valAx>
        <c:axId val="321798344"/>
        <c:scaling>
          <c:orientation val="minMax"/>
        </c:scaling>
        <c:delete val="1"/>
        <c:axPos val="l"/>
        <c:numFmt formatCode="0%" sourceLinked="1"/>
        <c:majorTickMark val="out"/>
        <c:minorTickMark val="none"/>
        <c:tickLblPos val="nextTo"/>
        <c:crossAx val="3217971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C54-4193-9143-B9859758DFF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Admon!$C$5:$F$5</c:f>
              <c:numCache>
                <c:formatCode>0%</c:formatCode>
                <c:ptCount val="4"/>
                <c:pt idx="0">
                  <c:v>0.2857142857142857</c:v>
                </c:pt>
                <c:pt idx="1">
                  <c:v>0.5714285714285714</c:v>
                </c:pt>
                <c:pt idx="2">
                  <c:v>0.14285714285714285</c:v>
                </c:pt>
                <c:pt idx="3">
                  <c:v>0</c:v>
                </c:pt>
              </c:numCache>
            </c:numRef>
          </c:val>
          <c:extLst xmlns:c16r2="http://schemas.microsoft.com/office/drawing/2015/06/char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323037232"/>
        <c:axId val="323037624"/>
        <c:axId val="0"/>
      </c:bar3DChart>
      <c:catAx>
        <c:axId val="3230372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3037624"/>
        <c:crosses val="autoZero"/>
        <c:auto val="1"/>
        <c:lblAlgn val="ctr"/>
        <c:lblOffset val="100"/>
        <c:noMultiLvlLbl val="0"/>
      </c:catAx>
      <c:valAx>
        <c:axId val="323037624"/>
        <c:scaling>
          <c:orientation val="minMax"/>
        </c:scaling>
        <c:delete val="1"/>
        <c:axPos val="l"/>
        <c:numFmt formatCode="0%" sourceLinked="1"/>
        <c:majorTickMark val="out"/>
        <c:minorTickMark val="none"/>
        <c:tickLblPos val="nextTo"/>
        <c:crossAx val="3230372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D87-4223-8155-C0CAB6F100E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Admon!$H$5:$K$5</c:f>
              <c:numCache>
                <c:formatCode>0%</c:formatCode>
                <c:ptCount val="4"/>
                <c:pt idx="0">
                  <c:v>0</c:v>
                </c:pt>
                <c:pt idx="1">
                  <c:v>0.2857142857142857</c:v>
                </c:pt>
                <c:pt idx="2">
                  <c:v>0</c:v>
                </c:pt>
                <c:pt idx="3">
                  <c:v>0</c:v>
                </c:pt>
              </c:numCache>
            </c:numRef>
          </c:val>
          <c:extLst xmlns:c16r2="http://schemas.microsoft.com/office/drawing/2015/06/char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323040368"/>
        <c:axId val="323039584"/>
        <c:axId val="0"/>
      </c:bar3DChart>
      <c:catAx>
        <c:axId val="3230403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3039584"/>
        <c:crosses val="autoZero"/>
        <c:auto val="1"/>
        <c:lblAlgn val="ctr"/>
        <c:lblOffset val="100"/>
        <c:noMultiLvlLbl val="0"/>
      </c:catAx>
      <c:valAx>
        <c:axId val="323039584"/>
        <c:scaling>
          <c:orientation val="minMax"/>
        </c:scaling>
        <c:delete val="1"/>
        <c:axPos val="l"/>
        <c:numFmt formatCode="0%" sourceLinked="1"/>
        <c:majorTickMark val="out"/>
        <c:minorTickMark val="none"/>
        <c:tickLblPos val="nextTo"/>
        <c:crossAx val="3230403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C25-46B3-8DC5-89B230200C8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323038800"/>
        <c:axId val="323039192"/>
        <c:axId val="0"/>
      </c:bar3DChart>
      <c:catAx>
        <c:axId val="323038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3039192"/>
        <c:crosses val="autoZero"/>
        <c:auto val="1"/>
        <c:lblAlgn val="ctr"/>
        <c:lblOffset val="100"/>
        <c:noMultiLvlLbl val="0"/>
      </c:catAx>
      <c:valAx>
        <c:axId val="323039192"/>
        <c:scaling>
          <c:orientation val="minMax"/>
        </c:scaling>
        <c:delete val="1"/>
        <c:axPos val="l"/>
        <c:numFmt formatCode="0%" sourceLinked="1"/>
        <c:majorTickMark val="out"/>
        <c:minorTickMark val="none"/>
        <c:tickLblPos val="nextTo"/>
        <c:crossAx val="3230388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41E-42D1-8CE3-39F159A63F6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323030176"/>
        <c:axId val="323036056"/>
        <c:axId val="0"/>
      </c:bar3DChart>
      <c:catAx>
        <c:axId val="323030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3036056"/>
        <c:crosses val="autoZero"/>
        <c:auto val="1"/>
        <c:lblAlgn val="ctr"/>
        <c:lblOffset val="100"/>
        <c:noMultiLvlLbl val="0"/>
      </c:catAx>
      <c:valAx>
        <c:axId val="323036056"/>
        <c:scaling>
          <c:orientation val="minMax"/>
        </c:scaling>
        <c:delete val="1"/>
        <c:axPos val="l"/>
        <c:numFmt formatCode="0%" sourceLinked="1"/>
        <c:majorTickMark val="out"/>
        <c:minorTickMark val="none"/>
        <c:tickLblPos val="nextTo"/>
        <c:crossAx val="3230301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AD4-4628-A445-766AE4F520E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323030960"/>
        <c:axId val="323032528"/>
        <c:axId val="0"/>
      </c:bar3DChart>
      <c:catAx>
        <c:axId val="323030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3032528"/>
        <c:crosses val="autoZero"/>
        <c:auto val="1"/>
        <c:lblAlgn val="ctr"/>
        <c:lblOffset val="100"/>
        <c:noMultiLvlLbl val="0"/>
      </c:catAx>
      <c:valAx>
        <c:axId val="323032528"/>
        <c:scaling>
          <c:orientation val="minMax"/>
        </c:scaling>
        <c:delete val="1"/>
        <c:axPos val="l"/>
        <c:numFmt formatCode="0%" sourceLinked="1"/>
        <c:majorTickMark val="out"/>
        <c:minorTickMark val="none"/>
        <c:tickLblPos val="nextTo"/>
        <c:crossAx val="3230309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E20-4759-BE3A-5E4DF542C73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323025080"/>
        <c:axId val="323026648"/>
        <c:axId val="0"/>
      </c:bar3DChart>
      <c:catAx>
        <c:axId val="323025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3026648"/>
        <c:crosses val="autoZero"/>
        <c:auto val="1"/>
        <c:lblAlgn val="ctr"/>
        <c:lblOffset val="100"/>
        <c:noMultiLvlLbl val="0"/>
      </c:catAx>
      <c:valAx>
        <c:axId val="323026648"/>
        <c:scaling>
          <c:orientation val="minMax"/>
        </c:scaling>
        <c:delete val="1"/>
        <c:axPos val="l"/>
        <c:numFmt formatCode="0%" sourceLinked="1"/>
        <c:majorTickMark val="out"/>
        <c:minorTickMark val="none"/>
        <c:tickLblPos val="nextTo"/>
        <c:crossAx val="3230250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19F-428B-9344-AF44DE26F11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318304360"/>
        <c:axId val="318699936"/>
        <c:axId val="0"/>
      </c:bar3DChart>
      <c:catAx>
        <c:axId val="318304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18699936"/>
        <c:crosses val="autoZero"/>
        <c:auto val="1"/>
        <c:lblAlgn val="ctr"/>
        <c:lblOffset val="100"/>
        <c:noMultiLvlLbl val="0"/>
      </c:catAx>
      <c:valAx>
        <c:axId val="318699936"/>
        <c:scaling>
          <c:orientation val="minMax"/>
        </c:scaling>
        <c:delete val="1"/>
        <c:axPos val="l"/>
        <c:numFmt formatCode="0%" sourceLinked="1"/>
        <c:majorTickMark val="out"/>
        <c:minorTickMark val="none"/>
        <c:tickLblPos val="nextTo"/>
        <c:crossAx val="3183043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smooth val="0"/>
          <c:extLst xmlns:c16r2="http://schemas.microsoft.com/office/drawing/2015/06/char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AE0D-4E2E-B288-417C125CCA6B}"/>
                </c:ext>
                <c:ext xmlns:c15="http://schemas.microsoft.com/office/drawing/2012/chart" uri="{CE6537A1-D6FC-4f65-9D91-7224C49458BB}"/>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AE0D-4E2E-B288-417C125CCA6B}"/>
                </c:ext>
                <c:ext xmlns:c15="http://schemas.microsoft.com/office/drawing/2012/chart" uri="{CE6537A1-D6FC-4f65-9D91-7224C49458BB}"/>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E0D-4E2E-B288-417C125CCA6B}"/>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323027824"/>
        <c:axId val="323028216"/>
      </c:lineChart>
      <c:catAx>
        <c:axId val="3230278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3028216"/>
        <c:crosses val="autoZero"/>
        <c:auto val="1"/>
        <c:lblAlgn val="ctr"/>
        <c:lblOffset val="100"/>
        <c:noMultiLvlLbl val="0"/>
      </c:catAx>
      <c:valAx>
        <c:axId val="323028216"/>
        <c:scaling>
          <c:orientation val="minMax"/>
        </c:scaling>
        <c:delete val="1"/>
        <c:axPos val="l"/>
        <c:numFmt formatCode="0%" sourceLinked="1"/>
        <c:majorTickMark val="out"/>
        <c:minorTickMark val="none"/>
        <c:tickLblPos val="nextTo"/>
        <c:crossAx val="32302782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09C-409E-962A-5A515068D8F4}"/>
                </c:ext>
                <c:ext xmlns:c15="http://schemas.microsoft.com/office/drawing/2012/chart" uri="{CE6537A1-D6FC-4f65-9D91-7224C49458BB}"/>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09C-409E-962A-5A515068D8F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Admon!$C$5:$F$5</c:f>
              <c:numCache>
                <c:formatCode>0%</c:formatCode>
                <c:ptCount val="4"/>
                <c:pt idx="0">
                  <c:v>0.2857142857142857</c:v>
                </c:pt>
                <c:pt idx="1">
                  <c:v>0.5714285714285714</c:v>
                </c:pt>
                <c:pt idx="2">
                  <c:v>0.14285714285714285</c:v>
                </c:pt>
                <c:pt idx="3">
                  <c:v>0</c:v>
                </c:pt>
              </c:numCache>
            </c:numRef>
          </c:val>
          <c:smooth val="0"/>
          <c:extLst xmlns:c16r2="http://schemas.microsoft.com/office/drawing/2015/06/char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09C-409E-962A-5A515068D8F4}"/>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09C-409E-962A-5A515068D8F4}"/>
                </c:ext>
                <c:ext xmlns:c15="http://schemas.microsoft.com/office/drawing/2012/chart" uri="{CE6537A1-D6FC-4f65-9D91-7224C49458BB}"/>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09C-409E-962A-5A515068D8F4}"/>
                </c:ext>
                <c:ext xmlns:c15="http://schemas.microsoft.com/office/drawing/2012/chart" uri="{CE6537A1-D6FC-4f65-9D91-7224C49458BB}"/>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09C-409E-962A-5A515068D8F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Admon!$H$5:$K$5</c:f>
              <c:numCache>
                <c:formatCode>0%</c:formatCode>
                <c:ptCount val="4"/>
                <c:pt idx="0">
                  <c:v>0</c:v>
                </c:pt>
                <c:pt idx="1">
                  <c:v>0.2857142857142857</c:v>
                </c:pt>
                <c:pt idx="2">
                  <c:v>0</c:v>
                </c:pt>
                <c:pt idx="3">
                  <c:v>0</c:v>
                </c:pt>
              </c:numCache>
            </c:numRef>
          </c:val>
          <c:smooth val="0"/>
          <c:extLst xmlns:c16r2="http://schemas.microsoft.com/office/drawing/2015/06/char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09C-409E-962A-5A515068D8F4}"/>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109C-409E-962A-5A515068D8F4}"/>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109C-409E-962A-5A515068D8F4}"/>
                </c:ext>
                <c:ext xmlns:c15="http://schemas.microsoft.com/office/drawing/2012/chart" uri="{CE6537A1-D6FC-4f65-9D91-7224C49458BB}"/>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109C-409E-962A-5A515068D8F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109C-409E-962A-5A515068D8F4}"/>
                </c:ext>
                <c:ext xmlns:c15="http://schemas.microsoft.com/office/drawing/2012/chart" uri="{CE6537A1-D6FC-4f65-9D91-7224C49458BB}"/>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109C-409E-962A-5A515068D8F4}"/>
                </c:ext>
                <c:ext xmlns:c15="http://schemas.microsoft.com/office/drawing/2012/chart" uri="{CE6537A1-D6FC-4f65-9D91-7224C49458BB}"/>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09C-409E-962A-5A515068D8F4}"/>
                </c:ext>
                <c:ext xmlns:c15="http://schemas.microsoft.com/office/drawing/2012/chart" uri="{CE6537A1-D6FC-4f65-9D91-7224C49458BB}"/>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09C-409E-962A-5A515068D8F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323036840"/>
        <c:axId val="323025472"/>
      </c:lineChart>
      <c:catAx>
        <c:axId val="3230368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3025472"/>
        <c:crosses val="autoZero"/>
        <c:auto val="1"/>
        <c:lblAlgn val="ctr"/>
        <c:lblOffset val="100"/>
        <c:noMultiLvlLbl val="0"/>
      </c:catAx>
      <c:valAx>
        <c:axId val="323025472"/>
        <c:scaling>
          <c:orientation val="minMax"/>
        </c:scaling>
        <c:delete val="1"/>
        <c:axPos val="l"/>
        <c:numFmt formatCode="0%" sourceLinked="1"/>
        <c:majorTickMark val="out"/>
        <c:minorTickMark val="none"/>
        <c:tickLblPos val="nextTo"/>
        <c:crossAx val="32303684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B4DC-40B7-A62F-7D16A28D4E1D}"/>
                </c:ext>
                <c:ext xmlns:c15="http://schemas.microsoft.com/office/drawing/2012/chart" uri="{CE6537A1-D6FC-4f65-9D91-7224C49458BB}"/>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B4DC-40B7-A62F-7D16A28D4E1D}"/>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323025864"/>
        <c:axId val="323029000"/>
      </c:lineChart>
      <c:catAx>
        <c:axId val="3230258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3029000"/>
        <c:crosses val="autoZero"/>
        <c:auto val="1"/>
        <c:lblAlgn val="ctr"/>
        <c:lblOffset val="100"/>
        <c:noMultiLvlLbl val="0"/>
      </c:catAx>
      <c:valAx>
        <c:axId val="323029000"/>
        <c:scaling>
          <c:orientation val="minMax"/>
        </c:scaling>
        <c:delete val="1"/>
        <c:axPos val="l"/>
        <c:numFmt formatCode="0%" sourceLinked="1"/>
        <c:majorTickMark val="out"/>
        <c:minorTickMark val="none"/>
        <c:tickLblPos val="nextTo"/>
        <c:crossAx val="32302586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DBF-4446-8E6B-D473204C9D7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Admon!$C$7:$F$7</c:f>
              <c:numCache>
                <c:formatCode>0%</c:formatCode>
                <c:ptCount val="4"/>
                <c:pt idx="0">
                  <c:v>0.2</c:v>
                </c:pt>
                <c:pt idx="1">
                  <c:v>0.2</c:v>
                </c:pt>
                <c:pt idx="2">
                  <c:v>0.6</c:v>
                </c:pt>
                <c:pt idx="3">
                  <c:v>0</c:v>
                </c:pt>
              </c:numCache>
            </c:numRef>
          </c:val>
          <c:extLst xmlns:c16r2="http://schemas.microsoft.com/office/drawing/2015/06/char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323029392"/>
        <c:axId val="323033704"/>
        <c:axId val="0"/>
      </c:bar3DChart>
      <c:catAx>
        <c:axId val="323029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3033704"/>
        <c:crosses val="autoZero"/>
        <c:auto val="1"/>
        <c:lblAlgn val="ctr"/>
        <c:lblOffset val="100"/>
        <c:noMultiLvlLbl val="0"/>
      </c:catAx>
      <c:valAx>
        <c:axId val="323033704"/>
        <c:scaling>
          <c:orientation val="minMax"/>
        </c:scaling>
        <c:delete val="1"/>
        <c:axPos val="l"/>
        <c:numFmt formatCode="0%" sourceLinked="1"/>
        <c:majorTickMark val="out"/>
        <c:minorTickMark val="none"/>
        <c:tickLblPos val="nextTo"/>
        <c:crossAx val="3230293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2B8-4AD6-8A0C-D105B912375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c:v>
                </c:pt>
                <c:pt idx="1">
                  <c:v>0.1</c:v>
                </c:pt>
                <c:pt idx="2">
                  <c:v>0.9</c:v>
                </c:pt>
                <c:pt idx="3">
                  <c:v>0</c:v>
                </c:pt>
              </c:numCache>
            </c:numRef>
          </c:val>
          <c:extLst xmlns:c16r2="http://schemas.microsoft.com/office/drawing/2015/06/char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323027040"/>
        <c:axId val="323029784"/>
        <c:axId val="0"/>
      </c:bar3DChart>
      <c:catAx>
        <c:axId val="323027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3029784"/>
        <c:crosses val="autoZero"/>
        <c:auto val="1"/>
        <c:lblAlgn val="ctr"/>
        <c:lblOffset val="100"/>
        <c:noMultiLvlLbl val="0"/>
      </c:catAx>
      <c:valAx>
        <c:axId val="323029784"/>
        <c:scaling>
          <c:orientation val="minMax"/>
        </c:scaling>
        <c:delete val="1"/>
        <c:axPos val="l"/>
        <c:numFmt formatCode="0%" sourceLinked="1"/>
        <c:majorTickMark val="out"/>
        <c:minorTickMark val="none"/>
        <c:tickLblPos val="nextTo"/>
        <c:crossAx val="3230270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F37-4EF2-8B00-1CF9249481F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c:v>
                </c:pt>
                <c:pt idx="1">
                  <c:v>0.1</c:v>
                </c:pt>
                <c:pt idx="2">
                  <c:v>0.9</c:v>
                </c:pt>
                <c:pt idx="3">
                  <c:v>0</c:v>
                </c:pt>
              </c:numCache>
            </c:numRef>
          </c:val>
          <c:extLst xmlns:c16r2="http://schemas.microsoft.com/office/drawing/2015/06/char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323032136"/>
        <c:axId val="323033312"/>
        <c:axId val="0"/>
      </c:bar3DChart>
      <c:catAx>
        <c:axId val="323032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3033312"/>
        <c:crosses val="autoZero"/>
        <c:auto val="1"/>
        <c:lblAlgn val="ctr"/>
        <c:lblOffset val="100"/>
        <c:noMultiLvlLbl val="0"/>
      </c:catAx>
      <c:valAx>
        <c:axId val="323033312"/>
        <c:scaling>
          <c:orientation val="minMax"/>
        </c:scaling>
        <c:delete val="1"/>
        <c:axPos val="l"/>
        <c:numFmt formatCode="0%" sourceLinked="1"/>
        <c:majorTickMark val="out"/>
        <c:minorTickMark val="none"/>
        <c:tickLblPos val="nextTo"/>
        <c:crossAx val="3230321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Admon!$I$5</c:f>
              <c:numCache>
                <c:formatCode>0%</c:formatCode>
                <c:ptCount val="1"/>
                <c:pt idx="0">
                  <c:v>0.2857142857142857</c:v>
                </c:pt>
              </c:numCache>
            </c:numRef>
          </c:val>
          <c:smooth val="0"/>
          <c:extLst xmlns:c16r2="http://schemas.microsoft.com/office/drawing/2015/06/char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c:v>
                </c:pt>
                <c:pt idx="1">
                  <c:v>0.1</c:v>
                </c:pt>
                <c:pt idx="2">
                  <c:v>0.9</c:v>
                </c:pt>
                <c:pt idx="3">
                  <c:v>0</c:v>
                </c:pt>
              </c:numCache>
            </c:numRef>
          </c:val>
          <c:smooth val="0"/>
          <c:extLst xmlns:c16r2="http://schemas.microsoft.com/office/drawing/2015/06/char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B212-4E66-BCC5-41A7B2C84EE7}"/>
                </c:ext>
                <c:ext xmlns:c15="http://schemas.microsoft.com/office/drawing/2012/chart" uri="{CE6537A1-D6FC-4f65-9D91-7224C49458BB}"/>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B212-4E66-BCC5-41A7B2C84EE7}"/>
                </c:ext>
                <c:ext xmlns:c15="http://schemas.microsoft.com/office/drawing/2012/chart" uri="{CE6537A1-D6FC-4f65-9D91-7224C49458BB}"/>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212-4E66-BCC5-41A7B2C84EE7}"/>
                </c:ext>
                <c:ext xmlns:c15="http://schemas.microsoft.com/office/drawing/2012/chart" uri="{CE6537A1-D6FC-4f65-9D91-7224C49458BB}"/>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212-4E66-BCC5-41A7B2C84EE7}"/>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323034488"/>
        <c:axId val="323034880"/>
      </c:lineChart>
      <c:catAx>
        <c:axId val="3230344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3034880"/>
        <c:crosses val="autoZero"/>
        <c:auto val="1"/>
        <c:lblAlgn val="ctr"/>
        <c:lblOffset val="100"/>
        <c:noMultiLvlLbl val="0"/>
      </c:catAx>
      <c:valAx>
        <c:axId val="323034880"/>
        <c:scaling>
          <c:orientation val="minMax"/>
        </c:scaling>
        <c:delete val="1"/>
        <c:axPos val="l"/>
        <c:numFmt formatCode="0%" sourceLinked="1"/>
        <c:majorTickMark val="out"/>
        <c:minorTickMark val="none"/>
        <c:tickLblPos val="nextTo"/>
        <c:crossAx val="32303448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E15F-4A5C-A9D4-632E708F3B6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Admon!$C$8:$F$8</c:f>
              <c:numCache>
                <c:formatCode>0%</c:formatCode>
                <c:ptCount val="4"/>
                <c:pt idx="0">
                  <c:v>0</c:v>
                </c:pt>
                <c:pt idx="1">
                  <c:v>0</c:v>
                </c:pt>
                <c:pt idx="2">
                  <c:v>0.75</c:v>
                </c:pt>
                <c:pt idx="3">
                  <c:v>0.25</c:v>
                </c:pt>
              </c:numCache>
            </c:numRef>
          </c:val>
          <c:extLst xmlns:c16r2="http://schemas.microsoft.com/office/drawing/2015/06/char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323035664"/>
        <c:axId val="323024688"/>
        <c:axId val="0"/>
      </c:bar3DChart>
      <c:catAx>
        <c:axId val="323035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3024688"/>
        <c:crosses val="autoZero"/>
        <c:auto val="1"/>
        <c:lblAlgn val="ctr"/>
        <c:lblOffset val="100"/>
        <c:noMultiLvlLbl val="0"/>
      </c:catAx>
      <c:valAx>
        <c:axId val="323024688"/>
        <c:scaling>
          <c:orientation val="minMax"/>
        </c:scaling>
        <c:delete val="1"/>
        <c:axPos val="l"/>
        <c:numFmt formatCode="0%" sourceLinked="1"/>
        <c:majorTickMark val="out"/>
        <c:minorTickMark val="none"/>
        <c:tickLblPos val="nextTo"/>
        <c:crossAx val="3230356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C08-4815-B638-BA94882967D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Admon!$H$8:$K$8</c:f>
              <c:numCache>
                <c:formatCode>0%</c:formatCode>
                <c:ptCount val="4"/>
                <c:pt idx="0">
                  <c:v>0</c:v>
                </c:pt>
                <c:pt idx="1">
                  <c:v>0</c:v>
                </c:pt>
                <c:pt idx="2">
                  <c:v>0.75</c:v>
                </c:pt>
                <c:pt idx="3">
                  <c:v>0.25</c:v>
                </c:pt>
              </c:numCache>
            </c:numRef>
          </c:val>
          <c:extLst xmlns:c16r2="http://schemas.microsoft.com/office/drawing/2015/06/char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324103664"/>
        <c:axId val="324106408"/>
        <c:axId val="0"/>
      </c:bar3DChart>
      <c:catAx>
        <c:axId val="324103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4106408"/>
        <c:crosses val="autoZero"/>
        <c:auto val="1"/>
        <c:lblAlgn val="ctr"/>
        <c:lblOffset val="100"/>
        <c:noMultiLvlLbl val="0"/>
      </c:catAx>
      <c:valAx>
        <c:axId val="324106408"/>
        <c:scaling>
          <c:orientation val="minMax"/>
        </c:scaling>
        <c:delete val="1"/>
        <c:axPos val="l"/>
        <c:numFmt formatCode="0%" sourceLinked="1"/>
        <c:majorTickMark val="out"/>
        <c:minorTickMark val="none"/>
        <c:tickLblPos val="nextTo"/>
        <c:crossAx val="3241036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555-48E0-80F8-644A7A7CA6B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324103272"/>
        <c:axId val="324105624"/>
        <c:axId val="0"/>
      </c:bar3DChart>
      <c:catAx>
        <c:axId val="3241032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4105624"/>
        <c:crosses val="autoZero"/>
        <c:auto val="1"/>
        <c:lblAlgn val="ctr"/>
        <c:lblOffset val="100"/>
        <c:noMultiLvlLbl val="0"/>
      </c:catAx>
      <c:valAx>
        <c:axId val="324105624"/>
        <c:scaling>
          <c:orientation val="minMax"/>
        </c:scaling>
        <c:delete val="1"/>
        <c:axPos val="l"/>
        <c:numFmt formatCode="0%" sourceLinked="1"/>
        <c:majorTickMark val="out"/>
        <c:minorTickMark val="none"/>
        <c:tickLblPos val="nextTo"/>
        <c:crossAx val="3241032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23C-49FA-87DB-DF6E14DF19B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Directiva!$C$6:$F$6</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318703464"/>
        <c:axId val="318702680"/>
        <c:axId val="0"/>
      </c:bar3DChart>
      <c:catAx>
        <c:axId val="318703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18702680"/>
        <c:crosses val="autoZero"/>
        <c:auto val="1"/>
        <c:lblAlgn val="ctr"/>
        <c:lblOffset val="100"/>
        <c:noMultiLvlLbl val="0"/>
      </c:catAx>
      <c:valAx>
        <c:axId val="318702680"/>
        <c:scaling>
          <c:orientation val="minMax"/>
        </c:scaling>
        <c:delete val="1"/>
        <c:axPos val="l"/>
        <c:numFmt formatCode="0%" sourceLinked="1"/>
        <c:majorTickMark val="out"/>
        <c:minorTickMark val="none"/>
        <c:tickLblPos val="nextTo"/>
        <c:crossAx val="3187034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Admon!$C$8:$F$8</c:f>
              <c:numCache>
                <c:formatCode>0%</c:formatCode>
                <c:ptCount val="4"/>
                <c:pt idx="0">
                  <c:v>0</c:v>
                </c:pt>
                <c:pt idx="1">
                  <c:v>0</c:v>
                </c:pt>
                <c:pt idx="2">
                  <c:v>0.75</c:v>
                </c:pt>
                <c:pt idx="3">
                  <c:v>0.25</c:v>
                </c:pt>
              </c:numCache>
            </c:numRef>
          </c:val>
          <c:smooth val="0"/>
          <c:extLst xmlns:c16r2="http://schemas.microsoft.com/office/drawing/2015/06/char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Admon!$H$8:$K$8</c:f>
              <c:numCache>
                <c:formatCode>0%</c:formatCode>
                <c:ptCount val="4"/>
                <c:pt idx="0">
                  <c:v>0</c:v>
                </c:pt>
                <c:pt idx="1">
                  <c:v>0</c:v>
                </c:pt>
                <c:pt idx="2">
                  <c:v>0.75</c:v>
                </c:pt>
                <c:pt idx="3">
                  <c:v>0.25</c:v>
                </c:pt>
              </c:numCache>
            </c:numRef>
          </c:val>
          <c:smooth val="0"/>
          <c:extLst xmlns:c16r2="http://schemas.microsoft.com/office/drawing/2015/06/char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AE18-46B5-8A9C-81BDC9FE6CB2}"/>
                </c:ext>
                <c:ext xmlns:c15="http://schemas.microsoft.com/office/drawing/2012/chart" uri="{CE6537A1-D6FC-4f65-9D91-7224C49458BB}"/>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AE18-46B5-8A9C-81BDC9FE6CB2}"/>
                </c:ext>
                <c:ext xmlns:c15="http://schemas.microsoft.com/office/drawing/2012/chart" uri="{CE6537A1-D6FC-4f65-9D91-7224C49458BB}"/>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E18-46B5-8A9C-81BDC9FE6CB2}"/>
                </c:ext>
                <c:ext xmlns:c15="http://schemas.microsoft.com/office/drawing/2012/chart" uri="{CE6537A1-D6FC-4f65-9D91-7224C49458BB}"/>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E18-46B5-8A9C-81BDC9FE6CB2}"/>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324102880"/>
        <c:axId val="324101312"/>
      </c:lineChart>
      <c:catAx>
        <c:axId val="3241028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4101312"/>
        <c:crosses val="autoZero"/>
        <c:auto val="1"/>
        <c:lblAlgn val="ctr"/>
        <c:lblOffset val="100"/>
        <c:noMultiLvlLbl val="0"/>
      </c:catAx>
      <c:valAx>
        <c:axId val="324101312"/>
        <c:scaling>
          <c:orientation val="minMax"/>
        </c:scaling>
        <c:delete val="1"/>
        <c:axPos val="l"/>
        <c:numFmt formatCode="0%" sourceLinked="1"/>
        <c:majorTickMark val="out"/>
        <c:minorTickMark val="none"/>
        <c:tickLblPos val="nextTo"/>
        <c:crossAx val="3241028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032-4EC3-A0DC-80FB4C87472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324102096"/>
        <c:axId val="324097784"/>
        <c:axId val="0"/>
      </c:bar3DChart>
      <c:catAx>
        <c:axId val="3241020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4097784"/>
        <c:crosses val="autoZero"/>
        <c:auto val="1"/>
        <c:lblAlgn val="ctr"/>
        <c:lblOffset val="100"/>
        <c:noMultiLvlLbl val="0"/>
      </c:catAx>
      <c:valAx>
        <c:axId val="324097784"/>
        <c:scaling>
          <c:orientation val="minMax"/>
        </c:scaling>
        <c:delete val="1"/>
        <c:axPos val="l"/>
        <c:numFmt formatCode="0%" sourceLinked="1"/>
        <c:majorTickMark val="out"/>
        <c:minorTickMark val="none"/>
        <c:tickLblPos val="nextTo"/>
        <c:crossAx val="3241020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7C7-4388-9836-EDC7B625F55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324098568"/>
        <c:axId val="324104448"/>
        <c:axId val="0"/>
      </c:bar3DChart>
      <c:catAx>
        <c:axId val="3240985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4104448"/>
        <c:crosses val="autoZero"/>
        <c:auto val="1"/>
        <c:lblAlgn val="ctr"/>
        <c:lblOffset val="100"/>
        <c:noMultiLvlLbl val="0"/>
      </c:catAx>
      <c:valAx>
        <c:axId val="324104448"/>
        <c:scaling>
          <c:orientation val="minMax"/>
        </c:scaling>
        <c:delete val="1"/>
        <c:axPos val="l"/>
        <c:numFmt formatCode="0%" sourceLinked="1"/>
        <c:majorTickMark val="out"/>
        <c:minorTickMark val="none"/>
        <c:tickLblPos val="nextTo"/>
        <c:crossAx val="3240985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324106016"/>
        <c:axId val="324099744"/>
        <c:axId val="0"/>
      </c:bar3DChart>
      <c:catAx>
        <c:axId val="324106016"/>
        <c:scaling>
          <c:orientation val="minMax"/>
        </c:scaling>
        <c:delete val="1"/>
        <c:axPos val="b"/>
        <c:majorTickMark val="out"/>
        <c:minorTickMark val="none"/>
        <c:tickLblPos val="nextTo"/>
        <c:crossAx val="324099744"/>
        <c:crosses val="autoZero"/>
        <c:auto val="1"/>
        <c:lblAlgn val="ctr"/>
        <c:lblOffset val="100"/>
        <c:noMultiLvlLbl val="0"/>
      </c:catAx>
      <c:valAx>
        <c:axId val="324099744"/>
        <c:scaling>
          <c:orientation val="minMax"/>
        </c:scaling>
        <c:delete val="1"/>
        <c:axPos val="l"/>
        <c:numFmt formatCode="0%" sourceLinked="1"/>
        <c:majorTickMark val="out"/>
        <c:minorTickMark val="none"/>
        <c:tickLblPos val="nextTo"/>
        <c:crossAx val="3241060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324108368"/>
        <c:axId val="324098176"/>
        <c:axId val="0"/>
      </c:bar3DChart>
      <c:catAx>
        <c:axId val="3241083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4098176"/>
        <c:crosses val="autoZero"/>
        <c:auto val="1"/>
        <c:lblAlgn val="ctr"/>
        <c:lblOffset val="100"/>
        <c:noMultiLvlLbl val="0"/>
      </c:catAx>
      <c:valAx>
        <c:axId val="324098176"/>
        <c:scaling>
          <c:orientation val="minMax"/>
        </c:scaling>
        <c:delete val="1"/>
        <c:axPos val="l"/>
        <c:numFmt formatCode="0%" sourceLinked="1"/>
        <c:majorTickMark val="out"/>
        <c:minorTickMark val="none"/>
        <c:tickLblPos val="nextTo"/>
        <c:crossAx val="3241083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D46-4FD2-A04F-3467C387326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324098960"/>
        <c:axId val="324099352"/>
        <c:axId val="0"/>
      </c:bar3DChart>
      <c:catAx>
        <c:axId val="3240989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4099352"/>
        <c:crosses val="autoZero"/>
        <c:auto val="1"/>
        <c:lblAlgn val="ctr"/>
        <c:lblOffset val="100"/>
        <c:noMultiLvlLbl val="0"/>
      </c:catAx>
      <c:valAx>
        <c:axId val="324099352"/>
        <c:scaling>
          <c:orientation val="minMax"/>
        </c:scaling>
        <c:delete val="1"/>
        <c:axPos val="l"/>
        <c:numFmt formatCode="0%" sourceLinked="1"/>
        <c:majorTickMark val="out"/>
        <c:minorTickMark val="none"/>
        <c:tickLblPos val="nextTo"/>
        <c:crossAx val="3240989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A21-4577-A6BB-AADCBDC38A0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324107976"/>
        <c:axId val="324100920"/>
        <c:axId val="0"/>
      </c:bar3DChart>
      <c:catAx>
        <c:axId val="3241079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4100920"/>
        <c:crosses val="autoZero"/>
        <c:auto val="1"/>
        <c:lblAlgn val="ctr"/>
        <c:lblOffset val="100"/>
        <c:noMultiLvlLbl val="0"/>
      </c:catAx>
      <c:valAx>
        <c:axId val="324100920"/>
        <c:scaling>
          <c:orientation val="minMax"/>
        </c:scaling>
        <c:delete val="1"/>
        <c:axPos val="l"/>
        <c:numFmt formatCode="0%" sourceLinked="1"/>
        <c:majorTickMark val="out"/>
        <c:minorTickMark val="none"/>
        <c:tickLblPos val="nextTo"/>
        <c:crossAx val="3241079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F98-458A-96DD-E494221EA59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324097000"/>
        <c:axId val="324097392"/>
        <c:axId val="0"/>
      </c:bar3DChart>
      <c:catAx>
        <c:axId val="3240970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4097392"/>
        <c:crosses val="autoZero"/>
        <c:auto val="1"/>
        <c:lblAlgn val="ctr"/>
        <c:lblOffset val="100"/>
        <c:noMultiLvlLbl val="0"/>
      </c:catAx>
      <c:valAx>
        <c:axId val="324097392"/>
        <c:scaling>
          <c:orientation val="minMax"/>
        </c:scaling>
        <c:delete val="1"/>
        <c:axPos val="l"/>
        <c:numFmt formatCode="0%" sourceLinked="1"/>
        <c:majorTickMark val="out"/>
        <c:minorTickMark val="none"/>
        <c:tickLblPos val="nextTo"/>
        <c:crossAx val="3240970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C44-4712-B684-2AB5AFE9A98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324102488"/>
        <c:axId val="324109544"/>
        <c:axId val="0"/>
      </c:bar3DChart>
      <c:catAx>
        <c:axId val="324102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4109544"/>
        <c:crosses val="autoZero"/>
        <c:auto val="1"/>
        <c:lblAlgn val="ctr"/>
        <c:lblOffset val="100"/>
        <c:noMultiLvlLbl val="0"/>
      </c:catAx>
      <c:valAx>
        <c:axId val="324109544"/>
        <c:scaling>
          <c:orientation val="minMax"/>
        </c:scaling>
        <c:delete val="1"/>
        <c:axPos val="l"/>
        <c:numFmt formatCode="0%" sourceLinked="1"/>
        <c:majorTickMark val="out"/>
        <c:minorTickMark val="none"/>
        <c:tickLblPos val="nextTo"/>
        <c:crossAx val="3241024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39E-4BDA-8FC9-C0C00D62DAD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Comunidad!$C$5:$F$5</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324109152"/>
        <c:axId val="324110328"/>
        <c:axId val="0"/>
      </c:bar3DChart>
      <c:catAx>
        <c:axId val="324109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4110328"/>
        <c:crosses val="autoZero"/>
        <c:auto val="1"/>
        <c:lblAlgn val="ctr"/>
        <c:lblOffset val="100"/>
        <c:noMultiLvlLbl val="0"/>
      </c:catAx>
      <c:valAx>
        <c:axId val="324110328"/>
        <c:scaling>
          <c:orientation val="minMax"/>
        </c:scaling>
        <c:delete val="1"/>
        <c:axPos val="l"/>
        <c:numFmt formatCode="0%" sourceLinked="1"/>
        <c:majorTickMark val="out"/>
        <c:minorTickMark val="none"/>
        <c:tickLblPos val="nextTo"/>
        <c:crossAx val="3241091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E6A-48EC-952F-78B9D0F85AF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Directiva!$H$6:$K$6</c:f>
              <c:numCache>
                <c:formatCode>0%</c:formatCode>
                <c:ptCount val="4"/>
                <c:pt idx="0">
                  <c:v>0</c:v>
                </c:pt>
                <c:pt idx="1">
                  <c:v>0.5</c:v>
                </c:pt>
                <c:pt idx="2">
                  <c:v>0</c:v>
                </c:pt>
                <c:pt idx="3">
                  <c:v>0</c:v>
                </c:pt>
              </c:numCache>
            </c:numRef>
          </c:val>
          <c:extLst xmlns:c16r2="http://schemas.microsoft.com/office/drawing/2015/06/char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318701504"/>
        <c:axId val="318699152"/>
        <c:axId val="0"/>
      </c:bar3DChart>
      <c:catAx>
        <c:axId val="318701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18699152"/>
        <c:crosses val="autoZero"/>
        <c:auto val="1"/>
        <c:lblAlgn val="ctr"/>
        <c:lblOffset val="100"/>
        <c:noMultiLvlLbl val="0"/>
      </c:catAx>
      <c:valAx>
        <c:axId val="318699152"/>
        <c:scaling>
          <c:orientation val="minMax"/>
        </c:scaling>
        <c:delete val="1"/>
        <c:axPos val="l"/>
        <c:numFmt formatCode="0%" sourceLinked="1"/>
        <c:majorTickMark val="out"/>
        <c:minorTickMark val="none"/>
        <c:tickLblPos val="nextTo"/>
        <c:crossAx val="3187015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2DB-4B48-BFA7-0EE47D8EC83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Comunidad!$H$5:$K$5</c:f>
              <c:numCache>
                <c:formatCode>0%</c:formatCode>
                <c:ptCount val="4"/>
                <c:pt idx="0">
                  <c:v>0</c:v>
                </c:pt>
                <c:pt idx="1">
                  <c:v>0</c:v>
                </c:pt>
                <c:pt idx="2">
                  <c:v>0.75</c:v>
                </c:pt>
                <c:pt idx="3">
                  <c:v>0.25</c:v>
                </c:pt>
              </c:numCache>
            </c:numRef>
          </c:val>
          <c:extLst xmlns:c16r2="http://schemas.microsoft.com/office/drawing/2015/06/char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324111112"/>
        <c:axId val="324111896"/>
        <c:axId val="0"/>
      </c:bar3DChart>
      <c:catAx>
        <c:axId val="324111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4111896"/>
        <c:crosses val="autoZero"/>
        <c:auto val="1"/>
        <c:lblAlgn val="ctr"/>
        <c:lblOffset val="100"/>
        <c:noMultiLvlLbl val="0"/>
      </c:catAx>
      <c:valAx>
        <c:axId val="324111896"/>
        <c:scaling>
          <c:orientation val="minMax"/>
        </c:scaling>
        <c:delete val="1"/>
        <c:axPos val="l"/>
        <c:numFmt formatCode="0%" sourceLinked="1"/>
        <c:majorTickMark val="out"/>
        <c:minorTickMark val="none"/>
        <c:tickLblPos val="nextTo"/>
        <c:crossAx val="3241111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145-4603-A918-8AE2FC494EC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324108760"/>
        <c:axId val="324976864"/>
        <c:axId val="0"/>
      </c:bar3DChart>
      <c:catAx>
        <c:axId val="324108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4976864"/>
        <c:crosses val="autoZero"/>
        <c:auto val="1"/>
        <c:lblAlgn val="ctr"/>
        <c:lblOffset val="100"/>
        <c:noMultiLvlLbl val="0"/>
      </c:catAx>
      <c:valAx>
        <c:axId val="324976864"/>
        <c:scaling>
          <c:orientation val="minMax"/>
        </c:scaling>
        <c:delete val="1"/>
        <c:axPos val="l"/>
        <c:numFmt formatCode="0%" sourceLinked="1"/>
        <c:majorTickMark val="out"/>
        <c:minorTickMark val="none"/>
        <c:tickLblPos val="nextTo"/>
        <c:crossAx val="3241087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CE8-4A9D-946D-FB5869D6EC7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Comunidad!$C$6:$F$6</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324967064"/>
        <c:axId val="324972552"/>
        <c:axId val="0"/>
      </c:bar3DChart>
      <c:catAx>
        <c:axId val="3249670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4972552"/>
        <c:crosses val="autoZero"/>
        <c:auto val="1"/>
        <c:lblAlgn val="ctr"/>
        <c:lblOffset val="100"/>
        <c:noMultiLvlLbl val="0"/>
      </c:catAx>
      <c:valAx>
        <c:axId val="324972552"/>
        <c:scaling>
          <c:orientation val="minMax"/>
        </c:scaling>
        <c:delete val="1"/>
        <c:axPos val="l"/>
        <c:numFmt formatCode="0%" sourceLinked="1"/>
        <c:majorTickMark val="out"/>
        <c:minorTickMark val="none"/>
        <c:tickLblPos val="nextTo"/>
        <c:crossAx val="3249670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DD8-49E0-B506-2556CBD2E9A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Comunidad!$H$6:$K$6</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324973336"/>
        <c:axId val="324970592"/>
        <c:axId val="0"/>
      </c:bar3DChart>
      <c:catAx>
        <c:axId val="3249733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4970592"/>
        <c:crosses val="autoZero"/>
        <c:auto val="1"/>
        <c:lblAlgn val="ctr"/>
        <c:lblOffset val="100"/>
        <c:noMultiLvlLbl val="0"/>
      </c:catAx>
      <c:valAx>
        <c:axId val="324970592"/>
        <c:scaling>
          <c:orientation val="minMax"/>
        </c:scaling>
        <c:delete val="1"/>
        <c:axPos val="l"/>
        <c:numFmt formatCode="0%" sourceLinked="1"/>
        <c:majorTickMark val="out"/>
        <c:minorTickMark val="none"/>
        <c:tickLblPos val="nextTo"/>
        <c:crossAx val="3249733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BED-4429-9456-3B1C0AFA76B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324964712"/>
        <c:axId val="324968240"/>
        <c:axId val="0"/>
      </c:bar3DChart>
      <c:catAx>
        <c:axId val="324964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4968240"/>
        <c:crosses val="autoZero"/>
        <c:auto val="1"/>
        <c:lblAlgn val="ctr"/>
        <c:lblOffset val="100"/>
        <c:noMultiLvlLbl val="0"/>
      </c:catAx>
      <c:valAx>
        <c:axId val="324968240"/>
        <c:scaling>
          <c:orientation val="minMax"/>
        </c:scaling>
        <c:delete val="1"/>
        <c:axPos val="l"/>
        <c:numFmt formatCode="0%" sourceLinked="1"/>
        <c:majorTickMark val="out"/>
        <c:minorTickMark val="none"/>
        <c:tickLblPos val="nextTo"/>
        <c:crossAx val="3249647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8ABE-45CD-843B-B5C435D1FC04}"/>
                </c:ext>
                <c:ext xmlns:c15="http://schemas.microsoft.com/office/drawing/2012/chart" uri="{CE6537A1-D6FC-4f65-9D91-7224C49458BB}"/>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8ABE-45CD-843B-B5C435D1FC04}"/>
                </c:ext>
                <c:ext xmlns:c15="http://schemas.microsoft.com/office/drawing/2012/chart" uri="{CE6537A1-D6FC-4f65-9D91-7224C49458BB}"/>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ABE-45CD-843B-B5C435D1FC04}"/>
                </c:ext>
                <c:ext xmlns:c15="http://schemas.microsoft.com/office/drawing/2012/chart" uri="{CE6537A1-D6FC-4f65-9D91-7224C49458BB}"/>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ABE-45CD-843B-B5C435D1FC0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324973728"/>
        <c:axId val="324969808"/>
      </c:lineChart>
      <c:catAx>
        <c:axId val="3249737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4969808"/>
        <c:crosses val="autoZero"/>
        <c:auto val="1"/>
        <c:lblAlgn val="ctr"/>
        <c:lblOffset val="100"/>
        <c:noMultiLvlLbl val="0"/>
      </c:catAx>
      <c:valAx>
        <c:axId val="324969808"/>
        <c:scaling>
          <c:orientation val="minMax"/>
        </c:scaling>
        <c:delete val="1"/>
        <c:axPos val="l"/>
        <c:numFmt formatCode="0%" sourceLinked="1"/>
        <c:majorTickMark val="out"/>
        <c:minorTickMark val="none"/>
        <c:tickLblPos val="nextTo"/>
        <c:crossAx val="3249737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Comunidad!$C$5:$F$5</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Comunidad!$H$5:$K$5</c:f>
              <c:numCache>
                <c:formatCode>0%</c:formatCode>
                <c:ptCount val="4"/>
                <c:pt idx="0">
                  <c:v>0</c:v>
                </c:pt>
                <c:pt idx="1">
                  <c:v>0</c:v>
                </c:pt>
                <c:pt idx="2">
                  <c:v>0.75</c:v>
                </c:pt>
                <c:pt idx="3">
                  <c:v>0.25</c:v>
                </c:pt>
              </c:numCache>
            </c:numRef>
          </c:val>
          <c:smooth val="0"/>
          <c:extLst xmlns:c16r2="http://schemas.microsoft.com/office/drawing/2015/06/char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87BC-4E34-B005-B235ED5249DA}"/>
                </c:ext>
                <c:ext xmlns:c15="http://schemas.microsoft.com/office/drawing/2012/chart" uri="{CE6537A1-D6FC-4f65-9D91-7224C49458BB}"/>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87BC-4E34-B005-B235ED5249DA}"/>
                </c:ext>
                <c:ext xmlns:c15="http://schemas.microsoft.com/office/drawing/2012/chart" uri="{CE6537A1-D6FC-4f65-9D91-7224C49458BB}"/>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7BC-4E34-B005-B235ED5249DA}"/>
                </c:ext>
                <c:ext xmlns:c15="http://schemas.microsoft.com/office/drawing/2012/chart" uri="{CE6537A1-D6FC-4f65-9D91-7224C49458BB}"/>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7BC-4E34-B005-B235ED5249D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324969416"/>
        <c:axId val="324967456"/>
      </c:lineChart>
      <c:catAx>
        <c:axId val="3249694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4967456"/>
        <c:crosses val="autoZero"/>
        <c:auto val="1"/>
        <c:lblAlgn val="ctr"/>
        <c:lblOffset val="100"/>
        <c:noMultiLvlLbl val="0"/>
      </c:catAx>
      <c:valAx>
        <c:axId val="324967456"/>
        <c:scaling>
          <c:orientation val="minMax"/>
        </c:scaling>
        <c:delete val="1"/>
        <c:axPos val="l"/>
        <c:numFmt formatCode="0%" sourceLinked="1"/>
        <c:majorTickMark val="out"/>
        <c:minorTickMark val="none"/>
        <c:tickLblPos val="nextTo"/>
        <c:crossAx val="32496941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71C7-4ACA-B207-E09267A6AC96}"/>
                </c:ext>
                <c:ext xmlns:c15="http://schemas.microsoft.com/office/drawing/2012/chart" uri="{CE6537A1-D6FC-4f65-9D91-7224C49458BB}"/>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71C7-4ACA-B207-E09267A6AC96}"/>
                </c:ext>
                <c:ext xmlns:c15="http://schemas.microsoft.com/office/drawing/2012/chart" uri="{CE6537A1-D6FC-4f65-9D91-7224C49458BB}"/>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1C7-4ACA-B207-E09267A6AC96}"/>
                </c:ext>
                <c:ext xmlns:c15="http://schemas.microsoft.com/office/drawing/2012/chart" uri="{CE6537A1-D6FC-4f65-9D91-7224C49458BB}"/>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1C7-4ACA-B207-E09267A6AC96}"/>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324974120"/>
        <c:axId val="324971376"/>
      </c:lineChart>
      <c:catAx>
        <c:axId val="3249741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4971376"/>
        <c:crosses val="autoZero"/>
        <c:auto val="1"/>
        <c:lblAlgn val="ctr"/>
        <c:lblOffset val="100"/>
        <c:noMultiLvlLbl val="0"/>
      </c:catAx>
      <c:valAx>
        <c:axId val="324971376"/>
        <c:scaling>
          <c:orientation val="minMax"/>
        </c:scaling>
        <c:delete val="1"/>
        <c:axPos val="l"/>
        <c:numFmt formatCode="0%" sourceLinked="1"/>
        <c:majorTickMark val="out"/>
        <c:minorTickMark val="none"/>
        <c:tickLblPos val="nextTo"/>
        <c:crossAx val="32497412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0B7-44F9-9DCE-76D62FB98A8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Comunidad!$C$7:$F$7</c:f>
              <c:numCache>
                <c:formatCode>0%</c:formatCode>
                <c:ptCount val="4"/>
                <c:pt idx="0">
                  <c:v>0</c:v>
                </c:pt>
                <c:pt idx="1">
                  <c:v>0.33333333333333331</c:v>
                </c:pt>
                <c:pt idx="2">
                  <c:v>0.66666666666666663</c:v>
                </c:pt>
                <c:pt idx="3">
                  <c:v>0</c:v>
                </c:pt>
              </c:numCache>
            </c:numRef>
          </c:val>
          <c:extLst xmlns:c16r2="http://schemas.microsoft.com/office/drawing/2015/06/char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324970200"/>
        <c:axId val="324965104"/>
        <c:axId val="0"/>
      </c:bar3DChart>
      <c:catAx>
        <c:axId val="3249702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4965104"/>
        <c:crosses val="autoZero"/>
        <c:auto val="1"/>
        <c:lblAlgn val="ctr"/>
        <c:lblOffset val="100"/>
        <c:noMultiLvlLbl val="0"/>
      </c:catAx>
      <c:valAx>
        <c:axId val="324965104"/>
        <c:scaling>
          <c:orientation val="minMax"/>
        </c:scaling>
        <c:delete val="1"/>
        <c:axPos val="l"/>
        <c:numFmt formatCode="0%" sourceLinked="1"/>
        <c:majorTickMark val="out"/>
        <c:minorTickMark val="none"/>
        <c:tickLblPos val="nextTo"/>
        <c:crossAx val="3249702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4E0-4C5E-A72A-3CB805E451F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Comunidad!$H$7:$K$7</c:f>
              <c:numCache>
                <c:formatCode>0%</c:formatCode>
                <c:ptCount val="4"/>
                <c:pt idx="0">
                  <c:v>0</c:v>
                </c:pt>
                <c:pt idx="1">
                  <c:v>0.33333333333333331</c:v>
                </c:pt>
                <c:pt idx="2">
                  <c:v>0.66666666666666663</c:v>
                </c:pt>
                <c:pt idx="3">
                  <c:v>0</c:v>
                </c:pt>
              </c:numCache>
            </c:numRef>
          </c:val>
          <c:extLst xmlns:c16r2="http://schemas.microsoft.com/office/drawing/2015/06/char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324976472"/>
        <c:axId val="324972160"/>
        <c:axId val="0"/>
      </c:bar3DChart>
      <c:catAx>
        <c:axId val="324976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4972160"/>
        <c:crosses val="autoZero"/>
        <c:auto val="1"/>
        <c:lblAlgn val="ctr"/>
        <c:lblOffset val="100"/>
        <c:noMultiLvlLbl val="0"/>
      </c:catAx>
      <c:valAx>
        <c:axId val="324972160"/>
        <c:scaling>
          <c:orientation val="minMax"/>
        </c:scaling>
        <c:delete val="1"/>
        <c:axPos val="l"/>
        <c:numFmt formatCode="0%" sourceLinked="1"/>
        <c:majorTickMark val="out"/>
        <c:minorTickMark val="none"/>
        <c:tickLblPos val="nextTo"/>
        <c:crossAx val="3249764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509-4C29-98F3-88BFAF9C627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318699544"/>
        <c:axId val="318698368"/>
        <c:axId val="0"/>
      </c:bar3DChart>
      <c:catAx>
        <c:axId val="3186995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18698368"/>
        <c:crosses val="autoZero"/>
        <c:auto val="1"/>
        <c:lblAlgn val="ctr"/>
        <c:lblOffset val="100"/>
        <c:noMultiLvlLbl val="0"/>
      </c:catAx>
      <c:valAx>
        <c:axId val="318698368"/>
        <c:scaling>
          <c:orientation val="minMax"/>
        </c:scaling>
        <c:delete val="1"/>
        <c:axPos val="l"/>
        <c:numFmt formatCode="0%" sourceLinked="1"/>
        <c:majorTickMark val="out"/>
        <c:minorTickMark val="none"/>
        <c:tickLblPos val="nextTo"/>
        <c:crossAx val="3186995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324975296"/>
        <c:axId val="324975688"/>
        <c:axId val="0"/>
      </c:bar3DChart>
      <c:catAx>
        <c:axId val="324975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4975688"/>
        <c:crosses val="autoZero"/>
        <c:auto val="1"/>
        <c:lblAlgn val="ctr"/>
        <c:lblOffset val="100"/>
        <c:noMultiLvlLbl val="0"/>
      </c:catAx>
      <c:valAx>
        <c:axId val="324975688"/>
        <c:scaling>
          <c:orientation val="minMax"/>
        </c:scaling>
        <c:delete val="1"/>
        <c:axPos val="l"/>
        <c:numFmt formatCode="0%" sourceLinked="1"/>
        <c:majorTickMark val="out"/>
        <c:minorTickMark val="none"/>
        <c:tickLblPos val="nextTo"/>
        <c:crossAx val="3249752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Comunidad!$C$7:$F$7</c:f>
              <c:numCache>
                <c:formatCode>0%</c:formatCode>
                <c:ptCount val="4"/>
                <c:pt idx="0">
                  <c:v>0</c:v>
                </c:pt>
                <c:pt idx="1">
                  <c:v>0.33333333333333331</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Comunidad!$H$7:$K$7</c:f>
              <c:numCache>
                <c:formatCode>0%</c:formatCode>
                <c:ptCount val="4"/>
                <c:pt idx="0">
                  <c:v>0</c:v>
                </c:pt>
                <c:pt idx="1">
                  <c:v>0.33333333333333331</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E0F1-4114-8A4E-F3E340363000}"/>
                </c:ext>
                <c:ext xmlns:c15="http://schemas.microsoft.com/office/drawing/2012/chart" uri="{CE6537A1-D6FC-4f65-9D91-7224C49458BB}"/>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E0F1-4114-8A4E-F3E340363000}"/>
                </c:ext>
                <c:ext xmlns:c15="http://schemas.microsoft.com/office/drawing/2012/chart" uri="{CE6537A1-D6FC-4f65-9D91-7224C49458BB}"/>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0F1-4114-8A4E-F3E340363000}"/>
                </c:ext>
                <c:ext xmlns:c15="http://schemas.microsoft.com/office/drawing/2012/chart" uri="{CE6537A1-D6FC-4f65-9D91-7224C49458BB}"/>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0F1-4114-8A4E-F3E340363000}"/>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324965888"/>
        <c:axId val="324966672"/>
      </c:lineChart>
      <c:catAx>
        <c:axId val="3249658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4966672"/>
        <c:crosses val="autoZero"/>
        <c:auto val="1"/>
        <c:lblAlgn val="ctr"/>
        <c:lblOffset val="100"/>
        <c:noMultiLvlLbl val="0"/>
      </c:catAx>
      <c:valAx>
        <c:axId val="324966672"/>
        <c:scaling>
          <c:orientation val="minMax"/>
        </c:scaling>
        <c:delete val="1"/>
        <c:axPos val="l"/>
        <c:numFmt formatCode="0%" sourceLinked="1"/>
        <c:majorTickMark val="out"/>
        <c:minorTickMark val="none"/>
        <c:tickLblPos val="nextTo"/>
        <c:crossAx val="32496588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5CE-480A-9102-7E3C01BE2BC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324979216"/>
        <c:axId val="324977648"/>
        <c:axId val="0"/>
      </c:bar3DChart>
      <c:catAx>
        <c:axId val="3249792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4977648"/>
        <c:crosses val="autoZero"/>
        <c:auto val="1"/>
        <c:lblAlgn val="ctr"/>
        <c:lblOffset val="100"/>
        <c:noMultiLvlLbl val="0"/>
      </c:catAx>
      <c:valAx>
        <c:axId val="324977648"/>
        <c:scaling>
          <c:orientation val="minMax"/>
        </c:scaling>
        <c:delete val="1"/>
        <c:axPos val="l"/>
        <c:numFmt formatCode="0%" sourceLinked="1"/>
        <c:majorTickMark val="out"/>
        <c:minorTickMark val="none"/>
        <c:tickLblPos val="nextTo"/>
        <c:crossAx val="3249792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324977256"/>
        <c:axId val="324980000"/>
        <c:axId val="0"/>
      </c:bar3DChart>
      <c:catAx>
        <c:axId val="3249772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4980000"/>
        <c:crosses val="autoZero"/>
        <c:auto val="1"/>
        <c:lblAlgn val="ctr"/>
        <c:lblOffset val="100"/>
        <c:noMultiLvlLbl val="0"/>
      </c:catAx>
      <c:valAx>
        <c:axId val="324980000"/>
        <c:scaling>
          <c:orientation val="minMax"/>
        </c:scaling>
        <c:delete val="1"/>
        <c:axPos val="l"/>
        <c:numFmt formatCode="0%" sourceLinked="1"/>
        <c:majorTickMark val="out"/>
        <c:minorTickMark val="none"/>
        <c:tickLblPos val="nextTo"/>
        <c:crossAx val="3249772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324978432"/>
        <c:axId val="324980392"/>
        <c:axId val="0"/>
      </c:bar3DChart>
      <c:catAx>
        <c:axId val="3249784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4980392"/>
        <c:crosses val="autoZero"/>
        <c:auto val="1"/>
        <c:lblAlgn val="ctr"/>
        <c:lblOffset val="100"/>
        <c:noMultiLvlLbl val="0"/>
      </c:catAx>
      <c:valAx>
        <c:axId val="324980392"/>
        <c:scaling>
          <c:orientation val="minMax"/>
        </c:scaling>
        <c:delete val="1"/>
        <c:axPos val="l"/>
        <c:numFmt formatCode="0%" sourceLinked="1"/>
        <c:majorTickMark val="out"/>
        <c:minorTickMark val="none"/>
        <c:tickLblPos val="nextTo"/>
        <c:crossAx val="3249784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325948624"/>
        <c:axId val="325948232"/>
        <c:axId val="0"/>
      </c:bar3DChart>
      <c:catAx>
        <c:axId val="3259486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5948232"/>
        <c:crosses val="autoZero"/>
        <c:auto val="1"/>
        <c:lblAlgn val="ctr"/>
        <c:lblOffset val="100"/>
        <c:noMultiLvlLbl val="0"/>
      </c:catAx>
      <c:valAx>
        <c:axId val="325948232"/>
        <c:scaling>
          <c:orientation val="minMax"/>
        </c:scaling>
        <c:delete val="1"/>
        <c:axPos val="l"/>
        <c:numFmt formatCode="0%" sourceLinked="1"/>
        <c:majorTickMark val="out"/>
        <c:minorTickMark val="none"/>
        <c:tickLblPos val="nextTo"/>
        <c:crossAx val="3259486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 xmlns:a16="http://schemas.microsoft.com/office/drawing/2014/main" id="{00000000-0008-0000-0000-000043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 xmlns:a16="http://schemas.microsoft.com/office/drawing/2014/main" id="{00000000-0008-0000-0000-000044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7</xdr:col>
      <xdr:colOff>23812</xdr:colOff>
      <xdr:row>1</xdr:row>
      <xdr:rowOff>23813</xdr:rowOff>
    </xdr:from>
    <xdr:to>
      <xdr:col>8</xdr:col>
      <xdr:colOff>23812</xdr:colOff>
      <xdr:row>2</xdr:row>
      <xdr:rowOff>0</xdr:rowOff>
    </xdr:to>
    <xdr:sp macro="" textlink="">
      <xdr:nvSpPr>
        <xdr:cNvPr id="2" name="Rectángulo 1">
          <a:extLst>
            <a:ext uri="{FF2B5EF4-FFF2-40B4-BE49-F238E27FC236}">
              <a16:creationId xmlns="" xmlns:a16="http://schemas.microsoft.com/office/drawing/2014/main" id="{00000000-0008-0000-0000-000002000000}"/>
            </a:ext>
          </a:extLst>
        </xdr:cNvPr>
        <xdr:cNvSpPr/>
      </xdr:nvSpPr>
      <xdr:spPr>
        <a:xfrm>
          <a:off x="6262687" y="369094"/>
          <a:ext cx="1083469" cy="214312"/>
        </a:xfrm>
        <a:prstGeom prst="rect">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59531</xdr:colOff>
      <xdr:row>1</xdr:row>
      <xdr:rowOff>0</xdr:rowOff>
    </xdr:from>
    <xdr:to>
      <xdr:col>8</xdr:col>
      <xdr:colOff>47625</xdr:colOff>
      <xdr:row>2</xdr:row>
      <xdr:rowOff>0</xdr:rowOff>
    </xdr:to>
    <xdr:sp macro="" textlink="">
      <xdr:nvSpPr>
        <xdr:cNvPr id="3" name="CuadroTexto 2">
          <a:extLst>
            <a:ext uri="{FF2B5EF4-FFF2-40B4-BE49-F238E27FC236}">
              <a16:creationId xmlns="" xmlns:a16="http://schemas.microsoft.com/office/drawing/2014/main" id="{00000000-0008-0000-0000-000003000000}"/>
            </a:ext>
          </a:extLst>
        </xdr:cNvPr>
        <xdr:cNvSpPr txBox="1"/>
      </xdr:nvSpPr>
      <xdr:spPr>
        <a:xfrm>
          <a:off x="6298406" y="345281"/>
          <a:ext cx="1071563" cy="238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28/11/2024</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 xmlns:a16="http://schemas.microsoft.com/office/drawing/2014/main" id="{00000000-0008-0000-0100-000028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 xmlns:a16="http://schemas.microsoft.com/office/drawing/2014/main" id="{00000000-0008-0000-0100-00002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 xmlns:a16="http://schemas.microsoft.com/office/drawing/2014/main" id="{00000000-0008-0000-0100-00002AA6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 xmlns:a16="http://schemas.microsoft.com/office/drawing/2014/main" id="{00000000-0008-0000-0100-00002B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 xmlns:a16="http://schemas.microsoft.com/office/drawing/2014/main" id="{00000000-0008-0000-0100-00002C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 xmlns:a16="http://schemas.microsoft.com/office/drawing/2014/main" id="{00000000-0008-0000-0100-00002D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 xmlns:a16="http://schemas.microsoft.com/office/drawing/2014/main" id="{00000000-0008-0000-0100-00002E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 xmlns:a16="http://schemas.microsoft.com/office/drawing/2014/main" id="{00000000-0008-0000-0100-00002FA6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 xmlns:a16="http://schemas.microsoft.com/office/drawing/2014/main" id="{00000000-0008-0000-0100-000030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 xmlns:a16="http://schemas.microsoft.com/office/drawing/2014/main" id="{00000000-0008-0000-0100-000031A6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 xmlns:a16="http://schemas.microsoft.com/office/drawing/2014/main" id="{00000000-0008-0000-0100-000032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 xmlns:a16="http://schemas.microsoft.com/office/drawing/2014/main" id="{00000000-0008-0000-0100-000033A6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 xmlns:a16="http://schemas.microsoft.com/office/drawing/2014/main" id="{00000000-0008-0000-0100-000034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 xmlns:a16="http://schemas.microsoft.com/office/drawing/2014/main" id="{00000000-0008-0000-0100-000035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 xmlns:a16="http://schemas.microsoft.com/office/drawing/2014/main" id="{00000000-0008-0000-0100-000036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 xmlns:a16="http://schemas.microsoft.com/office/drawing/2014/main" id="{00000000-0008-0000-0100-000037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 xmlns:a16="http://schemas.microsoft.com/office/drawing/2014/main" id="{00000000-0008-0000-0100-000038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 xmlns:a16="http://schemas.microsoft.com/office/drawing/2014/main" id="{00000000-0008-0000-0100-00003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 xmlns:a16="http://schemas.microsoft.com/office/drawing/2014/main" id="{00000000-0008-0000-0100-00003A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 xmlns:a16="http://schemas.microsoft.com/office/drawing/2014/main" id="{00000000-0008-0000-0100-00003BA6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 xmlns:a16="http://schemas.microsoft.com/office/drawing/2014/main" id="{00000000-0008-0000-0100-00003CA6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 xmlns:a16="http://schemas.microsoft.com/office/drawing/2014/main" id="{00000000-0008-0000-0200-00004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 xmlns:a16="http://schemas.microsoft.com/office/drawing/2014/main" id="{00000000-0008-0000-0200-00004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 xmlns:a16="http://schemas.microsoft.com/office/drawing/2014/main" id="{00000000-0008-0000-0200-00004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 xmlns:a16="http://schemas.microsoft.com/office/drawing/2014/main" id="{00000000-0008-0000-0200-00004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 xmlns:a16="http://schemas.microsoft.com/office/drawing/2014/main" id="{00000000-0008-0000-0200-00005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 xmlns:a16="http://schemas.microsoft.com/office/drawing/2014/main" id="{00000000-0008-0000-0200-00005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 xmlns:a16="http://schemas.microsoft.com/office/drawing/2014/main" id="{00000000-0008-0000-0200-00005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 xmlns:a16="http://schemas.microsoft.com/office/drawing/2014/main" id="{00000000-0008-0000-0200-00005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 xmlns:a16="http://schemas.microsoft.com/office/drawing/2014/main" id="{00000000-0008-0000-0200-000054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 xmlns:a16="http://schemas.microsoft.com/office/drawing/2014/main" id="{00000000-0008-0000-0200-000055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 xmlns:a16="http://schemas.microsoft.com/office/drawing/2014/main" id="{00000000-0008-0000-0200-00005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 xmlns:a16="http://schemas.microsoft.com/office/drawing/2014/main" id="{00000000-0008-0000-0200-00005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 xmlns:a16="http://schemas.microsoft.com/office/drawing/2014/main" id="{00000000-0008-0000-0200-00005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 xmlns:a16="http://schemas.microsoft.com/office/drawing/2014/main" id="{00000000-0008-0000-0200-00005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 xmlns:a16="http://schemas.microsoft.com/office/drawing/2014/main" id="{00000000-0008-0000-0200-00005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 xmlns:a16="http://schemas.microsoft.com/office/drawing/2014/main" id="{00000000-0008-0000-0200-00005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 xmlns:a16="http://schemas.microsoft.com/office/drawing/2014/main" id="{00000000-0008-0000-0200-00005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 xmlns:a16="http://schemas.microsoft.com/office/drawing/2014/main" id="{00000000-0008-0000-0200-00005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 xmlns:a16="http://schemas.microsoft.com/office/drawing/2014/main" id="{00000000-0008-0000-0200-00005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 xmlns:a16="http://schemas.microsoft.com/office/drawing/2014/main" id="{00000000-0008-0000-0200-00005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 xmlns:a16="http://schemas.microsoft.com/office/drawing/2014/main" id="{00000000-0008-0000-0200-00006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 xmlns:a16="http://schemas.microsoft.com/office/drawing/2014/main" id="{00000000-0008-0000-0200-00006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 xmlns:a16="http://schemas.microsoft.com/office/drawing/2014/main" id="{00000000-0008-0000-0200-00006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 xmlns:a16="http://schemas.microsoft.com/office/drawing/2014/main" id="{00000000-0008-0000-0200-00006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 xmlns:a16="http://schemas.microsoft.com/office/drawing/2014/main" id="{00000000-0008-0000-0200-000064A8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 xmlns:a16="http://schemas.microsoft.com/office/drawing/2014/main" id="{00000000-0008-0000-0200-000065A8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 xmlns:a16="http://schemas.microsoft.com/office/drawing/2014/main" id="{00000000-0008-0000-0200-00006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 xmlns:a16="http://schemas.microsoft.com/office/drawing/2014/main" id="{00000000-0008-0000-0200-00006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 xmlns:a16="http://schemas.microsoft.com/office/drawing/2014/main" id="{00000000-0008-0000-0200-00006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 xmlns:a16="http://schemas.microsoft.com/office/drawing/2014/main" id="{00000000-0008-0000-0200-00006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 xmlns:a16="http://schemas.microsoft.com/office/drawing/2014/main" id="{00000000-0008-0000-0200-00006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 xmlns:a16="http://schemas.microsoft.com/office/drawing/2014/main" id="{00000000-0008-0000-0200-00006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 xmlns:a16="http://schemas.microsoft.com/office/drawing/2014/main" id="{00000000-0008-0000-0300-000075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 xmlns:a16="http://schemas.microsoft.com/office/drawing/2014/main" id="{00000000-0008-0000-0300-000076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 xmlns:a16="http://schemas.microsoft.com/office/drawing/2014/main" id="{00000000-0008-0000-0300-00007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 xmlns:a16="http://schemas.microsoft.com/office/drawing/2014/main" id="{00000000-0008-0000-0300-00007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 xmlns:a16="http://schemas.microsoft.com/office/drawing/2014/main" id="{00000000-0008-0000-0300-00007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 xmlns:a16="http://schemas.microsoft.com/office/drawing/2014/main" id="{00000000-0008-0000-0300-00007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 xmlns:a16="http://schemas.microsoft.com/office/drawing/2014/main" id="{00000000-0008-0000-0300-00007B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 xmlns:a16="http://schemas.microsoft.com/office/drawing/2014/main" id="{00000000-0008-0000-0300-00007C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 xmlns:a16="http://schemas.microsoft.com/office/drawing/2014/main" id="{00000000-0008-0000-0300-00007D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 xmlns:a16="http://schemas.microsoft.com/office/drawing/2014/main" id="{00000000-0008-0000-0300-00007E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 xmlns:a16="http://schemas.microsoft.com/office/drawing/2014/main" id="{00000000-0008-0000-0300-00007F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 xmlns:a16="http://schemas.microsoft.com/office/drawing/2014/main" id="{00000000-0008-0000-0300-000080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 xmlns:a16="http://schemas.microsoft.com/office/drawing/2014/main" id="{00000000-0008-0000-0300-000081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 xmlns:a16="http://schemas.microsoft.com/office/drawing/2014/main" id="{00000000-0008-0000-0300-000082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 xmlns:a16="http://schemas.microsoft.com/office/drawing/2014/main" id="{00000000-0008-0000-0300-000083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 xmlns:a16="http://schemas.microsoft.com/office/drawing/2014/main" id="{00000000-0008-0000-0300-000084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 xmlns:a16="http://schemas.microsoft.com/office/drawing/2014/main" id="{00000000-0008-0000-0300-000085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 xmlns:a16="http://schemas.microsoft.com/office/drawing/2014/main" id="{00000000-0008-0000-0300-000086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 xmlns:a16="http://schemas.microsoft.com/office/drawing/2014/main" id="{00000000-0008-0000-0300-00008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 xmlns:a16="http://schemas.microsoft.com/office/drawing/2014/main" id="{00000000-0008-0000-0300-00008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 xmlns:a16="http://schemas.microsoft.com/office/drawing/2014/main" id="{00000000-0008-0000-0300-00008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 xmlns:a16="http://schemas.microsoft.com/office/drawing/2014/main" id="{00000000-0008-0000-0300-00008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 xmlns:a16="http://schemas.microsoft.com/office/drawing/2014/main" id="{00000000-0008-0000-0400-00008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 xmlns:a16="http://schemas.microsoft.com/office/drawing/2014/main" id="{00000000-0008-0000-0400-00008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 xmlns:a16="http://schemas.microsoft.com/office/drawing/2014/main" id="{00000000-0008-0000-0400-00008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 xmlns:a16="http://schemas.microsoft.com/office/drawing/2014/main" id="{00000000-0008-0000-0400-00008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 xmlns:a16="http://schemas.microsoft.com/office/drawing/2014/main" id="{00000000-0008-0000-0400-00008D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 xmlns:a16="http://schemas.microsoft.com/office/drawing/2014/main" id="{00000000-0008-0000-0400-00008E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 xmlns:a16="http://schemas.microsoft.com/office/drawing/2014/main" id="{00000000-0008-0000-0400-00008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 xmlns:a16="http://schemas.microsoft.com/office/drawing/2014/main" id="{00000000-0008-0000-0400-00009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 xmlns:a16="http://schemas.microsoft.com/office/drawing/2014/main" id="{00000000-0008-0000-0400-00009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 xmlns:a16="http://schemas.microsoft.com/office/drawing/2014/main" id="{00000000-0008-0000-0400-00009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 xmlns:a16="http://schemas.microsoft.com/office/drawing/2014/main" id="{00000000-0008-0000-0400-00009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 xmlns:a16="http://schemas.microsoft.com/office/drawing/2014/main" id="{00000000-0008-0000-0400-000094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 xmlns:a16="http://schemas.microsoft.com/office/drawing/2014/main" id="{00000000-0008-0000-0400-000095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 xmlns:a16="http://schemas.microsoft.com/office/drawing/2014/main" id="{00000000-0008-0000-0400-000096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 xmlns:a16="http://schemas.microsoft.com/office/drawing/2014/main" id="{00000000-0008-0000-0400-000097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 xmlns:a16="http://schemas.microsoft.com/office/drawing/2014/main" id="{00000000-0008-0000-0400-000098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 xmlns:a16="http://schemas.microsoft.com/office/drawing/2014/main" id="{00000000-0008-0000-0400-00009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 xmlns:a16="http://schemas.microsoft.com/office/drawing/2014/main" id="{00000000-0008-0000-0400-00009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 xmlns:a16="http://schemas.microsoft.com/office/drawing/2014/main" id="{00000000-0008-0000-0400-00009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 xmlns:a16="http://schemas.microsoft.com/office/drawing/2014/main" id="{00000000-0008-0000-0400-00009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 xmlns:a16="http://schemas.microsoft.com/office/drawing/2014/main" id="{00000000-0008-0000-0400-00009D04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 xmlns:a16="http://schemas.microsoft.com/office/drawing/2014/main" id="{00000000-0008-0000-0400-00009E04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 xmlns:a16="http://schemas.microsoft.com/office/drawing/2014/main" id="{00000000-0008-0000-0400-00009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 xmlns:a16="http://schemas.microsoft.com/office/drawing/2014/main" id="{00000000-0008-0000-0400-0000A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 xmlns:a16="http://schemas.microsoft.com/office/drawing/2014/main" id="{00000000-0008-0000-0400-0000A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 xmlns:a16="http://schemas.microsoft.com/office/drawing/2014/main" id="{00000000-0008-0000-0400-0000A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 xmlns:a16="http://schemas.microsoft.com/office/drawing/2014/main" id="{00000000-0008-0000-0400-0000A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 xmlns:a16="http://schemas.microsoft.com/office/drawing/2014/main" id="{00000000-0008-0000-0500-000023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 xmlns:a16="http://schemas.microsoft.com/office/drawing/2014/main" id="{00000000-0008-0000-0500-00002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 xmlns:a16="http://schemas.microsoft.com/office/drawing/2014/main" id="{00000000-0008-0000-0500-00002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 xmlns:a16="http://schemas.microsoft.com/office/drawing/2014/main" id="{00000000-0008-0000-0500-00002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 xmlns:a16="http://schemas.microsoft.com/office/drawing/2014/main" id="{00000000-0008-0000-0500-00002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 xmlns:a16="http://schemas.microsoft.com/office/drawing/2014/main" id="{00000000-0008-0000-0500-000028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 xmlns:a16="http://schemas.microsoft.com/office/drawing/2014/main" id="{00000000-0008-0000-0500-000029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 xmlns:a16="http://schemas.microsoft.com/office/drawing/2014/main" id="{00000000-0008-0000-0500-00002A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 xmlns:a16="http://schemas.microsoft.com/office/drawing/2014/main" id="{00000000-0008-0000-0500-00002B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 xmlns:a16="http://schemas.microsoft.com/office/drawing/2014/main" id="{00000000-0008-0000-0500-00002C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 xmlns:a16="http://schemas.microsoft.com/office/drawing/2014/main" id="{00000000-0008-0000-0500-00002D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 xmlns:a16="http://schemas.microsoft.com/office/drawing/2014/main" id="{00000000-0008-0000-0500-00002E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 xmlns:a16="http://schemas.microsoft.com/office/drawing/2014/main" id="{00000000-0008-0000-0500-00002F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 xmlns:a16="http://schemas.microsoft.com/office/drawing/2014/main" id="{00000000-0008-0000-0500-000030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 xmlns:a16="http://schemas.microsoft.com/office/drawing/2014/main" id="{00000000-0008-0000-0500-000031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 xmlns:a16="http://schemas.microsoft.com/office/drawing/2014/main" id="{00000000-0008-0000-0500-000032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 xmlns:a16="http://schemas.microsoft.com/office/drawing/2014/main" id="{00000000-0008-0000-0500-00003326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 xmlns:a16="http://schemas.microsoft.com/office/drawing/2014/main" id="{00000000-0008-0000-0500-00003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 xmlns:a16="http://schemas.microsoft.com/office/drawing/2014/main" id="{00000000-0008-0000-0500-00003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 xmlns:a16="http://schemas.microsoft.com/office/drawing/2014/main" id="{00000000-0008-0000-0500-00003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 xmlns:a16="http://schemas.microsoft.com/office/drawing/2014/main" id="{00000000-0008-0000-0500-00003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mailto:betyk16@hotmail.com" TargetMode="External"/><Relationship Id="rId7"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6" Type="http://schemas.openxmlformats.org/officeDocument/2006/relationships/hyperlink" Target="mailto:lisacasaluis3@hotmail.com" TargetMode="External"/><Relationship Id="rId5" Type="http://schemas.openxmlformats.org/officeDocument/2006/relationships/hyperlink" Target="mailto:rafaeljai@hotmail.com" TargetMode="External"/><Relationship Id="rId4" Type="http://schemas.openxmlformats.org/officeDocument/2006/relationships/hyperlink" Target="mailto:evelynruiz37@hotmail.e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showRowColHeaders="0" topLeftCell="A5" zoomScale="80" zoomScaleNormal="80" workbookViewId="0">
      <selection activeCell="K28" sqref="K28"/>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204"/>
      <c r="B1" s="205"/>
      <c r="C1" s="212" t="s">
        <v>169</v>
      </c>
      <c r="D1" s="213"/>
      <c r="E1" s="213"/>
      <c r="F1" s="213"/>
      <c r="G1" s="213"/>
      <c r="H1" s="210" t="s">
        <v>170</v>
      </c>
      <c r="I1" s="211"/>
    </row>
    <row r="2" spans="1:13" ht="18.75" customHeight="1" x14ac:dyDescent="0.25">
      <c r="A2" s="206"/>
      <c r="B2" s="207"/>
      <c r="C2" s="212" t="s">
        <v>171</v>
      </c>
      <c r="D2" s="213"/>
      <c r="E2" s="213"/>
      <c r="F2" s="213"/>
      <c r="G2" s="213"/>
      <c r="H2" s="44">
        <v>41241</v>
      </c>
      <c r="I2" s="45" t="s">
        <v>175</v>
      </c>
    </row>
    <row r="3" spans="1:13" ht="21" customHeight="1" x14ac:dyDescent="0.25">
      <c r="A3" s="208"/>
      <c r="B3" s="209"/>
      <c r="C3" s="212" t="s">
        <v>172</v>
      </c>
      <c r="D3" s="213"/>
      <c r="E3" s="213"/>
      <c r="F3" s="213"/>
      <c r="G3" s="213"/>
      <c r="H3" s="210" t="s">
        <v>173</v>
      </c>
      <c r="I3" s="211"/>
    </row>
    <row r="4" spans="1:13" ht="5.25" customHeight="1" x14ac:dyDescent="0.2"/>
    <row r="5" spans="1:13" ht="34.5" customHeight="1" x14ac:dyDescent="0.2">
      <c r="A5" s="161" t="s">
        <v>164</v>
      </c>
      <c r="B5" s="161"/>
      <c r="C5" s="161"/>
      <c r="D5" s="161"/>
      <c r="E5" s="161"/>
      <c r="F5" s="161"/>
      <c r="G5" s="161"/>
      <c r="H5" s="161"/>
      <c r="I5" s="161"/>
      <c r="K5" s="162" t="s">
        <v>140</v>
      </c>
      <c r="L5" s="162"/>
      <c r="M5" s="162"/>
    </row>
    <row r="6" spans="1:13" ht="23.25" customHeight="1" x14ac:dyDescent="0.2">
      <c r="A6" s="163" t="s">
        <v>162</v>
      </c>
      <c r="B6" s="164"/>
      <c r="C6" s="164"/>
      <c r="D6" s="164"/>
      <c r="E6" s="164"/>
      <c r="F6" s="195" t="s">
        <v>141</v>
      </c>
      <c r="G6" s="196"/>
      <c r="H6" s="196"/>
      <c r="I6" s="196"/>
      <c r="K6" s="47" t="s">
        <v>142</v>
      </c>
      <c r="L6" s="48" t="s">
        <v>143</v>
      </c>
      <c r="M6" s="49" t="s">
        <v>144</v>
      </c>
    </row>
    <row r="7" spans="1:13" ht="20.100000000000001" customHeight="1" x14ac:dyDescent="0.2">
      <c r="A7" s="165" t="s">
        <v>252</v>
      </c>
      <c r="B7" s="166"/>
      <c r="C7" s="166"/>
      <c r="D7" s="166"/>
      <c r="E7" s="166"/>
      <c r="F7" s="197">
        <v>45624</v>
      </c>
      <c r="G7" s="197"/>
      <c r="H7" s="197"/>
      <c r="I7" s="197"/>
      <c r="K7" s="167" t="s">
        <v>166</v>
      </c>
      <c r="L7" s="57" t="s">
        <v>145</v>
      </c>
      <c r="M7" s="168" t="s">
        <v>146</v>
      </c>
    </row>
    <row r="8" spans="1:13" ht="33.75" customHeight="1" x14ac:dyDescent="0.2">
      <c r="A8" s="165"/>
      <c r="B8" s="166"/>
      <c r="C8" s="166"/>
      <c r="D8" s="166"/>
      <c r="E8" s="166"/>
      <c r="F8" s="169" t="s">
        <v>160</v>
      </c>
      <c r="G8" s="170"/>
      <c r="H8" s="171">
        <v>154520000108</v>
      </c>
      <c r="I8" s="172"/>
      <c r="K8" s="168"/>
      <c r="L8" s="57" t="s">
        <v>159</v>
      </c>
      <c r="M8" s="168"/>
    </row>
    <row r="9" spans="1:13" ht="20.100000000000001" customHeight="1" x14ac:dyDescent="0.2">
      <c r="A9" s="42" t="s">
        <v>147</v>
      </c>
      <c r="B9" s="43"/>
      <c r="C9" s="200" t="s">
        <v>253</v>
      </c>
      <c r="D9" s="200"/>
      <c r="E9" s="201"/>
      <c r="F9" s="202" t="s">
        <v>163</v>
      </c>
      <c r="G9" s="203"/>
      <c r="H9" s="175" t="s">
        <v>265</v>
      </c>
      <c r="I9" s="176"/>
      <c r="K9" s="168"/>
      <c r="L9" s="57" t="s">
        <v>148</v>
      </c>
      <c r="M9" s="168" t="s">
        <v>149</v>
      </c>
    </row>
    <row r="10" spans="1:13" ht="20.100000000000001" customHeight="1" x14ac:dyDescent="0.2">
      <c r="A10" s="198" t="s">
        <v>168</v>
      </c>
      <c r="B10" s="199"/>
      <c r="C10" s="200" t="s">
        <v>254</v>
      </c>
      <c r="D10" s="200"/>
      <c r="E10" s="200"/>
      <c r="F10" s="201"/>
      <c r="G10" s="46" t="s">
        <v>150</v>
      </c>
      <c r="H10" s="173">
        <v>3187886856</v>
      </c>
      <c r="I10" s="174"/>
      <c r="K10" s="168"/>
      <c r="L10" s="57" t="s">
        <v>151</v>
      </c>
      <c r="M10" s="168"/>
    </row>
    <row r="11" spans="1:13" ht="20.100000000000001" customHeight="1" x14ac:dyDescent="0.2">
      <c r="A11" s="198" t="s">
        <v>165</v>
      </c>
      <c r="B11" s="199"/>
      <c r="C11" s="200" t="s">
        <v>392</v>
      </c>
      <c r="D11" s="200"/>
      <c r="E11" s="200"/>
      <c r="F11" s="201"/>
      <c r="G11" s="46" t="s">
        <v>174</v>
      </c>
      <c r="H11" s="177" t="s">
        <v>393</v>
      </c>
      <c r="I11" s="178"/>
      <c r="K11" s="179"/>
      <c r="L11" s="58"/>
      <c r="M11" s="58"/>
    </row>
    <row r="12" spans="1:13" ht="19.5" customHeight="1" x14ac:dyDescent="0.2">
      <c r="A12" s="181" t="s">
        <v>152</v>
      </c>
      <c r="B12" s="182"/>
      <c r="C12" s="182"/>
      <c r="D12" s="182"/>
      <c r="E12" s="182"/>
      <c r="F12" s="182"/>
      <c r="G12" s="182"/>
      <c r="H12" s="182"/>
      <c r="I12" s="183"/>
      <c r="K12" s="180"/>
      <c r="L12" s="58"/>
      <c r="M12" s="180"/>
    </row>
    <row r="13" spans="1:13" ht="20.100000000000001" customHeight="1" x14ac:dyDescent="0.2">
      <c r="A13" s="184" t="s">
        <v>153</v>
      </c>
      <c r="B13" s="184"/>
      <c r="C13" s="184"/>
      <c r="D13" s="184" t="s">
        <v>154</v>
      </c>
      <c r="E13" s="184"/>
      <c r="F13" s="184"/>
      <c r="G13" s="184" t="s">
        <v>161</v>
      </c>
      <c r="H13" s="184"/>
      <c r="I13" s="184"/>
      <c r="K13" s="180"/>
      <c r="L13" s="58"/>
      <c r="M13" s="180"/>
    </row>
    <row r="14" spans="1:13" ht="20.100000000000001" customHeight="1" x14ac:dyDescent="0.2">
      <c r="A14" s="185" t="s">
        <v>394</v>
      </c>
      <c r="B14" s="185"/>
      <c r="C14" s="185"/>
      <c r="D14" s="185" t="s">
        <v>395</v>
      </c>
      <c r="E14" s="185"/>
      <c r="F14" s="185"/>
      <c r="G14" s="186" t="s">
        <v>254</v>
      </c>
      <c r="H14" s="185"/>
      <c r="I14" s="185"/>
      <c r="K14" s="180"/>
      <c r="L14" s="58"/>
      <c r="M14" s="180"/>
    </row>
    <row r="15" spans="1:13" ht="20.100000000000001" customHeight="1" x14ac:dyDescent="0.2">
      <c r="A15" s="185" t="s">
        <v>259</v>
      </c>
      <c r="B15" s="185"/>
      <c r="C15" s="185"/>
      <c r="D15" s="185" t="s">
        <v>255</v>
      </c>
      <c r="E15" s="185"/>
      <c r="F15" s="185"/>
      <c r="G15" s="186" t="s">
        <v>257</v>
      </c>
      <c r="H15" s="185"/>
      <c r="I15" s="185"/>
      <c r="K15" s="180"/>
      <c r="L15" s="58"/>
      <c r="M15" s="58"/>
    </row>
    <row r="16" spans="1:13" ht="20.100000000000001" customHeight="1" x14ac:dyDescent="0.2">
      <c r="A16" s="185" t="s">
        <v>432</v>
      </c>
      <c r="B16" s="185"/>
      <c r="C16" s="185"/>
      <c r="D16" s="185" t="s">
        <v>256</v>
      </c>
      <c r="E16" s="185"/>
      <c r="F16" s="185"/>
      <c r="G16" s="186" t="s">
        <v>433</v>
      </c>
      <c r="H16" s="185"/>
      <c r="I16" s="185"/>
      <c r="K16" s="180"/>
      <c r="L16" s="58"/>
      <c r="M16" s="58"/>
    </row>
    <row r="17" spans="1:13" ht="20.100000000000001" customHeight="1" x14ac:dyDescent="0.2">
      <c r="A17" s="187" t="s">
        <v>434</v>
      </c>
      <c r="B17" s="187"/>
      <c r="C17" s="187"/>
      <c r="D17" s="187" t="s">
        <v>256</v>
      </c>
      <c r="E17" s="187"/>
      <c r="F17" s="187"/>
      <c r="G17" s="186" t="s">
        <v>435</v>
      </c>
      <c r="H17" s="187"/>
      <c r="I17" s="187"/>
      <c r="K17" s="180"/>
      <c r="L17" s="58"/>
      <c r="M17" s="58"/>
    </row>
    <row r="18" spans="1:13" ht="20.100000000000001" customHeight="1" x14ac:dyDescent="0.2">
      <c r="A18" s="187" t="s">
        <v>268</v>
      </c>
      <c r="B18" s="187"/>
      <c r="C18" s="187"/>
      <c r="D18" s="187" t="s">
        <v>256</v>
      </c>
      <c r="E18" s="187"/>
      <c r="F18" s="187"/>
      <c r="G18" s="186" t="s">
        <v>269</v>
      </c>
      <c r="H18" s="187"/>
      <c r="I18" s="187"/>
      <c r="K18" s="188"/>
      <c r="L18" s="58"/>
      <c r="M18" s="58"/>
    </row>
    <row r="19" spans="1:13" ht="20.100000000000001" customHeight="1" x14ac:dyDescent="0.2">
      <c r="A19" s="187" t="s">
        <v>436</v>
      </c>
      <c r="B19" s="187"/>
      <c r="C19" s="187"/>
      <c r="D19" s="187" t="s">
        <v>256</v>
      </c>
      <c r="E19" s="187"/>
      <c r="F19" s="187"/>
      <c r="G19" s="186" t="s">
        <v>437</v>
      </c>
      <c r="H19" s="187"/>
      <c r="I19" s="187"/>
      <c r="K19" s="180"/>
      <c r="L19" s="58"/>
      <c r="M19" s="58"/>
    </row>
    <row r="20" spans="1:13" ht="20.100000000000001" customHeight="1" x14ac:dyDescent="0.2">
      <c r="A20" s="187" t="s">
        <v>438</v>
      </c>
      <c r="B20" s="187"/>
      <c r="C20" s="187"/>
      <c r="D20" s="187" t="s">
        <v>256</v>
      </c>
      <c r="E20" s="187"/>
      <c r="F20" s="187"/>
      <c r="G20" s="186" t="s">
        <v>258</v>
      </c>
      <c r="H20" s="187"/>
      <c r="I20" s="187"/>
      <c r="K20" s="180"/>
      <c r="L20" s="58"/>
      <c r="M20" s="58"/>
    </row>
    <row r="21" spans="1:13" ht="20.100000000000001" customHeight="1" x14ac:dyDescent="0.2">
      <c r="A21" s="187" t="s">
        <v>266</v>
      </c>
      <c r="B21" s="187"/>
      <c r="C21" s="187"/>
      <c r="D21" s="187" t="s">
        <v>256</v>
      </c>
      <c r="E21" s="187"/>
      <c r="F21" s="187"/>
      <c r="G21" s="186" t="s">
        <v>267</v>
      </c>
      <c r="H21" s="187"/>
      <c r="I21" s="187"/>
      <c r="K21" s="180"/>
      <c r="L21" s="58"/>
      <c r="M21" s="59"/>
    </row>
    <row r="22" spans="1:13" ht="20.100000000000001" customHeight="1" x14ac:dyDescent="0.2">
      <c r="A22" s="187"/>
      <c r="B22" s="187"/>
      <c r="C22" s="187"/>
      <c r="D22" s="187"/>
      <c r="E22" s="187"/>
      <c r="F22" s="187"/>
      <c r="G22" s="187"/>
      <c r="H22" s="187"/>
      <c r="I22" s="187"/>
    </row>
    <row r="23" spans="1:13" s="19" customFormat="1" ht="20.25" x14ac:dyDescent="0.3">
      <c r="A23" s="189"/>
      <c r="B23" s="189"/>
      <c r="C23" s="189"/>
      <c r="D23" s="189"/>
      <c r="E23" s="189"/>
      <c r="F23" s="189"/>
      <c r="G23" s="189"/>
      <c r="H23" s="189"/>
      <c r="I23" s="189"/>
      <c r="K23" s="190"/>
      <c r="L23" s="190"/>
    </row>
    <row r="24" spans="1:13" ht="30" customHeight="1" x14ac:dyDescent="0.2">
      <c r="A24" s="191" t="s">
        <v>155</v>
      </c>
      <c r="B24" s="191"/>
      <c r="C24" s="191"/>
      <c r="D24" s="191"/>
      <c r="E24" s="191"/>
      <c r="F24" s="191"/>
      <c r="G24" s="191"/>
      <c r="H24" s="191"/>
      <c r="I24" s="191"/>
      <c r="K24" s="20"/>
      <c r="L24" s="20"/>
    </row>
    <row r="25" spans="1:13" ht="33.75" customHeight="1" x14ac:dyDescent="0.2">
      <c r="A25" s="184" t="s">
        <v>153</v>
      </c>
      <c r="B25" s="184"/>
      <c r="C25" s="184"/>
      <c r="D25" s="184" t="s">
        <v>154</v>
      </c>
      <c r="E25" s="184"/>
      <c r="F25" s="184"/>
      <c r="G25" s="184" t="s">
        <v>23</v>
      </c>
      <c r="H25" s="184"/>
      <c r="I25" s="184"/>
      <c r="K25" s="21"/>
      <c r="L25" s="22"/>
      <c r="M25" s="18" t="s">
        <v>156</v>
      </c>
    </row>
    <row r="26" spans="1:13" ht="20.100000000000001" customHeight="1" x14ac:dyDescent="0.2">
      <c r="A26" s="185" t="s">
        <v>394</v>
      </c>
      <c r="B26" s="185"/>
      <c r="C26" s="185"/>
      <c r="D26" s="185" t="s">
        <v>395</v>
      </c>
      <c r="E26" s="185"/>
      <c r="F26" s="185"/>
      <c r="G26" s="187" t="s">
        <v>395</v>
      </c>
      <c r="H26" s="187"/>
      <c r="I26" s="187"/>
      <c r="K26" s="21"/>
      <c r="L26" s="22"/>
    </row>
    <row r="27" spans="1:13" ht="20.100000000000001" customHeight="1" x14ac:dyDescent="0.2">
      <c r="A27" s="185" t="s">
        <v>259</v>
      </c>
      <c r="B27" s="185"/>
      <c r="C27" s="185"/>
      <c r="D27" s="185" t="s">
        <v>255</v>
      </c>
      <c r="E27" s="185"/>
      <c r="F27" s="185"/>
      <c r="G27" s="187" t="s">
        <v>255</v>
      </c>
      <c r="H27" s="187"/>
      <c r="I27" s="187"/>
      <c r="K27" s="21"/>
      <c r="L27" s="23"/>
    </row>
    <row r="28" spans="1:13" ht="20.100000000000001" customHeight="1" x14ac:dyDescent="0.2">
      <c r="A28" s="185" t="s">
        <v>432</v>
      </c>
      <c r="B28" s="185"/>
      <c r="C28" s="185"/>
      <c r="D28" s="185" t="s">
        <v>256</v>
      </c>
      <c r="E28" s="185"/>
      <c r="F28" s="185"/>
      <c r="G28" s="187" t="s">
        <v>260</v>
      </c>
      <c r="H28" s="187"/>
      <c r="I28" s="187"/>
      <c r="K28" s="21"/>
      <c r="L28" s="23"/>
    </row>
    <row r="29" spans="1:13" ht="20.100000000000001" customHeight="1" x14ac:dyDescent="0.2">
      <c r="A29" s="187" t="s">
        <v>434</v>
      </c>
      <c r="B29" s="187"/>
      <c r="C29" s="187"/>
      <c r="D29" s="187" t="s">
        <v>256</v>
      </c>
      <c r="E29" s="187"/>
      <c r="F29" s="187"/>
      <c r="G29" s="187" t="s">
        <v>261</v>
      </c>
      <c r="H29" s="187"/>
      <c r="I29" s="187"/>
      <c r="K29" s="21"/>
      <c r="L29" s="22"/>
    </row>
    <row r="30" spans="1:13" ht="20.100000000000001" customHeight="1" x14ac:dyDescent="0.2">
      <c r="A30" s="187" t="s">
        <v>268</v>
      </c>
      <c r="B30" s="187"/>
      <c r="C30" s="187"/>
      <c r="D30" s="187" t="s">
        <v>256</v>
      </c>
      <c r="E30" s="187"/>
      <c r="F30" s="187"/>
      <c r="G30" s="187" t="s">
        <v>262</v>
      </c>
      <c r="H30" s="187"/>
      <c r="I30" s="187"/>
      <c r="K30" s="21"/>
      <c r="L30" s="23"/>
    </row>
    <row r="31" spans="1:13" ht="20.100000000000001" customHeight="1" x14ac:dyDescent="0.2">
      <c r="A31" s="187" t="s">
        <v>436</v>
      </c>
      <c r="B31" s="187"/>
      <c r="C31" s="187"/>
      <c r="D31" s="187" t="s">
        <v>256</v>
      </c>
      <c r="E31" s="187"/>
      <c r="F31" s="187"/>
      <c r="G31" s="187" t="s">
        <v>264</v>
      </c>
      <c r="H31" s="187"/>
      <c r="I31" s="187"/>
      <c r="K31" s="21"/>
      <c r="L31" s="24"/>
    </row>
    <row r="32" spans="1:13" ht="20.100000000000001" customHeight="1" x14ac:dyDescent="0.2">
      <c r="A32" s="187" t="s">
        <v>438</v>
      </c>
      <c r="B32" s="187"/>
      <c r="C32" s="187"/>
      <c r="D32" s="187" t="s">
        <v>256</v>
      </c>
      <c r="E32" s="187"/>
      <c r="F32" s="187"/>
      <c r="G32" s="187" t="s">
        <v>263</v>
      </c>
      <c r="H32" s="187"/>
      <c r="I32" s="187"/>
      <c r="K32" s="192"/>
      <c r="L32" s="22"/>
    </row>
    <row r="33" spans="11:12" ht="15" x14ac:dyDescent="0.2">
      <c r="K33" s="192"/>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93" t="s">
        <v>29</v>
      </c>
      <c r="B65526" s="193"/>
      <c r="C65526" s="193"/>
      <c r="D65526" s="193"/>
      <c r="E65526" s="193"/>
    </row>
    <row r="65527" spans="1:5" x14ac:dyDescent="0.2">
      <c r="A65527" s="194" t="s">
        <v>30</v>
      </c>
      <c r="B65527" s="194"/>
      <c r="C65527" s="194"/>
      <c r="D65527" s="194"/>
      <c r="E65527" s="194"/>
    </row>
    <row r="65528" spans="1:5" x14ac:dyDescent="0.2">
      <c r="A65528" s="194" t="s">
        <v>31</v>
      </c>
      <c r="B65528" s="194"/>
      <c r="C65528" s="194"/>
      <c r="D65528" s="194"/>
      <c r="E65528" s="194"/>
    </row>
    <row r="65529" spans="1:5" x14ac:dyDescent="0.2">
      <c r="A65529" s="18" t="s">
        <v>157</v>
      </c>
      <c r="D65529" s="18" t="s">
        <v>158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hyperlink ref="A65527" r:id="rId2"/>
    <hyperlink ref="G21" r:id="rId3"/>
    <hyperlink ref="G17" r:id="rId4"/>
    <hyperlink ref="G16" r:id="rId5"/>
    <hyperlink ref="G19" r:id="rId6"/>
  </hyperlinks>
  <pageMargins left="0.70866141732283472" right="0.70866141732283472" top="0.74803149606299213" bottom="0.74803149606299213" header="0.31496062992125984" footer="0.31496062992125984"/>
  <pageSetup paperSize="9" orientation="landscape" horizontalDpi="300" verticalDpi="300"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2"/>
  <sheetViews>
    <sheetView showGridLines="0" topLeftCell="C64" zoomScale="80" zoomScaleNormal="80" workbookViewId="0">
      <selection activeCell="G74" sqref="G74"/>
    </sheetView>
  </sheetViews>
  <sheetFormatPr baseColWidth="10" defaultColWidth="11.42578125" defaultRowHeight="14.25" x14ac:dyDescent="0.2"/>
  <cols>
    <col min="1" max="1" width="0.42578125" style="86" customWidth="1"/>
    <col min="2" max="2" width="1.42578125" style="86" customWidth="1"/>
    <col min="3" max="3" width="44.7109375" style="86" customWidth="1"/>
    <col min="4" max="4" width="11.7109375" style="139" customWidth="1"/>
    <col min="5" max="6" width="33.7109375" style="121" customWidth="1"/>
    <col min="7" max="7" width="11.7109375" style="139" customWidth="1"/>
    <col min="8" max="9" width="33.7109375" style="121" customWidth="1"/>
    <col min="10" max="10" width="11.7109375" style="139" customWidth="1"/>
    <col min="11" max="12" width="33.7109375" style="121" customWidth="1"/>
    <col min="13" max="13" width="11.7109375" style="139" customWidth="1"/>
    <col min="14" max="15" width="33.7109375" style="121" customWidth="1"/>
    <col min="16" max="16" width="3.140625" style="86" customWidth="1"/>
    <col min="17" max="17" width="2.42578125" style="86" customWidth="1"/>
    <col min="18" max="18" width="7.42578125" style="86" hidden="1" customWidth="1"/>
    <col min="19" max="20" width="7.140625" style="86" hidden="1" customWidth="1"/>
    <col min="21" max="21" width="7" style="86" hidden="1" customWidth="1"/>
    <col min="22" max="22" width="11.42578125" style="86"/>
    <col min="23" max="23" width="13" style="86" customWidth="1"/>
    <col min="24" max="24" width="15.85546875" style="86" customWidth="1"/>
    <col min="25" max="25" width="13" style="86" customWidth="1"/>
    <col min="26" max="27" width="11.42578125" style="86" customWidth="1"/>
    <col min="28" max="16384" width="11.42578125" style="86"/>
  </cols>
  <sheetData>
    <row r="1" spans="1:21" ht="33" customHeight="1" x14ac:dyDescent="0.2">
      <c r="B1" s="259" t="s">
        <v>124</v>
      </c>
      <c r="C1" s="259"/>
      <c r="D1" s="259"/>
      <c r="E1" s="259"/>
      <c r="F1" s="259"/>
      <c r="G1" s="259"/>
      <c r="H1" s="259"/>
      <c r="I1" s="259"/>
      <c r="J1" s="260"/>
      <c r="K1" s="260"/>
      <c r="L1" s="87"/>
      <c r="M1" s="87"/>
      <c r="N1" s="87"/>
      <c r="O1" s="87"/>
    </row>
    <row r="2" spans="1:21" ht="15.75" x14ac:dyDescent="0.2">
      <c r="B2" s="261" t="s">
        <v>27</v>
      </c>
      <c r="C2" s="261"/>
      <c r="D2" s="215" t="s">
        <v>176</v>
      </c>
      <c r="E2" s="215"/>
      <c r="F2" s="215"/>
      <c r="G2" s="216" t="s">
        <v>177</v>
      </c>
      <c r="H2" s="216"/>
      <c r="I2" s="216"/>
      <c r="J2" s="217" t="s">
        <v>178</v>
      </c>
      <c r="K2" s="217"/>
      <c r="L2" s="217"/>
      <c r="M2" s="276" t="s">
        <v>179</v>
      </c>
      <c r="N2" s="276"/>
      <c r="O2" s="276"/>
      <c r="Q2" s="86">
        <v>1</v>
      </c>
    </row>
    <row r="3" spans="1:21" ht="15" customHeight="1" x14ac:dyDescent="0.2">
      <c r="B3" s="261"/>
      <c r="C3" s="261"/>
      <c r="D3" s="222" t="s">
        <v>34</v>
      </c>
      <c r="E3" s="220" t="s">
        <v>122</v>
      </c>
      <c r="F3" s="220" t="s">
        <v>125</v>
      </c>
      <c r="G3" s="218" t="s">
        <v>34</v>
      </c>
      <c r="H3" s="220" t="s">
        <v>122</v>
      </c>
      <c r="I3" s="220" t="s">
        <v>125</v>
      </c>
      <c r="J3" s="218" t="s">
        <v>34</v>
      </c>
      <c r="K3" s="227" t="s">
        <v>122</v>
      </c>
      <c r="L3" s="221" t="s">
        <v>125</v>
      </c>
      <c r="M3" s="218" t="s">
        <v>34</v>
      </c>
      <c r="N3" s="227" t="s">
        <v>122</v>
      </c>
      <c r="O3" s="221" t="s">
        <v>125</v>
      </c>
      <c r="Q3" s="86">
        <v>2</v>
      </c>
    </row>
    <row r="4" spans="1:21" ht="15.75" customHeight="1" x14ac:dyDescent="0.2">
      <c r="B4" s="261"/>
      <c r="C4" s="261"/>
      <c r="D4" s="223"/>
      <c r="E4" s="221"/>
      <c r="F4" s="221"/>
      <c r="G4" s="219"/>
      <c r="H4" s="221"/>
      <c r="I4" s="221"/>
      <c r="J4" s="219"/>
      <c r="K4" s="228"/>
      <c r="L4" s="238"/>
      <c r="M4" s="219"/>
      <c r="N4" s="228"/>
      <c r="O4" s="238"/>
      <c r="Q4" s="86">
        <v>3</v>
      </c>
    </row>
    <row r="5" spans="1:21" ht="15.75" x14ac:dyDescent="0.2">
      <c r="B5" s="261"/>
      <c r="C5" s="261"/>
      <c r="D5" s="88"/>
      <c r="E5" s="89"/>
      <c r="F5" s="89"/>
      <c r="G5" s="90"/>
      <c r="H5" s="91"/>
      <c r="I5" s="91"/>
      <c r="J5" s="90"/>
      <c r="K5" s="92"/>
      <c r="L5" s="91"/>
      <c r="M5" s="90"/>
      <c r="N5" s="92"/>
      <c r="O5" s="91"/>
      <c r="Q5" s="86">
        <v>4</v>
      </c>
    </row>
    <row r="6" spans="1:21" ht="18.75" x14ac:dyDescent="0.2">
      <c r="A6" s="214"/>
      <c r="B6" s="269"/>
      <c r="C6" s="93" t="s">
        <v>73</v>
      </c>
      <c r="D6" s="94"/>
      <c r="E6" s="94"/>
      <c r="F6" s="94"/>
      <c r="G6" s="94"/>
      <c r="H6" s="94"/>
      <c r="I6" s="94"/>
      <c r="J6" s="94"/>
      <c r="K6" s="94"/>
      <c r="L6" s="95"/>
      <c r="M6" s="94"/>
      <c r="N6" s="94"/>
      <c r="O6" s="95"/>
    </row>
    <row r="7" spans="1:21" ht="39.950000000000003" customHeight="1" x14ac:dyDescent="0.2">
      <c r="A7" s="214"/>
      <c r="B7" s="270"/>
      <c r="C7" s="96" t="s">
        <v>33</v>
      </c>
      <c r="D7" s="26">
        <v>3</v>
      </c>
      <c r="E7" s="60" t="s">
        <v>180</v>
      </c>
      <c r="F7" s="60" t="s">
        <v>181</v>
      </c>
      <c r="G7" s="79">
        <v>3</v>
      </c>
      <c r="H7" s="61" t="s">
        <v>180</v>
      </c>
      <c r="I7" s="61" t="s">
        <v>396</v>
      </c>
      <c r="J7" s="82"/>
      <c r="K7" s="62"/>
      <c r="L7" s="63"/>
      <c r="M7" s="84"/>
      <c r="N7" s="64"/>
      <c r="O7" s="65"/>
      <c r="R7" s="86">
        <f>COUNTIF(D7:D10,"1")</f>
        <v>0</v>
      </c>
      <c r="S7" s="86">
        <f>COUNTIF(G7:G10,"1")</f>
        <v>0</v>
      </c>
      <c r="T7" s="86">
        <f>COUNTIF(J7:J10,"1")</f>
        <v>0</v>
      </c>
      <c r="U7" s="86">
        <f>COUNTIF(M7:M10,"1")</f>
        <v>0</v>
      </c>
    </row>
    <row r="8" spans="1:21" ht="39.950000000000003" customHeight="1" x14ac:dyDescent="0.2">
      <c r="A8" s="214"/>
      <c r="B8" s="270"/>
      <c r="C8" s="97" t="s">
        <v>35</v>
      </c>
      <c r="D8" s="26">
        <v>3</v>
      </c>
      <c r="E8" s="60" t="s">
        <v>182</v>
      </c>
      <c r="F8" s="60" t="s">
        <v>183</v>
      </c>
      <c r="G8" s="79">
        <v>3</v>
      </c>
      <c r="H8" s="66" t="s">
        <v>182</v>
      </c>
      <c r="I8" s="61" t="s">
        <v>397</v>
      </c>
      <c r="J8" s="82"/>
      <c r="K8" s="67"/>
      <c r="L8" s="63"/>
      <c r="M8" s="84"/>
      <c r="N8" s="68"/>
      <c r="O8" s="65"/>
      <c r="R8" s="86">
        <f>COUNTIF(D7:D10,"2")</f>
        <v>0</v>
      </c>
      <c r="S8" s="86">
        <f>COUNTIF(G7:G10,"2")</f>
        <v>0</v>
      </c>
      <c r="T8" s="86">
        <f>COUNTIF(J7:J10,"2")</f>
        <v>0</v>
      </c>
      <c r="U8" s="86">
        <f>COUNTIF(M7:M10,"2")</f>
        <v>0</v>
      </c>
    </row>
    <row r="9" spans="1:21" ht="39.950000000000003" customHeight="1" x14ac:dyDescent="0.2">
      <c r="A9" s="214"/>
      <c r="B9" s="270"/>
      <c r="C9" s="98" t="s">
        <v>36</v>
      </c>
      <c r="D9" s="26">
        <v>3</v>
      </c>
      <c r="E9" s="60" t="s">
        <v>184</v>
      </c>
      <c r="F9" s="60" t="s">
        <v>185</v>
      </c>
      <c r="G9" s="79">
        <v>3</v>
      </c>
      <c r="H9" s="66" t="s">
        <v>184</v>
      </c>
      <c r="I9" s="61" t="s">
        <v>185</v>
      </c>
      <c r="J9" s="82"/>
      <c r="K9" s="67"/>
      <c r="L9" s="63"/>
      <c r="M9" s="84"/>
      <c r="N9" s="68"/>
      <c r="O9" s="65"/>
      <c r="R9" s="86">
        <f>COUNTIF(D7:D10,"3")</f>
        <v>4</v>
      </c>
      <c r="S9" s="86">
        <f>COUNTIF(G7:G10,"3")</f>
        <v>4</v>
      </c>
      <c r="T9" s="86">
        <f>COUNTIF(J7:J10,"3")</f>
        <v>0</v>
      </c>
      <c r="U9" s="86">
        <f>COUNTIF(M7:M10,"3")</f>
        <v>0</v>
      </c>
    </row>
    <row r="10" spans="1:21" ht="39.950000000000003" customHeight="1" x14ac:dyDescent="0.2">
      <c r="A10" s="214"/>
      <c r="B10" s="271"/>
      <c r="C10" s="98" t="s">
        <v>37</v>
      </c>
      <c r="D10" s="26">
        <v>3</v>
      </c>
      <c r="E10" s="60" t="s">
        <v>187</v>
      </c>
      <c r="F10" s="60" t="s">
        <v>186</v>
      </c>
      <c r="G10" s="79">
        <v>3</v>
      </c>
      <c r="H10" s="66" t="s">
        <v>398</v>
      </c>
      <c r="I10" s="61" t="s">
        <v>399</v>
      </c>
      <c r="J10" s="82"/>
      <c r="K10" s="67"/>
      <c r="L10" s="63"/>
      <c r="M10" s="84"/>
      <c r="N10" s="68"/>
      <c r="O10" s="65"/>
      <c r="R10" s="86">
        <f>COUNTIF(D7:D10,"4")</f>
        <v>0</v>
      </c>
      <c r="S10" s="86">
        <f>COUNTIF(G7:G10,"4")</f>
        <v>0</v>
      </c>
      <c r="T10" s="86">
        <f>COUNTIF(J7:J10,"4")</f>
        <v>0</v>
      </c>
      <c r="U10" s="86">
        <f>COUNTIF(M7:M10,"4")</f>
        <v>0</v>
      </c>
    </row>
    <row r="11" spans="1:21" ht="6" customHeight="1" x14ac:dyDescent="0.25">
      <c r="B11" s="266"/>
      <c r="C11" s="267"/>
      <c r="D11" s="267"/>
      <c r="E11" s="267"/>
      <c r="F11" s="267"/>
      <c r="G11" s="267"/>
      <c r="H11" s="267"/>
      <c r="I11" s="267"/>
      <c r="J11" s="267"/>
      <c r="K11" s="268"/>
      <c r="L11" s="99"/>
      <c r="M11" s="100"/>
      <c r="N11" s="99"/>
      <c r="O11" s="99"/>
      <c r="Q11" s="86">
        <f>COUNTIF(D7:D10,"1")</f>
        <v>0</v>
      </c>
      <c r="R11" s="86">
        <f>COUNTIF(D7:D10,"1")</f>
        <v>0</v>
      </c>
      <c r="S11" s="86">
        <f>COUNTIF(D7:D10,"3")</f>
        <v>4</v>
      </c>
    </row>
    <row r="12" spans="1:21" ht="18.75" x14ac:dyDescent="0.2">
      <c r="A12" s="214"/>
      <c r="B12" s="235"/>
      <c r="C12" s="101" t="s">
        <v>72</v>
      </c>
      <c r="D12" s="102"/>
      <c r="E12" s="102"/>
      <c r="F12" s="102"/>
      <c r="G12" s="102"/>
      <c r="H12" s="102"/>
      <c r="I12" s="102"/>
      <c r="J12" s="102"/>
      <c r="K12" s="103"/>
      <c r="L12" s="104"/>
      <c r="M12" s="102"/>
      <c r="N12" s="103"/>
      <c r="O12" s="104"/>
    </row>
    <row r="13" spans="1:21" ht="39.950000000000003" customHeight="1" x14ac:dyDescent="0.2">
      <c r="A13" s="214"/>
      <c r="B13" s="236"/>
      <c r="C13" s="105" t="s">
        <v>38</v>
      </c>
      <c r="D13" s="27">
        <v>3</v>
      </c>
      <c r="E13" s="60" t="s">
        <v>188</v>
      </c>
      <c r="F13" s="69" t="s">
        <v>189</v>
      </c>
      <c r="G13" s="80">
        <v>3</v>
      </c>
      <c r="H13" s="61" t="s">
        <v>400</v>
      </c>
      <c r="I13" s="61" t="s">
        <v>403</v>
      </c>
      <c r="J13" s="83"/>
      <c r="K13" s="70"/>
      <c r="L13" s="71"/>
      <c r="M13" s="85"/>
      <c r="N13" s="72"/>
      <c r="O13" s="73"/>
      <c r="R13" s="86">
        <f>COUNTIF(D13:D17,"1")</f>
        <v>0</v>
      </c>
      <c r="S13" s="86">
        <f>COUNTIF(G13:G17,"1")</f>
        <v>0</v>
      </c>
      <c r="T13" s="86">
        <f>COUNTIF(J13:J17,"1")</f>
        <v>0</v>
      </c>
      <c r="U13" s="86">
        <f>COUNTIF(M13:M17,"1")</f>
        <v>0</v>
      </c>
    </row>
    <row r="14" spans="1:21" ht="39.950000000000003" customHeight="1" x14ac:dyDescent="0.2">
      <c r="A14" s="214"/>
      <c r="B14" s="236"/>
      <c r="C14" s="97" t="s">
        <v>39</v>
      </c>
      <c r="D14" s="27">
        <v>3</v>
      </c>
      <c r="E14" s="74" t="s">
        <v>190</v>
      </c>
      <c r="F14" s="69" t="s">
        <v>191</v>
      </c>
      <c r="G14" s="80">
        <v>3</v>
      </c>
      <c r="H14" s="66" t="s">
        <v>401</v>
      </c>
      <c r="I14" s="61" t="s">
        <v>191</v>
      </c>
      <c r="J14" s="83"/>
      <c r="K14" s="71"/>
      <c r="L14" s="71"/>
      <c r="M14" s="85"/>
      <c r="N14" s="73"/>
      <c r="O14" s="73"/>
      <c r="R14" s="86">
        <f>COUNTIF(D13:D17,"2")</f>
        <v>0</v>
      </c>
      <c r="S14" s="86">
        <f>COUNTIF(G13:G17,"2")</f>
        <v>0</v>
      </c>
      <c r="T14" s="86">
        <f>COUNTIF(J13:J17,"2")</f>
        <v>0</v>
      </c>
      <c r="U14" s="86">
        <f>COUNTIF(M13:M17,"2")</f>
        <v>0</v>
      </c>
    </row>
    <row r="15" spans="1:21" ht="39.950000000000003" customHeight="1" x14ac:dyDescent="0.2">
      <c r="A15" s="214"/>
      <c r="B15" s="236"/>
      <c r="C15" s="97" t="s">
        <v>40</v>
      </c>
      <c r="D15" s="27">
        <v>3</v>
      </c>
      <c r="E15" s="74" t="s">
        <v>192</v>
      </c>
      <c r="F15" s="69" t="s">
        <v>193</v>
      </c>
      <c r="G15" s="80">
        <v>3</v>
      </c>
      <c r="H15" s="66" t="s">
        <v>192</v>
      </c>
      <c r="I15" s="61" t="s">
        <v>193</v>
      </c>
      <c r="J15" s="83"/>
      <c r="K15" s="71"/>
      <c r="L15" s="71"/>
      <c r="M15" s="85"/>
      <c r="N15" s="73"/>
      <c r="O15" s="73"/>
      <c r="R15" s="86">
        <f>COUNTIF(D13:D17,"3")</f>
        <v>5</v>
      </c>
      <c r="S15" s="86">
        <f>COUNTIF(G13:G17,"3")</f>
        <v>5</v>
      </c>
      <c r="T15" s="86">
        <f>COUNTIF(J13:J17,"3")</f>
        <v>0</v>
      </c>
      <c r="U15" s="86">
        <f>COUNTIF(M13:M17,"3")</f>
        <v>0</v>
      </c>
    </row>
    <row r="16" spans="1:21" ht="39.950000000000003" customHeight="1" x14ac:dyDescent="0.2">
      <c r="A16" s="214"/>
      <c r="B16" s="236"/>
      <c r="C16" s="98" t="s">
        <v>41</v>
      </c>
      <c r="D16" s="27">
        <v>3</v>
      </c>
      <c r="E16" s="74" t="s">
        <v>194</v>
      </c>
      <c r="F16" s="69" t="s">
        <v>195</v>
      </c>
      <c r="G16" s="80">
        <v>3</v>
      </c>
      <c r="H16" s="66" t="s">
        <v>404</v>
      </c>
      <c r="I16" s="61" t="s">
        <v>405</v>
      </c>
      <c r="J16" s="83"/>
      <c r="K16" s="71"/>
      <c r="L16" s="71"/>
      <c r="M16" s="85"/>
      <c r="N16" s="73"/>
      <c r="O16" s="73"/>
      <c r="R16" s="86">
        <f>COUNTIF(D13:D17,"4")</f>
        <v>0</v>
      </c>
      <c r="S16" s="86">
        <f>COUNTIF(G13:G17,"4")</f>
        <v>0</v>
      </c>
      <c r="T16" s="86">
        <f>COUNTIF(J13:J17,"4")</f>
        <v>0</v>
      </c>
      <c r="U16" s="86">
        <f>COUNTIF(M13:M17,"4")</f>
        <v>0</v>
      </c>
    </row>
    <row r="17" spans="1:21" ht="39.950000000000003" customHeight="1" x14ac:dyDescent="0.2">
      <c r="A17" s="214"/>
      <c r="B17" s="237"/>
      <c r="C17" s="97" t="s">
        <v>42</v>
      </c>
      <c r="D17" s="27">
        <v>3</v>
      </c>
      <c r="E17" s="74" t="s">
        <v>196</v>
      </c>
      <c r="F17" s="69" t="s">
        <v>197</v>
      </c>
      <c r="G17" s="80">
        <v>3</v>
      </c>
      <c r="H17" s="66" t="s">
        <v>402</v>
      </c>
      <c r="I17" s="61" t="s">
        <v>406</v>
      </c>
      <c r="J17" s="83"/>
      <c r="K17" s="71"/>
      <c r="L17" s="71"/>
      <c r="M17" s="85"/>
      <c r="N17" s="73"/>
      <c r="O17" s="73"/>
    </row>
    <row r="18" spans="1:21" ht="7.5" customHeight="1" x14ac:dyDescent="0.25">
      <c r="B18" s="224"/>
      <c r="C18" s="225"/>
      <c r="D18" s="225"/>
      <c r="E18" s="225"/>
      <c r="F18" s="225"/>
      <c r="G18" s="225"/>
      <c r="H18" s="225"/>
      <c r="I18" s="225"/>
      <c r="J18" s="225"/>
      <c r="K18" s="226"/>
      <c r="L18" s="99"/>
      <c r="M18" s="100"/>
      <c r="N18" s="99"/>
      <c r="O18" s="99"/>
    </row>
    <row r="19" spans="1:21" ht="18.75" x14ac:dyDescent="0.2">
      <c r="A19" s="214"/>
      <c r="B19" s="235"/>
      <c r="C19" s="101" t="s">
        <v>43</v>
      </c>
      <c r="D19" s="102"/>
      <c r="E19" s="102"/>
      <c r="F19" s="102"/>
      <c r="G19" s="102"/>
      <c r="H19" s="102"/>
      <c r="I19" s="102"/>
      <c r="J19" s="102"/>
      <c r="K19" s="103"/>
      <c r="L19" s="104"/>
      <c r="M19" s="102"/>
      <c r="N19" s="103"/>
      <c r="O19" s="104"/>
    </row>
    <row r="20" spans="1:21" ht="39.950000000000003" customHeight="1" x14ac:dyDescent="0.2">
      <c r="A20" s="214"/>
      <c r="B20" s="272"/>
      <c r="C20" s="106" t="s">
        <v>44</v>
      </c>
      <c r="D20" s="27">
        <v>3</v>
      </c>
      <c r="E20" s="60" t="s">
        <v>198</v>
      </c>
      <c r="F20" s="60" t="s">
        <v>199</v>
      </c>
      <c r="G20" s="80">
        <v>3</v>
      </c>
      <c r="H20" s="61" t="s">
        <v>407</v>
      </c>
      <c r="I20" s="61" t="s">
        <v>199</v>
      </c>
      <c r="J20" s="83"/>
      <c r="K20" s="75"/>
      <c r="L20" s="76"/>
      <c r="M20" s="85"/>
      <c r="N20" s="77"/>
      <c r="O20" s="78"/>
      <c r="R20" s="86">
        <f>COUNTIF(D20:D27,"1")</f>
        <v>0</v>
      </c>
      <c r="S20" s="86">
        <f>COUNTIF(G20:G27,"1")</f>
        <v>0</v>
      </c>
      <c r="T20" s="86">
        <f>COUNTIF(J20:J27,"1")</f>
        <v>0</v>
      </c>
      <c r="U20" s="86">
        <f>COUNTIF(M20:M27,"1")</f>
        <v>0</v>
      </c>
    </row>
    <row r="21" spans="1:21" ht="39.950000000000003" customHeight="1" x14ac:dyDescent="0.2">
      <c r="A21" s="214"/>
      <c r="B21" s="272"/>
      <c r="C21" s="107" t="s">
        <v>45</v>
      </c>
      <c r="D21" s="27">
        <v>3</v>
      </c>
      <c r="E21" s="74" t="s">
        <v>201</v>
      </c>
      <c r="F21" s="60" t="s">
        <v>200</v>
      </c>
      <c r="G21" s="80">
        <v>3</v>
      </c>
      <c r="H21" s="66" t="s">
        <v>408</v>
      </c>
      <c r="I21" s="61" t="s">
        <v>200</v>
      </c>
      <c r="J21" s="83"/>
      <c r="K21" s="76"/>
      <c r="L21" s="76"/>
      <c r="M21" s="85"/>
      <c r="N21" s="78"/>
      <c r="O21" s="78"/>
      <c r="R21" s="86">
        <f>COUNTIF(D20:D27,"2")</f>
        <v>0</v>
      </c>
      <c r="S21" s="86">
        <f>COUNTIF(G20:G27,"2")</f>
        <v>4</v>
      </c>
      <c r="T21" s="86">
        <f>COUNTIF(J20:J27,"2")</f>
        <v>0</v>
      </c>
      <c r="U21" s="86">
        <f>COUNTIF(M20:M27,"2")</f>
        <v>0</v>
      </c>
    </row>
    <row r="22" spans="1:21" ht="39.950000000000003" customHeight="1" x14ac:dyDescent="0.2">
      <c r="A22" s="214"/>
      <c r="B22" s="272"/>
      <c r="C22" s="107" t="s">
        <v>46</v>
      </c>
      <c r="D22" s="27">
        <v>3</v>
      </c>
      <c r="E22" s="74" t="s">
        <v>202</v>
      </c>
      <c r="F22" s="60" t="s">
        <v>203</v>
      </c>
      <c r="G22" s="80">
        <v>3</v>
      </c>
      <c r="H22" s="66" t="s">
        <v>202</v>
      </c>
      <c r="I22" s="61" t="s">
        <v>203</v>
      </c>
      <c r="J22" s="83"/>
      <c r="K22" s="76"/>
      <c r="L22" s="76"/>
      <c r="M22" s="85"/>
      <c r="N22" s="78"/>
      <c r="O22" s="78"/>
      <c r="R22" s="86">
        <f>COUNTIF(D20:D27,"3")</f>
        <v>8</v>
      </c>
      <c r="S22" s="86">
        <f>COUNTIF(G20:G27,"3")</f>
        <v>4</v>
      </c>
      <c r="T22" s="86">
        <f>COUNTIF(J20:J27,"3")</f>
        <v>0</v>
      </c>
      <c r="U22" s="86">
        <f>COUNTIF(M20:M27,"3")</f>
        <v>0</v>
      </c>
    </row>
    <row r="23" spans="1:21" ht="39.950000000000003" customHeight="1" x14ac:dyDescent="0.2">
      <c r="A23" s="214"/>
      <c r="B23" s="272"/>
      <c r="C23" s="107" t="s">
        <v>47</v>
      </c>
      <c r="D23" s="27">
        <v>3</v>
      </c>
      <c r="E23" s="74" t="s">
        <v>204</v>
      </c>
      <c r="F23" s="60" t="s">
        <v>205</v>
      </c>
      <c r="G23" s="80">
        <v>2</v>
      </c>
      <c r="H23" s="66" t="s">
        <v>409</v>
      </c>
      <c r="I23" s="61" t="s">
        <v>410</v>
      </c>
      <c r="J23" s="83"/>
      <c r="K23" s="76"/>
      <c r="L23" s="76"/>
      <c r="M23" s="85"/>
      <c r="N23" s="78"/>
      <c r="O23" s="78"/>
      <c r="R23" s="86">
        <f>COUNTIF(D20:D27,"4")</f>
        <v>0</v>
      </c>
      <c r="S23" s="86">
        <f>COUNTIF(G20:G27,"4")</f>
        <v>0</v>
      </c>
      <c r="T23" s="86">
        <f>COUNTIF(J20:J27,"4")</f>
        <v>0</v>
      </c>
      <c r="U23" s="86">
        <f>COUNTIF(M20:M27,"4")</f>
        <v>0</v>
      </c>
    </row>
    <row r="24" spans="1:21" ht="39.950000000000003" customHeight="1" x14ac:dyDescent="0.2">
      <c r="A24" s="214"/>
      <c r="B24" s="272"/>
      <c r="C24" s="107" t="s">
        <v>48</v>
      </c>
      <c r="D24" s="27">
        <v>3</v>
      </c>
      <c r="E24" s="74" t="s">
        <v>207</v>
      </c>
      <c r="F24" s="60" t="s">
        <v>206</v>
      </c>
      <c r="G24" s="80">
        <v>3</v>
      </c>
      <c r="H24" s="66" t="s">
        <v>207</v>
      </c>
      <c r="I24" s="61" t="s">
        <v>206</v>
      </c>
      <c r="J24" s="83"/>
      <c r="K24" s="76"/>
      <c r="L24" s="76"/>
      <c r="M24" s="85"/>
      <c r="N24" s="78"/>
      <c r="O24" s="78"/>
    </row>
    <row r="25" spans="1:21" ht="39.950000000000003" customHeight="1" x14ac:dyDescent="0.2">
      <c r="A25" s="214"/>
      <c r="B25" s="272"/>
      <c r="C25" s="107" t="s">
        <v>49</v>
      </c>
      <c r="D25" s="27">
        <v>3</v>
      </c>
      <c r="E25" s="74" t="s">
        <v>208</v>
      </c>
      <c r="F25" s="60" t="s">
        <v>209</v>
      </c>
      <c r="G25" s="80">
        <v>2</v>
      </c>
      <c r="H25" s="66" t="s">
        <v>411</v>
      </c>
      <c r="I25" s="61" t="s">
        <v>412</v>
      </c>
      <c r="J25" s="83"/>
      <c r="K25" s="76"/>
      <c r="L25" s="76"/>
      <c r="M25" s="85"/>
      <c r="N25" s="78"/>
      <c r="O25" s="78"/>
    </row>
    <row r="26" spans="1:21" ht="39.950000000000003" customHeight="1" x14ac:dyDescent="0.2">
      <c r="A26" s="214"/>
      <c r="B26" s="272"/>
      <c r="C26" s="107" t="s">
        <v>50</v>
      </c>
      <c r="D26" s="27">
        <v>3</v>
      </c>
      <c r="E26" s="74" t="s">
        <v>210</v>
      </c>
      <c r="F26" s="60" t="s">
        <v>211</v>
      </c>
      <c r="G26" s="80">
        <v>2</v>
      </c>
      <c r="H26" s="66" t="s">
        <v>413</v>
      </c>
      <c r="I26" s="61" t="s">
        <v>414</v>
      </c>
      <c r="J26" s="83"/>
      <c r="K26" s="76"/>
      <c r="L26" s="76"/>
      <c r="M26" s="85"/>
      <c r="N26" s="78"/>
      <c r="O26" s="78"/>
    </row>
    <row r="27" spans="1:21" ht="39.950000000000003" customHeight="1" x14ac:dyDescent="0.2">
      <c r="A27" s="214"/>
      <c r="B27" s="273"/>
      <c r="C27" s="107" t="s">
        <v>51</v>
      </c>
      <c r="D27" s="27">
        <v>3</v>
      </c>
      <c r="E27" s="74" t="s">
        <v>212</v>
      </c>
      <c r="F27" s="60" t="s">
        <v>213</v>
      </c>
      <c r="G27" s="80">
        <v>2</v>
      </c>
      <c r="H27" s="66" t="s">
        <v>212</v>
      </c>
      <c r="I27" s="61" t="s">
        <v>213</v>
      </c>
      <c r="J27" s="83"/>
      <c r="K27" s="76"/>
      <c r="L27" s="76"/>
      <c r="M27" s="85"/>
      <c r="N27" s="78"/>
      <c r="O27" s="78"/>
    </row>
    <row r="28" spans="1:21" ht="7.5" customHeight="1" x14ac:dyDescent="0.25">
      <c r="B28" s="251"/>
      <c r="C28" s="252"/>
      <c r="D28" s="252"/>
      <c r="E28" s="252"/>
      <c r="F28" s="252"/>
      <c r="G28" s="252"/>
      <c r="H28" s="252"/>
      <c r="I28" s="252"/>
      <c r="J28" s="252"/>
      <c r="K28" s="274"/>
      <c r="L28" s="99"/>
      <c r="M28" s="100"/>
      <c r="N28" s="99"/>
      <c r="O28" s="99"/>
    </row>
    <row r="29" spans="1:21" ht="18.75" x14ac:dyDescent="0.2">
      <c r="A29" s="214"/>
      <c r="B29" s="235"/>
      <c r="C29" s="101" t="s">
        <v>52</v>
      </c>
      <c r="D29" s="102"/>
      <c r="E29" s="102"/>
      <c r="F29" s="102"/>
      <c r="G29" s="102"/>
      <c r="H29" s="102"/>
      <c r="I29" s="102"/>
      <c r="J29" s="102"/>
      <c r="K29" s="103"/>
      <c r="L29" s="104"/>
      <c r="M29" s="102"/>
      <c r="N29" s="103"/>
      <c r="O29" s="104"/>
    </row>
    <row r="30" spans="1:21" ht="39.950000000000003" customHeight="1" x14ac:dyDescent="0.2">
      <c r="A30" s="214"/>
      <c r="B30" s="236"/>
      <c r="C30" s="105" t="s">
        <v>53</v>
      </c>
      <c r="D30" s="27">
        <v>3</v>
      </c>
      <c r="E30" s="60" t="s">
        <v>214</v>
      </c>
      <c r="F30" s="60" t="s">
        <v>215</v>
      </c>
      <c r="G30" s="80">
        <v>3</v>
      </c>
      <c r="H30" s="61" t="s">
        <v>415</v>
      </c>
      <c r="I30" s="61" t="s">
        <v>215</v>
      </c>
      <c r="J30" s="83"/>
      <c r="K30" s="75"/>
      <c r="L30" s="76"/>
      <c r="M30" s="85"/>
      <c r="N30" s="77"/>
      <c r="O30" s="78"/>
      <c r="R30" s="86">
        <f>COUNTIF(D30:D33,"1")</f>
        <v>0</v>
      </c>
      <c r="S30" s="86">
        <f>COUNTIF(G30:G33,"1")</f>
        <v>0</v>
      </c>
      <c r="T30" s="86">
        <f>COUNTIF(J30:J33,"1")</f>
        <v>0</v>
      </c>
      <c r="U30" s="86">
        <f>COUNTIF(M30:M33,"1")</f>
        <v>0</v>
      </c>
    </row>
    <row r="31" spans="1:21" ht="39.950000000000003" customHeight="1" x14ac:dyDescent="0.2">
      <c r="A31" s="214"/>
      <c r="B31" s="236"/>
      <c r="C31" s="97" t="s">
        <v>54</v>
      </c>
      <c r="D31" s="27">
        <v>3</v>
      </c>
      <c r="E31" s="74" t="s">
        <v>216</v>
      </c>
      <c r="F31" s="60" t="s">
        <v>217</v>
      </c>
      <c r="G31" s="80">
        <v>3</v>
      </c>
      <c r="H31" s="66" t="s">
        <v>216</v>
      </c>
      <c r="I31" s="61" t="s">
        <v>217</v>
      </c>
      <c r="J31" s="83"/>
      <c r="K31" s="76"/>
      <c r="L31" s="76"/>
      <c r="M31" s="85"/>
      <c r="N31" s="78"/>
      <c r="O31" s="78"/>
      <c r="R31" s="86">
        <f>COUNTIF(D30:D33,"2")</f>
        <v>0</v>
      </c>
      <c r="S31" s="86">
        <f>COUNTIF(G30:G33,"2")</f>
        <v>0</v>
      </c>
      <c r="T31" s="86">
        <f>COUNTIF(J30:J33,"2")</f>
        <v>0</v>
      </c>
      <c r="U31" s="86">
        <f>COUNTIF(M30:M33,"2")</f>
        <v>0</v>
      </c>
    </row>
    <row r="32" spans="1:21" ht="39.950000000000003" customHeight="1" x14ac:dyDescent="0.2">
      <c r="A32" s="214"/>
      <c r="B32" s="236"/>
      <c r="C32" s="97" t="s">
        <v>55</v>
      </c>
      <c r="D32" s="27">
        <v>3</v>
      </c>
      <c r="E32" s="74" t="s">
        <v>218</v>
      </c>
      <c r="F32" s="60" t="s">
        <v>219</v>
      </c>
      <c r="G32" s="80">
        <v>3</v>
      </c>
      <c r="H32" s="66" t="s">
        <v>218</v>
      </c>
      <c r="I32" s="61" t="s">
        <v>219</v>
      </c>
      <c r="J32" s="83"/>
      <c r="K32" s="76"/>
      <c r="L32" s="76"/>
      <c r="M32" s="85"/>
      <c r="N32" s="78"/>
      <c r="O32" s="78"/>
      <c r="R32" s="86">
        <f>COUNTIF(D30:D33,"3")</f>
        <v>4</v>
      </c>
      <c r="S32" s="86">
        <f>COUNTIF(G30:G33,"3")</f>
        <v>4</v>
      </c>
      <c r="T32" s="86">
        <f>COUNTIF(J30:J33,"31")</f>
        <v>0</v>
      </c>
      <c r="U32" s="86">
        <f>COUNTIF(M30:M33,"3")</f>
        <v>0</v>
      </c>
    </row>
    <row r="33" spans="1:21" ht="39.950000000000003" customHeight="1" x14ac:dyDescent="0.2">
      <c r="A33" s="214"/>
      <c r="B33" s="237"/>
      <c r="C33" s="97" t="s">
        <v>56</v>
      </c>
      <c r="D33" s="27">
        <v>3</v>
      </c>
      <c r="E33" s="74" t="s">
        <v>220</v>
      </c>
      <c r="F33" s="60" t="s">
        <v>221</v>
      </c>
      <c r="G33" s="80">
        <v>3</v>
      </c>
      <c r="H33" s="66" t="s">
        <v>220</v>
      </c>
      <c r="I33" s="61" t="s">
        <v>221</v>
      </c>
      <c r="J33" s="83"/>
      <c r="K33" s="76"/>
      <c r="L33" s="76"/>
      <c r="M33" s="85"/>
      <c r="N33" s="78"/>
      <c r="O33" s="78"/>
      <c r="R33" s="86">
        <f>COUNTIF(D30:D33,"4")</f>
        <v>0</v>
      </c>
      <c r="S33" s="86">
        <f>COUNTIF(G30:G33,"4")</f>
        <v>0</v>
      </c>
      <c r="T33" s="86">
        <f>COUNTIF(J30:J33,"4")</f>
        <v>0</v>
      </c>
      <c r="U33" s="86">
        <f>COUNTIF(M30:M33,"4")</f>
        <v>0</v>
      </c>
    </row>
    <row r="34" spans="1:21" ht="9" customHeight="1" x14ac:dyDescent="0.25">
      <c r="B34" s="224"/>
      <c r="C34" s="225"/>
      <c r="D34" s="225"/>
      <c r="E34" s="225"/>
      <c r="F34" s="225"/>
      <c r="G34" s="225"/>
      <c r="H34" s="225"/>
      <c r="I34" s="225"/>
      <c r="J34" s="225"/>
      <c r="K34" s="226"/>
      <c r="L34" s="99"/>
      <c r="M34" s="100"/>
      <c r="N34" s="99"/>
      <c r="O34" s="99"/>
    </row>
    <row r="35" spans="1:21" ht="18.75" x14ac:dyDescent="0.2">
      <c r="A35" s="214"/>
      <c r="B35" s="235"/>
      <c r="C35" s="108" t="s">
        <v>57</v>
      </c>
      <c r="D35" s="275"/>
      <c r="E35" s="275"/>
      <c r="F35" s="275"/>
      <c r="G35" s="275"/>
      <c r="H35" s="275"/>
      <c r="I35" s="275"/>
      <c r="J35" s="275"/>
      <c r="K35" s="275"/>
      <c r="L35" s="109"/>
      <c r="M35" s="110"/>
      <c r="N35" s="110"/>
      <c r="O35" s="109"/>
    </row>
    <row r="36" spans="1:21" ht="39.950000000000003" customHeight="1" x14ac:dyDescent="0.2">
      <c r="A36" s="214"/>
      <c r="B36" s="236"/>
      <c r="C36" s="105" t="s">
        <v>58</v>
      </c>
      <c r="D36" s="27">
        <v>3</v>
      </c>
      <c r="E36" s="60" t="s">
        <v>222</v>
      </c>
      <c r="F36" s="60" t="s">
        <v>223</v>
      </c>
      <c r="G36" s="80">
        <v>3</v>
      </c>
      <c r="H36" s="61" t="s">
        <v>222</v>
      </c>
      <c r="I36" s="61" t="s">
        <v>223</v>
      </c>
      <c r="J36" s="83"/>
      <c r="K36" s="75"/>
      <c r="L36" s="76"/>
      <c r="M36" s="85"/>
      <c r="N36" s="77"/>
      <c r="O36" s="78"/>
      <c r="R36" s="86">
        <f>COUNTIF(D36:D44,"1")</f>
        <v>0</v>
      </c>
      <c r="S36" s="86">
        <f>COUNTIF(G36:G44,"1")</f>
        <v>0</v>
      </c>
      <c r="T36" s="86">
        <f>COUNTIF(J36:J44,"1")</f>
        <v>0</v>
      </c>
      <c r="U36" s="86">
        <f>COUNTIF(M36:M44,"1")</f>
        <v>0</v>
      </c>
    </row>
    <row r="37" spans="1:21" ht="39.950000000000003" customHeight="1" x14ac:dyDescent="0.2">
      <c r="A37" s="214"/>
      <c r="B37" s="236"/>
      <c r="C37" s="97" t="s">
        <v>59</v>
      </c>
      <c r="D37" s="27">
        <v>2</v>
      </c>
      <c r="E37" s="74" t="s">
        <v>246</v>
      </c>
      <c r="F37" s="60" t="s">
        <v>224</v>
      </c>
      <c r="G37" s="80">
        <v>3</v>
      </c>
      <c r="H37" s="66" t="s">
        <v>417</v>
      </c>
      <c r="I37" s="61" t="s">
        <v>418</v>
      </c>
      <c r="J37" s="83"/>
      <c r="K37" s="76"/>
      <c r="L37" s="76"/>
      <c r="M37" s="85"/>
      <c r="N37" s="78"/>
      <c r="O37" s="78"/>
      <c r="R37" s="86">
        <f>COUNTIF(D36:D44,"2")</f>
        <v>1</v>
      </c>
      <c r="S37" s="86">
        <f>COUNTIF(G36:G44,"2")</f>
        <v>1</v>
      </c>
      <c r="T37" s="86">
        <f>COUNTIF(J36:J44,"2")</f>
        <v>0</v>
      </c>
      <c r="U37" s="86">
        <f>COUNTIF(M36:M44,"2")</f>
        <v>0</v>
      </c>
    </row>
    <row r="38" spans="1:21" ht="39.950000000000003" customHeight="1" x14ac:dyDescent="0.2">
      <c r="A38" s="214"/>
      <c r="B38" s="236"/>
      <c r="C38" s="97" t="s">
        <v>60</v>
      </c>
      <c r="D38" s="27">
        <v>3</v>
      </c>
      <c r="E38" s="74" t="s">
        <v>247</v>
      </c>
      <c r="F38" s="60" t="s">
        <v>225</v>
      </c>
      <c r="G38" s="80">
        <v>3</v>
      </c>
      <c r="H38" s="66" t="s">
        <v>419</v>
      </c>
      <c r="I38" s="61" t="s">
        <v>416</v>
      </c>
      <c r="J38" s="83"/>
      <c r="K38" s="76"/>
      <c r="L38" s="76"/>
      <c r="M38" s="85"/>
      <c r="N38" s="78"/>
      <c r="O38" s="78"/>
      <c r="R38" s="86">
        <f>COUNTIF(D36:D44,"3")</f>
        <v>8</v>
      </c>
      <c r="S38" s="86">
        <f>COUNTIF(G36:G44,"3")</f>
        <v>8</v>
      </c>
      <c r="T38" s="86">
        <f>COUNTIF(J36:J44,"3")</f>
        <v>0</v>
      </c>
      <c r="U38" s="86">
        <f>COUNTIF(M36:M44,"3")</f>
        <v>0</v>
      </c>
    </row>
    <row r="39" spans="1:21" ht="39.950000000000003" customHeight="1" x14ac:dyDescent="0.2">
      <c r="A39" s="214"/>
      <c r="B39" s="236"/>
      <c r="C39" s="97" t="s">
        <v>61</v>
      </c>
      <c r="D39" s="27">
        <v>3</v>
      </c>
      <c r="E39" s="74" t="s">
        <v>226</v>
      </c>
      <c r="F39" s="60" t="s">
        <v>227</v>
      </c>
      <c r="G39" s="80">
        <v>3</v>
      </c>
      <c r="H39" s="66" t="s">
        <v>226</v>
      </c>
      <c r="I39" s="61" t="s">
        <v>227</v>
      </c>
      <c r="J39" s="83"/>
      <c r="K39" s="76"/>
      <c r="L39" s="76"/>
      <c r="M39" s="85"/>
      <c r="N39" s="78"/>
      <c r="O39" s="78"/>
      <c r="R39" s="86">
        <f>COUNTIF(D36:D44,"4")</f>
        <v>0</v>
      </c>
      <c r="S39" s="86">
        <f>COUNTIF(G36:G44,"4")</f>
        <v>0</v>
      </c>
      <c r="T39" s="86">
        <f>COUNTIF(J36:J44,"4")</f>
        <v>0</v>
      </c>
      <c r="U39" s="86">
        <f>COUNTIF(M36:M44,"4")</f>
        <v>0</v>
      </c>
    </row>
    <row r="40" spans="1:21" ht="39.950000000000003" customHeight="1" x14ac:dyDescent="0.2">
      <c r="A40" s="214"/>
      <c r="B40" s="236"/>
      <c r="C40" s="97" t="s">
        <v>62</v>
      </c>
      <c r="D40" s="27">
        <v>3</v>
      </c>
      <c r="E40" s="74" t="s">
        <v>228</v>
      </c>
      <c r="F40" s="60" t="s">
        <v>229</v>
      </c>
      <c r="G40" s="80">
        <v>3</v>
      </c>
      <c r="H40" s="66" t="s">
        <v>228</v>
      </c>
      <c r="I40" s="61" t="s">
        <v>420</v>
      </c>
      <c r="J40" s="83"/>
      <c r="K40" s="76"/>
      <c r="L40" s="76"/>
      <c r="M40" s="85"/>
      <c r="N40" s="78"/>
      <c r="O40" s="78"/>
    </row>
    <row r="41" spans="1:21" ht="39.950000000000003" customHeight="1" x14ac:dyDescent="0.2">
      <c r="A41" s="214"/>
      <c r="B41" s="236"/>
      <c r="C41" s="97" t="s">
        <v>63</v>
      </c>
      <c r="D41" s="27">
        <v>3</v>
      </c>
      <c r="E41" s="74" t="s">
        <v>230</v>
      </c>
      <c r="F41" s="60" t="s">
        <v>231</v>
      </c>
      <c r="G41" s="80">
        <v>3</v>
      </c>
      <c r="H41" s="66" t="s">
        <v>230</v>
      </c>
      <c r="I41" s="61" t="s">
        <v>231</v>
      </c>
      <c r="J41" s="83"/>
      <c r="K41" s="76"/>
      <c r="L41" s="76"/>
      <c r="M41" s="85"/>
      <c r="N41" s="78"/>
      <c r="O41" s="78"/>
    </row>
    <row r="42" spans="1:21" ht="39.950000000000003" customHeight="1" x14ac:dyDescent="0.2">
      <c r="A42" s="214"/>
      <c r="B42" s="236"/>
      <c r="C42" s="97" t="s">
        <v>64</v>
      </c>
      <c r="D42" s="27">
        <v>3</v>
      </c>
      <c r="E42" s="74" t="s">
        <v>232</v>
      </c>
      <c r="F42" s="60" t="s">
        <v>233</v>
      </c>
      <c r="G42" s="80">
        <v>3</v>
      </c>
      <c r="H42" s="66" t="s">
        <v>232</v>
      </c>
      <c r="I42" s="61" t="s">
        <v>233</v>
      </c>
      <c r="J42" s="83"/>
      <c r="K42" s="76"/>
      <c r="L42" s="76"/>
      <c r="M42" s="85"/>
      <c r="N42" s="78"/>
      <c r="O42" s="78"/>
    </row>
    <row r="43" spans="1:21" ht="39.950000000000003" customHeight="1" x14ac:dyDescent="0.2">
      <c r="A43" s="214"/>
      <c r="B43" s="236"/>
      <c r="C43" s="97" t="s">
        <v>65</v>
      </c>
      <c r="D43" s="27">
        <v>3</v>
      </c>
      <c r="E43" s="74" t="s">
        <v>234</v>
      </c>
      <c r="F43" s="60" t="s">
        <v>235</v>
      </c>
      <c r="G43" s="80">
        <v>2</v>
      </c>
      <c r="H43" s="66" t="s">
        <v>421</v>
      </c>
      <c r="I43" s="61" t="s">
        <v>422</v>
      </c>
      <c r="J43" s="83"/>
      <c r="K43" s="76"/>
      <c r="L43" s="76"/>
      <c r="M43" s="85"/>
      <c r="N43" s="78"/>
      <c r="O43" s="78"/>
    </row>
    <row r="44" spans="1:21" ht="39.950000000000003" customHeight="1" x14ac:dyDescent="0.2">
      <c r="A44" s="214"/>
      <c r="B44" s="237"/>
      <c r="C44" s="97" t="s">
        <v>66</v>
      </c>
      <c r="D44" s="27">
        <v>3</v>
      </c>
      <c r="E44" s="74" t="s">
        <v>236</v>
      </c>
      <c r="F44" s="60" t="s">
        <v>237</v>
      </c>
      <c r="G44" s="80">
        <v>3</v>
      </c>
      <c r="H44" s="66" t="s">
        <v>236</v>
      </c>
      <c r="I44" s="61" t="s">
        <v>423</v>
      </c>
      <c r="J44" s="83"/>
      <c r="K44" s="76"/>
      <c r="L44" s="76"/>
      <c r="M44" s="85"/>
      <c r="N44" s="78"/>
      <c r="O44" s="78"/>
    </row>
    <row r="45" spans="1:21" ht="6.75" customHeight="1" x14ac:dyDescent="0.25">
      <c r="B45" s="224"/>
      <c r="C45" s="225"/>
      <c r="D45" s="225"/>
      <c r="E45" s="225"/>
      <c r="F45" s="225"/>
      <c r="G45" s="225"/>
      <c r="H45" s="225"/>
      <c r="I45" s="225"/>
      <c r="J45" s="225"/>
      <c r="K45" s="226"/>
      <c r="L45" s="99"/>
      <c r="M45" s="100"/>
      <c r="N45" s="99"/>
      <c r="O45" s="99"/>
    </row>
    <row r="46" spans="1:21" ht="18.75" x14ac:dyDescent="0.2">
      <c r="A46" s="214"/>
      <c r="B46" s="235"/>
      <c r="C46" s="101" t="s">
        <v>67</v>
      </c>
      <c r="D46" s="102"/>
      <c r="E46" s="102"/>
      <c r="F46" s="102"/>
      <c r="G46" s="102"/>
      <c r="H46" s="102"/>
      <c r="I46" s="102"/>
      <c r="J46" s="102"/>
      <c r="K46" s="103"/>
      <c r="L46" s="104"/>
      <c r="M46" s="102"/>
      <c r="N46" s="103"/>
      <c r="O46" s="104"/>
    </row>
    <row r="47" spans="1:21" ht="39.950000000000003" customHeight="1" x14ac:dyDescent="0.2">
      <c r="A47" s="214"/>
      <c r="B47" s="236"/>
      <c r="C47" s="105" t="s">
        <v>68</v>
      </c>
      <c r="D47" s="27">
        <v>3</v>
      </c>
      <c r="E47" s="30" t="s">
        <v>238</v>
      </c>
      <c r="F47" s="30" t="s">
        <v>239</v>
      </c>
      <c r="G47" s="28">
        <v>3</v>
      </c>
      <c r="H47" s="32" t="s">
        <v>424</v>
      </c>
      <c r="I47" s="32" t="s">
        <v>239</v>
      </c>
      <c r="J47" s="29"/>
      <c r="K47" s="34"/>
      <c r="L47" s="35"/>
      <c r="M47" s="52"/>
      <c r="N47" s="50"/>
      <c r="O47" s="51"/>
      <c r="R47" s="86">
        <f>COUNTIF(D47:D50,"1")</f>
        <v>0</v>
      </c>
      <c r="S47" s="86">
        <f>COUNTIF(G47:G50,"1")</f>
        <v>0</v>
      </c>
      <c r="T47" s="86">
        <f>COUNTIF(J47:J50,"1")</f>
        <v>0</v>
      </c>
      <c r="U47" s="86">
        <f>COUNTIF(M47:M50,"1")</f>
        <v>0</v>
      </c>
    </row>
    <row r="48" spans="1:21" ht="39.950000000000003" customHeight="1" x14ac:dyDescent="0.2">
      <c r="A48" s="214"/>
      <c r="B48" s="236"/>
      <c r="C48" s="97" t="s">
        <v>69</v>
      </c>
      <c r="D48" s="27">
        <v>3</v>
      </c>
      <c r="E48" s="31" t="s">
        <v>240</v>
      </c>
      <c r="F48" s="30" t="s">
        <v>241</v>
      </c>
      <c r="G48" s="28">
        <v>3</v>
      </c>
      <c r="H48" s="33" t="s">
        <v>240</v>
      </c>
      <c r="I48" s="32" t="s">
        <v>241</v>
      </c>
      <c r="J48" s="29"/>
      <c r="K48" s="35"/>
      <c r="L48" s="35"/>
      <c r="M48" s="52"/>
      <c r="N48" s="51"/>
      <c r="O48" s="51"/>
      <c r="R48" s="86">
        <f>COUNTIF(D47:D50,"2")</f>
        <v>1</v>
      </c>
      <c r="S48" s="86">
        <f>COUNTIF(G47:G50,"2")</f>
        <v>0</v>
      </c>
      <c r="T48" s="86">
        <f>COUNTIF(J47:J50,"2")</f>
        <v>0</v>
      </c>
      <c r="U48" s="86">
        <f>COUNTIF(M47:M50,"2")</f>
        <v>0</v>
      </c>
    </row>
    <row r="49" spans="1:21" ht="39.950000000000003" customHeight="1" x14ac:dyDescent="0.2">
      <c r="A49" s="214"/>
      <c r="B49" s="236"/>
      <c r="C49" s="97" t="s">
        <v>70</v>
      </c>
      <c r="D49" s="27">
        <v>3</v>
      </c>
      <c r="E49" s="31" t="s">
        <v>242</v>
      </c>
      <c r="F49" s="30" t="s">
        <v>243</v>
      </c>
      <c r="G49" s="28">
        <v>3</v>
      </c>
      <c r="H49" s="33" t="s">
        <v>425</v>
      </c>
      <c r="I49" s="32" t="s">
        <v>426</v>
      </c>
      <c r="J49" s="29"/>
      <c r="K49" s="35"/>
      <c r="L49" s="35"/>
      <c r="M49" s="52"/>
      <c r="N49" s="51"/>
      <c r="O49" s="51"/>
      <c r="R49" s="86">
        <f>COUNTIF(D47:D50,"3")</f>
        <v>3</v>
      </c>
      <c r="S49" s="86">
        <f>COUNTIF(G47:G50,"3")</f>
        <v>4</v>
      </c>
      <c r="T49" s="86">
        <f>COUNTIF(J47:J50,"3")</f>
        <v>0</v>
      </c>
      <c r="U49" s="86">
        <f>COUNTIF(M47:M50,"3")</f>
        <v>0</v>
      </c>
    </row>
    <row r="50" spans="1:21" ht="39.950000000000003" customHeight="1" x14ac:dyDescent="0.2">
      <c r="A50" s="214"/>
      <c r="B50" s="237"/>
      <c r="C50" s="97" t="s">
        <v>71</v>
      </c>
      <c r="D50" s="27">
        <v>2</v>
      </c>
      <c r="E50" s="31" t="s">
        <v>244</v>
      </c>
      <c r="F50" s="30" t="s">
        <v>245</v>
      </c>
      <c r="G50" s="28">
        <v>3</v>
      </c>
      <c r="H50" s="33" t="s">
        <v>427</v>
      </c>
      <c r="I50" s="32" t="s">
        <v>245</v>
      </c>
      <c r="J50" s="29"/>
      <c r="K50" s="35"/>
      <c r="L50" s="35"/>
      <c r="M50" s="52"/>
      <c r="N50" s="51"/>
      <c r="O50" s="51"/>
      <c r="R50" s="86">
        <f>COUNTIF(D47:D50,"4")</f>
        <v>0</v>
      </c>
      <c r="S50" s="86">
        <f>COUNTIF(G47:G50,"4")</f>
        <v>0</v>
      </c>
      <c r="T50" s="86">
        <f>COUNTIF(J47:J50,"4")</f>
        <v>0</v>
      </c>
      <c r="U50" s="86">
        <f>COUNTIF(M47:M50,"4")</f>
        <v>0</v>
      </c>
    </row>
    <row r="51" spans="1:21" ht="8.25" customHeight="1" x14ac:dyDescent="0.25">
      <c r="B51" s="224"/>
      <c r="C51" s="225"/>
      <c r="D51" s="225"/>
      <c r="E51" s="225"/>
      <c r="F51" s="225"/>
      <c r="G51" s="225"/>
      <c r="H51" s="225"/>
      <c r="I51" s="225"/>
      <c r="J51" s="225"/>
      <c r="K51" s="226"/>
      <c r="L51" s="99"/>
      <c r="M51" s="100"/>
      <c r="N51" s="99"/>
      <c r="O51" s="99"/>
    </row>
    <row r="52" spans="1:21" ht="24" customHeight="1" x14ac:dyDescent="0.2">
      <c r="B52" s="254" t="s">
        <v>26</v>
      </c>
      <c r="C52" s="255"/>
      <c r="D52" s="246">
        <v>2023</v>
      </c>
      <c r="E52" s="247"/>
      <c r="F52" s="248"/>
      <c r="G52" s="229">
        <v>2024</v>
      </c>
      <c r="H52" s="230"/>
      <c r="I52" s="231"/>
      <c r="J52" s="232">
        <v>2025</v>
      </c>
      <c r="K52" s="233"/>
      <c r="L52" s="234"/>
      <c r="M52" s="277">
        <v>2026</v>
      </c>
      <c r="N52" s="278"/>
      <c r="O52" s="279"/>
    </row>
    <row r="53" spans="1:21" ht="33" customHeight="1" x14ac:dyDescent="0.2">
      <c r="B53" s="256"/>
      <c r="C53" s="257"/>
      <c r="D53" s="111" t="s">
        <v>34</v>
      </c>
      <c r="E53" s="112" t="s">
        <v>122</v>
      </c>
      <c r="F53" s="112" t="s">
        <v>125</v>
      </c>
      <c r="G53" s="111" t="s">
        <v>34</v>
      </c>
      <c r="H53" s="112" t="s">
        <v>122</v>
      </c>
      <c r="I53" s="112" t="s">
        <v>125</v>
      </c>
      <c r="J53" s="111" t="s">
        <v>34</v>
      </c>
      <c r="K53" s="112" t="s">
        <v>122</v>
      </c>
      <c r="L53" s="113" t="s">
        <v>125</v>
      </c>
      <c r="M53" s="111"/>
      <c r="N53" s="112"/>
      <c r="O53" s="113"/>
    </row>
    <row r="54" spans="1:21" ht="18.75" x14ac:dyDescent="0.2">
      <c r="A54" s="214"/>
      <c r="B54" s="114"/>
      <c r="C54" s="258" t="s">
        <v>74</v>
      </c>
      <c r="D54" s="241"/>
      <c r="E54" s="241"/>
      <c r="F54" s="241"/>
      <c r="G54" s="241"/>
      <c r="H54" s="241"/>
      <c r="I54" s="241"/>
      <c r="J54" s="241"/>
      <c r="K54" s="241"/>
      <c r="L54" s="115"/>
      <c r="M54" s="116"/>
      <c r="N54" s="116"/>
      <c r="O54" s="115"/>
    </row>
    <row r="55" spans="1:21" ht="30" customHeight="1" x14ac:dyDescent="0.2">
      <c r="A55" s="214"/>
      <c r="B55" s="117"/>
      <c r="C55" s="105" t="s">
        <v>75</v>
      </c>
      <c r="D55" s="27">
        <v>3</v>
      </c>
      <c r="E55" s="60" t="s">
        <v>270</v>
      </c>
      <c r="F55" s="60" t="s">
        <v>271</v>
      </c>
      <c r="G55" s="80">
        <v>3</v>
      </c>
      <c r="H55" s="61" t="s">
        <v>270</v>
      </c>
      <c r="I55" s="61" t="s">
        <v>439</v>
      </c>
      <c r="J55" s="83"/>
      <c r="K55" s="75"/>
      <c r="L55" s="76"/>
      <c r="M55" s="85"/>
      <c r="N55" s="77"/>
      <c r="O55" s="78"/>
      <c r="R55" s="86">
        <f>COUNTIF(D55:D59,"1")</f>
        <v>0</v>
      </c>
      <c r="S55" s="86">
        <f>COUNTIF(G55:G59,"1")</f>
        <v>0</v>
      </c>
      <c r="T55" s="86">
        <f>COUNTIF(J55:J59,"1")</f>
        <v>0</v>
      </c>
      <c r="U55" s="86">
        <f>COUNTIF(M55:M59,"1")</f>
        <v>0</v>
      </c>
    </row>
    <row r="56" spans="1:21" ht="30" customHeight="1" x14ac:dyDescent="0.2">
      <c r="A56" s="214"/>
      <c r="B56" s="117"/>
      <c r="C56" s="97" t="s">
        <v>76</v>
      </c>
      <c r="D56" s="27">
        <v>2</v>
      </c>
      <c r="E56" s="74" t="s">
        <v>272</v>
      </c>
      <c r="F56" s="60" t="s">
        <v>271</v>
      </c>
      <c r="G56" s="80">
        <v>2</v>
      </c>
      <c r="H56" s="66" t="s">
        <v>440</v>
      </c>
      <c r="I56" s="61" t="s">
        <v>441</v>
      </c>
      <c r="J56" s="83"/>
      <c r="K56" s="76"/>
      <c r="L56" s="76"/>
      <c r="M56" s="85"/>
      <c r="N56" s="78"/>
      <c r="O56" s="78"/>
      <c r="R56" s="86">
        <f>COUNTIF(D55:D59,"2")</f>
        <v>1</v>
      </c>
      <c r="S56" s="86">
        <f>COUNTIF(G55:G59,"2")</f>
        <v>1</v>
      </c>
      <c r="T56" s="86">
        <f>COUNTIF(J55:J59,"2")</f>
        <v>0</v>
      </c>
      <c r="U56" s="86">
        <f>COUNTIF(M55:M59,"2")</f>
        <v>0</v>
      </c>
    </row>
    <row r="57" spans="1:21" ht="30" customHeight="1" x14ac:dyDescent="0.2">
      <c r="A57" s="214"/>
      <c r="B57" s="117"/>
      <c r="C57" s="97" t="s">
        <v>77</v>
      </c>
      <c r="D57" s="27">
        <v>3</v>
      </c>
      <c r="E57" s="74" t="s">
        <v>273</v>
      </c>
      <c r="F57" s="60" t="s">
        <v>274</v>
      </c>
      <c r="G57" s="80">
        <v>3</v>
      </c>
      <c r="H57" s="66" t="s">
        <v>273</v>
      </c>
      <c r="I57" s="61" t="s">
        <v>442</v>
      </c>
      <c r="J57" s="83"/>
      <c r="K57" s="76"/>
      <c r="L57" s="76"/>
      <c r="M57" s="85"/>
      <c r="N57" s="78"/>
      <c r="O57" s="78"/>
      <c r="R57" s="86">
        <f>COUNTIF(D55:D59,"3")</f>
        <v>4</v>
      </c>
      <c r="S57" s="86">
        <f>COUNTIF(G55:G59,"3")</f>
        <v>4</v>
      </c>
      <c r="T57" s="86">
        <f>COUNTIF(J55:J59,"3")</f>
        <v>0</v>
      </c>
      <c r="U57" s="86">
        <f>COUNTIF(M55:M59,"3")</f>
        <v>0</v>
      </c>
    </row>
    <row r="58" spans="1:21" ht="30" customHeight="1" x14ac:dyDescent="0.2">
      <c r="A58" s="214"/>
      <c r="B58" s="117"/>
      <c r="C58" s="97" t="s">
        <v>78</v>
      </c>
      <c r="D58" s="27">
        <v>3</v>
      </c>
      <c r="E58" s="74" t="s">
        <v>275</v>
      </c>
      <c r="F58" s="60" t="s">
        <v>276</v>
      </c>
      <c r="G58" s="80">
        <v>3</v>
      </c>
      <c r="H58" s="66" t="s">
        <v>275</v>
      </c>
      <c r="I58" s="61" t="s">
        <v>443</v>
      </c>
      <c r="J58" s="83"/>
      <c r="K58" s="76"/>
      <c r="L58" s="76"/>
      <c r="M58" s="85"/>
      <c r="N58" s="78"/>
      <c r="O58" s="78"/>
      <c r="R58" s="86">
        <f>COUNTIF(D55:D59,"4")</f>
        <v>0</v>
      </c>
      <c r="S58" s="86">
        <f>COUNTIF(G55:G59,"4")</f>
        <v>0</v>
      </c>
      <c r="T58" s="86">
        <f>COUNTIF(J55:J59,"4")</f>
        <v>0</v>
      </c>
      <c r="U58" s="86">
        <f>COUNTIF(M55:M59,"4")</f>
        <v>0</v>
      </c>
    </row>
    <row r="59" spans="1:21" ht="30" customHeight="1" x14ac:dyDescent="0.2">
      <c r="A59" s="214"/>
      <c r="B59" s="118"/>
      <c r="C59" s="97" t="s">
        <v>79</v>
      </c>
      <c r="D59" s="27">
        <v>3</v>
      </c>
      <c r="E59" s="74" t="s">
        <v>277</v>
      </c>
      <c r="F59" s="60" t="s">
        <v>278</v>
      </c>
      <c r="G59" s="80">
        <v>3</v>
      </c>
      <c r="H59" s="66" t="s">
        <v>277</v>
      </c>
      <c r="I59" s="61" t="s">
        <v>444</v>
      </c>
      <c r="J59" s="83"/>
      <c r="K59" s="76"/>
      <c r="L59" s="76"/>
      <c r="M59" s="85"/>
      <c r="N59" s="78"/>
      <c r="O59" s="78"/>
    </row>
    <row r="60" spans="1:21" ht="6.75" customHeight="1" x14ac:dyDescent="0.25">
      <c r="B60" s="239"/>
      <c r="C60" s="240"/>
      <c r="D60" s="119"/>
      <c r="E60" s="120"/>
      <c r="F60" s="120"/>
      <c r="G60" s="119"/>
      <c r="H60" s="120"/>
      <c r="I60" s="120"/>
      <c r="J60" s="119"/>
      <c r="K60" s="120"/>
      <c r="M60" s="119"/>
      <c r="N60" s="120"/>
    </row>
    <row r="61" spans="1:21" ht="18.75" x14ac:dyDescent="0.2">
      <c r="A61" s="214"/>
      <c r="B61" s="114"/>
      <c r="C61" s="258" t="s">
        <v>80</v>
      </c>
      <c r="D61" s="241"/>
      <c r="E61" s="241"/>
      <c r="F61" s="241"/>
      <c r="G61" s="241"/>
      <c r="H61" s="241"/>
      <c r="I61" s="241"/>
      <c r="J61" s="241"/>
      <c r="K61" s="242"/>
      <c r="L61" s="116"/>
      <c r="M61" s="116"/>
      <c r="N61" s="116"/>
      <c r="O61" s="116"/>
    </row>
    <row r="62" spans="1:21" ht="30" customHeight="1" x14ac:dyDescent="0.2">
      <c r="A62" s="214"/>
      <c r="B62" s="122"/>
      <c r="C62" s="96" t="s">
        <v>81</v>
      </c>
      <c r="D62" s="27">
        <v>3</v>
      </c>
      <c r="E62" s="60" t="s">
        <v>279</v>
      </c>
      <c r="F62" s="60" t="s">
        <v>280</v>
      </c>
      <c r="G62" s="80">
        <v>3</v>
      </c>
      <c r="H62" s="61" t="s">
        <v>445</v>
      </c>
      <c r="I62" s="61" t="s">
        <v>446</v>
      </c>
      <c r="J62" s="83"/>
      <c r="K62" s="76"/>
      <c r="L62" s="76"/>
      <c r="M62" s="85"/>
      <c r="N62" s="78"/>
      <c r="O62" s="78"/>
      <c r="R62" s="86">
        <f>COUNTIF(D62:D65,"1")</f>
        <v>0</v>
      </c>
      <c r="S62" s="86">
        <f>COUNTIF(G62:G65,"1")</f>
        <v>0</v>
      </c>
      <c r="T62" s="86">
        <f>COUNTIF(J62:J65,"1")</f>
        <v>0</v>
      </c>
      <c r="U62" s="86">
        <f>COUNTIF(M62:M65,"1")</f>
        <v>0</v>
      </c>
    </row>
    <row r="63" spans="1:21" ht="30" customHeight="1" x14ac:dyDescent="0.2">
      <c r="A63" s="214"/>
      <c r="B63" s="117"/>
      <c r="C63" s="97" t="s">
        <v>82</v>
      </c>
      <c r="D63" s="27">
        <v>3</v>
      </c>
      <c r="E63" s="74" t="s">
        <v>281</v>
      </c>
      <c r="F63" s="60" t="s">
        <v>282</v>
      </c>
      <c r="G63" s="80">
        <v>3</v>
      </c>
      <c r="H63" s="66" t="s">
        <v>281</v>
      </c>
      <c r="I63" s="61" t="s">
        <v>282</v>
      </c>
      <c r="J63" s="83"/>
      <c r="K63" s="76"/>
      <c r="L63" s="76"/>
      <c r="M63" s="85"/>
      <c r="N63" s="78"/>
      <c r="O63" s="78"/>
      <c r="R63" s="86">
        <f>COUNTIF(D62:D65,"2")</f>
        <v>0</v>
      </c>
      <c r="S63" s="86">
        <f>COUNTIF(G62:G65,"2")</f>
        <v>0</v>
      </c>
      <c r="T63" s="86">
        <f>COUNTIF(J62:J65,"2")</f>
        <v>0</v>
      </c>
      <c r="U63" s="86">
        <f>COUNTIF(M62:M65,"2")</f>
        <v>0</v>
      </c>
    </row>
    <row r="64" spans="1:21" ht="30" customHeight="1" x14ac:dyDescent="0.2">
      <c r="A64" s="214"/>
      <c r="B64" s="117"/>
      <c r="C64" s="97" t="s">
        <v>83</v>
      </c>
      <c r="D64" s="27">
        <v>3</v>
      </c>
      <c r="E64" s="74" t="s">
        <v>283</v>
      </c>
      <c r="F64" s="60" t="s">
        <v>284</v>
      </c>
      <c r="G64" s="80">
        <v>3</v>
      </c>
      <c r="H64" s="66" t="s">
        <v>283</v>
      </c>
      <c r="I64" s="61" t="s">
        <v>284</v>
      </c>
      <c r="J64" s="83"/>
      <c r="K64" s="76"/>
      <c r="L64" s="76"/>
      <c r="M64" s="85"/>
      <c r="N64" s="78"/>
      <c r="O64" s="78"/>
      <c r="R64" s="86">
        <f>COUNTIF(D62:D65,"3")</f>
        <v>4</v>
      </c>
      <c r="S64" s="86">
        <f>COUNTIF(G62:G65,"3")</f>
        <v>4</v>
      </c>
      <c r="T64" s="86">
        <f>COUNTIF(J62:J65,"3")</f>
        <v>0</v>
      </c>
      <c r="U64" s="86">
        <f>COUNTIF(M62:M65,"3")</f>
        <v>0</v>
      </c>
    </row>
    <row r="65" spans="1:21" ht="30" customHeight="1" x14ac:dyDescent="0.2">
      <c r="A65" s="214"/>
      <c r="B65" s="118"/>
      <c r="C65" s="97" t="s">
        <v>84</v>
      </c>
      <c r="D65" s="27">
        <v>3</v>
      </c>
      <c r="E65" s="74" t="s">
        <v>285</v>
      </c>
      <c r="F65" s="60" t="s">
        <v>286</v>
      </c>
      <c r="G65" s="80">
        <v>3</v>
      </c>
      <c r="H65" s="66" t="s">
        <v>285</v>
      </c>
      <c r="I65" s="61" t="s">
        <v>447</v>
      </c>
      <c r="J65" s="83"/>
      <c r="K65" s="76"/>
      <c r="L65" s="76"/>
      <c r="M65" s="85"/>
      <c r="N65" s="78"/>
      <c r="O65" s="78"/>
      <c r="R65" s="86">
        <f>COUNTIF(D62:D65,"4")</f>
        <v>0</v>
      </c>
      <c r="S65" s="86">
        <f>COUNTIF(G62:G65,"4")</f>
        <v>0</v>
      </c>
      <c r="T65" s="86">
        <f>COUNTIF(J62:J65,"4")</f>
        <v>0</v>
      </c>
      <c r="U65" s="86">
        <f>COUNTIF(M62:M65,"4")</f>
        <v>0</v>
      </c>
    </row>
    <row r="66" spans="1:21" ht="9" customHeight="1" x14ac:dyDescent="0.25">
      <c r="B66" s="251"/>
      <c r="C66" s="252"/>
      <c r="D66" s="252"/>
      <c r="E66" s="252"/>
      <c r="F66" s="252"/>
      <c r="G66" s="252"/>
      <c r="H66" s="252"/>
      <c r="I66" s="252"/>
      <c r="J66" s="252"/>
      <c r="K66" s="253"/>
      <c r="L66" s="99"/>
      <c r="M66" s="100"/>
      <c r="N66" s="99"/>
      <c r="O66" s="99"/>
    </row>
    <row r="67" spans="1:21" ht="18.75" x14ac:dyDescent="0.2">
      <c r="A67" s="214"/>
      <c r="B67" s="114"/>
      <c r="C67" s="258" t="s">
        <v>167</v>
      </c>
      <c r="D67" s="241"/>
      <c r="E67" s="241"/>
      <c r="F67" s="241"/>
      <c r="G67" s="241"/>
      <c r="H67" s="241"/>
      <c r="I67" s="241"/>
      <c r="J67" s="241"/>
      <c r="K67" s="242"/>
      <c r="L67" s="123"/>
      <c r="M67" s="123"/>
      <c r="N67" s="123"/>
      <c r="O67" s="123"/>
    </row>
    <row r="68" spans="1:21" ht="30" customHeight="1" x14ac:dyDescent="0.2">
      <c r="A68" s="214"/>
      <c r="B68" s="117"/>
      <c r="C68" s="105" t="s">
        <v>85</v>
      </c>
      <c r="D68" s="27">
        <v>3</v>
      </c>
      <c r="E68" s="69" t="s">
        <v>287</v>
      </c>
      <c r="F68" s="60" t="s">
        <v>288</v>
      </c>
      <c r="G68" s="80">
        <v>3</v>
      </c>
      <c r="H68" s="61" t="s">
        <v>287</v>
      </c>
      <c r="I68" s="61" t="s">
        <v>288</v>
      </c>
      <c r="J68" s="83"/>
      <c r="K68" s="76"/>
      <c r="L68" s="76"/>
      <c r="M68" s="85"/>
      <c r="N68" s="78"/>
      <c r="O68" s="78"/>
      <c r="R68" s="86">
        <f>COUNTIF(D68:D71,"1")</f>
        <v>0</v>
      </c>
      <c r="S68" s="86">
        <f>COUNTIF(G68:G71,"1")</f>
        <v>0</v>
      </c>
      <c r="T68" s="86">
        <f>COUNTIF(J68:J71,"1")</f>
        <v>0</v>
      </c>
      <c r="U68" s="86">
        <f>COUNTIF(M68:M71,"1")</f>
        <v>0</v>
      </c>
    </row>
    <row r="69" spans="1:21" ht="30" customHeight="1" x14ac:dyDescent="0.2">
      <c r="A69" s="214"/>
      <c r="B69" s="117"/>
      <c r="C69" s="97" t="s">
        <v>86</v>
      </c>
      <c r="D69" s="27">
        <v>3</v>
      </c>
      <c r="E69" s="81" t="s">
        <v>289</v>
      </c>
      <c r="F69" s="60" t="s">
        <v>290</v>
      </c>
      <c r="G69" s="80">
        <v>3</v>
      </c>
      <c r="H69" s="66" t="s">
        <v>289</v>
      </c>
      <c r="I69" s="61" t="s">
        <v>448</v>
      </c>
      <c r="J69" s="83"/>
      <c r="K69" s="76"/>
      <c r="L69" s="76"/>
      <c r="M69" s="85"/>
      <c r="N69" s="78"/>
      <c r="O69" s="78"/>
      <c r="R69" s="86">
        <f>COUNTIF(D68:D71,"2")</f>
        <v>0</v>
      </c>
      <c r="S69" s="86">
        <f>COUNTIF(G68:G71,"2")</f>
        <v>0</v>
      </c>
      <c r="T69" s="86">
        <f>COUNTIF(J68:J71,"2")</f>
        <v>0</v>
      </c>
      <c r="U69" s="86">
        <f>COUNTIF(M68:M71,"2")</f>
        <v>0</v>
      </c>
    </row>
    <row r="70" spans="1:21" ht="30" customHeight="1" x14ac:dyDescent="0.2">
      <c r="A70" s="214"/>
      <c r="B70" s="117"/>
      <c r="C70" s="97" t="s">
        <v>87</v>
      </c>
      <c r="D70" s="27">
        <v>3</v>
      </c>
      <c r="E70" s="81" t="s">
        <v>291</v>
      </c>
      <c r="F70" s="60" t="s">
        <v>292</v>
      </c>
      <c r="G70" s="80">
        <v>3</v>
      </c>
      <c r="H70" s="66" t="s">
        <v>291</v>
      </c>
      <c r="I70" s="61" t="s">
        <v>449</v>
      </c>
      <c r="J70" s="83"/>
      <c r="K70" s="76"/>
      <c r="L70" s="76"/>
      <c r="M70" s="85"/>
      <c r="N70" s="78"/>
      <c r="O70" s="78"/>
      <c r="R70" s="86">
        <f>COUNTIF(D68:D71,"3")</f>
        <v>4</v>
      </c>
      <c r="S70" s="86">
        <f>COUNTIF(G68:G71,"3")</f>
        <v>4</v>
      </c>
      <c r="T70" s="86">
        <f>COUNTIF(J68:J71,"3")</f>
        <v>0</v>
      </c>
      <c r="U70" s="86">
        <f>COUNTIF(M68:M71,"3")</f>
        <v>0</v>
      </c>
    </row>
    <row r="71" spans="1:21" ht="30" customHeight="1" x14ac:dyDescent="0.2">
      <c r="A71" s="214"/>
      <c r="B71" s="118"/>
      <c r="C71" s="97" t="s">
        <v>88</v>
      </c>
      <c r="D71" s="27">
        <v>3</v>
      </c>
      <c r="E71" s="81" t="s">
        <v>277</v>
      </c>
      <c r="F71" s="60" t="s">
        <v>278</v>
      </c>
      <c r="G71" s="80">
        <v>3</v>
      </c>
      <c r="H71" s="66" t="s">
        <v>277</v>
      </c>
      <c r="I71" s="61" t="s">
        <v>450</v>
      </c>
      <c r="J71" s="83"/>
      <c r="K71" s="76"/>
      <c r="L71" s="76"/>
      <c r="M71" s="85"/>
      <c r="N71" s="78"/>
      <c r="O71" s="78"/>
      <c r="R71" s="86">
        <f>COUNTIF(D68:D71,"4")</f>
        <v>0</v>
      </c>
      <c r="S71" s="86">
        <f>COUNTIF(G68:G71,"4")</f>
        <v>0</v>
      </c>
      <c r="T71" s="86">
        <f>COUNTIF(J68:J71,"4")</f>
        <v>0</v>
      </c>
      <c r="U71" s="86">
        <f>COUNTIF(M68:M71,"4")</f>
        <v>0</v>
      </c>
    </row>
    <row r="72" spans="1:21" ht="8.25" customHeight="1" x14ac:dyDescent="0.25">
      <c r="B72" s="251"/>
      <c r="C72" s="252"/>
      <c r="D72" s="252"/>
      <c r="E72" s="252"/>
      <c r="F72" s="252"/>
      <c r="G72" s="252"/>
      <c r="H72" s="252"/>
      <c r="I72" s="252"/>
      <c r="J72" s="252"/>
      <c r="K72" s="253"/>
      <c r="L72" s="99"/>
      <c r="M72" s="100"/>
      <c r="N72" s="99"/>
      <c r="O72" s="99"/>
    </row>
    <row r="73" spans="1:21" ht="18.75" x14ac:dyDescent="0.2">
      <c r="A73" s="214"/>
      <c r="B73" s="114"/>
      <c r="C73" s="258" t="s">
        <v>89</v>
      </c>
      <c r="D73" s="241"/>
      <c r="E73" s="241"/>
      <c r="F73" s="241"/>
      <c r="G73" s="241"/>
      <c r="H73" s="241"/>
      <c r="I73" s="241"/>
      <c r="J73" s="241"/>
      <c r="K73" s="242"/>
      <c r="L73" s="116"/>
      <c r="M73" s="116"/>
      <c r="N73" s="116"/>
      <c r="O73" s="116"/>
    </row>
    <row r="74" spans="1:21" ht="30" customHeight="1" x14ac:dyDescent="0.2">
      <c r="A74" s="214"/>
      <c r="B74" s="117"/>
      <c r="C74" s="105" t="s">
        <v>90</v>
      </c>
      <c r="D74" s="27">
        <v>3</v>
      </c>
      <c r="E74" s="60" t="s">
        <v>293</v>
      </c>
      <c r="F74" s="60" t="s">
        <v>294</v>
      </c>
      <c r="G74" s="80">
        <v>3</v>
      </c>
      <c r="H74" s="61" t="s">
        <v>293</v>
      </c>
      <c r="I74" s="61" t="s">
        <v>451</v>
      </c>
      <c r="J74" s="83"/>
      <c r="K74" s="76"/>
      <c r="L74" s="76"/>
      <c r="M74" s="85"/>
      <c r="N74" s="78"/>
      <c r="O74" s="78"/>
      <c r="R74" s="86">
        <f>COUNTIF(D74:D79,"1")</f>
        <v>0</v>
      </c>
      <c r="S74" s="86">
        <f>COUNTIF(G74:G79,"1")</f>
        <v>0</v>
      </c>
      <c r="T74" s="86">
        <f>COUNTIF(J74:J79,"1")</f>
        <v>0</v>
      </c>
      <c r="U74" s="86">
        <f>COUNTIF(M74:M79,"1")</f>
        <v>0</v>
      </c>
    </row>
    <row r="75" spans="1:21" ht="30" customHeight="1" x14ac:dyDescent="0.2">
      <c r="A75" s="214"/>
      <c r="B75" s="117"/>
      <c r="C75" s="97" t="s">
        <v>91</v>
      </c>
      <c r="D75" s="27">
        <v>3</v>
      </c>
      <c r="E75" s="74" t="s">
        <v>295</v>
      </c>
      <c r="F75" s="60" t="s">
        <v>296</v>
      </c>
      <c r="G75" s="80">
        <v>3</v>
      </c>
      <c r="H75" s="66" t="s">
        <v>295</v>
      </c>
      <c r="I75" s="61" t="s">
        <v>296</v>
      </c>
      <c r="J75" s="83"/>
      <c r="K75" s="76"/>
      <c r="L75" s="76"/>
      <c r="M75" s="85"/>
      <c r="N75" s="78"/>
      <c r="O75" s="78"/>
      <c r="R75" s="86">
        <f>COUNTIF(D74:D79,"2")</f>
        <v>2</v>
      </c>
      <c r="S75" s="86">
        <f>COUNTIF(G74:G79,"2")</f>
        <v>1</v>
      </c>
      <c r="T75" s="86">
        <f>COUNTIF(J74:J79,"2")</f>
        <v>0</v>
      </c>
      <c r="U75" s="86">
        <f>COUNTIF(M74:M79,"2")</f>
        <v>0</v>
      </c>
    </row>
    <row r="76" spans="1:21" ht="30" customHeight="1" x14ac:dyDescent="0.2">
      <c r="A76" s="214"/>
      <c r="B76" s="117"/>
      <c r="C76" s="97" t="s">
        <v>92</v>
      </c>
      <c r="D76" s="27">
        <v>3</v>
      </c>
      <c r="E76" s="74" t="s">
        <v>297</v>
      </c>
      <c r="F76" s="60" t="s">
        <v>298</v>
      </c>
      <c r="G76" s="80">
        <v>3</v>
      </c>
      <c r="H76" s="66" t="s">
        <v>297</v>
      </c>
      <c r="I76" s="61" t="s">
        <v>298</v>
      </c>
      <c r="J76" s="83"/>
      <c r="K76" s="76"/>
      <c r="L76" s="76"/>
      <c r="M76" s="85"/>
      <c r="N76" s="78"/>
      <c r="O76" s="78"/>
      <c r="R76" s="86">
        <f>COUNTIF(D74:D79,"2")</f>
        <v>2</v>
      </c>
      <c r="S76" s="86">
        <f>COUNTIF(G74:G79,"3")</f>
        <v>5</v>
      </c>
      <c r="T76" s="86">
        <f>COUNTIF(J74:J79,"3")</f>
        <v>0</v>
      </c>
      <c r="U76" s="86">
        <f>COUNTIF(M74:M79,"3")</f>
        <v>0</v>
      </c>
    </row>
    <row r="77" spans="1:21" ht="30" customHeight="1" x14ac:dyDescent="0.2">
      <c r="A77" s="214"/>
      <c r="B77" s="117"/>
      <c r="C77" s="97" t="s">
        <v>93</v>
      </c>
      <c r="D77" s="27">
        <v>3</v>
      </c>
      <c r="E77" s="74" t="s">
        <v>299</v>
      </c>
      <c r="F77" s="60" t="s">
        <v>300</v>
      </c>
      <c r="G77" s="80">
        <v>3</v>
      </c>
      <c r="H77" s="66" t="s">
        <v>299</v>
      </c>
      <c r="I77" s="61" t="s">
        <v>300</v>
      </c>
      <c r="J77" s="83"/>
      <c r="K77" s="76"/>
      <c r="L77" s="76"/>
      <c r="M77" s="85"/>
      <c r="N77" s="78"/>
      <c r="O77" s="78"/>
      <c r="R77" s="86">
        <f>COUNTIF(D74:D79,"4")</f>
        <v>0</v>
      </c>
      <c r="S77" s="86">
        <f>COUNTIF(G74:G79,"4")</f>
        <v>0</v>
      </c>
      <c r="T77" s="86">
        <f>COUNTIF(J74:J79,"4")</f>
        <v>0</v>
      </c>
      <c r="U77" s="86">
        <f>COUNTIF(M74:M79,"4")</f>
        <v>0</v>
      </c>
    </row>
    <row r="78" spans="1:21" ht="30" customHeight="1" x14ac:dyDescent="0.2">
      <c r="A78" s="214"/>
      <c r="B78" s="122"/>
      <c r="C78" s="98" t="s">
        <v>94</v>
      </c>
      <c r="D78" s="27">
        <v>2</v>
      </c>
      <c r="E78" s="74" t="s">
        <v>301</v>
      </c>
      <c r="F78" s="60" t="s">
        <v>302</v>
      </c>
      <c r="G78" s="80">
        <v>3</v>
      </c>
      <c r="H78" s="66" t="s">
        <v>452</v>
      </c>
      <c r="I78" s="61" t="s">
        <v>453</v>
      </c>
      <c r="J78" s="83"/>
      <c r="K78" s="76"/>
      <c r="L78" s="76"/>
      <c r="M78" s="85"/>
      <c r="N78" s="78"/>
      <c r="O78" s="78"/>
    </row>
    <row r="79" spans="1:21" ht="30" customHeight="1" x14ac:dyDescent="0.2">
      <c r="A79" s="214"/>
      <c r="B79" s="118"/>
      <c r="C79" s="97" t="s">
        <v>95</v>
      </c>
      <c r="D79" s="27">
        <v>2</v>
      </c>
      <c r="E79" s="74" t="s">
        <v>303</v>
      </c>
      <c r="F79" s="60"/>
      <c r="G79" s="80">
        <v>2</v>
      </c>
      <c r="H79" s="66" t="s">
        <v>303</v>
      </c>
      <c r="I79" s="61"/>
      <c r="J79" s="83"/>
      <c r="K79" s="76"/>
      <c r="L79" s="76"/>
      <c r="M79" s="85"/>
      <c r="N79" s="78"/>
      <c r="O79" s="78"/>
    </row>
    <row r="80" spans="1:21" ht="9" customHeight="1" x14ac:dyDescent="0.25">
      <c r="B80" s="239"/>
      <c r="C80" s="240"/>
      <c r="D80" s="119"/>
      <c r="E80" s="120"/>
      <c r="F80" s="120"/>
      <c r="G80" s="119"/>
      <c r="H80" s="120"/>
      <c r="I80" s="120"/>
      <c r="J80" s="119"/>
      <c r="K80" s="124"/>
      <c r="M80" s="119"/>
      <c r="N80" s="124"/>
    </row>
    <row r="81" spans="1:21" ht="18.75" customHeight="1" x14ac:dyDescent="0.2">
      <c r="B81" s="262" t="s">
        <v>96</v>
      </c>
      <c r="C81" s="263"/>
      <c r="D81" s="246" t="s">
        <v>353</v>
      </c>
      <c r="E81" s="247"/>
      <c r="F81" s="248"/>
      <c r="G81" s="229">
        <v>2024</v>
      </c>
      <c r="H81" s="230"/>
      <c r="I81" s="231"/>
      <c r="J81" s="232">
        <v>2025</v>
      </c>
      <c r="K81" s="233"/>
      <c r="L81" s="234"/>
      <c r="M81" s="277">
        <v>2026</v>
      </c>
      <c r="N81" s="278"/>
      <c r="O81" s="279"/>
    </row>
    <row r="82" spans="1:21" ht="34.5" customHeight="1" x14ac:dyDescent="0.2">
      <c r="B82" s="264"/>
      <c r="C82" s="265"/>
      <c r="D82" s="111" t="s">
        <v>34</v>
      </c>
      <c r="E82" s="112" t="s">
        <v>122</v>
      </c>
      <c r="F82" s="112"/>
      <c r="G82" s="111" t="s">
        <v>34</v>
      </c>
      <c r="H82" s="112" t="s">
        <v>122</v>
      </c>
      <c r="I82" s="112" t="s">
        <v>125</v>
      </c>
      <c r="J82" s="111" t="s">
        <v>34</v>
      </c>
      <c r="K82" s="112" t="s">
        <v>122</v>
      </c>
      <c r="L82" s="113" t="s">
        <v>125</v>
      </c>
      <c r="M82" s="111" t="s">
        <v>34</v>
      </c>
      <c r="N82" s="112" t="s">
        <v>122</v>
      </c>
      <c r="O82" s="113" t="s">
        <v>125</v>
      </c>
    </row>
    <row r="83" spans="1:21" ht="18.75" x14ac:dyDescent="0.2">
      <c r="A83" s="214"/>
      <c r="B83" s="125"/>
      <c r="C83" s="241" t="s">
        <v>97</v>
      </c>
      <c r="D83" s="241"/>
      <c r="E83" s="241"/>
      <c r="F83" s="241"/>
      <c r="G83" s="241"/>
      <c r="H83" s="241"/>
      <c r="I83" s="241"/>
      <c r="J83" s="241"/>
      <c r="K83" s="241"/>
      <c r="L83" s="126"/>
      <c r="M83" s="127"/>
      <c r="N83" s="127"/>
      <c r="O83" s="126"/>
    </row>
    <row r="84" spans="1:21" ht="30" customHeight="1" x14ac:dyDescent="0.2">
      <c r="A84" s="214"/>
      <c r="B84" s="118"/>
      <c r="C84" s="105" t="s">
        <v>98</v>
      </c>
      <c r="D84" s="27">
        <v>3</v>
      </c>
      <c r="E84" s="74" t="s">
        <v>304</v>
      </c>
      <c r="F84" s="60" t="s">
        <v>305</v>
      </c>
      <c r="G84" s="80">
        <v>3</v>
      </c>
      <c r="H84" s="66" t="s">
        <v>304</v>
      </c>
      <c r="I84" s="61" t="s">
        <v>305</v>
      </c>
      <c r="J84" s="83"/>
      <c r="K84" s="76"/>
      <c r="L84" s="76"/>
      <c r="M84" s="85"/>
      <c r="N84" s="78"/>
      <c r="O84" s="78"/>
      <c r="R84" s="86">
        <f>COUNTIF(D84:D86,"1")</f>
        <v>0</v>
      </c>
      <c r="S84" s="86">
        <f>COUNTIF(G84:G86,"1")</f>
        <v>0</v>
      </c>
      <c r="T84" s="86">
        <f>COUNTIF(J84:J86,"1")</f>
        <v>0</v>
      </c>
      <c r="U84" s="86">
        <f>COUNTIF(M84:M86,"1")</f>
        <v>0</v>
      </c>
    </row>
    <row r="85" spans="1:21" ht="30" customHeight="1" x14ac:dyDescent="0.2">
      <c r="A85" s="214"/>
      <c r="B85" s="125"/>
      <c r="C85" s="97" t="s">
        <v>99</v>
      </c>
      <c r="D85" s="27">
        <v>3</v>
      </c>
      <c r="E85" s="74" t="s">
        <v>306</v>
      </c>
      <c r="F85" s="60" t="s">
        <v>307</v>
      </c>
      <c r="G85" s="80">
        <v>3</v>
      </c>
      <c r="H85" s="66" t="s">
        <v>306</v>
      </c>
      <c r="I85" s="61" t="s">
        <v>307</v>
      </c>
      <c r="J85" s="83"/>
      <c r="K85" s="76"/>
      <c r="L85" s="76"/>
      <c r="M85" s="85"/>
      <c r="N85" s="78"/>
      <c r="O85" s="78"/>
      <c r="R85" s="86">
        <f>COUNTIF(D84:D86,"2")</f>
        <v>0</v>
      </c>
      <c r="S85" s="86">
        <f>COUNTIF(G84:G86,"2")</f>
        <v>0</v>
      </c>
      <c r="T85" s="86">
        <f>COUNTIF(J84:J86,"2")</f>
        <v>0</v>
      </c>
      <c r="U85" s="86">
        <f>COUNTIF(M84:M86,"2")</f>
        <v>0</v>
      </c>
    </row>
    <row r="86" spans="1:21" ht="30" customHeight="1" x14ac:dyDescent="0.2">
      <c r="A86" s="214"/>
      <c r="B86" s="125"/>
      <c r="C86" s="97" t="s">
        <v>100</v>
      </c>
      <c r="D86" s="27">
        <v>3</v>
      </c>
      <c r="E86" s="74" t="s">
        <v>308</v>
      </c>
      <c r="F86" s="60" t="s">
        <v>309</v>
      </c>
      <c r="G86" s="80">
        <v>4</v>
      </c>
      <c r="H86" s="66" t="s">
        <v>454</v>
      </c>
      <c r="I86" s="61" t="s">
        <v>455</v>
      </c>
      <c r="J86" s="83"/>
      <c r="K86" s="76"/>
      <c r="L86" s="76"/>
      <c r="M86" s="85"/>
      <c r="N86" s="78"/>
      <c r="O86" s="78"/>
      <c r="R86" s="86">
        <f>COUNTIF(D84:D86,"3")</f>
        <v>3</v>
      </c>
      <c r="S86" s="86">
        <f>COUNTIF(G84:G86,"3")</f>
        <v>2</v>
      </c>
      <c r="T86" s="86">
        <f>COUNTIF(J84:J86,"3")</f>
        <v>0</v>
      </c>
      <c r="U86" s="86">
        <f>COUNTIF(M84:M86,"3")</f>
        <v>0</v>
      </c>
    </row>
    <row r="87" spans="1:21" ht="21" customHeight="1" x14ac:dyDescent="0.25">
      <c r="B87" s="239"/>
      <c r="C87" s="240"/>
      <c r="D87" s="119"/>
      <c r="E87" s="120"/>
      <c r="F87" s="120"/>
      <c r="G87" s="119"/>
      <c r="H87" s="120"/>
      <c r="I87" s="120"/>
      <c r="J87" s="119"/>
      <c r="K87" s="120"/>
      <c r="M87" s="119"/>
      <c r="N87" s="120"/>
      <c r="R87" s="86">
        <f>COUNTIF(D84:D86,"4")</f>
        <v>0</v>
      </c>
      <c r="S87" s="86">
        <f>COUNTIF(G84:G86,"4")</f>
        <v>1</v>
      </c>
      <c r="T87" s="86">
        <f>COUNTIF(J84:J86,"4")</f>
        <v>0</v>
      </c>
      <c r="U87" s="86">
        <f>COUNTIF(M84:M86,"4")</f>
        <v>0</v>
      </c>
    </row>
    <row r="88" spans="1:21" ht="18.75" x14ac:dyDescent="0.2">
      <c r="A88" s="214"/>
      <c r="B88" s="128"/>
      <c r="C88" s="280" t="s">
        <v>101</v>
      </c>
      <c r="D88" s="281"/>
      <c r="E88" s="281"/>
      <c r="F88" s="281"/>
      <c r="G88" s="281"/>
      <c r="H88" s="281"/>
      <c r="I88" s="281"/>
      <c r="J88" s="281"/>
      <c r="K88" s="282"/>
      <c r="L88" s="116"/>
      <c r="M88" s="116"/>
      <c r="N88" s="116"/>
      <c r="O88" s="116"/>
    </row>
    <row r="89" spans="1:21" ht="30" customHeight="1" x14ac:dyDescent="0.2">
      <c r="A89" s="214"/>
      <c r="B89" s="118"/>
      <c r="C89" s="96" t="s">
        <v>102</v>
      </c>
      <c r="D89" s="27">
        <v>2</v>
      </c>
      <c r="E89" s="60" t="s">
        <v>310</v>
      </c>
      <c r="F89" s="60" t="s">
        <v>311</v>
      </c>
      <c r="G89" s="80">
        <v>3</v>
      </c>
      <c r="H89" s="61" t="s">
        <v>456</v>
      </c>
      <c r="I89" s="61" t="s">
        <v>311</v>
      </c>
      <c r="J89" s="83"/>
      <c r="K89" s="76"/>
      <c r="L89" s="76"/>
      <c r="M89" s="85"/>
      <c r="N89" s="78"/>
      <c r="O89" s="78"/>
      <c r="R89" s="86">
        <f>COUNTIF(D89:D95,"1")</f>
        <v>2</v>
      </c>
      <c r="S89" s="86">
        <f>COUNTIF(G89:G95,"1")</f>
        <v>0</v>
      </c>
      <c r="T89" s="86">
        <f>COUNTIF(J89:J95,"1")</f>
        <v>0</v>
      </c>
      <c r="U89" s="86">
        <f>COUNTIF(M89:M95,"1")</f>
        <v>0</v>
      </c>
    </row>
    <row r="90" spans="1:21" ht="30" customHeight="1" x14ac:dyDescent="0.2">
      <c r="A90" s="214"/>
      <c r="B90" s="129"/>
      <c r="C90" s="98" t="s">
        <v>103</v>
      </c>
      <c r="D90" s="27">
        <v>2</v>
      </c>
      <c r="E90" s="74" t="s">
        <v>312</v>
      </c>
      <c r="F90" s="60" t="s">
        <v>313</v>
      </c>
      <c r="G90" s="80">
        <v>3</v>
      </c>
      <c r="H90" s="66" t="s">
        <v>457</v>
      </c>
      <c r="I90" s="61" t="s">
        <v>313</v>
      </c>
      <c r="J90" s="83"/>
      <c r="K90" s="76"/>
      <c r="L90" s="76"/>
      <c r="M90" s="85"/>
      <c r="N90" s="78"/>
      <c r="O90" s="78"/>
      <c r="R90" s="86">
        <f>COUNTIF(D89:D95,"2")</f>
        <v>4</v>
      </c>
      <c r="S90" s="86">
        <f>COUNTIF(G89:G95,"2")</f>
        <v>2</v>
      </c>
      <c r="T90" s="86">
        <f>COUNTIF(J89:J95,"2")</f>
        <v>0</v>
      </c>
      <c r="U90" s="86">
        <f>COUNTIF(M89:M95,"2")</f>
        <v>0</v>
      </c>
    </row>
    <row r="91" spans="1:21" ht="30" customHeight="1" x14ac:dyDescent="0.2">
      <c r="A91" s="214"/>
      <c r="B91" s="125"/>
      <c r="C91" s="97" t="s">
        <v>104</v>
      </c>
      <c r="D91" s="27">
        <v>2</v>
      </c>
      <c r="E91" s="74" t="s">
        <v>314</v>
      </c>
      <c r="F91" s="60" t="s">
        <v>315</v>
      </c>
      <c r="G91" s="80">
        <v>3</v>
      </c>
      <c r="H91" s="66" t="s">
        <v>458</v>
      </c>
      <c r="I91" s="61" t="s">
        <v>315</v>
      </c>
      <c r="J91" s="83"/>
      <c r="K91" s="76"/>
      <c r="L91" s="76"/>
      <c r="M91" s="85"/>
      <c r="N91" s="78"/>
      <c r="O91" s="78"/>
      <c r="R91" s="86">
        <f>COUNTIF(D89:D95,"3")</f>
        <v>1</v>
      </c>
      <c r="S91" s="86">
        <f>COUNTIF(G89:G95,"3")</f>
        <v>5</v>
      </c>
      <c r="T91" s="86">
        <f>COUNTIF(J89:J95,"3")</f>
        <v>0</v>
      </c>
      <c r="U91" s="86">
        <f>COUNTIF(M89:M95,"3")</f>
        <v>0</v>
      </c>
    </row>
    <row r="92" spans="1:21" ht="30" customHeight="1" x14ac:dyDescent="0.2">
      <c r="A92" s="214"/>
      <c r="B92" s="125"/>
      <c r="C92" s="98" t="s">
        <v>105</v>
      </c>
      <c r="D92" s="27">
        <v>2</v>
      </c>
      <c r="E92" s="74" t="s">
        <v>316</v>
      </c>
      <c r="F92" s="60" t="s">
        <v>317</v>
      </c>
      <c r="G92" s="80">
        <v>2</v>
      </c>
      <c r="H92" s="66" t="s">
        <v>316</v>
      </c>
      <c r="I92" s="61" t="s">
        <v>317</v>
      </c>
      <c r="J92" s="83"/>
      <c r="K92" s="76"/>
      <c r="L92" s="76"/>
      <c r="M92" s="85"/>
      <c r="N92" s="78"/>
      <c r="O92" s="78"/>
      <c r="R92" s="86">
        <f>COUNTIF(D89:D95,"4")</f>
        <v>0</v>
      </c>
      <c r="S92" s="86">
        <f>COUNTIF(G89:G95,"4")</f>
        <v>0</v>
      </c>
      <c r="T92" s="86">
        <f>COUNTIF(J89:J95,"4")</f>
        <v>0</v>
      </c>
      <c r="U92" s="86">
        <f>COUNTIF(M89:M95,"4")</f>
        <v>0</v>
      </c>
    </row>
    <row r="93" spans="1:21" ht="30" customHeight="1" x14ac:dyDescent="0.2">
      <c r="A93" s="214"/>
      <c r="B93" s="125"/>
      <c r="C93" s="97" t="s">
        <v>106</v>
      </c>
      <c r="D93" s="27">
        <v>3</v>
      </c>
      <c r="E93" s="74" t="s">
        <v>318</v>
      </c>
      <c r="F93" s="60" t="s">
        <v>319</v>
      </c>
      <c r="G93" s="80">
        <v>3</v>
      </c>
      <c r="H93" s="66" t="s">
        <v>459</v>
      </c>
      <c r="I93" s="61" t="s">
        <v>319</v>
      </c>
      <c r="J93" s="83"/>
      <c r="K93" s="76"/>
      <c r="L93" s="76"/>
      <c r="M93" s="85"/>
      <c r="N93" s="78"/>
      <c r="O93" s="78"/>
    </row>
    <row r="94" spans="1:21" ht="30" customHeight="1" x14ac:dyDescent="0.2">
      <c r="A94" s="214"/>
      <c r="B94" s="129"/>
      <c r="C94" s="98" t="s">
        <v>107</v>
      </c>
      <c r="D94" s="27">
        <v>1</v>
      </c>
      <c r="E94" s="74" t="s">
        <v>320</v>
      </c>
      <c r="F94" s="60" t="s">
        <v>321</v>
      </c>
      <c r="G94" s="80">
        <v>3</v>
      </c>
      <c r="H94" s="66" t="s">
        <v>460</v>
      </c>
      <c r="I94" s="61" t="s">
        <v>321</v>
      </c>
      <c r="J94" s="83"/>
      <c r="K94" s="76"/>
      <c r="L94" s="76"/>
      <c r="M94" s="85"/>
      <c r="N94" s="78"/>
      <c r="O94" s="78"/>
    </row>
    <row r="95" spans="1:21" ht="30" customHeight="1" x14ac:dyDescent="0.2">
      <c r="A95" s="214"/>
      <c r="B95" s="125"/>
      <c r="C95" s="97" t="s">
        <v>108</v>
      </c>
      <c r="D95" s="27">
        <v>1</v>
      </c>
      <c r="E95" s="74" t="s">
        <v>322</v>
      </c>
      <c r="F95" s="60" t="s">
        <v>323</v>
      </c>
      <c r="G95" s="80">
        <v>2</v>
      </c>
      <c r="H95" s="66" t="s">
        <v>461</v>
      </c>
      <c r="I95" s="61" t="s">
        <v>323</v>
      </c>
      <c r="J95" s="83"/>
      <c r="K95" s="76"/>
      <c r="L95" s="76"/>
      <c r="M95" s="85"/>
      <c r="N95" s="78"/>
      <c r="O95" s="78"/>
    </row>
    <row r="96" spans="1:21" ht="5.25" customHeight="1" x14ac:dyDescent="0.25">
      <c r="B96" s="239"/>
      <c r="C96" s="240"/>
      <c r="D96" s="119"/>
      <c r="E96" s="120"/>
      <c r="F96" s="120"/>
      <c r="G96" s="119"/>
      <c r="H96" s="120"/>
      <c r="I96" s="120"/>
      <c r="J96" s="119"/>
      <c r="K96" s="124"/>
      <c r="M96" s="119"/>
      <c r="N96" s="124"/>
    </row>
    <row r="97" spans="1:21" ht="18.75" x14ac:dyDescent="0.2">
      <c r="A97" s="214"/>
      <c r="B97" s="114"/>
      <c r="C97" s="258" t="s">
        <v>25</v>
      </c>
      <c r="D97" s="241"/>
      <c r="E97" s="241"/>
      <c r="F97" s="241"/>
      <c r="G97" s="241"/>
      <c r="H97" s="241"/>
      <c r="I97" s="241"/>
      <c r="J97" s="241"/>
      <c r="K97" s="241"/>
      <c r="L97" s="241"/>
      <c r="M97" s="130"/>
      <c r="N97" s="130"/>
      <c r="O97" s="131"/>
    </row>
    <row r="98" spans="1:21" ht="84" x14ac:dyDescent="0.2">
      <c r="A98" s="214"/>
      <c r="B98" s="122"/>
      <c r="C98" s="96" t="s">
        <v>109</v>
      </c>
      <c r="D98" s="27">
        <v>3</v>
      </c>
      <c r="E98" s="30" t="s">
        <v>324</v>
      </c>
      <c r="F98" s="30" t="s">
        <v>325</v>
      </c>
      <c r="G98" s="28">
        <v>3</v>
      </c>
      <c r="H98" s="32" t="s">
        <v>324</v>
      </c>
      <c r="I98" s="32" t="s">
        <v>462</v>
      </c>
      <c r="J98" s="29"/>
      <c r="K98" s="35"/>
      <c r="L98" s="35"/>
      <c r="M98" s="52"/>
      <c r="N98" s="51"/>
      <c r="O98" s="51"/>
      <c r="R98" s="86">
        <f>COUNTIF(D98:D99,"1")</f>
        <v>0</v>
      </c>
      <c r="S98" s="86">
        <f>COUNTIF(G98:G99,"1")</f>
        <v>0</v>
      </c>
      <c r="T98" s="86">
        <f>COUNTIF(J98:J99,"1")</f>
        <v>0</v>
      </c>
      <c r="U98" s="86">
        <f>COUNTIF(M98:M99,"1")</f>
        <v>0</v>
      </c>
    </row>
    <row r="99" spans="1:21" ht="144" x14ac:dyDescent="0.2">
      <c r="A99" s="214"/>
      <c r="B99" s="132"/>
      <c r="C99" s="98" t="s">
        <v>110</v>
      </c>
      <c r="D99" s="27">
        <v>2</v>
      </c>
      <c r="E99" s="31" t="s">
        <v>326</v>
      </c>
      <c r="F99" s="30" t="s">
        <v>327</v>
      </c>
      <c r="G99" s="28">
        <v>3</v>
      </c>
      <c r="H99" s="33" t="s">
        <v>463</v>
      </c>
      <c r="I99" s="32" t="s">
        <v>327</v>
      </c>
      <c r="J99" s="29"/>
      <c r="K99" s="35"/>
      <c r="L99" s="35"/>
      <c r="M99" s="52"/>
      <c r="N99" s="51"/>
      <c r="O99" s="51"/>
      <c r="R99" s="86">
        <f>COUNTIF(D98:D99,"2")</f>
        <v>1</v>
      </c>
      <c r="S99" s="86">
        <f>COUNTIF(G98:G99,"2")</f>
        <v>0</v>
      </c>
      <c r="T99" s="86">
        <f>COUNTIF(J98:J99,"2")</f>
        <v>0</v>
      </c>
      <c r="U99" s="86">
        <f>COUNTIF(M98:M99,"2")</f>
        <v>0</v>
      </c>
    </row>
    <row r="100" spans="1:21" ht="8.25" customHeight="1" x14ac:dyDescent="0.25">
      <c r="B100" s="239"/>
      <c r="C100" s="240"/>
      <c r="D100" s="119"/>
      <c r="E100" s="120"/>
      <c r="F100" s="120"/>
      <c r="G100" s="119"/>
      <c r="H100" s="120"/>
      <c r="I100" s="120"/>
      <c r="J100" s="119"/>
      <c r="K100" s="124"/>
      <c r="M100" s="119"/>
      <c r="N100" s="124"/>
      <c r="R100" s="86">
        <f>COUNTIF(D98:D99,"3")</f>
        <v>1</v>
      </c>
      <c r="S100" s="86">
        <f>COUNTIF(G98:G99,"3")</f>
        <v>2</v>
      </c>
      <c r="T100" s="86">
        <f>COUNTIF(J98:J99,"3")</f>
        <v>0</v>
      </c>
      <c r="U100" s="86">
        <f>COUNTIF(M98:M99,"3")</f>
        <v>0</v>
      </c>
    </row>
    <row r="101" spans="1:21" ht="18.75" x14ac:dyDescent="0.2">
      <c r="A101" s="214"/>
      <c r="B101" s="125"/>
      <c r="C101" s="241" t="s">
        <v>111</v>
      </c>
      <c r="D101" s="241"/>
      <c r="E101" s="241"/>
      <c r="F101" s="241"/>
      <c r="G101" s="241"/>
      <c r="H101" s="241"/>
      <c r="I101" s="241"/>
      <c r="J101" s="241"/>
      <c r="K101" s="242"/>
      <c r="L101" s="116"/>
      <c r="M101" s="116"/>
      <c r="N101" s="116"/>
      <c r="O101" s="116"/>
      <c r="R101" s="86">
        <f>COUNTIF(D98:D99,"4")</f>
        <v>0</v>
      </c>
      <c r="S101" s="86">
        <f>COUNTIF(G98:G99,"4")</f>
        <v>0</v>
      </c>
      <c r="T101" s="86">
        <f>COUNTIF(J98:J99,"4")</f>
        <v>0</v>
      </c>
      <c r="U101" s="86">
        <f>COUNTIF(M98:M99,"4")</f>
        <v>0</v>
      </c>
    </row>
    <row r="102" spans="1:21" ht="30" customHeight="1" x14ac:dyDescent="0.2">
      <c r="A102" s="214"/>
      <c r="B102" s="118"/>
      <c r="C102" s="105" t="s">
        <v>112</v>
      </c>
      <c r="D102" s="27">
        <v>3</v>
      </c>
      <c r="E102" s="60" t="s">
        <v>328</v>
      </c>
      <c r="F102" s="60" t="s">
        <v>329</v>
      </c>
      <c r="G102" s="80">
        <v>3</v>
      </c>
      <c r="H102" s="61" t="s">
        <v>328</v>
      </c>
      <c r="I102" s="61" t="s">
        <v>329</v>
      </c>
      <c r="J102" s="83"/>
      <c r="K102" s="76"/>
      <c r="L102" s="76"/>
      <c r="M102" s="85"/>
      <c r="N102" s="78"/>
      <c r="O102" s="78"/>
      <c r="R102" s="86">
        <f>COUNTIF(D102:D111,"1")</f>
        <v>2</v>
      </c>
      <c r="S102" s="86">
        <f>COUNTIF(G102:G111,"1")</f>
        <v>0</v>
      </c>
      <c r="T102" s="86">
        <f>COUNTIF(J102:J111,"1")</f>
        <v>0</v>
      </c>
      <c r="U102" s="86">
        <f>COUNTIF(M102:M111,"1")</f>
        <v>0</v>
      </c>
    </row>
    <row r="103" spans="1:21" ht="30" customHeight="1" x14ac:dyDescent="0.2">
      <c r="A103" s="214"/>
      <c r="B103" s="125"/>
      <c r="C103" s="97" t="s">
        <v>113</v>
      </c>
      <c r="D103" s="27">
        <v>3</v>
      </c>
      <c r="E103" s="74" t="s">
        <v>330</v>
      </c>
      <c r="F103" s="60" t="s">
        <v>331</v>
      </c>
      <c r="G103" s="80">
        <v>3</v>
      </c>
      <c r="H103" s="66" t="s">
        <v>330</v>
      </c>
      <c r="I103" s="61" t="s">
        <v>331</v>
      </c>
      <c r="J103" s="83"/>
      <c r="K103" s="76"/>
      <c r="L103" s="76"/>
      <c r="M103" s="85"/>
      <c r="N103" s="78"/>
      <c r="O103" s="78"/>
      <c r="R103" s="86">
        <f>COUNTIF(D102:D111,"2")</f>
        <v>2</v>
      </c>
      <c r="S103" s="86">
        <f>COUNTIF(G102:G111,"2")</f>
        <v>1</v>
      </c>
      <c r="T103" s="86">
        <f>COUNTIF(J102:J111,"2")</f>
        <v>0</v>
      </c>
      <c r="U103" s="86">
        <f>COUNTIF(M102:M111,"2")</f>
        <v>0</v>
      </c>
    </row>
    <row r="104" spans="1:21" ht="30" customHeight="1" x14ac:dyDescent="0.2">
      <c r="A104" s="214"/>
      <c r="B104" s="125"/>
      <c r="C104" s="97" t="s">
        <v>114</v>
      </c>
      <c r="D104" s="27">
        <v>2</v>
      </c>
      <c r="E104" s="74" t="s">
        <v>332</v>
      </c>
      <c r="F104" s="60" t="s">
        <v>333</v>
      </c>
      <c r="G104" s="80">
        <v>3</v>
      </c>
      <c r="H104" s="66" t="s">
        <v>464</v>
      </c>
      <c r="I104" s="61" t="s">
        <v>333</v>
      </c>
      <c r="J104" s="83"/>
      <c r="K104" s="76"/>
      <c r="L104" s="76"/>
      <c r="M104" s="85"/>
      <c r="N104" s="78"/>
      <c r="O104" s="78"/>
      <c r="R104" s="86">
        <f>COUNTIF(D102:D111,"3")</f>
        <v>6</v>
      </c>
      <c r="S104" s="86">
        <f>COUNTIF(G102:G111,"3")</f>
        <v>9</v>
      </c>
      <c r="T104" s="86">
        <f>COUNTIF(J102:J111,"3")</f>
        <v>0</v>
      </c>
      <c r="U104" s="86">
        <f>COUNTIF(M102:M111,"3")</f>
        <v>0</v>
      </c>
    </row>
    <row r="105" spans="1:21" ht="30" customHeight="1" x14ac:dyDescent="0.2">
      <c r="A105" s="214"/>
      <c r="B105" s="125"/>
      <c r="C105" s="97" t="s">
        <v>115</v>
      </c>
      <c r="D105" s="27">
        <v>3</v>
      </c>
      <c r="E105" s="74" t="s">
        <v>334</v>
      </c>
      <c r="F105" s="60" t="s">
        <v>335</v>
      </c>
      <c r="G105" s="80">
        <v>3</v>
      </c>
      <c r="H105" s="66" t="s">
        <v>334</v>
      </c>
      <c r="I105" s="61" t="s">
        <v>335</v>
      </c>
      <c r="J105" s="83"/>
      <c r="K105" s="76"/>
      <c r="L105" s="76"/>
      <c r="M105" s="85"/>
      <c r="N105" s="78"/>
      <c r="O105" s="78"/>
      <c r="R105" s="86">
        <f>COUNTIF(D102:D111,"4")</f>
        <v>0</v>
      </c>
      <c r="S105" s="86">
        <f>COUNTIF(G102:G111,"4")</f>
        <v>0</v>
      </c>
      <c r="T105" s="86">
        <f>COUNTIF(J102:J111,"4")</f>
        <v>0</v>
      </c>
      <c r="U105" s="86">
        <f>COUNTIF(M102:M111,"4")</f>
        <v>0</v>
      </c>
    </row>
    <row r="106" spans="1:21" ht="30" customHeight="1" x14ac:dyDescent="0.2">
      <c r="A106" s="214"/>
      <c r="B106" s="125"/>
      <c r="C106" s="97" t="s">
        <v>116</v>
      </c>
      <c r="D106" s="27">
        <v>2</v>
      </c>
      <c r="E106" s="74" t="s">
        <v>336</v>
      </c>
      <c r="F106" s="60" t="s">
        <v>337</v>
      </c>
      <c r="G106" s="80">
        <v>3</v>
      </c>
      <c r="H106" s="66" t="s">
        <v>465</v>
      </c>
      <c r="I106" s="61" t="s">
        <v>337</v>
      </c>
      <c r="J106" s="83"/>
      <c r="K106" s="76"/>
      <c r="L106" s="76"/>
      <c r="M106" s="85"/>
      <c r="N106" s="78"/>
      <c r="O106" s="78"/>
    </row>
    <row r="107" spans="1:21" ht="30" customHeight="1" x14ac:dyDescent="0.2">
      <c r="A107" s="214"/>
      <c r="B107" s="125"/>
      <c r="C107" s="97" t="s">
        <v>117</v>
      </c>
      <c r="D107" s="27">
        <v>3</v>
      </c>
      <c r="E107" s="74" t="s">
        <v>338</v>
      </c>
      <c r="F107" s="60" t="s">
        <v>339</v>
      </c>
      <c r="G107" s="80">
        <v>3</v>
      </c>
      <c r="H107" s="66" t="s">
        <v>338</v>
      </c>
      <c r="I107" s="61" t="s">
        <v>339</v>
      </c>
      <c r="J107" s="83"/>
      <c r="K107" s="76"/>
      <c r="L107" s="76"/>
      <c r="M107" s="85"/>
      <c r="N107" s="78"/>
      <c r="O107" s="78"/>
    </row>
    <row r="108" spans="1:21" ht="30" customHeight="1" x14ac:dyDescent="0.2">
      <c r="A108" s="214"/>
      <c r="B108" s="125"/>
      <c r="C108" s="97" t="s">
        <v>118</v>
      </c>
      <c r="D108" s="27">
        <v>3</v>
      </c>
      <c r="E108" s="74" t="s">
        <v>340</v>
      </c>
      <c r="F108" s="60" t="s">
        <v>341</v>
      </c>
      <c r="G108" s="80">
        <v>3</v>
      </c>
      <c r="H108" s="66" t="s">
        <v>340</v>
      </c>
      <c r="I108" s="61" t="s">
        <v>341</v>
      </c>
      <c r="J108" s="83"/>
      <c r="K108" s="76"/>
      <c r="L108" s="76"/>
      <c r="M108" s="85"/>
      <c r="N108" s="78"/>
      <c r="O108" s="78"/>
    </row>
    <row r="109" spans="1:21" ht="30" customHeight="1" x14ac:dyDescent="0.2">
      <c r="A109" s="214"/>
      <c r="B109" s="125"/>
      <c r="C109" s="97" t="s">
        <v>119</v>
      </c>
      <c r="D109" s="27">
        <v>1</v>
      </c>
      <c r="E109" s="74" t="s">
        <v>342</v>
      </c>
      <c r="F109" s="60" t="s">
        <v>343</v>
      </c>
      <c r="G109" s="80">
        <v>2</v>
      </c>
      <c r="H109" s="66" t="s">
        <v>466</v>
      </c>
      <c r="I109" s="61" t="s">
        <v>343</v>
      </c>
      <c r="J109" s="83"/>
      <c r="K109" s="76"/>
      <c r="L109" s="76"/>
      <c r="M109" s="85"/>
      <c r="N109" s="78"/>
      <c r="O109" s="78"/>
    </row>
    <row r="110" spans="1:21" ht="30" customHeight="1" x14ac:dyDescent="0.2">
      <c r="A110" s="214"/>
      <c r="B110" s="125"/>
      <c r="C110" s="97" t="s">
        <v>120</v>
      </c>
      <c r="D110" s="27">
        <v>3</v>
      </c>
      <c r="E110" s="74" t="s">
        <v>344</v>
      </c>
      <c r="F110" s="60" t="s">
        <v>345</v>
      </c>
      <c r="G110" s="80">
        <v>3</v>
      </c>
      <c r="H110" s="66" t="s">
        <v>467</v>
      </c>
      <c r="I110" s="61" t="s">
        <v>345</v>
      </c>
      <c r="J110" s="83"/>
      <c r="K110" s="76"/>
      <c r="L110" s="76"/>
      <c r="M110" s="85"/>
      <c r="N110" s="78"/>
      <c r="O110" s="78"/>
    </row>
    <row r="111" spans="1:21" ht="30" customHeight="1" x14ac:dyDescent="0.2">
      <c r="A111" s="214"/>
      <c r="B111" s="125"/>
      <c r="C111" s="97" t="s">
        <v>121</v>
      </c>
      <c r="D111" s="27">
        <v>1</v>
      </c>
      <c r="E111" s="74" t="s">
        <v>346</v>
      </c>
      <c r="F111" s="60" t="s">
        <v>347</v>
      </c>
      <c r="G111" s="80">
        <v>3</v>
      </c>
      <c r="H111" s="66" t="s">
        <v>468</v>
      </c>
      <c r="I111" s="61" t="s">
        <v>347</v>
      </c>
      <c r="J111" s="83"/>
      <c r="K111" s="76"/>
      <c r="L111" s="76"/>
      <c r="M111" s="85"/>
      <c r="N111" s="78"/>
      <c r="O111" s="78"/>
    </row>
    <row r="112" spans="1:21" ht="5.25" customHeight="1" x14ac:dyDescent="0.25">
      <c r="B112" s="243"/>
      <c r="C112" s="244"/>
      <c r="D112" s="133"/>
      <c r="E112" s="134"/>
      <c r="F112" s="134"/>
      <c r="G112" s="133"/>
      <c r="H112" s="134"/>
      <c r="I112" s="134"/>
      <c r="J112" s="133"/>
      <c r="K112" s="135"/>
      <c r="M112" s="133"/>
      <c r="N112" s="135"/>
    </row>
    <row r="113" spans="1:21" ht="18.75" x14ac:dyDescent="0.2">
      <c r="A113" s="214"/>
      <c r="B113" s="125"/>
      <c r="C113" s="241" t="s">
        <v>0</v>
      </c>
      <c r="D113" s="241"/>
      <c r="E113" s="241"/>
      <c r="F113" s="241"/>
      <c r="G113" s="241"/>
      <c r="H113" s="241"/>
      <c r="I113" s="241"/>
      <c r="J113" s="241"/>
      <c r="K113" s="242"/>
      <c r="L113" s="116"/>
      <c r="M113" s="116"/>
      <c r="N113" s="116"/>
      <c r="O113" s="116"/>
    </row>
    <row r="114" spans="1:21" ht="30" customHeight="1" x14ac:dyDescent="0.2">
      <c r="A114" s="214"/>
      <c r="B114" s="129"/>
      <c r="C114" s="98" t="s">
        <v>1</v>
      </c>
      <c r="D114" s="27">
        <v>3</v>
      </c>
      <c r="E114" s="74" t="s">
        <v>348</v>
      </c>
      <c r="F114" s="60" t="s">
        <v>349</v>
      </c>
      <c r="G114" s="80">
        <v>3</v>
      </c>
      <c r="H114" s="66" t="s">
        <v>348</v>
      </c>
      <c r="I114" s="61" t="s">
        <v>349</v>
      </c>
      <c r="J114" s="83"/>
      <c r="K114" s="76"/>
      <c r="L114" s="76"/>
      <c r="M114" s="85"/>
      <c r="N114" s="78"/>
      <c r="O114" s="78"/>
      <c r="R114" s="86">
        <f>COUNTIF(D114:D117,"1")</f>
        <v>0</v>
      </c>
      <c r="S114" s="86">
        <f>COUNTIF(G114:G117,"1")</f>
        <v>0</v>
      </c>
      <c r="T114" s="86">
        <f>COUNTIF(J114:J117,"1")</f>
        <v>0</v>
      </c>
      <c r="U114" s="86">
        <f>COUNTIF(M114:M117,"1")</f>
        <v>0</v>
      </c>
    </row>
    <row r="115" spans="1:21" ht="30" customHeight="1" x14ac:dyDescent="0.2">
      <c r="A115" s="214"/>
      <c r="B115" s="125"/>
      <c r="C115" s="97" t="s">
        <v>2</v>
      </c>
      <c r="D115" s="27">
        <v>4</v>
      </c>
      <c r="E115" s="74" t="s">
        <v>350</v>
      </c>
      <c r="F115" s="60" t="s">
        <v>349</v>
      </c>
      <c r="G115" s="80">
        <v>4</v>
      </c>
      <c r="H115" s="66" t="s">
        <v>350</v>
      </c>
      <c r="I115" s="61" t="s">
        <v>349</v>
      </c>
      <c r="J115" s="83"/>
      <c r="K115" s="76"/>
      <c r="L115" s="76"/>
      <c r="M115" s="85"/>
      <c r="N115" s="78"/>
      <c r="O115" s="78"/>
      <c r="R115" s="86">
        <f>COUNTIF(D114:D117,"2")</f>
        <v>0</v>
      </c>
      <c r="S115" s="86">
        <f>COUNTIF(G114:G117,"2")</f>
        <v>0</v>
      </c>
      <c r="T115" s="86">
        <f>COUNTIF(J114:J117,"2")</f>
        <v>0</v>
      </c>
      <c r="U115" s="86">
        <f>COUNTIF(M114:M117,"2")</f>
        <v>0</v>
      </c>
    </row>
    <row r="116" spans="1:21" ht="30" customHeight="1" x14ac:dyDescent="0.2">
      <c r="A116" s="214"/>
      <c r="B116" s="125"/>
      <c r="C116" s="97" t="s">
        <v>3</v>
      </c>
      <c r="D116" s="27">
        <v>3</v>
      </c>
      <c r="E116" s="74" t="s">
        <v>351</v>
      </c>
      <c r="F116" s="60" t="s">
        <v>349</v>
      </c>
      <c r="G116" s="80">
        <v>3</v>
      </c>
      <c r="H116" s="66" t="s">
        <v>349</v>
      </c>
      <c r="I116" s="61" t="s">
        <v>349</v>
      </c>
      <c r="J116" s="83"/>
      <c r="K116" s="76"/>
      <c r="L116" s="76"/>
      <c r="M116" s="85"/>
      <c r="N116" s="78"/>
      <c r="O116" s="78"/>
      <c r="R116" s="86">
        <f>COUNTIF(D114:D117,"3")</f>
        <v>3</v>
      </c>
      <c r="S116" s="86">
        <f>COUNTIF(G114:G117,"3")</f>
        <v>3</v>
      </c>
      <c r="T116" s="86">
        <f>COUNTIF(J114:J117,"3")</f>
        <v>0</v>
      </c>
      <c r="U116" s="86">
        <f>COUNTIF(M114:M117,"3")</f>
        <v>0</v>
      </c>
    </row>
    <row r="117" spans="1:21" ht="30" customHeight="1" x14ac:dyDescent="0.2">
      <c r="A117" s="214"/>
      <c r="B117" s="125"/>
      <c r="C117" s="97" t="s">
        <v>4</v>
      </c>
      <c r="D117" s="27">
        <v>3</v>
      </c>
      <c r="E117" s="74" t="s">
        <v>352</v>
      </c>
      <c r="F117" s="60" t="s">
        <v>349</v>
      </c>
      <c r="G117" s="80">
        <v>3</v>
      </c>
      <c r="H117" s="66" t="s">
        <v>352</v>
      </c>
      <c r="I117" s="61" t="s">
        <v>349</v>
      </c>
      <c r="J117" s="83"/>
      <c r="K117" s="76"/>
      <c r="L117" s="76"/>
      <c r="M117" s="85"/>
      <c r="N117" s="78"/>
      <c r="O117" s="78"/>
      <c r="R117" s="86">
        <f>COUNTIF(D114:D117,"4")</f>
        <v>1</v>
      </c>
      <c r="S117" s="86">
        <f>COUNTIF(G114:G117,"4")</f>
        <v>1</v>
      </c>
      <c r="T117" s="86">
        <f>COUNTIF(J114:J117,"4")</f>
        <v>0</v>
      </c>
      <c r="U117" s="86">
        <f>COUNTIF(M114:M117,"4")</f>
        <v>0</v>
      </c>
    </row>
    <row r="118" spans="1:21" ht="7.5" customHeight="1" x14ac:dyDescent="0.25">
      <c r="B118" s="239"/>
      <c r="C118" s="240"/>
      <c r="D118" s="133"/>
      <c r="E118" s="134"/>
      <c r="F118" s="134"/>
      <c r="G118" s="133"/>
      <c r="H118" s="134"/>
      <c r="I118" s="134"/>
      <c r="J118" s="119"/>
      <c r="K118" s="124"/>
      <c r="M118" s="119"/>
      <c r="N118" s="124"/>
    </row>
    <row r="119" spans="1:21" ht="15.75" customHeight="1" x14ac:dyDescent="0.2">
      <c r="B119" s="254" t="s">
        <v>24</v>
      </c>
      <c r="C119" s="255"/>
      <c r="D119" s="246" t="s">
        <v>353</v>
      </c>
      <c r="E119" s="247"/>
      <c r="F119" s="248"/>
      <c r="G119" s="229" t="s">
        <v>177</v>
      </c>
      <c r="H119" s="230"/>
      <c r="I119" s="231"/>
      <c r="J119" s="245" t="s">
        <v>178</v>
      </c>
      <c r="K119" s="245"/>
      <c r="L119" s="245"/>
      <c r="M119" s="276" t="s">
        <v>179</v>
      </c>
      <c r="N119" s="276"/>
      <c r="O119" s="276"/>
    </row>
    <row r="120" spans="1:21" ht="15.75" customHeight="1" x14ac:dyDescent="0.2">
      <c r="B120" s="256"/>
      <c r="C120" s="257"/>
      <c r="D120" s="111" t="s">
        <v>34</v>
      </c>
      <c r="E120" s="112" t="s">
        <v>122</v>
      </c>
      <c r="F120" s="112"/>
      <c r="G120" s="111" t="s">
        <v>34</v>
      </c>
      <c r="H120" s="112" t="s">
        <v>122</v>
      </c>
      <c r="I120" s="112"/>
      <c r="J120" s="111" t="s">
        <v>34</v>
      </c>
      <c r="K120" s="112" t="s">
        <v>122</v>
      </c>
      <c r="L120" s="136" t="s">
        <v>125</v>
      </c>
      <c r="M120" s="111" t="s">
        <v>34</v>
      </c>
      <c r="N120" s="112" t="s">
        <v>122</v>
      </c>
      <c r="O120" s="136"/>
    </row>
    <row r="121" spans="1:21" ht="18.75" x14ac:dyDescent="0.2">
      <c r="A121" s="214"/>
      <c r="B121" s="128"/>
      <c r="C121" s="241" t="s">
        <v>5</v>
      </c>
      <c r="D121" s="241"/>
      <c r="E121" s="241"/>
      <c r="F121" s="241"/>
      <c r="G121" s="241"/>
      <c r="H121" s="241"/>
      <c r="I121" s="241"/>
      <c r="J121" s="241"/>
      <c r="K121" s="242"/>
      <c r="L121" s="116"/>
      <c r="M121" s="116"/>
      <c r="N121" s="116"/>
      <c r="O121" s="116"/>
    </row>
    <row r="122" spans="1:21" ht="39" customHeight="1" x14ac:dyDescent="0.2">
      <c r="A122" s="214"/>
      <c r="B122" s="132"/>
      <c r="C122" s="137" t="s">
        <v>6</v>
      </c>
      <c r="D122" s="27">
        <v>3</v>
      </c>
      <c r="E122" s="60" t="s">
        <v>354</v>
      </c>
      <c r="F122" s="60" t="s">
        <v>355</v>
      </c>
      <c r="G122" s="80">
        <v>3</v>
      </c>
      <c r="H122" s="61" t="s">
        <v>354</v>
      </c>
      <c r="I122" s="61" t="s">
        <v>469</v>
      </c>
      <c r="J122" s="83"/>
      <c r="K122" s="76"/>
      <c r="L122" s="76"/>
      <c r="M122" s="85"/>
      <c r="N122" s="78"/>
      <c r="O122" s="78"/>
      <c r="R122" s="86">
        <f>COUNTIF(D122:D125,"1")</f>
        <v>0</v>
      </c>
      <c r="S122" s="86">
        <f>COUNTIF(G122:G125,"1")</f>
        <v>0</v>
      </c>
      <c r="T122" s="86">
        <f>COUNTIF(J122:J125,"1")</f>
        <v>0</v>
      </c>
      <c r="U122" s="86">
        <f>COUNTIF(M122:M125,"1")</f>
        <v>0</v>
      </c>
    </row>
    <row r="123" spans="1:21" ht="30" customHeight="1" x14ac:dyDescent="0.2">
      <c r="A123" s="214"/>
      <c r="B123" s="129"/>
      <c r="C123" s="98" t="s">
        <v>7</v>
      </c>
      <c r="D123" s="27">
        <v>3</v>
      </c>
      <c r="E123" s="74" t="s">
        <v>356</v>
      </c>
      <c r="F123" s="60" t="s">
        <v>357</v>
      </c>
      <c r="G123" s="80">
        <v>3</v>
      </c>
      <c r="H123" s="66" t="s">
        <v>470</v>
      </c>
      <c r="I123" s="61" t="s">
        <v>471</v>
      </c>
      <c r="J123" s="83"/>
      <c r="K123" s="76"/>
      <c r="L123" s="76"/>
      <c r="M123" s="85"/>
      <c r="N123" s="78"/>
      <c r="O123" s="78"/>
      <c r="R123" s="86">
        <f>COUNTIF(D122:D125,"2")</f>
        <v>0</v>
      </c>
      <c r="S123" s="86">
        <f>COUNTIF(G122:G125,"2")</f>
        <v>0</v>
      </c>
      <c r="T123" s="86">
        <f>COUNTIF(J122:J125,"2")</f>
        <v>0</v>
      </c>
      <c r="U123" s="86">
        <f>COUNTIF(M122:M125,"2")</f>
        <v>0</v>
      </c>
    </row>
    <row r="124" spans="1:21" ht="30" customHeight="1" x14ac:dyDescent="0.2">
      <c r="A124" s="214"/>
      <c r="B124" s="125"/>
      <c r="C124" s="98" t="s">
        <v>8</v>
      </c>
      <c r="D124" s="27">
        <v>3</v>
      </c>
      <c r="E124" s="74" t="s">
        <v>358</v>
      </c>
      <c r="F124" s="60" t="s">
        <v>359</v>
      </c>
      <c r="G124" s="80">
        <v>3</v>
      </c>
      <c r="H124" s="66" t="s">
        <v>472</v>
      </c>
      <c r="I124" s="61" t="s">
        <v>473</v>
      </c>
      <c r="J124" s="83"/>
      <c r="K124" s="76"/>
      <c r="L124" s="76"/>
      <c r="M124" s="85"/>
      <c r="N124" s="78"/>
      <c r="O124" s="78"/>
      <c r="R124" s="86">
        <f>COUNTIF(D122:D125,"3")</f>
        <v>4</v>
      </c>
      <c r="S124" s="86">
        <f>COUNTIF(G122:G125,"3")</f>
        <v>4</v>
      </c>
      <c r="T124" s="86">
        <f>COUNTIF(J122:J125,"3")</f>
        <v>0</v>
      </c>
      <c r="U124" s="86">
        <f>COUNTIF(M122:M125,"3")</f>
        <v>0</v>
      </c>
    </row>
    <row r="125" spans="1:21" ht="30" customHeight="1" x14ac:dyDescent="0.2">
      <c r="A125" s="214"/>
      <c r="B125" s="125"/>
      <c r="C125" s="97" t="s">
        <v>9</v>
      </c>
      <c r="D125" s="27">
        <v>3</v>
      </c>
      <c r="E125" s="74" t="s">
        <v>360</v>
      </c>
      <c r="F125" s="60" t="s">
        <v>361</v>
      </c>
      <c r="G125" s="80">
        <v>3</v>
      </c>
      <c r="H125" s="66" t="s">
        <v>474</v>
      </c>
      <c r="I125" s="61" t="s">
        <v>475</v>
      </c>
      <c r="J125" s="83"/>
      <c r="K125" s="76"/>
      <c r="L125" s="76"/>
      <c r="M125" s="85"/>
      <c r="N125" s="78"/>
      <c r="O125" s="78"/>
      <c r="R125" s="86">
        <f>COUNTIF(D122:D125,"4")</f>
        <v>0</v>
      </c>
      <c r="S125" s="86">
        <f>COUNTIF(G122:G125,"4")</f>
        <v>0</v>
      </c>
      <c r="T125" s="86">
        <f>COUNTIF(J122:J125,"4")</f>
        <v>0</v>
      </c>
      <c r="U125" s="86">
        <f>COUNTIF(M122:M125,"4")</f>
        <v>0</v>
      </c>
    </row>
    <row r="126" spans="1:21" ht="8.25" customHeight="1" x14ac:dyDescent="0.25">
      <c r="B126" s="239"/>
      <c r="C126" s="240"/>
      <c r="D126" s="119"/>
      <c r="E126" s="120"/>
      <c r="F126" s="120"/>
      <c r="G126" s="119"/>
      <c r="H126" s="120"/>
      <c r="I126" s="120"/>
      <c r="J126" s="119"/>
      <c r="K126" s="124"/>
      <c r="M126" s="119"/>
      <c r="N126" s="124"/>
    </row>
    <row r="127" spans="1:21" ht="18.75" x14ac:dyDescent="0.2">
      <c r="A127" s="214"/>
      <c r="B127" s="125"/>
      <c r="C127" s="241" t="s">
        <v>10</v>
      </c>
      <c r="D127" s="241"/>
      <c r="E127" s="241"/>
      <c r="F127" s="241"/>
      <c r="G127" s="241"/>
      <c r="H127" s="241"/>
      <c r="I127" s="241"/>
      <c r="J127" s="241"/>
      <c r="K127" s="242"/>
      <c r="L127" s="116"/>
      <c r="M127" s="116"/>
      <c r="N127" s="116"/>
      <c r="O127" s="116"/>
    </row>
    <row r="128" spans="1:21" ht="30" customHeight="1" x14ac:dyDescent="0.2">
      <c r="A128" s="214"/>
      <c r="B128" s="118"/>
      <c r="C128" s="105" t="s">
        <v>11</v>
      </c>
      <c r="D128" s="27">
        <v>3</v>
      </c>
      <c r="E128" s="60" t="s">
        <v>362</v>
      </c>
      <c r="F128" s="60" t="s">
        <v>363</v>
      </c>
      <c r="G128" s="80">
        <v>3</v>
      </c>
      <c r="H128" s="61" t="s">
        <v>362</v>
      </c>
      <c r="I128" s="61" t="s">
        <v>476</v>
      </c>
      <c r="J128" s="83"/>
      <c r="K128" s="76"/>
      <c r="L128" s="76"/>
      <c r="M128" s="85"/>
      <c r="N128" s="78"/>
      <c r="O128" s="78"/>
      <c r="R128" s="86">
        <f>COUNTIF(D128:D131,"1")</f>
        <v>0</v>
      </c>
      <c r="S128" s="86">
        <f>COUNTIF(G128:G131,"1")</f>
        <v>0</v>
      </c>
      <c r="T128" s="86">
        <f>COUNTIF(J128:J131,"1")</f>
        <v>0</v>
      </c>
      <c r="U128" s="86">
        <f>COUNTIF(M128:M131,"1")</f>
        <v>0</v>
      </c>
    </row>
    <row r="129" spans="1:21" ht="30" customHeight="1" x14ac:dyDescent="0.2">
      <c r="A129" s="214"/>
      <c r="B129" s="125"/>
      <c r="C129" s="97" t="s">
        <v>12</v>
      </c>
      <c r="D129" s="27">
        <v>3</v>
      </c>
      <c r="E129" s="74" t="s">
        <v>364</v>
      </c>
      <c r="F129" s="60" t="s">
        <v>365</v>
      </c>
      <c r="G129" s="80">
        <v>3</v>
      </c>
      <c r="H129" s="66" t="s">
        <v>477</v>
      </c>
      <c r="I129" s="61" t="s">
        <v>478</v>
      </c>
      <c r="J129" s="83"/>
      <c r="K129" s="76"/>
      <c r="L129" s="76"/>
      <c r="M129" s="85"/>
      <c r="N129" s="78"/>
      <c r="O129" s="78"/>
      <c r="R129" s="86">
        <f>COUNTIF(D128:D131,"2")</f>
        <v>0</v>
      </c>
      <c r="S129" s="86">
        <f>COUNTIF(G128:G131,"2")</f>
        <v>0</v>
      </c>
      <c r="T129" s="86">
        <f>COUNTIF(J128:J131,"2")</f>
        <v>0</v>
      </c>
      <c r="U129" s="86">
        <f>COUNTIF(M128:M131,"2")</f>
        <v>0</v>
      </c>
    </row>
    <row r="130" spans="1:21" ht="30" customHeight="1" x14ac:dyDescent="0.2">
      <c r="A130" s="214"/>
      <c r="B130" s="125"/>
      <c r="C130" s="97" t="s">
        <v>13</v>
      </c>
      <c r="D130" s="27">
        <v>3</v>
      </c>
      <c r="E130" s="74" t="s">
        <v>366</v>
      </c>
      <c r="F130" s="60" t="s">
        <v>367</v>
      </c>
      <c r="G130" s="80">
        <v>4</v>
      </c>
      <c r="H130" s="66" t="s">
        <v>366</v>
      </c>
      <c r="I130" s="61" t="s">
        <v>479</v>
      </c>
      <c r="J130" s="83"/>
      <c r="K130" s="76"/>
      <c r="L130" s="76"/>
      <c r="M130" s="85"/>
      <c r="N130" s="78"/>
      <c r="O130" s="78"/>
      <c r="R130" s="86">
        <f>COUNTIF(D128:D131,"3")</f>
        <v>4</v>
      </c>
      <c r="S130" s="86">
        <f>COUNTIF(G128:G131,"3")</f>
        <v>3</v>
      </c>
      <c r="T130" s="86">
        <f>COUNTIF(J128:J131,"3")</f>
        <v>0</v>
      </c>
      <c r="U130" s="86">
        <f>COUNTIF(M128:M131,"3")</f>
        <v>0</v>
      </c>
    </row>
    <row r="131" spans="1:21" ht="30" customHeight="1" x14ac:dyDescent="0.2">
      <c r="A131" s="214"/>
      <c r="B131" s="125"/>
      <c r="C131" s="97" t="s">
        <v>14</v>
      </c>
      <c r="D131" s="27">
        <v>3</v>
      </c>
      <c r="E131" s="74" t="s">
        <v>368</v>
      </c>
      <c r="F131" s="60" t="s">
        <v>369</v>
      </c>
      <c r="G131" s="80">
        <v>3</v>
      </c>
      <c r="H131" s="66" t="s">
        <v>480</v>
      </c>
      <c r="I131" s="61" t="s">
        <v>481</v>
      </c>
      <c r="J131" s="83"/>
      <c r="K131" s="76"/>
      <c r="L131" s="76"/>
      <c r="M131" s="85"/>
      <c r="N131" s="78"/>
      <c r="O131" s="78"/>
      <c r="R131" s="86">
        <f>COUNTIF(D128:D131,"4")</f>
        <v>0</v>
      </c>
      <c r="S131" s="86">
        <f>COUNTIF(G128:G131,"4")</f>
        <v>1</v>
      </c>
      <c r="T131" s="86">
        <f>COUNTIF(J128:J131,"4")</f>
        <v>0</v>
      </c>
      <c r="U131" s="86">
        <f>COUNTIF(M128:M131,"4")</f>
        <v>0</v>
      </c>
    </row>
    <row r="132" spans="1:21" ht="9" customHeight="1" x14ac:dyDescent="0.25">
      <c r="B132" s="239"/>
      <c r="C132" s="240"/>
      <c r="D132" s="119"/>
      <c r="E132" s="120"/>
      <c r="F132" s="120"/>
      <c r="G132" s="119"/>
      <c r="H132" s="120"/>
      <c r="I132" s="120"/>
      <c r="J132" s="119"/>
      <c r="K132" s="124"/>
      <c r="M132" s="119"/>
      <c r="N132" s="124"/>
    </row>
    <row r="133" spans="1:21" ht="18.75" x14ac:dyDescent="0.2">
      <c r="A133" s="214"/>
      <c r="B133" s="125"/>
      <c r="C133" s="241" t="s">
        <v>15</v>
      </c>
      <c r="D133" s="241"/>
      <c r="E133" s="241"/>
      <c r="F133" s="241"/>
      <c r="G133" s="241"/>
      <c r="H133" s="241"/>
      <c r="I133" s="241"/>
      <c r="J133" s="241"/>
      <c r="K133" s="242"/>
      <c r="L133" s="116"/>
      <c r="M133" s="116"/>
      <c r="N133" s="116"/>
      <c r="O133" s="116"/>
    </row>
    <row r="134" spans="1:21" ht="30" customHeight="1" x14ac:dyDescent="0.2">
      <c r="A134" s="214"/>
      <c r="B134" s="118"/>
      <c r="C134" s="105" t="s">
        <v>16</v>
      </c>
      <c r="D134" s="27">
        <v>3</v>
      </c>
      <c r="E134" s="60" t="s">
        <v>370</v>
      </c>
      <c r="F134" s="60" t="s">
        <v>371</v>
      </c>
      <c r="G134" s="80">
        <v>3</v>
      </c>
      <c r="H134" s="61" t="s">
        <v>370</v>
      </c>
      <c r="I134" s="61" t="s">
        <v>482</v>
      </c>
      <c r="J134" s="83"/>
      <c r="K134" s="76"/>
      <c r="L134" s="76"/>
      <c r="M134" s="85"/>
      <c r="N134" s="78"/>
      <c r="O134" s="78"/>
      <c r="R134" s="86">
        <f>COUNTIF(D134:D136,"1")</f>
        <v>0</v>
      </c>
      <c r="S134" s="86">
        <f>COUNTIF(G134:G136,"1")</f>
        <v>0</v>
      </c>
      <c r="T134" s="86">
        <f>COUNTIF(J134:J136,"1")</f>
        <v>0</v>
      </c>
      <c r="U134" s="86">
        <f>COUNTIF(M134:M136,"1")</f>
        <v>0</v>
      </c>
    </row>
    <row r="135" spans="1:21" ht="30" customHeight="1" x14ac:dyDescent="0.2">
      <c r="A135" s="214"/>
      <c r="B135" s="125"/>
      <c r="C135" s="97" t="s">
        <v>17</v>
      </c>
      <c r="D135" s="27">
        <v>3</v>
      </c>
      <c r="E135" s="60" t="s">
        <v>372</v>
      </c>
      <c r="F135" s="60" t="s">
        <v>373</v>
      </c>
      <c r="G135" s="80">
        <v>3</v>
      </c>
      <c r="H135" s="66" t="s">
        <v>372</v>
      </c>
      <c r="I135" s="61" t="s">
        <v>373</v>
      </c>
      <c r="J135" s="83"/>
      <c r="K135" s="76"/>
      <c r="L135" s="76"/>
      <c r="M135" s="85"/>
      <c r="N135" s="78"/>
      <c r="O135" s="78"/>
      <c r="R135" s="86">
        <f>COUNTIF(D134:D136,"2")</f>
        <v>0</v>
      </c>
      <c r="S135" s="86">
        <f>COUNTIF(G134:G136,"2")</f>
        <v>0</v>
      </c>
      <c r="T135" s="86">
        <f>COUNTIF(J134:J136,"2")</f>
        <v>0</v>
      </c>
      <c r="U135" s="86">
        <f>COUNTIF(M134:M136,"2")</f>
        <v>0</v>
      </c>
    </row>
    <row r="136" spans="1:21" ht="30" customHeight="1" x14ac:dyDescent="0.2">
      <c r="A136" s="214"/>
      <c r="B136" s="125"/>
      <c r="C136" s="97" t="s">
        <v>18</v>
      </c>
      <c r="D136" s="27">
        <v>3</v>
      </c>
      <c r="E136" s="74" t="s">
        <v>374</v>
      </c>
      <c r="F136" s="60" t="s">
        <v>375</v>
      </c>
      <c r="G136" s="80">
        <v>3</v>
      </c>
      <c r="H136" s="66" t="s">
        <v>483</v>
      </c>
      <c r="I136" s="61" t="s">
        <v>484</v>
      </c>
      <c r="J136" s="83"/>
      <c r="K136" s="76"/>
      <c r="L136" s="76"/>
      <c r="M136" s="85"/>
      <c r="N136" s="78"/>
      <c r="O136" s="78"/>
      <c r="R136" s="86">
        <f>COUNTIF(D134:D136,"3")</f>
        <v>3</v>
      </c>
      <c r="S136" s="86">
        <f>COUNTIF(G134:G136,"3")</f>
        <v>3</v>
      </c>
      <c r="T136" s="86">
        <f>COUNTIF(J134:J136,"3")</f>
        <v>0</v>
      </c>
      <c r="U136" s="86">
        <f>COUNTIF(M134:M136,"3")</f>
        <v>0</v>
      </c>
    </row>
    <row r="137" spans="1:21" ht="9" customHeight="1" x14ac:dyDescent="0.25">
      <c r="B137" s="239"/>
      <c r="C137" s="240"/>
      <c r="D137" s="119"/>
      <c r="E137" s="120"/>
      <c r="F137" s="120"/>
      <c r="G137" s="119"/>
      <c r="H137" s="120"/>
      <c r="I137" s="120"/>
      <c r="J137" s="119"/>
      <c r="K137" s="124"/>
      <c r="M137" s="119"/>
      <c r="N137" s="124"/>
      <c r="R137" s="86">
        <f>COUNTIF(D134:D136,"4")</f>
        <v>0</v>
      </c>
      <c r="S137" s="86">
        <f>COUNTIF(G134:G136,"4")</f>
        <v>0</v>
      </c>
      <c r="T137" s="86">
        <f>COUNTIF(J134:J136,"4")</f>
        <v>0</v>
      </c>
    </row>
    <row r="138" spans="1:21" ht="18.75" x14ac:dyDescent="0.2">
      <c r="A138" s="214"/>
      <c r="B138" s="125"/>
      <c r="C138" s="241" t="s">
        <v>19</v>
      </c>
      <c r="D138" s="241"/>
      <c r="E138" s="241"/>
      <c r="F138" s="241"/>
      <c r="G138" s="241"/>
      <c r="H138" s="241"/>
      <c r="I138" s="241"/>
      <c r="J138" s="241"/>
      <c r="K138" s="242"/>
      <c r="L138" s="116"/>
      <c r="M138" s="116"/>
      <c r="N138" s="116"/>
      <c r="O138" s="116"/>
    </row>
    <row r="139" spans="1:21" ht="30" customHeight="1" x14ac:dyDescent="0.2">
      <c r="A139" s="214"/>
      <c r="B139" s="118"/>
      <c r="C139" s="105" t="s">
        <v>20</v>
      </c>
      <c r="D139" s="27">
        <v>3</v>
      </c>
      <c r="E139" s="60" t="s">
        <v>376</v>
      </c>
      <c r="F139" s="60" t="s">
        <v>377</v>
      </c>
      <c r="G139" s="80">
        <v>3</v>
      </c>
      <c r="H139" s="61" t="s">
        <v>485</v>
      </c>
      <c r="I139" s="61" t="s">
        <v>486</v>
      </c>
      <c r="J139" s="83"/>
      <c r="K139" s="76"/>
      <c r="L139" s="76"/>
      <c r="M139" s="85"/>
      <c r="N139" s="78"/>
      <c r="O139" s="78"/>
      <c r="P139" s="138"/>
      <c r="Q139" s="138"/>
      <c r="R139" s="86">
        <f>COUNTIF(D139:D141,"1")</f>
        <v>0</v>
      </c>
      <c r="S139" s="86">
        <f>COUNTIF(G139:G141,"1")</f>
        <v>0</v>
      </c>
      <c r="T139" s="86">
        <f>COUNTIF(J139:J141,"1")</f>
        <v>0</v>
      </c>
      <c r="U139" s="86">
        <f>COUNTIF(M139:M141,"1")</f>
        <v>0</v>
      </c>
    </row>
    <row r="140" spans="1:21" ht="30" customHeight="1" x14ac:dyDescent="0.2">
      <c r="A140" s="214"/>
      <c r="B140" s="125"/>
      <c r="C140" s="97" t="s">
        <v>21</v>
      </c>
      <c r="D140" s="27">
        <v>3</v>
      </c>
      <c r="E140" s="74" t="s">
        <v>378</v>
      </c>
      <c r="F140" s="60" t="s">
        <v>379</v>
      </c>
      <c r="G140" s="80">
        <v>3</v>
      </c>
      <c r="H140" s="66" t="s">
        <v>487</v>
      </c>
      <c r="I140" s="61" t="s">
        <v>488</v>
      </c>
      <c r="J140" s="83"/>
      <c r="K140" s="76"/>
      <c r="L140" s="76"/>
      <c r="M140" s="85"/>
      <c r="N140" s="78"/>
      <c r="O140" s="78"/>
      <c r="P140" s="138"/>
      <c r="Q140" s="138"/>
      <c r="R140" s="86">
        <f>COUNTIF(D139:D141,"2")</f>
        <v>1</v>
      </c>
      <c r="S140" s="86">
        <f>COUNTIF(G139:G141,"2")</f>
        <v>1</v>
      </c>
      <c r="T140" s="86">
        <f>COUNTIF(J139:J141,"2")</f>
        <v>0</v>
      </c>
      <c r="U140" s="86">
        <f>COUNTIF(M139:M141,"2")</f>
        <v>0</v>
      </c>
    </row>
    <row r="141" spans="1:21" ht="30" customHeight="1" x14ac:dyDescent="0.2">
      <c r="A141" s="214"/>
      <c r="B141" s="125"/>
      <c r="C141" s="97" t="s">
        <v>22</v>
      </c>
      <c r="D141" s="27">
        <v>2</v>
      </c>
      <c r="E141" s="74" t="s">
        <v>380</v>
      </c>
      <c r="F141" s="60" t="s">
        <v>381</v>
      </c>
      <c r="G141" s="80">
        <v>2</v>
      </c>
      <c r="H141" s="66" t="s">
        <v>489</v>
      </c>
      <c r="I141" s="61" t="s">
        <v>490</v>
      </c>
      <c r="J141" s="83"/>
      <c r="K141" s="76"/>
      <c r="L141" s="76"/>
      <c r="M141" s="85"/>
      <c r="N141" s="78"/>
      <c r="O141" s="78"/>
      <c r="P141" s="138"/>
      <c r="Q141" s="138"/>
      <c r="R141" s="86">
        <f>COUNTIF(D139:D141,"3")</f>
        <v>2</v>
      </c>
      <c r="S141" s="86">
        <f>COUNTIF(G139:G141,"3")</f>
        <v>2</v>
      </c>
      <c r="T141" s="86">
        <f>COUNTIF(J139:J141,"3")</f>
        <v>0</v>
      </c>
      <c r="U141" s="86">
        <f>COUNTIF(M139:M141,"3")</f>
        <v>0</v>
      </c>
    </row>
    <row r="142" spans="1:21" x14ac:dyDescent="0.2">
      <c r="R142" s="86">
        <f>COUNTIF(D139:D141,"4")</f>
        <v>0</v>
      </c>
      <c r="S142" s="86">
        <f>COUNTIF(G139:G141,"4")</f>
        <v>0</v>
      </c>
      <c r="T142" s="86">
        <f>COUNTIF(J139:J141,"4")</f>
        <v>0</v>
      </c>
    </row>
    <row r="65530" spans="2:6" ht="15" x14ac:dyDescent="0.25">
      <c r="B65530" s="250" t="s">
        <v>29</v>
      </c>
      <c r="C65530" s="250"/>
      <c r="D65530" s="250"/>
      <c r="E65530" s="250"/>
      <c r="F65530" s="99"/>
    </row>
    <row r="65531" spans="2:6" x14ac:dyDescent="0.2">
      <c r="B65531" s="249" t="s">
        <v>30</v>
      </c>
      <c r="C65531" s="249"/>
      <c r="D65531" s="249"/>
      <c r="E65531" s="249"/>
      <c r="F65531" s="140"/>
    </row>
    <row r="65532" spans="2:6" x14ac:dyDescent="0.2">
      <c r="B65532" s="249" t="s">
        <v>31</v>
      </c>
      <c r="C65532" s="249"/>
      <c r="D65532" s="249"/>
      <c r="E65532" s="249"/>
      <c r="F65532" s="140"/>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153">
      <iconSet iconSet="4TrafficLights">
        <cfvo type="percent" val="0"/>
        <cfvo type="num" val="1"/>
        <cfvo type="num" val="3"/>
        <cfvo type="num" val="4"/>
      </iconSet>
    </cfRule>
  </conditionalFormatting>
  <conditionalFormatting sqref="D13:D17">
    <cfRule type="iconSet" priority="149">
      <iconSet iconSet="4TrafficLights">
        <cfvo type="percent" val="0"/>
        <cfvo type="num" val="1"/>
        <cfvo type="num" val="3"/>
        <cfvo type="num" val="4"/>
      </iconSet>
    </cfRule>
  </conditionalFormatting>
  <conditionalFormatting sqref="D20:D27">
    <cfRule type="iconSet" priority="142">
      <iconSet iconSet="4TrafficLights">
        <cfvo type="percent" val="0"/>
        <cfvo type="num" val="1"/>
        <cfvo type="num" val="3"/>
        <cfvo type="num" val="4"/>
      </iconSet>
    </cfRule>
  </conditionalFormatting>
  <conditionalFormatting sqref="D30:D33">
    <cfRule type="iconSet" priority="137">
      <iconSet iconSet="4TrafficLights">
        <cfvo type="percent" val="0"/>
        <cfvo type="num" val="1"/>
        <cfvo type="num" val="3"/>
        <cfvo type="num" val="4"/>
      </iconSet>
    </cfRule>
  </conditionalFormatting>
  <conditionalFormatting sqref="D36:D44">
    <cfRule type="iconSet" priority="132">
      <iconSet iconSet="4TrafficLights">
        <cfvo type="percent" val="0"/>
        <cfvo type="num" val="1"/>
        <cfvo type="num" val="3"/>
        <cfvo type="num" val="4"/>
      </iconSet>
    </cfRule>
  </conditionalFormatting>
  <conditionalFormatting sqref="D47:D50">
    <cfRule type="iconSet" priority="127">
      <iconSet iconSet="4TrafficLights">
        <cfvo type="percent" val="0"/>
        <cfvo type="num" val="1"/>
        <cfvo type="num" val="3"/>
        <cfvo type="num" val="4"/>
      </iconSet>
    </cfRule>
  </conditionalFormatting>
  <conditionalFormatting sqref="D55:D59">
    <cfRule type="iconSet" priority="122">
      <iconSet iconSet="4TrafficLights">
        <cfvo type="percent" val="0"/>
        <cfvo type="num" val="1"/>
        <cfvo type="num" val="3"/>
        <cfvo type="num" val="4"/>
      </iconSet>
    </cfRule>
  </conditionalFormatting>
  <conditionalFormatting sqref="D62:D65">
    <cfRule type="iconSet" priority="116">
      <iconSet iconSet="4TrafficLights">
        <cfvo type="percent" val="0"/>
        <cfvo type="num" val="1"/>
        <cfvo type="num" val="3"/>
        <cfvo type="num" val="4"/>
      </iconSet>
    </cfRule>
  </conditionalFormatting>
  <conditionalFormatting sqref="D68:D71">
    <cfRule type="iconSet" priority="94">
      <iconSet iconSet="4TrafficLights">
        <cfvo type="percent" val="0"/>
        <cfvo type="num" val="1"/>
        <cfvo type="num" val="3"/>
        <cfvo type="num" val="4"/>
      </iconSet>
    </cfRule>
  </conditionalFormatting>
  <conditionalFormatting sqref="D74:D79">
    <cfRule type="iconSet" priority="77">
      <iconSet iconSet="4TrafficLights">
        <cfvo type="percent" val="0"/>
        <cfvo type="num" val="1"/>
        <cfvo type="num" val="3"/>
        <cfvo type="num" val="4"/>
      </iconSet>
    </cfRule>
  </conditionalFormatting>
  <conditionalFormatting sqref="D84:D86">
    <cfRule type="iconSet" priority="60">
      <iconSet iconSet="4TrafficLights">
        <cfvo type="percent" val="0"/>
        <cfvo type="num" val="1"/>
        <cfvo type="num" val="3"/>
        <cfvo type="num" val="4"/>
      </iconSet>
    </cfRule>
  </conditionalFormatting>
  <conditionalFormatting sqref="D89:D95">
    <cfRule type="iconSet" priority="57">
      <iconSet iconSet="4TrafficLights">
        <cfvo type="percent" val="0"/>
        <cfvo type="num" val="1"/>
        <cfvo type="num" val="3"/>
        <cfvo type="num" val="4"/>
      </iconSet>
    </cfRule>
  </conditionalFormatting>
  <conditionalFormatting sqref="D98:D99">
    <cfRule type="iconSet" priority="54">
      <iconSet iconSet="4TrafficLights">
        <cfvo type="percent" val="0"/>
        <cfvo type="num" val="1"/>
        <cfvo type="num" val="3"/>
        <cfvo type="num" val="4"/>
      </iconSet>
    </cfRule>
  </conditionalFormatting>
  <conditionalFormatting sqref="D102:D111">
    <cfRule type="iconSet" priority="51">
      <iconSet iconSet="4TrafficLights">
        <cfvo type="percent" val="0"/>
        <cfvo type="num" val="1"/>
        <cfvo type="num" val="3"/>
        <cfvo type="num" val="4"/>
      </iconSet>
    </cfRule>
  </conditionalFormatting>
  <conditionalFormatting sqref="D114:D117">
    <cfRule type="iconSet" priority="48">
      <iconSet iconSet="4TrafficLights">
        <cfvo type="percent" val="0"/>
        <cfvo type="num" val="1"/>
        <cfvo type="num" val="3"/>
        <cfvo type="num" val="4"/>
      </iconSet>
    </cfRule>
  </conditionalFormatting>
  <conditionalFormatting sqref="D122:D125">
    <cfRule type="iconSet" priority="45">
      <iconSet iconSet="4TrafficLights">
        <cfvo type="percent" val="0"/>
        <cfvo type="num" val="1"/>
        <cfvo type="num" val="3"/>
        <cfvo type="num" val="4"/>
      </iconSet>
    </cfRule>
  </conditionalFormatting>
  <conditionalFormatting sqref="D128:D131">
    <cfRule type="iconSet" priority="42">
      <iconSet iconSet="4TrafficLights">
        <cfvo type="percent" val="0"/>
        <cfvo type="num" val="1"/>
        <cfvo type="num" val="3"/>
        <cfvo type="num" val="4"/>
      </iconSet>
    </cfRule>
  </conditionalFormatting>
  <conditionalFormatting sqref="D134:D136">
    <cfRule type="iconSet" priority="33">
      <iconSet iconSet="4TrafficLights">
        <cfvo type="percent" val="0"/>
        <cfvo type="num" val="1"/>
        <cfvo type="num" val="3"/>
        <cfvo type="num" val="4"/>
      </iconSet>
    </cfRule>
    <cfRule type="iconSet" priority="39">
      <iconSet iconSet="4TrafficLights">
        <cfvo type="percent" val="0"/>
        <cfvo type="num" val="1"/>
        <cfvo type="num" val="3"/>
        <cfvo type="num" val="4"/>
      </iconSet>
    </cfRule>
  </conditionalFormatting>
  <conditionalFormatting sqref="D139:D141">
    <cfRule type="iconSet" priority="36">
      <iconSet iconSet="4TrafficLights">
        <cfvo type="percent" val="0"/>
        <cfvo type="num" val="1"/>
        <cfvo type="num" val="3"/>
        <cfvo type="num" val="4"/>
      </iconSet>
    </cfRule>
  </conditionalFormatting>
  <conditionalFormatting sqref="G7:G10">
    <cfRule type="iconSet" priority="151">
      <iconSet iconSet="4TrafficLights">
        <cfvo type="percent" val="0"/>
        <cfvo type="num" val="1"/>
        <cfvo type="num" val="3"/>
        <cfvo type="num" val="4"/>
      </iconSet>
    </cfRule>
  </conditionalFormatting>
  <conditionalFormatting sqref="G13:G17">
    <cfRule type="iconSet" priority="148">
      <iconSet iconSet="4TrafficLights">
        <cfvo type="percent" val="0"/>
        <cfvo type="num" val="1"/>
        <cfvo type="num" val="3"/>
        <cfvo type="num" val="4"/>
      </iconSet>
    </cfRule>
  </conditionalFormatting>
  <conditionalFormatting sqref="G20:G27">
    <cfRule type="iconSet" priority="141">
      <iconSet iconSet="4TrafficLights">
        <cfvo type="percent" val="0"/>
        <cfvo type="num" val="1"/>
        <cfvo type="num" val="3"/>
        <cfvo type="num" val="4"/>
      </iconSet>
    </cfRule>
  </conditionalFormatting>
  <conditionalFormatting sqref="G30:G33">
    <cfRule type="iconSet" priority="136">
      <iconSet iconSet="4TrafficLights">
        <cfvo type="percent" val="0"/>
        <cfvo type="num" val="1"/>
        <cfvo type="num" val="3"/>
        <cfvo type="num" val="4"/>
      </iconSet>
    </cfRule>
  </conditionalFormatting>
  <conditionalFormatting sqref="G36:G44">
    <cfRule type="iconSet" priority="131">
      <iconSet iconSet="4TrafficLights">
        <cfvo type="percent" val="0"/>
        <cfvo type="num" val="1"/>
        <cfvo type="num" val="3"/>
        <cfvo type="num" val="4"/>
      </iconSet>
    </cfRule>
  </conditionalFormatting>
  <conditionalFormatting sqref="G47:G50">
    <cfRule type="iconSet" priority="126">
      <iconSet iconSet="4TrafficLights">
        <cfvo type="percent" val="0"/>
        <cfvo type="num" val="1"/>
        <cfvo type="num" val="3"/>
        <cfvo type="num" val="4"/>
      </iconSet>
    </cfRule>
  </conditionalFormatting>
  <conditionalFormatting sqref="J7:J10">
    <cfRule type="iconSet" priority="150">
      <iconSet iconSet="4TrafficLights">
        <cfvo type="percent" val="0"/>
        <cfvo type="num" val="1"/>
        <cfvo type="num" val="3"/>
        <cfvo type="num" val="4"/>
      </iconSet>
    </cfRule>
  </conditionalFormatting>
  <conditionalFormatting sqref="J13:J17">
    <cfRule type="iconSet" priority="147">
      <iconSet iconSet="4TrafficLights">
        <cfvo type="percent" val="0"/>
        <cfvo type="num" val="1"/>
        <cfvo type="num" val="3"/>
        <cfvo type="num" val="4"/>
      </iconSet>
    </cfRule>
  </conditionalFormatting>
  <conditionalFormatting sqref="J20:J27">
    <cfRule type="iconSet" priority="138">
      <iconSet iconSet="4TrafficLights">
        <cfvo type="percent" val="0"/>
        <cfvo type="num" val="1"/>
        <cfvo type="num" val="3"/>
        <cfvo type="num" val="4"/>
      </iconSet>
    </cfRule>
  </conditionalFormatting>
  <conditionalFormatting sqref="J30:J33">
    <cfRule type="iconSet" priority="133">
      <iconSet iconSet="4TrafficLights">
        <cfvo type="percent" val="0"/>
        <cfvo type="num" val="1"/>
        <cfvo type="num" val="3"/>
        <cfvo type="num" val="4"/>
      </iconSet>
    </cfRule>
  </conditionalFormatting>
  <conditionalFormatting sqref="J36:J44">
    <cfRule type="iconSet" priority="128">
      <iconSet iconSet="4TrafficLights">
        <cfvo type="percent" val="0"/>
        <cfvo type="num" val="1"/>
        <cfvo type="num" val="3"/>
        <cfvo type="num" val="4"/>
      </iconSet>
    </cfRule>
  </conditionalFormatting>
  <conditionalFormatting sqref="J47:J50">
    <cfRule type="iconSet" priority="123">
      <iconSet iconSet="4TrafficLights">
        <cfvo type="percent" val="0"/>
        <cfvo type="num" val="1"/>
        <cfvo type="num" val="3"/>
        <cfvo type="num" val="4"/>
      </iconSet>
    </cfRule>
  </conditionalFormatting>
  <conditionalFormatting sqref="J55:J59">
    <cfRule type="iconSet" priority="118">
      <iconSet iconSet="4TrafficLights">
        <cfvo type="percent" val="0"/>
        <cfvo type="num" val="1"/>
        <cfvo type="num" val="3"/>
        <cfvo type="num" val="4"/>
      </iconSet>
    </cfRule>
  </conditionalFormatting>
  <conditionalFormatting sqref="J62:J65">
    <cfRule type="iconSet" priority="112">
      <iconSet iconSet="4TrafficLights">
        <cfvo type="percent" val="0"/>
        <cfvo type="num" val="1"/>
        <cfvo type="num" val="3"/>
        <cfvo type="num" val="4"/>
      </iconSet>
    </cfRule>
  </conditionalFormatting>
  <conditionalFormatting sqref="J68:J71">
    <cfRule type="iconSet" priority="90">
      <iconSet iconSet="4TrafficLights">
        <cfvo type="percent" val="0"/>
        <cfvo type="num" val="1"/>
        <cfvo type="num" val="3"/>
        <cfvo type="num" val="4"/>
      </iconSet>
    </cfRule>
  </conditionalFormatting>
  <conditionalFormatting sqref="J74:J79">
    <cfRule type="iconSet" priority="73">
      <iconSet iconSet="4TrafficLights">
        <cfvo type="percent" val="0"/>
        <cfvo type="num" val="1"/>
        <cfvo type="num" val="3"/>
        <cfvo type="num" val="4"/>
      </iconSet>
    </cfRule>
  </conditionalFormatting>
  <conditionalFormatting sqref="J84:J86">
    <cfRule type="iconSet" priority="58">
      <iconSet iconSet="4TrafficLights">
        <cfvo type="percent" val="0"/>
        <cfvo type="num" val="1"/>
        <cfvo type="num" val="3"/>
        <cfvo type="num" val="4"/>
      </iconSet>
    </cfRule>
  </conditionalFormatting>
  <conditionalFormatting sqref="J89:J95">
    <cfRule type="iconSet" priority="55">
      <iconSet iconSet="4TrafficLights">
        <cfvo type="percent" val="0"/>
        <cfvo type="num" val="1"/>
        <cfvo type="num" val="3"/>
        <cfvo type="num" val="4"/>
      </iconSet>
    </cfRule>
  </conditionalFormatting>
  <conditionalFormatting sqref="J98:J99">
    <cfRule type="iconSet" priority="52">
      <iconSet iconSet="4TrafficLights">
        <cfvo type="percent" val="0"/>
        <cfvo type="num" val="1"/>
        <cfvo type="num" val="3"/>
        <cfvo type="num" val="4"/>
      </iconSet>
    </cfRule>
  </conditionalFormatting>
  <conditionalFormatting sqref="J102:J111">
    <cfRule type="iconSet" priority="49">
      <iconSet iconSet="4TrafficLights">
        <cfvo type="percent" val="0"/>
        <cfvo type="num" val="1"/>
        <cfvo type="num" val="3"/>
        <cfvo type="num" val="4"/>
      </iconSet>
    </cfRule>
  </conditionalFormatting>
  <conditionalFormatting sqref="J114:J117">
    <cfRule type="iconSet" priority="46">
      <iconSet iconSet="4TrafficLights">
        <cfvo type="percent" val="0"/>
        <cfvo type="num" val="1"/>
        <cfvo type="num" val="3"/>
        <cfvo type="num" val="4"/>
      </iconSet>
    </cfRule>
  </conditionalFormatting>
  <conditionalFormatting sqref="J122:J125">
    <cfRule type="iconSet" priority="43">
      <iconSet iconSet="4TrafficLights">
        <cfvo type="percent" val="0"/>
        <cfvo type="num" val="1"/>
        <cfvo type="num" val="3"/>
        <cfvo type="num" val="4"/>
      </iconSet>
    </cfRule>
  </conditionalFormatting>
  <conditionalFormatting sqref="J128:J131">
    <cfRule type="iconSet" priority="40">
      <iconSet iconSet="4TrafficLights">
        <cfvo type="percent" val="0"/>
        <cfvo type="num" val="1"/>
        <cfvo type="num" val="3"/>
        <cfvo type="num" val="4"/>
      </iconSet>
    </cfRule>
  </conditionalFormatting>
  <conditionalFormatting sqref="J134:J136">
    <cfRule type="iconSet" priority="37">
      <iconSet iconSet="4TrafficLights">
        <cfvo type="percent" val="0"/>
        <cfvo type="num" val="1"/>
        <cfvo type="num" val="3"/>
        <cfvo type="num" val="4"/>
      </iconSet>
    </cfRule>
  </conditionalFormatting>
  <conditionalFormatting sqref="J139:J141">
    <cfRule type="iconSet" priority="34">
      <iconSet iconSet="4TrafficLights">
        <cfvo type="percent" val="0"/>
        <cfvo type="num" val="1"/>
        <cfvo type="num" val="3"/>
        <cfvo type="num" val="4"/>
      </iconSet>
    </cfRule>
  </conditionalFormatting>
  <conditionalFormatting sqref="M7:M10">
    <cfRule type="iconSet" priority="32">
      <iconSet iconSet="4TrafficLights">
        <cfvo type="percent" val="0"/>
        <cfvo type="num" val="1"/>
        <cfvo type="num" val="3"/>
        <cfvo type="num" val="4"/>
      </iconSet>
    </cfRule>
  </conditionalFormatting>
  <conditionalFormatting sqref="M13:M17">
    <cfRule type="iconSet" priority="31">
      <iconSet iconSet="4TrafficLights">
        <cfvo type="percent" val="0"/>
        <cfvo type="num" val="1"/>
        <cfvo type="num" val="3"/>
        <cfvo type="num" val="4"/>
      </iconSet>
    </cfRule>
  </conditionalFormatting>
  <conditionalFormatting sqref="M20:M27">
    <cfRule type="iconSet" priority="30">
      <iconSet iconSet="4TrafficLights">
        <cfvo type="percent" val="0"/>
        <cfvo type="num" val="1"/>
        <cfvo type="num" val="3"/>
        <cfvo type="num" val="4"/>
      </iconSet>
    </cfRule>
  </conditionalFormatting>
  <conditionalFormatting sqref="M30:M33">
    <cfRule type="iconSet" priority="29">
      <iconSet iconSet="4TrafficLights">
        <cfvo type="percent" val="0"/>
        <cfvo type="num" val="1"/>
        <cfvo type="num" val="3"/>
        <cfvo type="num" val="4"/>
      </iconSet>
    </cfRule>
  </conditionalFormatting>
  <conditionalFormatting sqref="M36:M44">
    <cfRule type="iconSet" priority="28">
      <iconSet iconSet="4TrafficLights">
        <cfvo type="percent" val="0"/>
        <cfvo type="num" val="1"/>
        <cfvo type="num" val="3"/>
        <cfvo type="num" val="4"/>
      </iconSet>
    </cfRule>
  </conditionalFormatting>
  <conditionalFormatting sqref="M47:M50">
    <cfRule type="iconSet" priority="27">
      <iconSet iconSet="4TrafficLights">
        <cfvo type="percent" val="0"/>
        <cfvo type="num" val="1"/>
        <cfvo type="num" val="3"/>
        <cfvo type="num" val="4"/>
      </iconSet>
    </cfRule>
  </conditionalFormatting>
  <conditionalFormatting sqref="M55:M59">
    <cfRule type="iconSet" priority="26">
      <iconSet iconSet="4TrafficLights">
        <cfvo type="percent" val="0"/>
        <cfvo type="num" val="1"/>
        <cfvo type="num" val="3"/>
        <cfvo type="num" val="4"/>
      </iconSet>
    </cfRule>
  </conditionalFormatting>
  <conditionalFormatting sqref="M62:M65">
    <cfRule type="iconSet" priority="25">
      <iconSet iconSet="4TrafficLights">
        <cfvo type="percent" val="0"/>
        <cfvo type="num" val="1"/>
        <cfvo type="num" val="3"/>
        <cfvo type="num" val="4"/>
      </iconSet>
    </cfRule>
  </conditionalFormatting>
  <conditionalFormatting sqref="M68:M71">
    <cfRule type="iconSet" priority="24">
      <iconSet iconSet="4TrafficLights">
        <cfvo type="percent" val="0"/>
        <cfvo type="num" val="1"/>
        <cfvo type="num" val="3"/>
        <cfvo type="num" val="4"/>
      </iconSet>
    </cfRule>
  </conditionalFormatting>
  <conditionalFormatting sqref="M74:M79">
    <cfRule type="iconSet" priority="23">
      <iconSet iconSet="4TrafficLights">
        <cfvo type="percent" val="0"/>
        <cfvo type="num" val="1"/>
        <cfvo type="num" val="3"/>
        <cfvo type="num" val="4"/>
      </iconSet>
    </cfRule>
  </conditionalFormatting>
  <conditionalFormatting sqref="M84:M86">
    <cfRule type="iconSet" priority="22">
      <iconSet iconSet="4TrafficLights">
        <cfvo type="percent" val="0"/>
        <cfvo type="num" val="1"/>
        <cfvo type="num" val="3"/>
        <cfvo type="num" val="4"/>
      </iconSet>
    </cfRule>
  </conditionalFormatting>
  <conditionalFormatting sqref="M89:M95">
    <cfRule type="iconSet" priority="21">
      <iconSet iconSet="4TrafficLights">
        <cfvo type="percent" val="0"/>
        <cfvo type="num" val="1"/>
        <cfvo type="num" val="3"/>
        <cfvo type="num" val="4"/>
      </iconSet>
    </cfRule>
  </conditionalFormatting>
  <conditionalFormatting sqref="M98:M99">
    <cfRule type="iconSet" priority="20">
      <iconSet iconSet="4TrafficLights">
        <cfvo type="percent" val="0"/>
        <cfvo type="num" val="1"/>
        <cfvo type="num" val="3"/>
        <cfvo type="num" val="4"/>
      </iconSet>
    </cfRule>
  </conditionalFormatting>
  <conditionalFormatting sqref="M102:M111">
    <cfRule type="iconSet" priority="19">
      <iconSet iconSet="4TrafficLights">
        <cfvo type="percent" val="0"/>
        <cfvo type="num" val="1"/>
        <cfvo type="num" val="3"/>
        <cfvo type="num" val="4"/>
      </iconSet>
    </cfRule>
  </conditionalFormatting>
  <conditionalFormatting sqref="M114:M117">
    <cfRule type="iconSet" priority="18">
      <iconSet iconSet="4TrafficLights">
        <cfvo type="percent" val="0"/>
        <cfvo type="num" val="1"/>
        <cfvo type="num" val="3"/>
        <cfvo type="num" val="4"/>
      </iconSet>
    </cfRule>
  </conditionalFormatting>
  <conditionalFormatting sqref="M122:M125">
    <cfRule type="iconSet" priority="17">
      <iconSet iconSet="4TrafficLights">
        <cfvo type="percent" val="0"/>
        <cfvo type="num" val="1"/>
        <cfvo type="num" val="3"/>
        <cfvo type="num" val="4"/>
      </iconSet>
    </cfRule>
  </conditionalFormatting>
  <conditionalFormatting sqref="M128:M131">
    <cfRule type="iconSet" priority="16">
      <iconSet iconSet="4TrafficLights">
        <cfvo type="percent" val="0"/>
        <cfvo type="num" val="1"/>
        <cfvo type="num" val="3"/>
        <cfvo type="num" val="4"/>
      </iconSet>
    </cfRule>
  </conditionalFormatting>
  <conditionalFormatting sqref="M134:M136">
    <cfRule type="iconSet" priority="15">
      <iconSet iconSet="4TrafficLights">
        <cfvo type="percent" val="0"/>
        <cfvo type="num" val="1"/>
        <cfvo type="num" val="3"/>
        <cfvo type="num" val="4"/>
      </iconSet>
    </cfRule>
  </conditionalFormatting>
  <conditionalFormatting sqref="M139:M141">
    <cfRule type="iconSet" priority="14">
      <iconSet iconSet="4TrafficLights">
        <cfvo type="percent" val="0"/>
        <cfvo type="num" val="1"/>
        <cfvo type="num" val="3"/>
        <cfvo type="num" val="4"/>
      </iconSet>
    </cfRule>
  </conditionalFormatting>
  <conditionalFormatting sqref="P7:P9">
    <cfRule type="iconSet" priority="143">
      <iconSet iconSet="3Flags">
        <cfvo type="percent" val="0"/>
        <cfvo type="num" val="0"/>
        <cfvo type="num" val="1" gte="0"/>
      </iconSet>
    </cfRule>
  </conditionalFormatting>
  <conditionalFormatting sqref="Q7">
    <cfRule type="cellIs" dxfId="1" priority="144" stopIfTrue="1" operator="lessThan">
      <formula>$Q$7</formula>
    </cfRule>
  </conditionalFormatting>
  <conditionalFormatting sqref="G55:G59">
    <cfRule type="iconSet" priority="13">
      <iconSet iconSet="4TrafficLights">
        <cfvo type="percent" val="0"/>
        <cfvo type="num" val="1"/>
        <cfvo type="num" val="3"/>
        <cfvo type="num" val="4"/>
      </iconSet>
    </cfRule>
  </conditionalFormatting>
  <conditionalFormatting sqref="G62:G65">
    <cfRule type="iconSet" priority="12">
      <iconSet iconSet="4TrafficLights">
        <cfvo type="percent" val="0"/>
        <cfvo type="num" val="1"/>
        <cfvo type="num" val="3"/>
        <cfvo type="num" val="4"/>
      </iconSet>
    </cfRule>
  </conditionalFormatting>
  <conditionalFormatting sqref="G68:G71">
    <cfRule type="iconSet" priority="11">
      <iconSet iconSet="4TrafficLights">
        <cfvo type="percent" val="0"/>
        <cfvo type="num" val="1"/>
        <cfvo type="num" val="3"/>
        <cfvo type="num" val="4"/>
      </iconSet>
    </cfRule>
  </conditionalFormatting>
  <conditionalFormatting sqref="G74:G79">
    <cfRule type="iconSet" priority="10">
      <iconSet iconSet="4TrafficLights">
        <cfvo type="percent" val="0"/>
        <cfvo type="num" val="1"/>
        <cfvo type="num" val="3"/>
        <cfvo type="num" val="4"/>
      </iconSet>
    </cfRule>
  </conditionalFormatting>
  <conditionalFormatting sqref="G84:G86">
    <cfRule type="iconSet" priority="9">
      <iconSet iconSet="4TrafficLights">
        <cfvo type="percent" val="0"/>
        <cfvo type="num" val="1"/>
        <cfvo type="num" val="3"/>
        <cfvo type="num" val="4"/>
      </iconSet>
    </cfRule>
  </conditionalFormatting>
  <conditionalFormatting sqref="G89:G95">
    <cfRule type="iconSet" priority="8">
      <iconSet iconSet="4TrafficLights">
        <cfvo type="percent" val="0"/>
        <cfvo type="num" val="1"/>
        <cfvo type="num" val="3"/>
        <cfvo type="num" val="4"/>
      </iconSet>
    </cfRule>
  </conditionalFormatting>
  <conditionalFormatting sqref="G98:G99">
    <cfRule type="iconSet" priority="7">
      <iconSet iconSet="4TrafficLights">
        <cfvo type="percent" val="0"/>
        <cfvo type="num" val="1"/>
        <cfvo type="num" val="3"/>
        <cfvo type="num" val="4"/>
      </iconSet>
    </cfRule>
  </conditionalFormatting>
  <conditionalFormatting sqref="G102:G111">
    <cfRule type="iconSet" priority="6">
      <iconSet iconSet="4TrafficLights">
        <cfvo type="percent" val="0"/>
        <cfvo type="num" val="1"/>
        <cfvo type="num" val="3"/>
        <cfvo type="num" val="4"/>
      </iconSet>
    </cfRule>
  </conditionalFormatting>
  <conditionalFormatting sqref="G114:G117">
    <cfRule type="iconSet" priority="5">
      <iconSet iconSet="4TrafficLights">
        <cfvo type="percent" val="0"/>
        <cfvo type="num" val="1"/>
        <cfvo type="num" val="3"/>
        <cfvo type="num" val="4"/>
      </iconSet>
    </cfRule>
  </conditionalFormatting>
  <conditionalFormatting sqref="G122:G125">
    <cfRule type="iconSet" priority="4">
      <iconSet iconSet="4TrafficLights">
        <cfvo type="percent" val="0"/>
        <cfvo type="num" val="1"/>
        <cfvo type="num" val="3"/>
        <cfvo type="num" val="4"/>
      </iconSet>
    </cfRule>
  </conditionalFormatting>
  <conditionalFormatting sqref="G128:G131">
    <cfRule type="iconSet" priority="3">
      <iconSet iconSet="4TrafficLights">
        <cfvo type="percent" val="0"/>
        <cfvo type="num" val="1"/>
        <cfvo type="num" val="3"/>
        <cfvo type="num" val="4"/>
      </iconSet>
    </cfRule>
  </conditionalFormatting>
  <conditionalFormatting sqref="G134:G136">
    <cfRule type="iconSet" priority="2">
      <iconSet iconSet="4TrafficLights">
        <cfvo type="percent" val="0"/>
        <cfvo type="num" val="1"/>
        <cfvo type="num" val="3"/>
        <cfvo type="num" val="4"/>
      </iconSet>
    </cfRule>
  </conditionalFormatting>
  <conditionalFormatting sqref="G139:G141">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formula1>$Q$2:$Q$5</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V65497"/>
  <sheetViews>
    <sheetView showGridLines="0" topLeftCell="A20" zoomScale="80" zoomScaleNormal="80" workbookViewId="0"/>
  </sheetViews>
  <sheetFormatPr baseColWidth="10" defaultColWidth="11.42578125" defaultRowHeight="15" x14ac:dyDescent="0.2"/>
  <cols>
    <col min="1" max="1" width="1.42578125" style="141" customWidth="1"/>
    <col min="2" max="2" width="34.7109375" style="141" customWidth="1"/>
    <col min="3" max="6" width="7.7109375" style="141" customWidth="1"/>
    <col min="7" max="7" width="1.7109375" style="141" customWidth="1"/>
    <col min="8" max="11" width="7.7109375" style="141" customWidth="1"/>
    <col min="12" max="12" width="1.7109375" style="141" customWidth="1"/>
    <col min="13" max="16" width="7.7109375" style="141" customWidth="1"/>
    <col min="17" max="17" width="2.140625" style="141" customWidth="1"/>
    <col min="18" max="21" width="7.7109375" style="141" customWidth="1"/>
    <col min="22" max="27" width="11.42578125" style="141"/>
    <col min="28" max="28" width="2" style="141" customWidth="1"/>
    <col min="29" max="33" width="11.42578125" style="141"/>
    <col min="34" max="34" width="1.85546875" style="141" customWidth="1"/>
    <col min="35" max="16384" width="11.42578125" style="141"/>
  </cols>
  <sheetData>
    <row r="1" spans="2:22" ht="6" customHeight="1" x14ac:dyDescent="0.2"/>
    <row r="2" spans="2:22" ht="22.5" customHeight="1" x14ac:dyDescent="0.2">
      <c r="B2" s="287" t="s">
        <v>27</v>
      </c>
      <c r="C2" s="286" t="s">
        <v>176</v>
      </c>
      <c r="D2" s="286"/>
      <c r="E2" s="286"/>
      <c r="F2" s="286"/>
      <c r="G2" s="142"/>
      <c r="H2" s="284" t="s">
        <v>177</v>
      </c>
      <c r="I2" s="284"/>
      <c r="J2" s="284"/>
      <c r="K2" s="284"/>
      <c r="L2" s="142"/>
      <c r="M2" s="285" t="s">
        <v>178</v>
      </c>
      <c r="N2" s="285"/>
      <c r="O2" s="285"/>
      <c r="P2" s="285"/>
      <c r="Q2" s="143"/>
      <c r="R2" s="293" t="s">
        <v>179</v>
      </c>
      <c r="S2" s="293"/>
      <c r="T2" s="293"/>
      <c r="U2" s="293"/>
      <c r="V2" s="283"/>
    </row>
    <row r="3" spans="2:22" ht="24.75" customHeight="1" thickBot="1" x14ac:dyDescent="0.25">
      <c r="B3" s="288"/>
      <c r="C3" s="144">
        <v>1</v>
      </c>
      <c r="D3" s="144">
        <v>2</v>
      </c>
      <c r="E3" s="145">
        <v>3</v>
      </c>
      <c r="F3" s="146">
        <v>4</v>
      </c>
      <c r="G3" s="291"/>
      <c r="H3" s="144">
        <v>1</v>
      </c>
      <c r="I3" s="144">
        <v>2</v>
      </c>
      <c r="J3" s="145">
        <v>3</v>
      </c>
      <c r="K3" s="146">
        <v>4</v>
      </c>
      <c r="L3" s="289"/>
      <c r="M3" s="144">
        <v>1</v>
      </c>
      <c r="N3" s="144">
        <v>2</v>
      </c>
      <c r="O3" s="145">
        <v>3</v>
      </c>
      <c r="P3" s="146">
        <v>4</v>
      </c>
      <c r="Q3" s="143"/>
      <c r="R3" s="144">
        <v>1</v>
      </c>
      <c r="S3" s="144">
        <v>2</v>
      </c>
      <c r="T3" s="145">
        <v>3</v>
      </c>
      <c r="U3" s="146">
        <v>4</v>
      </c>
      <c r="V3" s="283"/>
    </row>
    <row r="4" spans="2:22" ht="38.1" customHeight="1" thickTop="1" thickBot="1" x14ac:dyDescent="0.25">
      <c r="B4" s="147" t="s">
        <v>73</v>
      </c>
      <c r="C4" s="148">
        <f>Autoevaluación!R7/SUM(Autoevaluación!R7:R10)</f>
        <v>0</v>
      </c>
      <c r="D4" s="149">
        <f>Autoevaluación!R8/SUM(Autoevaluación!R7:R10)</f>
        <v>0</v>
      </c>
      <c r="E4" s="149">
        <f>Autoevaluación!R9/SUM(Autoevaluación!R7:R10)</f>
        <v>1</v>
      </c>
      <c r="F4" s="149">
        <f>Autoevaluación!R10/SUM(Autoevaluación!R7:R10)</f>
        <v>0</v>
      </c>
      <c r="G4" s="292"/>
      <c r="H4" s="149">
        <f>Autoevaluación!S7/SUM(Autoevaluación!S7:S10)</f>
        <v>0</v>
      </c>
      <c r="I4" s="149">
        <f>Autoevaluación!S8/SUM(Autoevaluación!S7:S10)</f>
        <v>0</v>
      </c>
      <c r="J4" s="149">
        <f>Autoevaluación!S9/SUM(Autoevaluación!S7:S10)</f>
        <v>1</v>
      </c>
      <c r="K4" s="149">
        <f>Autoevaluación!S10/SUM(Autoevaluación!S7:S10)</f>
        <v>0</v>
      </c>
      <c r="L4" s="290"/>
      <c r="M4" s="149" t="e">
        <f>Autoevaluación!T7/SUM(Autoevaluación!T7:T10)</f>
        <v>#DIV/0!</v>
      </c>
      <c r="N4" s="149" t="e">
        <f>Autoevaluación!T8/SUM(Autoevaluación!T7:T10)</f>
        <v>#DIV/0!</v>
      </c>
      <c r="O4" s="149" t="e">
        <f>Autoevaluación!T9/SUM(Autoevaluación!T7:T10)</f>
        <v>#DIV/0!</v>
      </c>
      <c r="P4" s="149" t="e">
        <f>Autoevaluación!T10/SUM(Autoevaluación!T7:T10)</f>
        <v>#DIV/0!</v>
      </c>
      <c r="Q4" s="150"/>
      <c r="R4" s="149" t="e">
        <f>Autoevaluación!U7/SUM(Autoevaluación!U7:U10)</f>
        <v>#DIV/0!</v>
      </c>
      <c r="S4" s="149" t="e">
        <f>Autoevaluación!U8/SUM(Autoevaluación!U7:U10)</f>
        <v>#DIV/0!</v>
      </c>
      <c r="T4" s="149" t="e">
        <f>Autoevaluación!U9/SUM(Autoevaluación!U7:U10)</f>
        <v>#DIV/0!</v>
      </c>
      <c r="U4" s="149" t="e">
        <f>Autoevaluación!U10/SUM(Autoevaluación!U7:U10)</f>
        <v>#DIV/0!</v>
      </c>
    </row>
    <row r="5" spans="2:22" ht="38.1" customHeight="1" thickTop="1" thickBot="1" x14ac:dyDescent="0.25">
      <c r="B5" s="147" t="s">
        <v>72</v>
      </c>
      <c r="C5" s="148">
        <f>Autoevaluación!R13/SUM(Autoevaluación!R13:R16)</f>
        <v>0</v>
      </c>
      <c r="D5" s="149">
        <f>Autoevaluación!R14/SUM(Autoevaluación!R13:R16)</f>
        <v>0</v>
      </c>
      <c r="E5" s="149">
        <f>Autoevaluación!R15/SUM(Autoevaluación!R13:R16)</f>
        <v>1</v>
      </c>
      <c r="F5" s="149">
        <f>Autoevaluación!R16/SUM(Autoevaluación!R13:R16)</f>
        <v>0</v>
      </c>
      <c r="G5" s="292"/>
      <c r="H5" s="149">
        <f>Autoevaluación!S13/SUM(Autoevaluación!S13:S16)</f>
        <v>0</v>
      </c>
      <c r="I5" s="149">
        <f>Autoevaluación!S14/SUM(Autoevaluación!S13:S16)</f>
        <v>0</v>
      </c>
      <c r="J5" s="149">
        <f>Autoevaluación!S15/SUM(Autoevaluación!S13:S16)</f>
        <v>1</v>
      </c>
      <c r="K5" s="149">
        <f>Autoevaluación!S16/SUM(Autoevaluación!S13:S16)</f>
        <v>0</v>
      </c>
      <c r="L5" s="290"/>
      <c r="M5" s="149" t="e">
        <f>Autoevaluación!T13/SUM(Autoevaluación!T13:T16)</f>
        <v>#DIV/0!</v>
      </c>
      <c r="N5" s="149" t="e">
        <f>Autoevaluación!T14/SUM(Autoevaluación!T13:T16)</f>
        <v>#DIV/0!</v>
      </c>
      <c r="O5" s="149" t="e">
        <f>Autoevaluación!T15/SUM(Autoevaluación!T13:T16)</f>
        <v>#DIV/0!</v>
      </c>
      <c r="P5" s="149" t="e">
        <f>Autoevaluación!T16/SUM(Autoevaluación!T13:T16)</f>
        <v>#DIV/0!</v>
      </c>
      <c r="Q5" s="150"/>
      <c r="R5" s="149" t="e">
        <f>Autoevaluación!U13/SUM(Autoevaluación!U13:U16)</f>
        <v>#DIV/0!</v>
      </c>
      <c r="S5" s="149" t="e">
        <f>Autoevaluación!U14/SUM(Autoevaluación!U13:U16)</f>
        <v>#DIV/0!</v>
      </c>
      <c r="T5" s="149" t="e">
        <f>Autoevaluación!U15/SUM(Autoevaluación!U13:U16)</f>
        <v>#DIV/0!</v>
      </c>
      <c r="U5" s="149" t="e">
        <f>Autoevaluación!U16/SUM(Autoevaluación!U13:U16)</f>
        <v>#DIV/0!</v>
      </c>
    </row>
    <row r="6" spans="2:22" ht="38.1" customHeight="1" thickTop="1" thickBot="1" x14ac:dyDescent="0.25">
      <c r="B6" s="147" t="s">
        <v>43</v>
      </c>
      <c r="C6" s="148">
        <f>Autoevaluación!R20/SUM(Autoevaluación!R20:R23)</f>
        <v>0</v>
      </c>
      <c r="D6" s="149">
        <f>Autoevaluación!R21/SUM(Autoevaluación!R20:R23)</f>
        <v>0</v>
      </c>
      <c r="E6" s="149">
        <f>Autoevaluación!R22/SUM(Autoevaluación!R20:R23)</f>
        <v>1</v>
      </c>
      <c r="F6" s="149">
        <f>Autoevaluación!R23/SUM(Autoevaluación!R20:R23)</f>
        <v>0</v>
      </c>
      <c r="G6" s="292"/>
      <c r="H6" s="149">
        <f>Autoevaluación!S20/SUM(Autoevaluación!S20:S23)</f>
        <v>0</v>
      </c>
      <c r="I6" s="149">
        <f>Autoevaluación!S21/SUM(Autoevaluación!S20:S23)</f>
        <v>0.5</v>
      </c>
      <c r="J6" s="149">
        <f>Autoevaluación!S20/SUM(Autoevaluación!S20:S23)</f>
        <v>0</v>
      </c>
      <c r="K6" s="149">
        <f>Autoevaluación!S23/SUM(Autoevaluación!S20:S23)</f>
        <v>0</v>
      </c>
      <c r="L6" s="290"/>
      <c r="M6" s="149" t="e">
        <f>Autoevaluación!T20/SUM(Autoevaluación!T20:T23)</f>
        <v>#DIV/0!</v>
      </c>
      <c r="N6" s="149" t="e">
        <f>Autoevaluación!T21/SUM(Autoevaluación!T20:T23)</f>
        <v>#DIV/0!</v>
      </c>
      <c r="O6" s="149" t="e">
        <f>Autoevaluación!T22/SUM(Autoevaluación!T20:T23)</f>
        <v>#DIV/0!</v>
      </c>
      <c r="P6" s="149" t="e">
        <f>Autoevaluación!T23/SUM(Autoevaluación!T20:T23)</f>
        <v>#DIV/0!</v>
      </c>
      <c r="Q6" s="150"/>
      <c r="R6" s="149" t="e">
        <f>Autoevaluación!U20/SUM(Autoevaluación!U20:U23)</f>
        <v>#DIV/0!</v>
      </c>
      <c r="S6" s="149" t="e">
        <f>Autoevaluación!U21/SUM(Autoevaluación!U20:U23)</f>
        <v>#DIV/0!</v>
      </c>
      <c r="T6" s="149" t="e">
        <f>Autoevaluación!U22/SUM(Autoevaluación!U20:U23)</f>
        <v>#DIV/0!</v>
      </c>
      <c r="U6" s="149" t="e">
        <f>Autoevaluación!U23/SUM(Autoevaluación!U20:U23)</f>
        <v>#DIV/0!</v>
      </c>
      <c r="V6" s="151"/>
    </row>
    <row r="7" spans="2:22" ht="38.1" customHeight="1" thickTop="1" thickBot="1" x14ac:dyDescent="0.25">
      <c r="B7" s="147" t="s">
        <v>52</v>
      </c>
      <c r="C7" s="148">
        <f>Autoevaluación!R30/SUM(Autoevaluación!R30:R33)</f>
        <v>0</v>
      </c>
      <c r="D7" s="149">
        <f>Autoevaluación!R31/SUM(Autoevaluación!R30:R33)</f>
        <v>0</v>
      </c>
      <c r="E7" s="149">
        <f>Autoevaluación!R32/SUM(Autoevaluación!R30:R33)</f>
        <v>1</v>
      </c>
      <c r="F7" s="149">
        <f>Autoevaluación!R33/SUM(Autoevaluación!R30:R33)</f>
        <v>0</v>
      </c>
      <c r="G7" s="292"/>
      <c r="H7" s="149">
        <f>Autoevaluación!S30/SUM(Autoevaluación!S30:S33)</f>
        <v>0</v>
      </c>
      <c r="I7" s="149">
        <f>Autoevaluación!S31/SUM(Autoevaluación!S30:S33)</f>
        <v>0</v>
      </c>
      <c r="J7" s="149">
        <f>Autoevaluación!S32/SUM(Autoevaluación!S30:S33)</f>
        <v>1</v>
      </c>
      <c r="K7" s="149">
        <f>Autoevaluación!S33/SUM(Autoevaluación!S30:S33)</f>
        <v>0</v>
      </c>
      <c r="L7" s="290"/>
      <c r="M7" s="149" t="e">
        <f>Autoevaluación!T30/SUM(Autoevaluación!T30:T33)</f>
        <v>#DIV/0!</v>
      </c>
      <c r="N7" s="149" t="e">
        <f>Autoevaluación!T31/SUM(Autoevaluación!T30:T33)</f>
        <v>#DIV/0!</v>
      </c>
      <c r="O7" s="149" t="e">
        <f>Autoevaluación!T32/SUM(Autoevaluación!T30:T33)</f>
        <v>#DIV/0!</v>
      </c>
      <c r="P7" s="149" t="e">
        <f>Autoevaluación!T33/SUM(Autoevaluación!T30:T33)</f>
        <v>#DIV/0!</v>
      </c>
      <c r="Q7" s="150"/>
      <c r="R7" s="149" t="e">
        <f>Autoevaluación!U30/SUM(Autoevaluación!U30:U33)</f>
        <v>#DIV/0!</v>
      </c>
      <c r="S7" s="149" t="e">
        <f>Autoevaluación!U31/SUM(Autoevaluación!U30:U33)</f>
        <v>#DIV/0!</v>
      </c>
      <c r="T7" s="149" t="e">
        <f>Autoevaluación!U32/SUM(Autoevaluación!U30:U33)</f>
        <v>#DIV/0!</v>
      </c>
      <c r="U7" s="149" t="e">
        <f>Autoevaluación!U33/SUM(Autoevaluación!U30:U33)</f>
        <v>#DIV/0!</v>
      </c>
    </row>
    <row r="8" spans="2:22" ht="38.1" customHeight="1" thickTop="1" thickBot="1" x14ac:dyDescent="0.25">
      <c r="B8" s="147" t="s">
        <v>57</v>
      </c>
      <c r="C8" s="148">
        <f>Autoevaluación!R36/SUM(Autoevaluación!R36:R39)</f>
        <v>0</v>
      </c>
      <c r="D8" s="149">
        <f>Autoevaluación!R37/SUM(Autoevaluación!R36:R39)</f>
        <v>0.1111111111111111</v>
      </c>
      <c r="E8" s="149">
        <f>Autoevaluación!R38/SUM(Autoevaluación!R36:R39)</f>
        <v>0.88888888888888884</v>
      </c>
      <c r="F8" s="149">
        <f>Autoevaluación!R39/SUM(Autoevaluación!R36:R39)</f>
        <v>0</v>
      </c>
      <c r="G8" s="292"/>
      <c r="H8" s="149">
        <f>Autoevaluación!S36/SUM(Autoevaluación!S36:S39)</f>
        <v>0</v>
      </c>
      <c r="I8" s="149">
        <f>Autoevaluación!S37/SUM(Autoevaluación!S36:S39)</f>
        <v>0.1111111111111111</v>
      </c>
      <c r="J8" s="149">
        <f>Autoevaluación!S38/SUM(Autoevaluación!S36:S39)</f>
        <v>0.88888888888888884</v>
      </c>
      <c r="K8" s="149">
        <f>Autoevaluación!S39/SUM(Autoevaluación!S36:S39)</f>
        <v>0</v>
      </c>
      <c r="L8" s="290"/>
      <c r="M8" s="149" t="e">
        <f>Autoevaluación!T36/SUM(Autoevaluación!T36:T39)</f>
        <v>#DIV/0!</v>
      </c>
      <c r="N8" s="149" t="e">
        <f>Autoevaluación!T37/SUM(Autoevaluación!T36:T39)</f>
        <v>#DIV/0!</v>
      </c>
      <c r="O8" s="149" t="e">
        <f>Autoevaluación!T38/SUM(Autoevaluación!T36:T39)</f>
        <v>#DIV/0!</v>
      </c>
      <c r="P8" s="149" t="e">
        <f>Autoevaluación!T39/SUM(Autoevaluación!T36:T39)</f>
        <v>#DIV/0!</v>
      </c>
      <c r="Q8" s="150"/>
      <c r="R8" s="149" t="e">
        <f>Autoevaluación!U36/SUM(Autoevaluación!U36:U39)</f>
        <v>#DIV/0!</v>
      </c>
      <c r="S8" s="149" t="e">
        <f>Autoevaluación!U37/SUM(Autoevaluación!U36:U39)</f>
        <v>#DIV/0!</v>
      </c>
      <c r="T8" s="149" t="e">
        <f>Autoevaluación!U38/SUM(Autoevaluación!U36:U39)</f>
        <v>#DIV/0!</v>
      </c>
      <c r="U8" s="149" t="e">
        <f>Autoevaluación!U39/SUM(Autoevaluación!U36:U39)</f>
        <v>#DIV/0!</v>
      </c>
    </row>
    <row r="9" spans="2:22" ht="38.1" customHeight="1" thickTop="1" thickBot="1" x14ac:dyDescent="0.25">
      <c r="B9" s="147" t="s">
        <v>67</v>
      </c>
      <c r="C9" s="148">
        <f>Autoevaluación!R47/SUM(Autoevaluación!R47:R50)</f>
        <v>0</v>
      </c>
      <c r="D9" s="149">
        <f>Autoevaluación!R48/SUM(Autoevaluación!R47:R50)</f>
        <v>0.25</v>
      </c>
      <c r="E9" s="149">
        <f>Autoevaluación!R49/SUM(Autoevaluación!R47:R50)</f>
        <v>0.75</v>
      </c>
      <c r="F9" s="149">
        <f>Autoevaluación!R50/SUM(Autoevaluación!R47:R50)</f>
        <v>0</v>
      </c>
      <c r="G9" s="292"/>
      <c r="H9" s="149">
        <f>Autoevaluación!S47/SUM(Autoevaluación!S47:S50)</f>
        <v>0</v>
      </c>
      <c r="I9" s="149">
        <f>Autoevaluación!S48/SUM(Autoevaluación!S47:S50)</f>
        <v>0</v>
      </c>
      <c r="J9" s="149">
        <f>Autoevaluación!S49/SUM(Autoevaluación!S47:S50)</f>
        <v>1</v>
      </c>
      <c r="K9" s="149">
        <f>Autoevaluación!S50/SUM(Autoevaluación!S47:S50)</f>
        <v>0</v>
      </c>
      <c r="L9" s="290"/>
      <c r="M9" s="149" t="e">
        <f>Autoevaluación!T47/SUM(Autoevaluación!T47:T50)</f>
        <v>#DIV/0!</v>
      </c>
      <c r="N9" s="149" t="e">
        <f>Autoevaluación!T48/SUM(Autoevaluación!T47:T50)</f>
        <v>#DIV/0!</v>
      </c>
      <c r="O9" s="149" t="e">
        <f>Autoevaluación!T49/SUM(Autoevaluación!T47:T50)</f>
        <v>#DIV/0!</v>
      </c>
      <c r="P9" s="149" t="e">
        <f>Autoevaluación!T50/SUM(Autoevaluación!T47:T50)</f>
        <v>#DIV/0!</v>
      </c>
      <c r="Q9" s="150"/>
      <c r="R9" s="149" t="e">
        <f>Autoevaluación!U47/SUM(Autoevaluación!U47:U50)</f>
        <v>#DIV/0!</v>
      </c>
      <c r="S9" s="149" t="e">
        <f>Autoevaluación!U48/SUM(Autoevaluación!U47:U50)</f>
        <v>#DIV/0!</v>
      </c>
      <c r="T9" s="149" t="e">
        <f>Autoevaluación!U49/SUM(Autoevaluación!U47:U50)</f>
        <v>#DIV/0!</v>
      </c>
      <c r="U9" s="149" t="e">
        <f>Autoevaluación!U50/SUM(Autoevaluación!U47:U50)</f>
        <v>#DIV/0!</v>
      </c>
    </row>
    <row r="10" spans="2:22" ht="38.1" customHeight="1" thickTop="1" x14ac:dyDescent="0.2">
      <c r="B10" s="152" t="s">
        <v>126</v>
      </c>
      <c r="C10" s="153">
        <f>AVERAGE(C4:C9)</f>
        <v>0</v>
      </c>
      <c r="D10" s="153">
        <f>AVERAGE(D4:D9)</f>
        <v>6.0185185185185182E-2</v>
      </c>
      <c r="E10" s="153">
        <f>AVERAGE(E4:E9)</f>
        <v>0.93981481481481488</v>
      </c>
      <c r="F10" s="153">
        <f>AVERAGE(F4:F9)</f>
        <v>0</v>
      </c>
      <c r="G10" s="154"/>
      <c r="H10" s="153">
        <f>AVERAGE(H4:H9)</f>
        <v>0</v>
      </c>
      <c r="I10" s="153">
        <f>AVERAGE(I4:I9)</f>
        <v>0.10185185185185186</v>
      </c>
      <c r="J10" s="153">
        <f>AVERAGE(J4:J9)</f>
        <v>0.81481481481481488</v>
      </c>
      <c r="K10" s="153">
        <f>AVERAGE(K4:K9)</f>
        <v>0</v>
      </c>
      <c r="L10" s="154"/>
      <c r="M10" s="153" t="e">
        <f>AVERAGE(M4:M9)</f>
        <v>#DIV/0!</v>
      </c>
      <c r="N10" s="153" t="e">
        <f>AVERAGE(N4:N9)</f>
        <v>#DIV/0!</v>
      </c>
      <c r="O10" s="153" t="e">
        <f>AVERAGE(O4:O9)</f>
        <v>#DIV/0!</v>
      </c>
      <c r="P10" s="153" t="e">
        <f>AVERAGE(P4:P9)</f>
        <v>#DIV/0!</v>
      </c>
      <c r="Q10" s="155"/>
      <c r="R10" s="153" t="e">
        <f>AVERAGE(R4:R9)</f>
        <v>#DIV/0!</v>
      </c>
      <c r="S10" s="153" t="e">
        <f>AVERAGE(S4:S9)</f>
        <v>#DIV/0!</v>
      </c>
      <c r="T10" s="153" t="e">
        <f>AVERAGE(T4:T9)</f>
        <v>#DIV/0!</v>
      </c>
      <c r="U10" s="153" t="e">
        <f>AVERAGE(U4:U9)</f>
        <v>#DIV/0!</v>
      </c>
    </row>
    <row r="11" spans="2:22" x14ac:dyDescent="0.2">
      <c r="B11" s="156"/>
      <c r="C11" s="156"/>
      <c r="D11" s="156"/>
      <c r="E11" s="156"/>
      <c r="F11" s="154"/>
      <c r="G11" s="154"/>
      <c r="H11" s="154"/>
      <c r="I11" s="154"/>
      <c r="J11" s="154"/>
      <c r="K11" s="154"/>
      <c r="L11" s="154"/>
      <c r="M11" s="154"/>
      <c r="N11" s="154"/>
      <c r="O11" s="154"/>
      <c r="P11" s="154"/>
      <c r="Q11" s="154"/>
      <c r="R11" s="154"/>
      <c r="S11" s="154"/>
      <c r="T11" s="154"/>
      <c r="U11" s="154"/>
    </row>
    <row r="12" spans="2:22" ht="21.95" customHeight="1" x14ac:dyDescent="0.2">
      <c r="B12" s="294">
        <v>2023</v>
      </c>
      <c r="C12" s="295"/>
      <c r="D12" s="295"/>
      <c r="E12" s="295"/>
      <c r="F12" s="295"/>
      <c r="G12" s="295"/>
      <c r="H12" s="295"/>
      <c r="I12" s="295"/>
      <c r="J12" s="295"/>
      <c r="K12" s="295"/>
      <c r="L12" s="295"/>
      <c r="M12" s="295"/>
      <c r="N12" s="295"/>
      <c r="O12" s="295"/>
      <c r="P12" s="295"/>
      <c r="Q12" s="295"/>
      <c r="R12" s="295"/>
      <c r="S12" s="295"/>
      <c r="T12" s="295"/>
      <c r="U12" s="296"/>
    </row>
    <row r="13" spans="2:22" ht="24.95" customHeight="1" x14ac:dyDescent="0.2">
      <c r="B13" s="297" t="s">
        <v>28</v>
      </c>
      <c r="C13" s="298"/>
      <c r="D13" s="298"/>
      <c r="E13" s="298"/>
      <c r="F13" s="298"/>
      <c r="G13" s="298"/>
      <c r="H13" s="298"/>
      <c r="I13" s="298"/>
      <c r="J13" s="298"/>
      <c r="K13" s="298"/>
      <c r="L13" s="298"/>
      <c r="M13" s="298"/>
      <c r="N13" s="298"/>
      <c r="O13" s="298"/>
      <c r="P13" s="298"/>
      <c r="Q13" s="298"/>
      <c r="R13" s="298"/>
      <c r="S13" s="298"/>
      <c r="T13" s="298"/>
      <c r="U13" s="298"/>
    </row>
    <row r="14" spans="2:22" ht="60" customHeight="1" x14ac:dyDescent="0.2">
      <c r="B14" s="299" t="s">
        <v>248</v>
      </c>
      <c r="C14" s="299"/>
      <c r="D14" s="299"/>
      <c r="E14" s="299"/>
      <c r="F14" s="299"/>
      <c r="G14" s="299"/>
      <c r="H14" s="299"/>
      <c r="I14" s="299"/>
      <c r="J14" s="299"/>
      <c r="K14" s="299"/>
      <c r="L14" s="299"/>
      <c r="M14" s="299"/>
      <c r="N14" s="299"/>
      <c r="O14" s="299"/>
      <c r="P14" s="299"/>
      <c r="Q14" s="299"/>
      <c r="R14" s="299"/>
      <c r="S14" s="299"/>
      <c r="T14" s="299"/>
      <c r="U14" s="299"/>
    </row>
    <row r="15" spans="2:22" ht="60" customHeight="1" x14ac:dyDescent="0.2">
      <c r="B15" s="299" t="s">
        <v>249</v>
      </c>
      <c r="C15" s="299"/>
      <c r="D15" s="299"/>
      <c r="E15" s="299"/>
      <c r="F15" s="299"/>
      <c r="G15" s="299"/>
      <c r="H15" s="299"/>
      <c r="I15" s="299"/>
      <c r="J15" s="299"/>
      <c r="K15" s="299"/>
      <c r="L15" s="299"/>
      <c r="M15" s="299"/>
      <c r="N15" s="299"/>
      <c r="O15" s="299"/>
      <c r="P15" s="299"/>
      <c r="Q15" s="299"/>
      <c r="R15" s="299"/>
      <c r="S15" s="299"/>
      <c r="T15" s="299"/>
      <c r="U15" s="299"/>
    </row>
    <row r="16" spans="2:22" s="157" customFormat="1" ht="24.95" customHeight="1" x14ac:dyDescent="0.25">
      <c r="B16" s="300" t="s">
        <v>123</v>
      </c>
      <c r="C16" s="301"/>
      <c r="D16" s="301"/>
      <c r="E16" s="301"/>
      <c r="F16" s="301"/>
      <c r="G16" s="301"/>
      <c r="H16" s="301"/>
      <c r="I16" s="301"/>
      <c r="J16" s="301"/>
      <c r="K16" s="301"/>
      <c r="L16" s="301"/>
      <c r="M16" s="301"/>
      <c r="N16" s="301"/>
      <c r="O16" s="301"/>
      <c r="P16" s="301"/>
      <c r="Q16" s="301"/>
      <c r="R16" s="301"/>
      <c r="S16" s="301"/>
      <c r="T16" s="301"/>
      <c r="U16" s="301"/>
    </row>
    <row r="17" spans="2:21" ht="60" customHeight="1" x14ac:dyDescent="0.2">
      <c r="B17" s="299" t="s">
        <v>250</v>
      </c>
      <c r="C17" s="299"/>
      <c r="D17" s="299"/>
      <c r="E17" s="299"/>
      <c r="F17" s="299"/>
      <c r="G17" s="299"/>
      <c r="H17" s="299"/>
      <c r="I17" s="299"/>
      <c r="J17" s="299"/>
      <c r="K17" s="299"/>
      <c r="L17" s="299"/>
      <c r="M17" s="299"/>
      <c r="N17" s="299"/>
      <c r="O17" s="299"/>
      <c r="P17" s="299"/>
      <c r="Q17" s="299"/>
      <c r="R17" s="299"/>
      <c r="S17" s="299"/>
      <c r="T17" s="299"/>
      <c r="U17" s="299"/>
    </row>
    <row r="18" spans="2:21" ht="60" customHeight="1" x14ac:dyDescent="0.2">
      <c r="B18" s="302" t="s">
        <v>251</v>
      </c>
      <c r="C18" s="303"/>
      <c r="D18" s="303"/>
      <c r="E18" s="303"/>
      <c r="F18" s="303"/>
      <c r="G18" s="303"/>
      <c r="H18" s="303"/>
      <c r="I18" s="303"/>
      <c r="J18" s="303"/>
      <c r="K18" s="303"/>
      <c r="L18" s="303"/>
      <c r="M18" s="303"/>
      <c r="N18" s="303"/>
      <c r="O18" s="303"/>
      <c r="P18" s="303"/>
      <c r="Q18" s="303"/>
      <c r="R18" s="303"/>
      <c r="S18" s="303"/>
      <c r="T18" s="303"/>
      <c r="U18" s="304"/>
    </row>
    <row r="19" spans="2:21" ht="60" customHeight="1" x14ac:dyDescent="0.2">
      <c r="B19" s="299"/>
      <c r="C19" s="299"/>
      <c r="D19" s="299"/>
      <c r="E19" s="299"/>
      <c r="F19" s="299"/>
      <c r="G19" s="299"/>
      <c r="H19" s="299"/>
      <c r="I19" s="299"/>
      <c r="J19" s="299"/>
      <c r="K19" s="299"/>
      <c r="L19" s="299"/>
      <c r="M19" s="299"/>
      <c r="N19" s="299"/>
      <c r="O19" s="299"/>
      <c r="P19" s="299"/>
      <c r="Q19" s="299"/>
      <c r="R19" s="299"/>
      <c r="S19" s="299"/>
      <c r="T19" s="299"/>
      <c r="U19" s="299"/>
    </row>
    <row r="20" spans="2:21" ht="16.5" customHeight="1" x14ac:dyDescent="0.2">
      <c r="B20" s="158"/>
      <c r="C20" s="158"/>
      <c r="D20" s="158"/>
      <c r="E20" s="158"/>
      <c r="F20" s="158"/>
      <c r="G20" s="158"/>
      <c r="H20" s="158"/>
      <c r="I20" s="158"/>
      <c r="J20" s="158"/>
      <c r="K20" s="158"/>
      <c r="L20" s="158"/>
      <c r="M20" s="158"/>
      <c r="N20" s="158"/>
      <c r="O20" s="158"/>
      <c r="P20" s="158"/>
      <c r="Q20" s="158"/>
      <c r="R20" s="158"/>
      <c r="S20" s="158"/>
      <c r="T20" s="158"/>
      <c r="U20" s="158"/>
    </row>
    <row r="21" spans="2:21" ht="21.95" customHeight="1" x14ac:dyDescent="0.2">
      <c r="B21" s="305">
        <v>2024</v>
      </c>
      <c r="C21" s="305"/>
      <c r="D21" s="305"/>
      <c r="E21" s="305"/>
      <c r="F21" s="305"/>
      <c r="G21" s="305"/>
      <c r="H21" s="305"/>
      <c r="I21" s="305"/>
      <c r="J21" s="305"/>
      <c r="K21" s="305"/>
      <c r="L21" s="305"/>
      <c r="M21" s="305"/>
      <c r="N21" s="305"/>
      <c r="O21" s="305"/>
      <c r="P21" s="305"/>
      <c r="Q21" s="305"/>
      <c r="R21" s="305"/>
      <c r="S21" s="305"/>
      <c r="T21" s="305"/>
      <c r="U21" s="305"/>
    </row>
    <row r="22" spans="2:21" ht="24.95" customHeight="1" x14ac:dyDescent="0.2">
      <c r="B22" s="306" t="s">
        <v>28</v>
      </c>
      <c r="C22" s="306"/>
      <c r="D22" s="306"/>
      <c r="E22" s="306"/>
      <c r="F22" s="306"/>
      <c r="G22" s="306"/>
      <c r="H22" s="306"/>
      <c r="I22" s="306"/>
      <c r="J22" s="306"/>
      <c r="K22" s="306"/>
      <c r="L22" s="306"/>
      <c r="M22" s="306"/>
      <c r="N22" s="306"/>
      <c r="O22" s="306"/>
      <c r="P22" s="306"/>
      <c r="Q22" s="306"/>
      <c r="R22" s="306"/>
      <c r="S22" s="306"/>
      <c r="T22" s="306"/>
      <c r="U22" s="306"/>
    </row>
    <row r="23" spans="2:21" ht="60" customHeight="1" x14ac:dyDescent="0.2">
      <c r="B23" s="299" t="s">
        <v>430</v>
      </c>
      <c r="C23" s="299"/>
      <c r="D23" s="299"/>
      <c r="E23" s="299"/>
      <c r="F23" s="299"/>
      <c r="G23" s="299"/>
      <c r="H23" s="299"/>
      <c r="I23" s="299"/>
      <c r="J23" s="299"/>
      <c r="K23" s="299"/>
      <c r="L23" s="299"/>
      <c r="M23" s="299"/>
      <c r="N23" s="299"/>
      <c r="O23" s="299"/>
      <c r="P23" s="299"/>
      <c r="Q23" s="299"/>
      <c r="R23" s="299"/>
      <c r="S23" s="299"/>
      <c r="T23" s="299"/>
      <c r="U23" s="299"/>
    </row>
    <row r="24" spans="2:21" ht="60" customHeight="1" x14ac:dyDescent="0.2">
      <c r="B24" s="299" t="s">
        <v>431</v>
      </c>
      <c r="C24" s="299"/>
      <c r="D24" s="299"/>
      <c r="E24" s="299"/>
      <c r="F24" s="299"/>
      <c r="G24" s="299"/>
      <c r="H24" s="299"/>
      <c r="I24" s="299"/>
      <c r="J24" s="299"/>
      <c r="K24" s="299"/>
      <c r="L24" s="299"/>
      <c r="M24" s="299"/>
      <c r="N24" s="299"/>
      <c r="O24" s="299"/>
      <c r="P24" s="299"/>
      <c r="Q24" s="299"/>
      <c r="R24" s="299"/>
      <c r="S24" s="299"/>
      <c r="T24" s="299"/>
      <c r="U24" s="299"/>
    </row>
    <row r="25" spans="2:21" s="157" customFormat="1" ht="24.95" customHeight="1" x14ac:dyDescent="0.25">
      <c r="B25" s="300" t="s">
        <v>123</v>
      </c>
      <c r="C25" s="301"/>
      <c r="D25" s="301"/>
      <c r="E25" s="301"/>
      <c r="F25" s="301"/>
      <c r="G25" s="301"/>
      <c r="H25" s="301"/>
      <c r="I25" s="301"/>
      <c r="J25" s="301"/>
      <c r="K25" s="301"/>
      <c r="L25" s="301"/>
      <c r="M25" s="301"/>
      <c r="N25" s="301"/>
      <c r="O25" s="301"/>
      <c r="P25" s="301"/>
      <c r="Q25" s="301"/>
      <c r="R25" s="301"/>
      <c r="S25" s="301"/>
      <c r="T25" s="301"/>
      <c r="U25" s="301"/>
    </row>
    <row r="26" spans="2:21" ht="60" customHeight="1" x14ac:dyDescent="0.2">
      <c r="B26" s="299" t="s">
        <v>428</v>
      </c>
      <c r="C26" s="299"/>
      <c r="D26" s="299"/>
      <c r="E26" s="299"/>
      <c r="F26" s="299"/>
      <c r="G26" s="299"/>
      <c r="H26" s="299"/>
      <c r="I26" s="299"/>
      <c r="J26" s="299"/>
      <c r="K26" s="299"/>
      <c r="L26" s="299"/>
      <c r="M26" s="299"/>
      <c r="N26" s="299"/>
      <c r="O26" s="299"/>
      <c r="P26" s="299"/>
      <c r="Q26" s="299"/>
      <c r="R26" s="299"/>
      <c r="S26" s="299"/>
      <c r="T26" s="299"/>
      <c r="U26" s="299"/>
    </row>
    <row r="27" spans="2:21" ht="60" customHeight="1" x14ac:dyDescent="0.2">
      <c r="B27" s="299" t="s">
        <v>429</v>
      </c>
      <c r="C27" s="299"/>
      <c r="D27" s="299"/>
      <c r="E27" s="299"/>
      <c r="F27" s="299"/>
      <c r="G27" s="299"/>
      <c r="H27" s="299"/>
      <c r="I27" s="299"/>
      <c r="J27" s="299"/>
      <c r="K27" s="299"/>
      <c r="L27" s="299"/>
      <c r="M27" s="299"/>
      <c r="N27" s="299"/>
      <c r="O27" s="299"/>
      <c r="P27" s="299"/>
      <c r="Q27" s="299"/>
      <c r="R27" s="299"/>
      <c r="S27" s="299"/>
      <c r="T27" s="299"/>
      <c r="U27" s="299"/>
    </row>
    <row r="28" spans="2:21" ht="60" customHeight="1" x14ac:dyDescent="0.2">
      <c r="B28" s="299"/>
      <c r="C28" s="299"/>
      <c r="D28" s="299"/>
      <c r="E28" s="299"/>
      <c r="F28" s="299"/>
      <c r="G28" s="299"/>
      <c r="H28" s="299"/>
      <c r="I28" s="299"/>
      <c r="J28" s="299"/>
      <c r="K28" s="299"/>
      <c r="L28" s="299"/>
      <c r="M28" s="299"/>
      <c r="N28" s="299"/>
      <c r="O28" s="299"/>
      <c r="P28" s="299"/>
      <c r="Q28" s="299"/>
      <c r="R28" s="299"/>
      <c r="S28" s="299"/>
      <c r="T28" s="299"/>
      <c r="U28" s="299"/>
    </row>
    <row r="29" spans="2:21" ht="16.5" customHeight="1" x14ac:dyDescent="0.2">
      <c r="B29" s="158"/>
      <c r="C29" s="158"/>
      <c r="D29" s="158"/>
      <c r="E29" s="158"/>
      <c r="F29" s="158"/>
      <c r="G29" s="158"/>
      <c r="H29" s="158"/>
      <c r="I29" s="158"/>
      <c r="J29" s="158"/>
      <c r="K29" s="158"/>
      <c r="L29" s="158"/>
      <c r="M29" s="158"/>
      <c r="N29" s="158"/>
      <c r="O29" s="158"/>
      <c r="P29" s="158"/>
      <c r="Q29" s="158"/>
      <c r="R29" s="158"/>
      <c r="S29" s="158"/>
      <c r="T29" s="158"/>
      <c r="U29" s="158"/>
    </row>
    <row r="30" spans="2:21" ht="21.95" customHeight="1" x14ac:dyDescent="0.2">
      <c r="B30" s="307">
        <v>2025</v>
      </c>
      <c r="C30" s="308"/>
      <c r="D30" s="308"/>
      <c r="E30" s="308"/>
      <c r="F30" s="308"/>
      <c r="G30" s="308"/>
      <c r="H30" s="308"/>
      <c r="I30" s="308"/>
      <c r="J30" s="308"/>
      <c r="K30" s="308"/>
      <c r="L30" s="308"/>
      <c r="M30" s="308"/>
      <c r="N30" s="308"/>
      <c r="O30" s="308"/>
      <c r="P30" s="308"/>
      <c r="Q30" s="308"/>
      <c r="R30" s="308"/>
      <c r="S30" s="308"/>
      <c r="T30" s="308"/>
      <c r="U30" s="308"/>
    </row>
    <row r="31" spans="2:21" ht="24.95" customHeight="1" x14ac:dyDescent="0.2">
      <c r="B31" s="309" t="s">
        <v>28</v>
      </c>
      <c r="C31" s="310"/>
      <c r="D31" s="310"/>
      <c r="E31" s="310"/>
      <c r="F31" s="310"/>
      <c r="G31" s="310"/>
      <c r="H31" s="310"/>
      <c r="I31" s="310"/>
      <c r="J31" s="310"/>
      <c r="K31" s="310"/>
      <c r="L31" s="310"/>
      <c r="M31" s="310"/>
      <c r="N31" s="310"/>
      <c r="O31" s="310"/>
      <c r="P31" s="310"/>
      <c r="Q31" s="310"/>
      <c r="R31" s="310"/>
      <c r="S31" s="310"/>
      <c r="T31" s="310"/>
      <c r="U31" s="310"/>
    </row>
    <row r="32" spans="2:21" ht="60" customHeight="1" x14ac:dyDescent="0.2">
      <c r="B32" s="299"/>
      <c r="C32" s="299"/>
      <c r="D32" s="299"/>
      <c r="E32" s="299"/>
      <c r="F32" s="299"/>
      <c r="G32" s="299"/>
      <c r="H32" s="299"/>
      <c r="I32" s="299"/>
      <c r="J32" s="299"/>
      <c r="K32" s="299"/>
      <c r="L32" s="299"/>
      <c r="M32" s="299"/>
      <c r="N32" s="299"/>
      <c r="O32" s="299"/>
      <c r="P32" s="299"/>
      <c r="Q32" s="299"/>
      <c r="R32" s="299"/>
      <c r="S32" s="299"/>
      <c r="T32" s="299"/>
      <c r="U32" s="299"/>
    </row>
    <row r="33" spans="2:21" ht="60" customHeight="1" x14ac:dyDescent="0.2">
      <c r="B33" s="299"/>
      <c r="C33" s="299"/>
      <c r="D33" s="299"/>
      <c r="E33" s="299"/>
      <c r="F33" s="299"/>
      <c r="G33" s="299"/>
      <c r="H33" s="299"/>
      <c r="I33" s="299"/>
      <c r="J33" s="299"/>
      <c r="K33" s="299"/>
      <c r="L33" s="299"/>
      <c r="M33" s="299"/>
      <c r="N33" s="299"/>
      <c r="O33" s="299"/>
      <c r="P33" s="299"/>
      <c r="Q33" s="299"/>
      <c r="R33" s="299"/>
      <c r="S33" s="299"/>
      <c r="T33" s="299"/>
      <c r="U33" s="299"/>
    </row>
    <row r="34" spans="2:21" s="157" customFormat="1" ht="24.95" customHeight="1" x14ac:dyDescent="0.25">
      <c r="B34" s="300" t="s">
        <v>123</v>
      </c>
      <c r="C34" s="301"/>
      <c r="D34" s="301"/>
      <c r="E34" s="301"/>
      <c r="F34" s="301"/>
      <c r="G34" s="301"/>
      <c r="H34" s="301"/>
      <c r="I34" s="301"/>
      <c r="J34" s="301"/>
      <c r="K34" s="301"/>
      <c r="L34" s="301"/>
      <c r="M34" s="301"/>
      <c r="N34" s="301"/>
      <c r="O34" s="301"/>
      <c r="P34" s="301"/>
      <c r="Q34" s="301"/>
      <c r="R34" s="301"/>
      <c r="S34" s="301"/>
      <c r="T34" s="301"/>
      <c r="U34" s="301"/>
    </row>
    <row r="35" spans="2:21" ht="60" customHeight="1" x14ac:dyDescent="0.2">
      <c r="B35" s="299"/>
      <c r="C35" s="299"/>
      <c r="D35" s="299"/>
      <c r="E35" s="299"/>
      <c r="F35" s="299"/>
      <c r="G35" s="299"/>
      <c r="H35" s="299"/>
      <c r="I35" s="299"/>
      <c r="J35" s="299"/>
      <c r="K35" s="299"/>
      <c r="L35" s="299"/>
      <c r="M35" s="299"/>
      <c r="N35" s="299"/>
      <c r="O35" s="299"/>
      <c r="P35" s="299"/>
      <c r="Q35" s="299"/>
      <c r="R35" s="299"/>
      <c r="S35" s="299"/>
      <c r="T35" s="299"/>
      <c r="U35" s="299"/>
    </row>
    <row r="36" spans="2:21" ht="60" customHeight="1" x14ac:dyDescent="0.2">
      <c r="B36" s="299"/>
      <c r="C36" s="299"/>
      <c r="D36" s="299"/>
      <c r="E36" s="299"/>
      <c r="F36" s="299"/>
      <c r="G36" s="299"/>
      <c r="H36" s="299"/>
      <c r="I36" s="299"/>
      <c r="J36" s="299"/>
      <c r="K36" s="299"/>
      <c r="L36" s="299"/>
      <c r="M36" s="299"/>
      <c r="N36" s="299"/>
      <c r="O36" s="299"/>
      <c r="P36" s="299"/>
      <c r="Q36" s="299"/>
      <c r="R36" s="299"/>
      <c r="S36" s="299"/>
      <c r="T36" s="299"/>
      <c r="U36" s="299"/>
    </row>
    <row r="37" spans="2:21" ht="60" customHeight="1" x14ac:dyDescent="0.2">
      <c r="B37" s="299"/>
      <c r="C37" s="299"/>
      <c r="D37" s="299"/>
      <c r="E37" s="299"/>
      <c r="F37" s="299"/>
      <c r="G37" s="299"/>
      <c r="H37" s="299"/>
      <c r="I37" s="299"/>
      <c r="J37" s="299"/>
      <c r="K37" s="299"/>
      <c r="L37" s="299"/>
      <c r="M37" s="299"/>
      <c r="N37" s="299"/>
      <c r="O37" s="299"/>
      <c r="P37" s="299"/>
      <c r="Q37" s="299"/>
      <c r="R37" s="299"/>
      <c r="S37" s="299"/>
      <c r="T37" s="299"/>
      <c r="U37" s="299"/>
    </row>
    <row r="39" spans="2:21" x14ac:dyDescent="0.2">
      <c r="B39" s="311">
        <v>2026</v>
      </c>
      <c r="C39" s="312"/>
      <c r="D39" s="312"/>
      <c r="E39" s="312"/>
      <c r="F39" s="312"/>
      <c r="G39" s="312"/>
      <c r="H39" s="312"/>
      <c r="I39" s="312"/>
      <c r="J39" s="312"/>
      <c r="K39" s="312"/>
      <c r="L39" s="312"/>
      <c r="M39" s="312"/>
      <c r="N39" s="312"/>
      <c r="O39" s="312"/>
      <c r="P39" s="312"/>
      <c r="Q39" s="312"/>
      <c r="R39" s="312"/>
      <c r="S39" s="312"/>
      <c r="T39" s="312"/>
      <c r="U39" s="312"/>
    </row>
    <row r="40" spans="2:21" ht="19.5" x14ac:dyDescent="0.2">
      <c r="B40" s="309" t="s">
        <v>28</v>
      </c>
      <c r="C40" s="310"/>
      <c r="D40" s="310"/>
      <c r="E40" s="310"/>
      <c r="F40" s="310"/>
      <c r="G40" s="310"/>
      <c r="H40" s="310"/>
      <c r="I40" s="310"/>
      <c r="J40" s="310"/>
      <c r="K40" s="310"/>
      <c r="L40" s="310"/>
      <c r="M40" s="310"/>
      <c r="N40" s="310"/>
      <c r="O40" s="310"/>
      <c r="P40" s="310"/>
      <c r="Q40" s="310"/>
      <c r="R40" s="310"/>
      <c r="S40" s="310"/>
      <c r="T40" s="310"/>
      <c r="U40" s="310"/>
    </row>
    <row r="41" spans="2:21" ht="60.75" customHeight="1" x14ac:dyDescent="0.2">
      <c r="B41" s="299"/>
      <c r="C41" s="299"/>
      <c r="D41" s="299"/>
      <c r="E41" s="299"/>
      <c r="F41" s="299"/>
      <c r="G41" s="299"/>
      <c r="H41" s="299"/>
      <c r="I41" s="299"/>
      <c r="J41" s="299"/>
      <c r="K41" s="299"/>
      <c r="L41" s="299"/>
      <c r="M41" s="299"/>
      <c r="N41" s="299"/>
      <c r="O41" s="299"/>
      <c r="P41" s="299"/>
      <c r="Q41" s="299"/>
      <c r="R41" s="299"/>
      <c r="S41" s="299"/>
      <c r="T41" s="299"/>
      <c r="U41" s="299"/>
    </row>
    <row r="42" spans="2:21" ht="60" customHeight="1" x14ac:dyDescent="0.2">
      <c r="B42" s="299"/>
      <c r="C42" s="299"/>
      <c r="D42" s="299"/>
      <c r="E42" s="299"/>
      <c r="F42" s="299"/>
      <c r="G42" s="299"/>
      <c r="H42" s="299"/>
      <c r="I42" s="299"/>
      <c r="J42" s="299"/>
      <c r="K42" s="299"/>
      <c r="L42" s="299"/>
      <c r="M42" s="299"/>
      <c r="N42" s="299"/>
      <c r="O42" s="299"/>
      <c r="P42" s="299"/>
      <c r="Q42" s="299"/>
      <c r="R42" s="299"/>
      <c r="S42" s="299"/>
      <c r="T42" s="299"/>
      <c r="U42" s="299"/>
    </row>
    <row r="43" spans="2:21" ht="19.5" x14ac:dyDescent="0.2">
      <c r="B43" s="300" t="s">
        <v>123</v>
      </c>
      <c r="C43" s="301"/>
      <c r="D43" s="301"/>
      <c r="E43" s="301"/>
      <c r="F43" s="301"/>
      <c r="G43" s="301"/>
      <c r="H43" s="301"/>
      <c r="I43" s="301"/>
      <c r="J43" s="301"/>
      <c r="K43" s="301"/>
      <c r="L43" s="301"/>
      <c r="M43" s="301"/>
      <c r="N43" s="301"/>
      <c r="O43" s="301"/>
      <c r="P43" s="301"/>
      <c r="Q43" s="301"/>
      <c r="R43" s="301"/>
      <c r="S43" s="301"/>
      <c r="T43" s="301"/>
      <c r="U43" s="301"/>
    </row>
    <row r="44" spans="2:21" ht="45.75" customHeight="1" x14ac:dyDescent="0.2">
      <c r="B44" s="299"/>
      <c r="C44" s="299"/>
      <c r="D44" s="299"/>
      <c r="E44" s="299"/>
      <c r="F44" s="299"/>
      <c r="G44" s="299"/>
      <c r="H44" s="299"/>
      <c r="I44" s="299"/>
      <c r="J44" s="299"/>
      <c r="K44" s="299"/>
      <c r="L44" s="299"/>
      <c r="M44" s="299"/>
      <c r="N44" s="299"/>
      <c r="O44" s="299"/>
      <c r="P44" s="299"/>
      <c r="Q44" s="299"/>
      <c r="R44" s="299"/>
      <c r="S44" s="299"/>
      <c r="T44" s="299"/>
      <c r="U44" s="299"/>
    </row>
    <row r="45" spans="2:21" ht="48" customHeight="1" x14ac:dyDescent="0.2">
      <c r="B45" s="299"/>
      <c r="C45" s="299"/>
      <c r="D45" s="299"/>
      <c r="E45" s="299"/>
      <c r="F45" s="299"/>
      <c r="G45" s="299"/>
      <c r="H45" s="299"/>
      <c r="I45" s="299"/>
      <c r="J45" s="299"/>
      <c r="K45" s="299"/>
      <c r="L45" s="299"/>
      <c r="M45" s="299"/>
      <c r="N45" s="299"/>
      <c r="O45" s="299"/>
      <c r="P45" s="299"/>
      <c r="Q45" s="299"/>
      <c r="R45" s="299"/>
      <c r="S45" s="299"/>
      <c r="T45" s="299"/>
      <c r="U45" s="299"/>
    </row>
    <row r="46" spans="2:21" ht="56.25" customHeight="1" x14ac:dyDescent="0.2">
      <c r="B46" s="299"/>
      <c r="C46" s="299"/>
      <c r="D46" s="299"/>
      <c r="E46" s="299"/>
      <c r="F46" s="299"/>
      <c r="G46" s="299"/>
      <c r="H46" s="299"/>
      <c r="I46" s="299"/>
      <c r="J46" s="299"/>
      <c r="K46" s="299"/>
      <c r="L46" s="299"/>
      <c r="M46" s="299"/>
      <c r="N46" s="299"/>
      <c r="O46" s="299"/>
      <c r="P46" s="299"/>
      <c r="Q46" s="299"/>
      <c r="R46" s="299"/>
      <c r="S46" s="299"/>
      <c r="T46" s="299"/>
      <c r="U46" s="299"/>
    </row>
    <row r="65495" spans="2:22" x14ac:dyDescent="0.2">
      <c r="B65495" s="159" t="s">
        <v>29</v>
      </c>
      <c r="C65495" s="159"/>
      <c r="D65495" s="159"/>
      <c r="E65495" s="159"/>
      <c r="F65495" s="159"/>
      <c r="G65495" s="159"/>
      <c r="H65495" s="159"/>
      <c r="I65495" s="159"/>
      <c r="J65495" s="159"/>
      <c r="K65495" s="159"/>
      <c r="L65495" s="159"/>
      <c r="M65495" s="159"/>
      <c r="N65495" s="159"/>
      <c r="O65495" s="159"/>
      <c r="P65495" s="159"/>
      <c r="Q65495" s="159"/>
      <c r="R65495" s="159"/>
      <c r="S65495" s="159"/>
      <c r="T65495" s="159"/>
      <c r="U65495" s="159"/>
      <c r="V65495" s="159"/>
    </row>
    <row r="65496" spans="2:22" x14ac:dyDescent="0.2">
      <c r="B65496" s="160" t="s">
        <v>30</v>
      </c>
      <c r="C65496" s="160"/>
      <c r="D65496" s="160"/>
      <c r="E65496" s="160"/>
      <c r="F65496" s="160"/>
      <c r="G65496" s="160"/>
      <c r="H65496" s="160"/>
      <c r="I65496" s="160"/>
      <c r="J65496" s="160"/>
      <c r="K65496" s="160"/>
      <c r="L65496" s="160"/>
      <c r="M65496" s="160"/>
      <c r="N65496" s="160"/>
      <c r="O65496" s="160"/>
      <c r="P65496" s="160"/>
      <c r="Q65496" s="160"/>
      <c r="R65496" s="160"/>
      <c r="S65496" s="160"/>
      <c r="T65496" s="160"/>
      <c r="U65496" s="160"/>
      <c r="V65496" s="160"/>
    </row>
    <row r="65497" spans="2:22" x14ac:dyDescent="0.2">
      <c r="B65497" s="160" t="s">
        <v>31</v>
      </c>
      <c r="C65497" s="160"/>
      <c r="D65497" s="160"/>
      <c r="E65497" s="160"/>
      <c r="F65497" s="160"/>
      <c r="G65497" s="160"/>
      <c r="H65497" s="160"/>
      <c r="I65497" s="160"/>
      <c r="J65497" s="160"/>
      <c r="K65497" s="160"/>
      <c r="L65497" s="160"/>
      <c r="M65497" s="160"/>
      <c r="N65497" s="160"/>
      <c r="O65497" s="160"/>
      <c r="P65497" s="160"/>
      <c r="Q65497" s="160"/>
      <c r="R65497" s="160"/>
      <c r="S65497" s="160"/>
      <c r="T65497" s="160"/>
      <c r="U65497" s="160"/>
      <c r="V65497" s="160"/>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V65497"/>
  <sheetViews>
    <sheetView showGridLines="0" tabSelected="1" topLeftCell="A18" zoomScale="70" zoomScaleNormal="70" workbookViewId="0">
      <selection activeCell="B24" sqref="B24:U24"/>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16" t="s">
        <v>127</v>
      </c>
      <c r="C2" s="323" t="s">
        <v>176</v>
      </c>
      <c r="D2" s="323"/>
      <c r="E2" s="323"/>
      <c r="F2" s="323"/>
      <c r="G2" s="2"/>
      <c r="H2" s="324" t="s">
        <v>177</v>
      </c>
      <c r="I2" s="324"/>
      <c r="J2" s="324"/>
      <c r="K2" s="324"/>
      <c r="L2" s="2"/>
      <c r="M2" s="318" t="s">
        <v>178</v>
      </c>
      <c r="N2" s="318"/>
      <c r="O2" s="318"/>
      <c r="P2" s="318"/>
      <c r="Q2" s="55"/>
      <c r="R2" s="325" t="s">
        <v>179</v>
      </c>
      <c r="S2" s="325"/>
      <c r="T2" s="325"/>
      <c r="U2" s="325"/>
      <c r="V2" s="320"/>
    </row>
    <row r="3" spans="2:22" ht="24.75" customHeight="1" thickBot="1" x14ac:dyDescent="0.25">
      <c r="B3" s="317"/>
      <c r="C3" s="3">
        <v>1</v>
      </c>
      <c r="D3" s="3">
        <v>2</v>
      </c>
      <c r="E3" s="4">
        <v>3</v>
      </c>
      <c r="F3" s="5">
        <v>4</v>
      </c>
      <c r="G3" s="314"/>
      <c r="H3" s="3">
        <v>1</v>
      </c>
      <c r="I3" s="3">
        <v>2</v>
      </c>
      <c r="J3" s="4">
        <v>3</v>
      </c>
      <c r="K3" s="5">
        <v>4</v>
      </c>
      <c r="L3" s="321"/>
      <c r="M3" s="3">
        <v>1</v>
      </c>
      <c r="N3" s="3">
        <v>2</v>
      </c>
      <c r="O3" s="4">
        <v>3</v>
      </c>
      <c r="P3" s="5">
        <v>4</v>
      </c>
      <c r="Q3" s="56"/>
      <c r="R3" s="3">
        <v>1</v>
      </c>
      <c r="S3" s="3">
        <v>2</v>
      </c>
      <c r="T3" s="4">
        <v>3</v>
      </c>
      <c r="U3" s="5">
        <v>4</v>
      </c>
      <c r="V3" s="320"/>
    </row>
    <row r="4" spans="2:22" ht="38.1" customHeight="1" thickTop="1" thickBot="1" x14ac:dyDescent="0.25">
      <c r="B4" s="37" t="s">
        <v>128</v>
      </c>
      <c r="C4" s="36">
        <f>Autoevaluación!R55/SUM(Autoevaluación!R55:R58)</f>
        <v>0</v>
      </c>
      <c r="D4" s="7">
        <f>Autoevaluación!R56/SUM(Autoevaluación!R55:R58)</f>
        <v>0.2</v>
      </c>
      <c r="E4" s="7">
        <f>Autoevaluación!R57/SUM(Autoevaluación!R55:R58)</f>
        <v>0.8</v>
      </c>
      <c r="F4" s="7">
        <f>Autoevaluación!R58/SUM(Autoevaluación!R55:R58)</f>
        <v>0</v>
      </c>
      <c r="G4" s="315"/>
      <c r="H4" s="7">
        <f>Autoevaluación!S55/SUM(Autoevaluación!S55:S59)</f>
        <v>0</v>
      </c>
      <c r="I4" s="7">
        <f>Autoevaluación!S56/SUM(Autoevaluación!S55:S58)</f>
        <v>0.2</v>
      </c>
      <c r="J4" s="7">
        <f>Autoevaluación!S57/SUM(Autoevaluación!S55:S58)</f>
        <v>0.8</v>
      </c>
      <c r="K4" s="7">
        <f>Autoevaluación!S58/SUM(Autoevaluación!S55:S58)</f>
        <v>0</v>
      </c>
      <c r="L4" s="322"/>
      <c r="M4" s="7" t="e">
        <f>Autoevaluación!T55/SUM(Autoevaluación!T55:T58)</f>
        <v>#DIV/0!</v>
      </c>
      <c r="N4" s="7" t="e">
        <f>Autoevaluación!T56/SUM(Autoevaluación!T55:T58)</f>
        <v>#DIV/0!</v>
      </c>
      <c r="O4" s="7" t="e">
        <f>Autoevaluación!T57/SUM(Autoevaluación!T55:T58)</f>
        <v>#DIV/0!</v>
      </c>
      <c r="P4" s="7" t="e">
        <f>Autoevaluación!T58/SUM(Autoevaluación!T55:T58)</f>
        <v>#DIV/0!</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37" t="s">
        <v>129</v>
      </c>
      <c r="C5" s="36">
        <f>Autoevaluación!R62/SUM(Autoevaluación!R62:R65)</f>
        <v>0</v>
      </c>
      <c r="D5" s="7">
        <f>Autoevaluación!R63/SUM(Autoevaluación!R62:R65)</f>
        <v>0</v>
      </c>
      <c r="E5" s="7">
        <f>Autoevaluación!R64/SUM(Autoevaluación!R62:R65)</f>
        <v>1</v>
      </c>
      <c r="F5" s="7">
        <f>Autoevaluación!R65/SUM(Autoevaluación!R62:R65)</f>
        <v>0</v>
      </c>
      <c r="G5" s="315"/>
      <c r="H5" s="7">
        <f>Autoevaluación!S62/SUM(Autoevaluación!S62:S65)</f>
        <v>0</v>
      </c>
      <c r="I5" s="7">
        <f>Autoevaluación!S63/SUM(Autoevaluación!S62:S65)</f>
        <v>0</v>
      </c>
      <c r="J5" s="7">
        <f>Autoevaluación!S64/SUM(Autoevaluación!S62:S65)</f>
        <v>1</v>
      </c>
      <c r="K5" s="7">
        <f>Autoevaluación!S65/SUM(Autoevaluación!S62:S65)</f>
        <v>0</v>
      </c>
      <c r="L5" s="322"/>
      <c r="M5" s="7" t="e">
        <f>Autoevaluación!T62/SUM(Autoevaluación!T62:T65)</f>
        <v>#DIV/0!</v>
      </c>
      <c r="N5" s="7" t="e">
        <f>Autoevaluación!T63/SUM(Autoevaluación!T62:T65)</f>
        <v>#DIV/0!</v>
      </c>
      <c r="O5" s="7" t="e">
        <f>Autoevaluación!T64/SUM(Autoevaluación!T62:T65)</f>
        <v>#DIV/0!</v>
      </c>
      <c r="P5" s="7" t="e">
        <f>Autoevaluación!T65/SUM(Autoevaluación!T62:T65)</f>
        <v>#DIV/0!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37" t="s">
        <v>130</v>
      </c>
      <c r="C6" s="36">
        <f>Autoevaluación!R68/SUM(Autoevaluación!R68:R71)</f>
        <v>0</v>
      </c>
      <c r="D6" s="7">
        <f>Autoevaluación!R69/SUM(Autoevaluación!R68:R71)</f>
        <v>0</v>
      </c>
      <c r="E6" s="7">
        <f>Autoevaluación!R70/SUM(Autoevaluación!R68:R71)</f>
        <v>1</v>
      </c>
      <c r="F6" s="7">
        <f>Autoevaluación!R71/SUM(Autoevaluación!R68:R71)</f>
        <v>0</v>
      </c>
      <c r="G6" s="315"/>
      <c r="H6" s="7">
        <f>Autoevaluación!S68/SUM(Autoevaluación!S68:S71)</f>
        <v>0</v>
      </c>
      <c r="I6" s="7">
        <f>Autoevaluación!S69/SUM(Autoevaluación!S68:S71)</f>
        <v>0</v>
      </c>
      <c r="J6" s="7">
        <f>Autoevaluación!S70/SUM(Autoevaluación!S68:S71)</f>
        <v>1</v>
      </c>
      <c r="K6" s="7">
        <f>Autoevaluación!S71/SUM(Autoevaluación!S68:S71)</f>
        <v>0</v>
      </c>
      <c r="L6" s="322"/>
      <c r="M6" s="7" t="e">
        <f>Autoevaluación!T68/SUM(Autoevaluación!T68:T71)</f>
        <v>#DIV/0!</v>
      </c>
      <c r="N6" s="7" t="e">
        <f>Autoevaluación!T69/SUM(Autoevaluación!T68:T71)</f>
        <v>#DIV/0!</v>
      </c>
      <c r="O6" s="7" t="e">
        <f>Autoevaluación!T70/SUM(Autoevaluación!T68:T71)</f>
        <v>#DIV/0!</v>
      </c>
      <c r="P6" s="7" t="e">
        <f>Autoevaluación!T71/SUM(Autoevaluación!T68:T71)</f>
        <v>#DIV/0!</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37" t="s">
        <v>131</v>
      </c>
      <c r="C7" s="36">
        <f>Autoevaluación!R74/SUM(Autoevaluación!R74:R77)</f>
        <v>0</v>
      </c>
      <c r="D7" s="7">
        <f>Autoevaluación!R75/SUM(Autoevaluación!R74:R77)</f>
        <v>0.5</v>
      </c>
      <c r="E7" s="7">
        <f>Autoevaluación!R76/SUM(Autoevaluación!R74:R77)</f>
        <v>0.5</v>
      </c>
      <c r="F7" s="7">
        <f>Autoevaluación!R77/SUM(Autoevaluación!R74:R77)</f>
        <v>0</v>
      </c>
      <c r="G7" s="315"/>
      <c r="H7" s="7">
        <f>Autoevaluación!S74/SUM(Autoevaluación!S74:S77)</f>
        <v>0</v>
      </c>
      <c r="I7" s="7">
        <f>Autoevaluación!S75/SUM(Autoevaluación!S74:S77)</f>
        <v>0.16666666666666666</v>
      </c>
      <c r="J7" s="7">
        <f>Autoevaluación!S76/SUM(Autoevaluación!S74:S77)</f>
        <v>0.83333333333333337</v>
      </c>
      <c r="K7" s="7">
        <f>Autoevaluación!S77/SUM(Autoevaluación!S74:S77)</f>
        <v>0</v>
      </c>
      <c r="L7" s="322"/>
      <c r="M7" s="7" t="e">
        <f>Autoevaluación!T74/SUM(Autoevaluación!T74:T77)</f>
        <v>#DIV/0!</v>
      </c>
      <c r="N7" s="7" t="e">
        <f>Autoevaluación!T75/SUM(Autoevaluación!T74:T77)</f>
        <v>#DIV/0!</v>
      </c>
      <c r="O7" s="7" t="e">
        <f>Autoevaluación!T76/SUM(Autoevaluación!T74:T77)</f>
        <v>#DIV/0!</v>
      </c>
      <c r="P7" s="7" t="e">
        <f>Autoevaluación!T77/SUM(Autoevaluación!T74:T77)</f>
        <v>#DIV/0!</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38"/>
      <c r="C8" s="7"/>
      <c r="D8" s="7"/>
      <c r="E8" s="7"/>
      <c r="F8" s="7"/>
      <c r="G8" s="315"/>
      <c r="H8" s="7"/>
      <c r="I8" s="7"/>
      <c r="J8" s="7"/>
      <c r="K8" s="7"/>
      <c r="L8" s="322"/>
      <c r="M8" s="7"/>
      <c r="N8" s="7"/>
      <c r="O8" s="7"/>
      <c r="P8" s="7"/>
      <c r="Q8" s="53"/>
      <c r="R8" s="7"/>
      <c r="S8" s="7"/>
      <c r="T8" s="7"/>
      <c r="U8" s="7"/>
    </row>
    <row r="9" spans="2:22" ht="38.1" customHeight="1" x14ac:dyDescent="0.2">
      <c r="B9" s="6"/>
      <c r="C9" s="7"/>
      <c r="D9" s="7"/>
      <c r="E9" s="7"/>
      <c r="F9" s="7"/>
      <c r="G9" s="315"/>
      <c r="H9" s="7"/>
      <c r="I9" s="7"/>
      <c r="J9" s="7"/>
      <c r="K9" s="7"/>
      <c r="L9" s="322"/>
      <c r="M9" s="7"/>
      <c r="N9" s="7"/>
      <c r="O9" s="7"/>
      <c r="P9" s="7"/>
      <c r="Q9" s="53"/>
      <c r="R9" s="7"/>
      <c r="S9" s="7"/>
      <c r="T9" s="7"/>
      <c r="U9" s="7"/>
    </row>
    <row r="10" spans="2:22" ht="38.1" customHeight="1" x14ac:dyDescent="0.2">
      <c r="B10" s="15" t="s">
        <v>132</v>
      </c>
      <c r="C10" s="12">
        <f>AVERAGE(C4:C9)</f>
        <v>0</v>
      </c>
      <c r="D10" s="12">
        <f>AVERAGE(D4:D9)</f>
        <v>0.17499999999999999</v>
      </c>
      <c r="E10" s="12">
        <f>AVERAGE(E4:E9)</f>
        <v>0.82499999999999996</v>
      </c>
      <c r="F10" s="12">
        <f>AVERAGE(F4:F9)</f>
        <v>0</v>
      </c>
      <c r="G10" s="9"/>
      <c r="H10" s="12">
        <f>AVERAGE(H4:H9)</f>
        <v>0</v>
      </c>
      <c r="I10" s="12">
        <f>AVERAGE(I4:I9)</f>
        <v>9.1666666666666674E-2</v>
      </c>
      <c r="J10" s="12">
        <f>AVERAGE(J4:J9)</f>
        <v>0.90833333333333333</v>
      </c>
      <c r="K10" s="12">
        <f>AVERAGE(K4:K9)</f>
        <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3" t="s">
        <v>176</v>
      </c>
      <c r="C12" s="323"/>
      <c r="D12" s="323"/>
      <c r="E12" s="323"/>
      <c r="F12" s="323"/>
      <c r="G12" s="323"/>
      <c r="H12" s="323"/>
      <c r="I12" s="323"/>
      <c r="J12" s="323"/>
      <c r="K12" s="323"/>
      <c r="L12" s="323"/>
      <c r="M12" s="323"/>
      <c r="N12" s="323"/>
      <c r="O12" s="323"/>
      <c r="P12" s="323"/>
      <c r="Q12" s="323"/>
      <c r="R12" s="323"/>
      <c r="S12" s="323"/>
      <c r="T12" s="323"/>
      <c r="U12" s="323"/>
    </row>
    <row r="13" spans="2:22" ht="24.95" customHeight="1" x14ac:dyDescent="0.2">
      <c r="B13" s="326" t="s">
        <v>28</v>
      </c>
      <c r="C13" s="326"/>
      <c r="D13" s="326"/>
      <c r="E13" s="326"/>
      <c r="F13" s="326"/>
      <c r="G13" s="326"/>
      <c r="H13" s="326"/>
      <c r="I13" s="326"/>
      <c r="J13" s="326"/>
      <c r="K13" s="326"/>
      <c r="L13" s="326"/>
      <c r="M13" s="326"/>
      <c r="N13" s="326"/>
      <c r="O13" s="326"/>
      <c r="P13" s="326"/>
      <c r="Q13" s="326"/>
      <c r="R13" s="326"/>
      <c r="S13" s="326"/>
      <c r="T13" s="326"/>
      <c r="U13" s="326"/>
    </row>
    <row r="14" spans="2:22" ht="60" customHeight="1" x14ac:dyDescent="0.2">
      <c r="B14" s="313"/>
      <c r="C14" s="313"/>
      <c r="D14" s="313"/>
      <c r="E14" s="313"/>
      <c r="F14" s="313"/>
      <c r="G14" s="313"/>
      <c r="H14" s="313"/>
      <c r="I14" s="313"/>
      <c r="J14" s="313"/>
      <c r="K14" s="313"/>
      <c r="L14" s="313"/>
      <c r="M14" s="313"/>
      <c r="N14" s="313"/>
      <c r="O14" s="313"/>
      <c r="P14" s="313"/>
      <c r="Q14" s="313"/>
      <c r="R14" s="313"/>
      <c r="S14" s="313"/>
      <c r="T14" s="313"/>
      <c r="U14" s="313"/>
    </row>
    <row r="15" spans="2:22" ht="60" customHeight="1" x14ac:dyDescent="0.2">
      <c r="B15" s="313"/>
      <c r="C15" s="313"/>
      <c r="D15" s="313"/>
      <c r="E15" s="313"/>
      <c r="F15" s="313"/>
      <c r="G15" s="313"/>
      <c r="H15" s="313"/>
      <c r="I15" s="313"/>
      <c r="J15" s="313"/>
      <c r="K15" s="313"/>
      <c r="L15" s="313"/>
      <c r="M15" s="313"/>
      <c r="N15" s="313"/>
      <c r="O15" s="313"/>
      <c r="P15" s="313"/>
      <c r="Q15" s="313"/>
      <c r="R15" s="313"/>
      <c r="S15" s="313"/>
      <c r="T15" s="313"/>
      <c r="U15" s="313"/>
    </row>
    <row r="16" spans="2:22" s="14" customFormat="1" ht="24.95" customHeight="1" x14ac:dyDescent="0.25">
      <c r="B16" s="319" t="s">
        <v>123</v>
      </c>
      <c r="C16" s="319"/>
      <c r="D16" s="319"/>
      <c r="E16" s="319"/>
      <c r="F16" s="319"/>
      <c r="G16" s="319"/>
      <c r="H16" s="319"/>
      <c r="I16" s="319"/>
      <c r="J16" s="319"/>
      <c r="K16" s="319"/>
      <c r="L16" s="319"/>
      <c r="M16" s="319"/>
      <c r="N16" s="319"/>
      <c r="O16" s="319"/>
      <c r="P16" s="319"/>
      <c r="Q16" s="319"/>
      <c r="R16" s="319"/>
      <c r="S16" s="319"/>
      <c r="T16" s="319"/>
      <c r="U16" s="319"/>
    </row>
    <row r="17" spans="2:21" ht="60" customHeight="1" x14ac:dyDescent="0.2">
      <c r="B17" s="313" t="s">
        <v>385</v>
      </c>
      <c r="C17" s="313"/>
      <c r="D17" s="313"/>
      <c r="E17" s="313"/>
      <c r="F17" s="313"/>
      <c r="G17" s="313"/>
      <c r="H17" s="313"/>
      <c r="I17" s="313"/>
      <c r="J17" s="313"/>
      <c r="K17" s="313"/>
      <c r="L17" s="313"/>
      <c r="M17" s="313"/>
      <c r="N17" s="313"/>
      <c r="O17" s="313"/>
      <c r="P17" s="313"/>
      <c r="Q17" s="313"/>
      <c r="R17" s="313"/>
      <c r="S17" s="313"/>
      <c r="T17" s="313"/>
      <c r="U17" s="313"/>
    </row>
    <row r="18" spans="2:21" ht="60" customHeight="1" x14ac:dyDescent="0.2">
      <c r="B18" s="313" t="s">
        <v>386</v>
      </c>
      <c r="C18" s="313"/>
      <c r="D18" s="313"/>
      <c r="E18" s="313"/>
      <c r="F18" s="313"/>
      <c r="G18" s="313"/>
      <c r="H18" s="313"/>
      <c r="I18" s="313"/>
      <c r="J18" s="313"/>
      <c r="K18" s="313"/>
      <c r="L18" s="313"/>
      <c r="M18" s="313"/>
      <c r="N18" s="313"/>
      <c r="O18" s="313"/>
      <c r="P18" s="313"/>
      <c r="Q18" s="313"/>
      <c r="R18" s="313"/>
      <c r="S18" s="313"/>
      <c r="T18" s="313"/>
      <c r="U18" s="313"/>
    </row>
    <row r="19" spans="2:21" ht="60" customHeight="1" x14ac:dyDescent="0.2">
      <c r="B19" s="313" t="s">
        <v>387</v>
      </c>
      <c r="C19" s="313"/>
      <c r="D19" s="313"/>
      <c r="E19" s="313"/>
      <c r="F19" s="313"/>
      <c r="G19" s="313"/>
      <c r="H19" s="313"/>
      <c r="I19" s="313"/>
      <c r="J19" s="313"/>
      <c r="K19" s="313"/>
      <c r="L19" s="313"/>
      <c r="M19" s="313"/>
      <c r="N19" s="313"/>
      <c r="O19" s="313"/>
      <c r="P19" s="313"/>
      <c r="Q19" s="313"/>
      <c r="R19" s="313"/>
      <c r="S19" s="313"/>
      <c r="T19" s="313"/>
      <c r="U19" s="313"/>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7" t="s">
        <v>177</v>
      </c>
      <c r="C21" s="327"/>
      <c r="D21" s="327"/>
      <c r="E21" s="327"/>
      <c r="F21" s="327"/>
      <c r="G21" s="327"/>
      <c r="H21" s="327"/>
      <c r="I21" s="327"/>
      <c r="J21" s="327"/>
      <c r="K21" s="327"/>
      <c r="L21" s="327"/>
      <c r="M21" s="327"/>
      <c r="N21" s="327"/>
      <c r="O21" s="327"/>
      <c r="P21" s="327"/>
      <c r="Q21" s="327"/>
      <c r="R21" s="327"/>
      <c r="S21" s="327"/>
      <c r="T21" s="327"/>
      <c r="U21" s="327"/>
    </row>
    <row r="22" spans="2:21" ht="24.95" customHeight="1" x14ac:dyDescent="0.2">
      <c r="B22" s="328" t="s">
        <v>28</v>
      </c>
      <c r="C22" s="328"/>
      <c r="D22" s="328"/>
      <c r="E22" s="328"/>
      <c r="F22" s="328"/>
      <c r="G22" s="328"/>
      <c r="H22" s="328"/>
      <c r="I22" s="328"/>
      <c r="J22" s="328"/>
      <c r="K22" s="328"/>
      <c r="L22" s="328"/>
      <c r="M22" s="328"/>
      <c r="N22" s="328"/>
      <c r="O22" s="328"/>
      <c r="P22" s="328"/>
      <c r="Q22" s="328"/>
      <c r="R22" s="328"/>
      <c r="S22" s="328"/>
      <c r="T22" s="328"/>
      <c r="U22" s="328"/>
    </row>
    <row r="23" spans="2:21" ht="60" customHeight="1" x14ac:dyDescent="0.2">
      <c r="B23" s="313" t="s">
        <v>499</v>
      </c>
      <c r="C23" s="313"/>
      <c r="D23" s="313"/>
      <c r="E23" s="313"/>
      <c r="F23" s="313"/>
      <c r="G23" s="313"/>
      <c r="H23" s="313"/>
      <c r="I23" s="313"/>
      <c r="J23" s="313"/>
      <c r="K23" s="313"/>
      <c r="L23" s="313"/>
      <c r="M23" s="313"/>
      <c r="N23" s="313"/>
      <c r="O23" s="313"/>
      <c r="P23" s="313"/>
      <c r="Q23" s="313"/>
      <c r="R23" s="313"/>
      <c r="S23" s="313"/>
      <c r="T23" s="313"/>
      <c r="U23" s="313"/>
    </row>
    <row r="24" spans="2:21" ht="60" customHeight="1" x14ac:dyDescent="0.2">
      <c r="B24" s="313" t="s">
        <v>498</v>
      </c>
      <c r="C24" s="313"/>
      <c r="D24" s="313"/>
      <c r="E24" s="313"/>
      <c r="F24" s="313"/>
      <c r="G24" s="313"/>
      <c r="H24" s="313"/>
      <c r="I24" s="313"/>
      <c r="J24" s="313"/>
      <c r="K24" s="313"/>
      <c r="L24" s="313"/>
      <c r="M24" s="313"/>
      <c r="N24" s="313"/>
      <c r="O24" s="313"/>
      <c r="P24" s="313"/>
      <c r="Q24" s="313"/>
      <c r="R24" s="313"/>
      <c r="S24" s="313"/>
      <c r="T24" s="313"/>
      <c r="U24" s="313"/>
    </row>
    <row r="25" spans="2:21" s="14" customFormat="1" ht="24.95" customHeight="1" x14ac:dyDescent="0.25">
      <c r="B25" s="319" t="s">
        <v>123</v>
      </c>
      <c r="C25" s="319"/>
      <c r="D25" s="319"/>
      <c r="E25" s="319"/>
      <c r="F25" s="319"/>
      <c r="G25" s="319"/>
      <c r="H25" s="319"/>
      <c r="I25" s="319"/>
      <c r="J25" s="319"/>
      <c r="K25" s="319"/>
      <c r="L25" s="319"/>
      <c r="M25" s="319"/>
      <c r="N25" s="319"/>
      <c r="O25" s="319"/>
      <c r="P25" s="319"/>
      <c r="Q25" s="319"/>
      <c r="R25" s="319"/>
      <c r="S25" s="319"/>
      <c r="T25" s="319"/>
      <c r="U25" s="319"/>
    </row>
    <row r="26" spans="2:21" ht="60" customHeight="1" x14ac:dyDescent="0.2">
      <c r="B26" s="313" t="s">
        <v>385</v>
      </c>
      <c r="C26" s="313"/>
      <c r="D26" s="313"/>
      <c r="E26" s="313"/>
      <c r="F26" s="313"/>
      <c r="G26" s="313"/>
      <c r="H26" s="313"/>
      <c r="I26" s="313"/>
      <c r="J26" s="313"/>
      <c r="K26" s="313"/>
      <c r="L26" s="313"/>
      <c r="M26" s="313"/>
      <c r="N26" s="313"/>
      <c r="O26" s="313"/>
      <c r="P26" s="313"/>
      <c r="Q26" s="313"/>
      <c r="R26" s="313"/>
      <c r="S26" s="313"/>
      <c r="T26" s="313"/>
      <c r="U26" s="313"/>
    </row>
    <row r="27" spans="2:21" ht="60" customHeight="1" x14ac:dyDescent="0.2">
      <c r="B27" s="313" t="s">
        <v>386</v>
      </c>
      <c r="C27" s="313"/>
      <c r="D27" s="313"/>
      <c r="E27" s="313"/>
      <c r="F27" s="313"/>
      <c r="G27" s="313"/>
      <c r="H27" s="313"/>
      <c r="I27" s="313"/>
      <c r="J27" s="313"/>
      <c r="K27" s="313"/>
      <c r="L27" s="313"/>
      <c r="M27" s="313"/>
      <c r="N27" s="313"/>
      <c r="O27" s="313"/>
      <c r="P27" s="313"/>
      <c r="Q27" s="313"/>
      <c r="R27" s="313"/>
      <c r="S27" s="313"/>
      <c r="T27" s="313"/>
      <c r="U27" s="313"/>
    </row>
    <row r="28" spans="2:21" ht="60" customHeight="1" x14ac:dyDescent="0.2">
      <c r="B28" s="313" t="s">
        <v>492</v>
      </c>
      <c r="C28" s="313"/>
      <c r="D28" s="313"/>
      <c r="E28" s="313"/>
      <c r="F28" s="313"/>
      <c r="G28" s="313"/>
      <c r="H28" s="313"/>
      <c r="I28" s="313"/>
      <c r="J28" s="313"/>
      <c r="K28" s="313"/>
      <c r="L28" s="313"/>
      <c r="M28" s="313"/>
      <c r="N28" s="313"/>
      <c r="O28" s="313"/>
      <c r="P28" s="313"/>
      <c r="Q28" s="313"/>
      <c r="R28" s="313"/>
      <c r="S28" s="313"/>
      <c r="T28" s="313"/>
      <c r="U28" s="313"/>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29" t="s">
        <v>178</v>
      </c>
      <c r="C30" s="329"/>
      <c r="D30" s="329"/>
      <c r="E30" s="329"/>
      <c r="F30" s="329"/>
      <c r="G30" s="329"/>
      <c r="H30" s="329"/>
      <c r="I30" s="329"/>
      <c r="J30" s="329"/>
      <c r="K30" s="329"/>
      <c r="L30" s="329"/>
      <c r="M30" s="329"/>
      <c r="N30" s="329"/>
      <c r="O30" s="329"/>
      <c r="P30" s="329"/>
      <c r="Q30" s="329"/>
      <c r="R30" s="329"/>
      <c r="S30" s="329"/>
      <c r="T30" s="329"/>
      <c r="U30" s="329"/>
    </row>
    <row r="31" spans="2:21" ht="24.95" customHeight="1" x14ac:dyDescent="0.2">
      <c r="B31" s="330" t="s">
        <v>28</v>
      </c>
      <c r="C31" s="331"/>
      <c r="D31" s="331"/>
      <c r="E31" s="331"/>
      <c r="F31" s="331"/>
      <c r="G31" s="331"/>
      <c r="H31" s="331"/>
      <c r="I31" s="331"/>
      <c r="J31" s="331"/>
      <c r="K31" s="331"/>
      <c r="L31" s="331"/>
      <c r="M31" s="331"/>
      <c r="N31" s="331"/>
      <c r="O31" s="331"/>
      <c r="P31" s="331"/>
      <c r="Q31" s="331"/>
      <c r="R31" s="331"/>
      <c r="S31" s="331"/>
      <c r="T31" s="331"/>
      <c r="U31" s="331"/>
    </row>
    <row r="32" spans="2:21" ht="60" customHeight="1" x14ac:dyDescent="0.2">
      <c r="B32" s="313"/>
      <c r="C32" s="313"/>
      <c r="D32" s="313"/>
      <c r="E32" s="313"/>
      <c r="F32" s="313"/>
      <c r="G32" s="313"/>
      <c r="H32" s="313"/>
      <c r="I32" s="313"/>
      <c r="J32" s="313"/>
      <c r="K32" s="313"/>
      <c r="L32" s="313"/>
      <c r="M32" s="313"/>
      <c r="N32" s="313"/>
      <c r="O32" s="313"/>
      <c r="P32" s="313"/>
      <c r="Q32" s="313"/>
      <c r="R32" s="313"/>
      <c r="S32" s="313"/>
      <c r="T32" s="313"/>
      <c r="U32" s="313"/>
    </row>
    <row r="33" spans="2:21" ht="60" customHeight="1" x14ac:dyDescent="0.2">
      <c r="B33" s="313"/>
      <c r="C33" s="313"/>
      <c r="D33" s="313"/>
      <c r="E33" s="313"/>
      <c r="F33" s="313"/>
      <c r="G33" s="313"/>
      <c r="H33" s="313"/>
      <c r="I33" s="313"/>
      <c r="J33" s="313"/>
      <c r="K33" s="313"/>
      <c r="L33" s="313"/>
      <c r="M33" s="313"/>
      <c r="N33" s="313"/>
      <c r="O33" s="313"/>
      <c r="P33" s="313"/>
      <c r="Q33" s="313"/>
      <c r="R33" s="313"/>
      <c r="S33" s="313"/>
      <c r="T33" s="313"/>
      <c r="U33" s="313"/>
    </row>
    <row r="34" spans="2:21" s="14" customFormat="1" ht="24.95" customHeight="1" x14ac:dyDescent="0.25">
      <c r="B34" s="319" t="s">
        <v>123</v>
      </c>
      <c r="C34" s="319"/>
      <c r="D34" s="319"/>
      <c r="E34" s="319"/>
      <c r="F34" s="319"/>
      <c r="G34" s="319"/>
      <c r="H34" s="319"/>
      <c r="I34" s="319"/>
      <c r="J34" s="319"/>
      <c r="K34" s="319"/>
      <c r="L34" s="319"/>
      <c r="M34" s="319"/>
      <c r="N34" s="319"/>
      <c r="O34" s="319"/>
      <c r="P34" s="319"/>
      <c r="Q34" s="319"/>
      <c r="R34" s="319"/>
      <c r="S34" s="319"/>
      <c r="T34" s="319"/>
      <c r="U34" s="319"/>
    </row>
    <row r="35" spans="2:21" ht="60" customHeight="1" x14ac:dyDescent="0.2">
      <c r="B35" s="313"/>
      <c r="C35" s="313"/>
      <c r="D35" s="313"/>
      <c r="E35" s="313"/>
      <c r="F35" s="313"/>
      <c r="G35" s="313"/>
      <c r="H35" s="313"/>
      <c r="I35" s="313"/>
      <c r="J35" s="313"/>
      <c r="K35" s="313"/>
      <c r="L35" s="313"/>
      <c r="M35" s="313"/>
      <c r="N35" s="313"/>
      <c r="O35" s="313"/>
      <c r="P35" s="313"/>
      <c r="Q35" s="313"/>
      <c r="R35" s="313"/>
      <c r="S35" s="313"/>
      <c r="T35" s="313"/>
      <c r="U35" s="313"/>
    </row>
    <row r="36" spans="2:21" ht="60" customHeight="1" x14ac:dyDescent="0.2">
      <c r="B36" s="313"/>
      <c r="C36" s="313"/>
      <c r="D36" s="313"/>
      <c r="E36" s="313"/>
      <c r="F36" s="313"/>
      <c r="G36" s="313"/>
      <c r="H36" s="313"/>
      <c r="I36" s="313"/>
      <c r="J36" s="313"/>
      <c r="K36" s="313"/>
      <c r="L36" s="313"/>
      <c r="M36" s="313"/>
      <c r="N36" s="313"/>
      <c r="O36" s="313"/>
      <c r="P36" s="313"/>
      <c r="Q36" s="313"/>
      <c r="R36" s="313"/>
      <c r="S36" s="313"/>
      <c r="T36" s="313"/>
      <c r="U36" s="313"/>
    </row>
    <row r="37" spans="2:21" ht="60" customHeight="1" x14ac:dyDescent="0.2">
      <c r="B37" s="313"/>
      <c r="C37" s="313"/>
      <c r="D37" s="313"/>
      <c r="E37" s="313"/>
      <c r="F37" s="313"/>
      <c r="G37" s="313"/>
      <c r="H37" s="313"/>
      <c r="I37" s="313"/>
      <c r="J37" s="313"/>
      <c r="K37" s="313"/>
      <c r="L37" s="313"/>
      <c r="M37" s="313"/>
      <c r="N37" s="313"/>
      <c r="O37" s="313"/>
      <c r="P37" s="313"/>
      <c r="Q37" s="313"/>
      <c r="R37" s="313"/>
      <c r="S37" s="313"/>
      <c r="T37" s="313"/>
      <c r="U37" s="313"/>
    </row>
    <row r="39" spans="2:21" x14ac:dyDescent="0.2">
      <c r="B39" s="325" t="s">
        <v>179</v>
      </c>
      <c r="C39" s="325"/>
      <c r="D39" s="325"/>
      <c r="E39" s="325"/>
      <c r="F39" s="325"/>
      <c r="G39" s="325"/>
      <c r="H39" s="325"/>
      <c r="I39" s="325"/>
      <c r="J39" s="325"/>
      <c r="K39" s="325"/>
      <c r="L39" s="325"/>
      <c r="M39" s="325"/>
      <c r="N39" s="325"/>
      <c r="O39" s="325"/>
      <c r="P39" s="325"/>
      <c r="Q39" s="325"/>
      <c r="R39" s="325"/>
      <c r="S39" s="325"/>
      <c r="T39" s="325"/>
      <c r="U39" s="325"/>
    </row>
    <row r="40" spans="2:21" ht="19.5" x14ac:dyDescent="0.2">
      <c r="B40" s="330" t="s">
        <v>28</v>
      </c>
      <c r="C40" s="331"/>
      <c r="D40" s="331"/>
      <c r="E40" s="331"/>
      <c r="F40" s="331"/>
      <c r="G40" s="331"/>
      <c r="H40" s="331"/>
      <c r="I40" s="331"/>
      <c r="J40" s="331"/>
      <c r="K40" s="331"/>
      <c r="L40" s="331"/>
      <c r="M40" s="331"/>
      <c r="N40" s="331"/>
      <c r="O40" s="331"/>
      <c r="P40" s="331"/>
      <c r="Q40" s="331"/>
      <c r="R40" s="331"/>
      <c r="S40" s="331"/>
      <c r="T40" s="331"/>
      <c r="U40" s="331"/>
    </row>
    <row r="41" spans="2:21" ht="51.75" customHeight="1" x14ac:dyDescent="0.2">
      <c r="B41" s="313"/>
      <c r="C41" s="313"/>
      <c r="D41" s="313"/>
      <c r="E41" s="313"/>
      <c r="F41" s="313"/>
      <c r="G41" s="313"/>
      <c r="H41" s="313"/>
      <c r="I41" s="313"/>
      <c r="J41" s="313"/>
      <c r="K41" s="313"/>
      <c r="L41" s="313"/>
      <c r="M41" s="313"/>
      <c r="N41" s="313"/>
      <c r="O41" s="313"/>
      <c r="P41" s="313"/>
      <c r="Q41" s="313"/>
      <c r="R41" s="313"/>
      <c r="S41" s="313"/>
      <c r="T41" s="313"/>
      <c r="U41" s="313"/>
    </row>
    <row r="42" spans="2:21" ht="50.25" customHeight="1" x14ac:dyDescent="0.2">
      <c r="B42" s="313"/>
      <c r="C42" s="313"/>
      <c r="D42" s="313"/>
      <c r="E42" s="313"/>
      <c r="F42" s="313"/>
      <c r="G42" s="313"/>
      <c r="H42" s="313"/>
      <c r="I42" s="313"/>
      <c r="J42" s="313"/>
      <c r="K42" s="313"/>
      <c r="L42" s="313"/>
      <c r="M42" s="313"/>
      <c r="N42" s="313"/>
      <c r="O42" s="313"/>
      <c r="P42" s="313"/>
      <c r="Q42" s="313"/>
      <c r="R42" s="313"/>
      <c r="S42" s="313"/>
      <c r="T42" s="313"/>
      <c r="U42" s="313"/>
    </row>
    <row r="43" spans="2:21" ht="19.5" x14ac:dyDescent="0.2">
      <c r="B43" s="319" t="s">
        <v>123</v>
      </c>
      <c r="C43" s="319"/>
      <c r="D43" s="319"/>
      <c r="E43" s="319"/>
      <c r="F43" s="319"/>
      <c r="G43" s="319"/>
      <c r="H43" s="319"/>
      <c r="I43" s="319"/>
      <c r="J43" s="319"/>
      <c r="K43" s="319"/>
      <c r="L43" s="319"/>
      <c r="M43" s="319"/>
      <c r="N43" s="319"/>
      <c r="O43" s="319"/>
      <c r="P43" s="319"/>
      <c r="Q43" s="319"/>
      <c r="R43" s="319"/>
      <c r="S43" s="319"/>
      <c r="T43" s="319"/>
      <c r="U43" s="319"/>
    </row>
    <row r="44" spans="2:21" ht="69.75" customHeight="1" x14ac:dyDescent="0.2">
      <c r="B44" s="313"/>
      <c r="C44" s="313"/>
      <c r="D44" s="313"/>
      <c r="E44" s="313"/>
      <c r="F44" s="313"/>
      <c r="G44" s="313"/>
      <c r="H44" s="313"/>
      <c r="I44" s="313"/>
      <c r="J44" s="313"/>
      <c r="K44" s="313"/>
      <c r="L44" s="313"/>
      <c r="M44" s="313"/>
      <c r="N44" s="313"/>
      <c r="O44" s="313"/>
      <c r="P44" s="313"/>
      <c r="Q44" s="313"/>
      <c r="R44" s="313"/>
      <c r="S44" s="313"/>
      <c r="T44" s="313"/>
      <c r="U44" s="313"/>
    </row>
    <row r="45" spans="2:21" ht="60" customHeight="1" x14ac:dyDescent="0.2">
      <c r="B45" s="313"/>
      <c r="C45" s="313"/>
      <c r="D45" s="313"/>
      <c r="E45" s="313"/>
      <c r="F45" s="313"/>
      <c r="G45" s="313"/>
      <c r="H45" s="313"/>
      <c r="I45" s="313"/>
      <c r="J45" s="313"/>
      <c r="K45" s="313"/>
      <c r="L45" s="313"/>
      <c r="M45" s="313"/>
      <c r="N45" s="313"/>
      <c r="O45" s="313"/>
      <c r="P45" s="313"/>
      <c r="Q45" s="313"/>
      <c r="R45" s="313"/>
      <c r="S45" s="313"/>
      <c r="T45" s="313"/>
      <c r="U45" s="313"/>
    </row>
    <row r="46" spans="2:21" ht="59.25" customHeight="1" x14ac:dyDescent="0.2">
      <c r="B46" s="313"/>
      <c r="C46" s="313"/>
      <c r="D46" s="313"/>
      <c r="E46" s="313"/>
      <c r="F46" s="313"/>
      <c r="G46" s="313"/>
      <c r="H46" s="313"/>
      <c r="I46" s="313"/>
      <c r="J46" s="313"/>
      <c r="K46" s="313"/>
      <c r="L46" s="313"/>
      <c r="M46" s="313"/>
      <c r="N46" s="313"/>
      <c r="O46" s="313"/>
      <c r="P46" s="313"/>
      <c r="Q46" s="313"/>
      <c r="R46" s="313"/>
      <c r="S46" s="313"/>
      <c r="T46" s="313"/>
      <c r="U46" s="313"/>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4:U44"/>
    <mergeCell ref="B45:U45"/>
    <mergeCell ref="B46:U46"/>
    <mergeCell ref="B39:U39"/>
    <mergeCell ref="B40:U40"/>
    <mergeCell ref="B41:U41"/>
    <mergeCell ref="B42:U42"/>
    <mergeCell ref="B43:U43"/>
    <mergeCell ref="B33:U33"/>
    <mergeCell ref="B34:U34"/>
    <mergeCell ref="B35:U35"/>
    <mergeCell ref="B36:U36"/>
    <mergeCell ref="B37:U37"/>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6:U26"/>
    <mergeCell ref="G3:G9"/>
    <mergeCell ref="B2:B3"/>
    <mergeCell ref="M2:P2"/>
    <mergeCell ref="B16:U16"/>
    <mergeCell ref="B23:U23"/>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V65497"/>
  <sheetViews>
    <sheetView showGridLines="0" topLeftCell="D18" zoomScale="70" zoomScaleNormal="70" workbookViewId="0">
      <selection activeCell="V28" sqref="V28"/>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16" t="s">
        <v>137</v>
      </c>
      <c r="C2" s="323" t="s">
        <v>176</v>
      </c>
      <c r="D2" s="323"/>
      <c r="E2" s="323"/>
      <c r="F2" s="323"/>
      <c r="G2" s="2"/>
      <c r="H2" s="324" t="s">
        <v>177</v>
      </c>
      <c r="I2" s="324"/>
      <c r="J2" s="324"/>
      <c r="K2" s="324"/>
      <c r="L2" s="2"/>
      <c r="M2" s="318" t="s">
        <v>178</v>
      </c>
      <c r="N2" s="318"/>
      <c r="O2" s="318"/>
      <c r="P2" s="318"/>
      <c r="Q2" s="55"/>
      <c r="R2" s="325" t="s">
        <v>179</v>
      </c>
      <c r="S2" s="325"/>
      <c r="T2" s="325"/>
      <c r="U2" s="325"/>
      <c r="V2" s="320"/>
    </row>
    <row r="3" spans="2:22" ht="24.75" customHeight="1" thickBot="1" x14ac:dyDescent="0.25">
      <c r="B3" s="317"/>
      <c r="C3" s="3">
        <v>1</v>
      </c>
      <c r="D3" s="3">
        <v>2</v>
      </c>
      <c r="E3" s="4">
        <v>3</v>
      </c>
      <c r="F3" s="5">
        <v>4</v>
      </c>
      <c r="G3" s="314"/>
      <c r="H3" s="3">
        <v>1</v>
      </c>
      <c r="I3" s="3">
        <v>2</v>
      </c>
      <c r="J3" s="4">
        <v>3</v>
      </c>
      <c r="K3" s="5">
        <v>4</v>
      </c>
      <c r="L3" s="321"/>
      <c r="M3" s="3">
        <v>1</v>
      </c>
      <c r="N3" s="3">
        <v>2</v>
      </c>
      <c r="O3" s="4">
        <v>3</v>
      </c>
      <c r="P3" s="5">
        <v>4</v>
      </c>
      <c r="Q3" s="56"/>
      <c r="R3" s="3">
        <v>1</v>
      </c>
      <c r="S3" s="3">
        <v>2</v>
      </c>
      <c r="T3" s="4">
        <v>3</v>
      </c>
      <c r="U3" s="5">
        <v>4</v>
      </c>
      <c r="V3" s="320"/>
    </row>
    <row r="4" spans="2:22" ht="38.1" customHeight="1" thickTop="1" thickBot="1" x14ac:dyDescent="0.25">
      <c r="B4" s="37" t="s">
        <v>133</v>
      </c>
      <c r="C4" s="36">
        <f>Autoevaluación!R84/SUM(Autoevaluación!R84:R87)</f>
        <v>0</v>
      </c>
      <c r="D4" s="7">
        <f>Autoevaluación!R85/SUM(Autoevaluación!R84:R87)</f>
        <v>0</v>
      </c>
      <c r="E4" s="7">
        <f>Autoevaluación!R86/SUM(Autoevaluación!R84:R87)</f>
        <v>1</v>
      </c>
      <c r="F4" s="7">
        <f>Autoevaluación!R87/SUM(Autoevaluación!R84:R87)</f>
        <v>0</v>
      </c>
      <c r="G4" s="315"/>
      <c r="H4" s="17">
        <f>Autoevaluación!S84/SUM(Autoevaluación!S84:S87)</f>
        <v>0</v>
      </c>
      <c r="I4" s="7">
        <f>Autoevaluación!S85/SUM(Autoevaluación!S84:S87)</f>
        <v>0</v>
      </c>
      <c r="J4" s="7">
        <f>Autoevaluación!S86/SUM(Autoevaluación!S84:S87)</f>
        <v>0.66666666666666663</v>
      </c>
      <c r="K4" s="7">
        <f>Autoevaluación!S87/SUM(Autoevaluación!S84:S87)</f>
        <v>0.33333333333333331</v>
      </c>
      <c r="L4" s="322"/>
      <c r="M4" s="7" t="e">
        <f>Autoevaluación!T84/SUM(Autoevaluación!T84:T87)</f>
        <v>#DIV/0!</v>
      </c>
      <c r="N4" s="7" t="e">
        <f>Autoevaluación!T85/SUM(Autoevaluación!T84:T87)</f>
        <v>#DIV/0!</v>
      </c>
      <c r="O4" s="7" t="e">
        <f>Autoevaluación!T86/SUM(Autoevaluación!T84:T87)</f>
        <v>#DIV/0!</v>
      </c>
      <c r="P4" s="7" t="e">
        <f>Autoevaluación!T87/SUM(Autoevaluación!T84:T87)</f>
        <v>#DIV/0!</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39" t="s">
        <v>134</v>
      </c>
      <c r="C5" s="36">
        <f>Autoevaluación!R89/SUM(Autoevaluación!R89:R92)</f>
        <v>0.2857142857142857</v>
      </c>
      <c r="D5" s="7">
        <f>Autoevaluación!R90/SUM(Autoevaluación!R89:R92)</f>
        <v>0.5714285714285714</v>
      </c>
      <c r="E5" s="7">
        <f>Autoevaluación!R91/SUM(Autoevaluación!R89:R92)</f>
        <v>0.14285714285714285</v>
      </c>
      <c r="F5" s="7">
        <f>Autoevaluación!R92/SUM(Autoevaluación!R89:R92)</f>
        <v>0</v>
      </c>
      <c r="G5" s="315"/>
      <c r="H5" s="17">
        <f>Autoevaluación!S89/SUM(Autoevaluación!S89:S92)</f>
        <v>0</v>
      </c>
      <c r="I5" s="7">
        <f>Autoevaluación!S90/SUM(Autoevaluación!S89:S92)</f>
        <v>0.2857142857142857</v>
      </c>
      <c r="J5" s="7" t="e">
        <f>Autoevaluación!S91/SUM(Autoevaluación!S89:Q92Q13:V16)</f>
        <v>#NAME?</v>
      </c>
      <c r="K5" s="7">
        <f>Autoevaluación!S92/SUM(Autoevaluación!S89:S92)</f>
        <v>0</v>
      </c>
      <c r="L5" s="322"/>
      <c r="M5" s="7" t="e">
        <f>Autoevaluación!T89/SUM(Autoevaluación!T89:T92)</f>
        <v>#DIV/0!</v>
      </c>
      <c r="N5" s="7" t="e">
        <f>Autoevaluación!T90/SUM(Autoevaluación!T89:T92)</f>
        <v>#DIV/0!</v>
      </c>
      <c r="O5" s="7" t="e">
        <f>Autoevaluación!T91/SUM(Autoevaluación!T89:T92)</f>
        <v>#DIV/0!</v>
      </c>
      <c r="P5" s="7" t="e">
        <f>Autoevaluación!T92/SUM(Autoevaluación!T89:T92)</f>
        <v>#DIV/0!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39" t="s">
        <v>32</v>
      </c>
      <c r="C6" s="36">
        <f>Autoevaluación!R98/SUM(Autoevaluación!R98:R101)</f>
        <v>0</v>
      </c>
      <c r="D6" s="7">
        <f>Autoevaluación!R99/SUM(Autoevaluación!R98:R101)</f>
        <v>0.5</v>
      </c>
      <c r="E6" s="7">
        <f>Autoevaluación!R100/SUM(Autoevaluación!R98:R101)</f>
        <v>0.5</v>
      </c>
      <c r="F6" s="7">
        <f>Autoevaluación!R101/SUM(Autoevaluación!R98:R101)</f>
        <v>0</v>
      </c>
      <c r="G6" s="315"/>
      <c r="H6" s="17">
        <f>Autoevaluación!S98/SUM(Autoevaluación!S98:S101)</f>
        <v>0</v>
      </c>
      <c r="I6" s="7">
        <f>Autoevaluación!S99/SUM(Autoevaluación!S98:S101)</f>
        <v>0</v>
      </c>
      <c r="J6" s="7">
        <f>Autoevaluación!S100/SUM(Autoevaluación!S98:S101)</f>
        <v>1</v>
      </c>
      <c r="K6" s="7">
        <f>Autoevaluación!S10/SUM(Autoevaluación!S98:S101)</f>
        <v>0</v>
      </c>
      <c r="L6" s="322"/>
      <c r="M6" s="7" t="e">
        <f>Autoevaluación!T98/SUM(Autoevaluación!T98:T101)</f>
        <v>#DIV/0!</v>
      </c>
      <c r="N6" s="7" t="e">
        <f>Autoevaluación!T99/SUM(Autoevaluación!T98:T101)</f>
        <v>#DIV/0!</v>
      </c>
      <c r="O6" s="7" t="e">
        <f>Autoevaluación!T100/SUM(Autoevaluación!T98:T101)</f>
        <v>#DIV/0!</v>
      </c>
      <c r="P6" s="7" t="e">
        <f>Autoevaluación!T101/SUM(Autoevaluación!T98:T101)</f>
        <v>#DIV/0!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37" t="s">
        <v>135</v>
      </c>
      <c r="C7" s="36">
        <f>Autoevaluación!R102/SUM(Autoevaluación!R102:R105)</f>
        <v>0.2</v>
      </c>
      <c r="D7" s="7">
        <f>Autoevaluación!R103/SUM(Autoevaluación!R102:R105)</f>
        <v>0.2</v>
      </c>
      <c r="E7" s="7">
        <f>Autoevaluación!R104/SUM(Autoevaluación!R102:R105)</f>
        <v>0.6</v>
      </c>
      <c r="F7" s="7">
        <f>Autoevaluación!R105/SUM(Autoevaluación!R102:R105)</f>
        <v>0</v>
      </c>
      <c r="G7" s="315"/>
      <c r="H7" s="17">
        <f>Autoevaluación!S102/SUM(Autoevaluación!S102:S105)</f>
        <v>0</v>
      </c>
      <c r="I7" s="7">
        <f>Autoevaluación!S103/SUM(Autoevaluación!S102:S105)</f>
        <v>0.1</v>
      </c>
      <c r="J7" s="7">
        <f>Autoevaluación!S104/SUM(Autoevaluación!S102:S105)</f>
        <v>0.9</v>
      </c>
      <c r="K7" s="7">
        <f>Autoevaluación!S105/SUM(Autoevaluación!S102:S105)</f>
        <v>0</v>
      </c>
      <c r="L7" s="322"/>
      <c r="M7" s="7" t="e">
        <f>Autoevaluación!T102/SUM(Autoevaluación!T102:T105)</f>
        <v>#DIV/0!</v>
      </c>
      <c r="N7" s="7" t="e">
        <f>Autoevaluación!T103/SUM(Autoevaluación!T102:T105)</f>
        <v>#DIV/0!</v>
      </c>
      <c r="O7" s="7" t="e">
        <f>Autoevaluación!T104/SUM(Autoevaluación!T102:T105)</f>
        <v>#DIV/0!</v>
      </c>
      <c r="P7" s="7" t="e">
        <f>Autoevaluación!T105/SUM(Autoevaluación!T102:T105)</f>
        <v>#DIV/0!</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37" t="s">
        <v>136</v>
      </c>
      <c r="C8" s="36">
        <f>Autoevaluación!R114/SUM(Autoevaluación!R114:R117)</f>
        <v>0</v>
      </c>
      <c r="D8" s="7">
        <f>Autoevaluación!R115/SUM(Autoevaluación!R114:R117)</f>
        <v>0</v>
      </c>
      <c r="E8" s="7">
        <f>Autoevaluación!R116/SUM(Autoevaluación!R114:R117)</f>
        <v>0.75</v>
      </c>
      <c r="F8" s="7">
        <f>Autoevaluación!R117/SUM(Autoevaluación!R114:R117)</f>
        <v>0.25</v>
      </c>
      <c r="G8" s="315"/>
      <c r="H8" s="17">
        <f>Autoevaluación!S114/SUM(Autoevaluación!S114:S117)</f>
        <v>0</v>
      </c>
      <c r="I8" s="7">
        <f>Autoevaluación!S115/SUM(Autoevaluación!S114:S117)</f>
        <v>0</v>
      </c>
      <c r="J8" s="7">
        <f>Autoevaluación!S116/SUM(Autoevaluación!S114:S117)</f>
        <v>0.75</v>
      </c>
      <c r="K8" s="7">
        <f>Autoevaluación!S117/SUM(Autoevaluación!S114:S117)</f>
        <v>0.25</v>
      </c>
      <c r="L8" s="322"/>
      <c r="M8" s="7" t="e">
        <f>Autoevaluación!T114/SUM(Autoevaluación!T114:T117)</f>
        <v>#DIV/0!</v>
      </c>
      <c r="N8" s="7" t="e">
        <f>Autoevaluación!T115/SUM(Autoevaluación!T114:T117)</f>
        <v>#DIV/0!</v>
      </c>
      <c r="O8" s="7" t="e">
        <f>Autoevaluación!T116/SUM(Autoevaluación!T114:T117)</f>
        <v>#DIV/0!</v>
      </c>
      <c r="P8" s="7" t="e">
        <f>Autoevaluación!T117/SUM(Autoevaluación!T114:T117)</f>
        <v>#DIV/0!</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38"/>
      <c r="C9" s="7"/>
      <c r="D9" s="7"/>
      <c r="E9" s="7"/>
      <c r="F9" s="7"/>
      <c r="G9" s="315"/>
      <c r="H9" s="7"/>
      <c r="I9" s="7"/>
      <c r="J9" s="7"/>
      <c r="K9" s="7"/>
      <c r="L9" s="322"/>
      <c r="M9" s="7"/>
      <c r="N9" s="7"/>
      <c r="O9" s="7"/>
      <c r="P9" s="7"/>
      <c r="Q9" s="53"/>
      <c r="R9" s="7"/>
      <c r="S9" s="7"/>
      <c r="T9" s="7"/>
      <c r="U9" s="7"/>
    </row>
    <row r="10" spans="2:22" ht="42" customHeight="1" x14ac:dyDescent="0.2">
      <c r="B10" s="15" t="s">
        <v>138</v>
      </c>
      <c r="C10" s="12">
        <f>AVERAGE(C4:C9)</f>
        <v>9.7142857142857142E-2</v>
      </c>
      <c r="D10" s="12">
        <f>AVERAGE(D4:D9)</f>
        <v>0.25428571428571428</v>
      </c>
      <c r="E10" s="12">
        <f>AVERAGE(E4:E9)</f>
        <v>0.59857142857142853</v>
      </c>
      <c r="F10" s="12">
        <f>AVERAGE(F4:F9)</f>
        <v>0.05</v>
      </c>
      <c r="G10" s="9"/>
      <c r="H10" s="12">
        <f>AVERAGE(H4:H9)</f>
        <v>0</v>
      </c>
      <c r="I10" s="12">
        <f>AVERAGE(I4:I9)</f>
        <v>7.7142857142857138E-2</v>
      </c>
      <c r="J10" s="12" t="e">
        <f>AVERAGE(J4:J9)</f>
        <v>#NAME?</v>
      </c>
      <c r="K10" s="12">
        <f>AVERAGE(K4:K9)</f>
        <v>0.11666666666666665</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3" t="s">
        <v>176</v>
      </c>
      <c r="C12" s="323"/>
      <c r="D12" s="323"/>
      <c r="E12" s="323"/>
      <c r="F12" s="323"/>
      <c r="G12" s="323"/>
      <c r="H12" s="323"/>
      <c r="I12" s="323"/>
      <c r="J12" s="323"/>
      <c r="K12" s="323"/>
      <c r="L12" s="323"/>
      <c r="M12" s="323"/>
      <c r="N12" s="323"/>
      <c r="O12" s="323"/>
      <c r="P12" s="323"/>
      <c r="Q12" s="323"/>
      <c r="R12" s="323"/>
      <c r="S12" s="323"/>
      <c r="T12" s="323"/>
      <c r="U12" s="323"/>
    </row>
    <row r="13" spans="2:22" ht="24.95" customHeight="1" x14ac:dyDescent="0.2">
      <c r="B13" s="326" t="s">
        <v>28</v>
      </c>
      <c r="C13" s="326"/>
      <c r="D13" s="326"/>
      <c r="E13" s="326"/>
      <c r="F13" s="326"/>
      <c r="G13" s="326"/>
      <c r="H13" s="326"/>
      <c r="I13" s="326"/>
      <c r="J13" s="326"/>
      <c r="K13" s="326"/>
      <c r="L13" s="326"/>
      <c r="M13" s="326"/>
      <c r="N13" s="326"/>
      <c r="O13" s="326"/>
      <c r="P13" s="326"/>
      <c r="Q13" s="326"/>
      <c r="R13" s="326"/>
      <c r="S13" s="326"/>
      <c r="T13" s="326"/>
      <c r="U13" s="326"/>
    </row>
    <row r="14" spans="2:22" ht="60" customHeight="1" x14ac:dyDescent="0.2">
      <c r="B14" s="299" t="s">
        <v>350</v>
      </c>
      <c r="C14" s="299"/>
      <c r="D14" s="299"/>
      <c r="E14" s="299"/>
      <c r="F14" s="299"/>
      <c r="G14" s="299"/>
      <c r="H14" s="299"/>
      <c r="I14" s="299"/>
      <c r="J14" s="299"/>
      <c r="K14" s="299"/>
      <c r="L14" s="299"/>
      <c r="M14" s="299"/>
      <c r="N14" s="299"/>
      <c r="O14" s="299"/>
      <c r="P14" s="299"/>
      <c r="Q14" s="299"/>
      <c r="R14" s="299"/>
      <c r="S14" s="299"/>
      <c r="T14" s="299"/>
      <c r="U14" s="299"/>
    </row>
    <row r="15" spans="2:22" ht="60" customHeight="1" x14ac:dyDescent="0.2">
      <c r="B15" s="299" t="s">
        <v>388</v>
      </c>
      <c r="C15" s="299"/>
      <c r="D15" s="299"/>
      <c r="E15" s="299"/>
      <c r="F15" s="299"/>
      <c r="G15" s="299"/>
      <c r="H15" s="299"/>
      <c r="I15" s="299"/>
      <c r="J15" s="299"/>
      <c r="K15" s="299"/>
      <c r="L15" s="299"/>
      <c r="M15" s="299"/>
      <c r="N15" s="299"/>
      <c r="O15" s="299"/>
      <c r="P15" s="299"/>
      <c r="Q15" s="299"/>
      <c r="R15" s="299"/>
      <c r="S15" s="299"/>
      <c r="T15" s="299"/>
      <c r="U15" s="299"/>
    </row>
    <row r="16" spans="2:22" s="14" customFormat="1" ht="24.95" customHeight="1" x14ac:dyDescent="0.25">
      <c r="B16" s="319" t="s">
        <v>123</v>
      </c>
      <c r="C16" s="319"/>
      <c r="D16" s="319"/>
      <c r="E16" s="319"/>
      <c r="F16" s="319"/>
      <c r="G16" s="319"/>
      <c r="H16" s="319"/>
      <c r="I16" s="319"/>
      <c r="J16" s="319"/>
      <c r="K16" s="319"/>
      <c r="L16" s="319"/>
      <c r="M16" s="319"/>
      <c r="N16" s="319"/>
      <c r="O16" s="319"/>
      <c r="P16" s="319"/>
      <c r="Q16" s="319"/>
      <c r="R16" s="319"/>
      <c r="S16" s="319"/>
      <c r="T16" s="319"/>
      <c r="U16" s="319"/>
    </row>
    <row r="17" spans="2:21" ht="60" customHeight="1" x14ac:dyDescent="0.2">
      <c r="B17" s="299" t="s">
        <v>389</v>
      </c>
      <c r="C17" s="299"/>
      <c r="D17" s="299"/>
      <c r="E17" s="299"/>
      <c r="F17" s="299"/>
      <c r="G17" s="299"/>
      <c r="H17" s="299"/>
      <c r="I17" s="299"/>
      <c r="J17" s="299"/>
      <c r="K17" s="299"/>
      <c r="L17" s="299"/>
      <c r="M17" s="299"/>
      <c r="N17" s="299"/>
      <c r="O17" s="299"/>
      <c r="P17" s="299"/>
      <c r="Q17" s="299"/>
      <c r="R17" s="299"/>
      <c r="S17" s="299"/>
      <c r="T17" s="299"/>
      <c r="U17" s="299"/>
    </row>
    <row r="18" spans="2:21" ht="60" customHeight="1" x14ac:dyDescent="0.2">
      <c r="B18" s="299" t="s">
        <v>390</v>
      </c>
      <c r="C18" s="299"/>
      <c r="D18" s="299"/>
      <c r="E18" s="299"/>
      <c r="F18" s="299"/>
      <c r="G18" s="299"/>
      <c r="H18" s="299"/>
      <c r="I18" s="299"/>
      <c r="J18" s="299"/>
      <c r="K18" s="299"/>
      <c r="L18" s="299"/>
      <c r="M18" s="299"/>
      <c r="N18" s="299"/>
      <c r="O18" s="299"/>
      <c r="P18" s="299"/>
      <c r="Q18" s="299"/>
      <c r="R18" s="299"/>
      <c r="S18" s="299"/>
      <c r="T18" s="299"/>
      <c r="U18" s="299"/>
    </row>
    <row r="19" spans="2:21" ht="60" customHeight="1" x14ac:dyDescent="0.2">
      <c r="B19" s="299" t="s">
        <v>391</v>
      </c>
      <c r="C19" s="299"/>
      <c r="D19" s="299"/>
      <c r="E19" s="299"/>
      <c r="F19" s="299"/>
      <c r="G19" s="299"/>
      <c r="H19" s="299"/>
      <c r="I19" s="299"/>
      <c r="J19" s="299"/>
      <c r="K19" s="299"/>
      <c r="L19" s="299"/>
      <c r="M19" s="299"/>
      <c r="N19" s="299"/>
      <c r="O19" s="299"/>
      <c r="P19" s="299"/>
      <c r="Q19" s="299"/>
      <c r="R19" s="299"/>
      <c r="S19" s="299"/>
      <c r="T19" s="299"/>
      <c r="U19" s="299"/>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7" t="s">
        <v>177</v>
      </c>
      <c r="C21" s="327"/>
      <c r="D21" s="327"/>
      <c r="E21" s="327"/>
      <c r="F21" s="327"/>
      <c r="G21" s="327"/>
      <c r="H21" s="327"/>
      <c r="I21" s="327"/>
      <c r="J21" s="327"/>
      <c r="K21" s="327"/>
      <c r="L21" s="327"/>
      <c r="M21" s="327"/>
      <c r="N21" s="327"/>
      <c r="O21" s="327"/>
      <c r="P21" s="327"/>
      <c r="Q21" s="327"/>
      <c r="R21" s="327"/>
      <c r="S21" s="327"/>
      <c r="T21" s="327"/>
      <c r="U21" s="327"/>
    </row>
    <row r="22" spans="2:21" ht="24.95" customHeight="1" x14ac:dyDescent="0.2">
      <c r="B22" s="330" t="s">
        <v>28</v>
      </c>
      <c r="C22" s="331"/>
      <c r="D22" s="331"/>
      <c r="E22" s="331"/>
      <c r="F22" s="331"/>
      <c r="G22" s="331"/>
      <c r="H22" s="331"/>
      <c r="I22" s="331"/>
      <c r="J22" s="331"/>
      <c r="K22" s="331"/>
      <c r="L22" s="331"/>
      <c r="M22" s="331"/>
      <c r="N22" s="331"/>
      <c r="O22" s="331"/>
      <c r="P22" s="331"/>
      <c r="Q22" s="331"/>
      <c r="R22" s="331"/>
      <c r="S22" s="331"/>
      <c r="T22" s="331"/>
      <c r="U22" s="331"/>
    </row>
    <row r="23" spans="2:21" ht="60" customHeight="1" x14ac:dyDescent="0.2">
      <c r="B23" s="299" t="s">
        <v>350</v>
      </c>
      <c r="C23" s="299"/>
      <c r="D23" s="299"/>
      <c r="E23" s="299"/>
      <c r="F23" s="299"/>
      <c r="G23" s="299"/>
      <c r="H23" s="299"/>
      <c r="I23" s="299"/>
      <c r="J23" s="299"/>
      <c r="K23" s="299"/>
      <c r="L23" s="299"/>
      <c r="M23" s="299"/>
      <c r="N23" s="299"/>
      <c r="O23" s="299"/>
      <c r="P23" s="299"/>
      <c r="Q23" s="299"/>
      <c r="R23" s="299"/>
      <c r="S23" s="299"/>
      <c r="T23" s="299"/>
      <c r="U23" s="299"/>
    </row>
    <row r="24" spans="2:21" ht="60" customHeight="1" x14ac:dyDescent="0.2">
      <c r="B24" s="299" t="s">
        <v>494</v>
      </c>
      <c r="C24" s="299"/>
      <c r="D24" s="299"/>
      <c r="E24" s="299"/>
      <c r="F24" s="299"/>
      <c r="G24" s="299"/>
      <c r="H24" s="299"/>
      <c r="I24" s="299"/>
      <c r="J24" s="299"/>
      <c r="K24" s="299"/>
      <c r="L24" s="299"/>
      <c r="M24" s="299"/>
      <c r="N24" s="299"/>
      <c r="O24" s="299"/>
      <c r="P24" s="299"/>
      <c r="Q24" s="299"/>
      <c r="R24" s="299"/>
      <c r="S24" s="299"/>
      <c r="T24" s="299"/>
      <c r="U24" s="299"/>
    </row>
    <row r="25" spans="2:21" s="14" customFormat="1" ht="24.95" customHeight="1" x14ac:dyDescent="0.25">
      <c r="B25" s="319" t="s">
        <v>123</v>
      </c>
      <c r="C25" s="319"/>
      <c r="D25" s="319"/>
      <c r="E25" s="319"/>
      <c r="F25" s="319"/>
      <c r="G25" s="319"/>
      <c r="H25" s="319"/>
      <c r="I25" s="319"/>
      <c r="J25" s="319"/>
      <c r="K25" s="319"/>
      <c r="L25" s="319"/>
      <c r="M25" s="319"/>
      <c r="N25" s="319"/>
      <c r="O25" s="319"/>
      <c r="P25" s="319"/>
      <c r="Q25" s="319"/>
      <c r="R25" s="319"/>
      <c r="S25" s="319"/>
      <c r="T25" s="319"/>
      <c r="U25" s="319"/>
    </row>
    <row r="26" spans="2:21" ht="60" customHeight="1" x14ac:dyDescent="0.2">
      <c r="B26" s="299" t="s">
        <v>493</v>
      </c>
      <c r="C26" s="299"/>
      <c r="D26" s="299"/>
      <c r="E26" s="299"/>
      <c r="F26" s="299"/>
      <c r="G26" s="299"/>
      <c r="H26" s="299"/>
      <c r="I26" s="299"/>
      <c r="J26" s="299"/>
      <c r="K26" s="299"/>
      <c r="L26" s="299"/>
      <c r="M26" s="299"/>
      <c r="N26" s="299"/>
      <c r="O26" s="299"/>
      <c r="P26" s="299"/>
      <c r="Q26" s="299"/>
      <c r="R26" s="299"/>
      <c r="S26" s="299"/>
      <c r="T26" s="299"/>
      <c r="U26" s="299"/>
    </row>
    <row r="27" spans="2:21" ht="60" customHeight="1" x14ac:dyDescent="0.2">
      <c r="B27" s="299" t="s">
        <v>495</v>
      </c>
      <c r="C27" s="299"/>
      <c r="D27" s="299"/>
      <c r="E27" s="299"/>
      <c r="F27" s="299"/>
      <c r="G27" s="299"/>
      <c r="H27" s="299"/>
      <c r="I27" s="299"/>
      <c r="J27" s="299"/>
      <c r="K27" s="299"/>
      <c r="L27" s="299"/>
      <c r="M27" s="299"/>
      <c r="N27" s="299"/>
      <c r="O27" s="299"/>
      <c r="P27" s="299"/>
      <c r="Q27" s="299"/>
      <c r="R27" s="299"/>
      <c r="S27" s="299"/>
      <c r="T27" s="299"/>
      <c r="U27" s="299"/>
    </row>
    <row r="28" spans="2:21" ht="60" customHeight="1" x14ac:dyDescent="0.2">
      <c r="B28" s="299"/>
      <c r="C28" s="299"/>
      <c r="D28" s="299"/>
      <c r="E28" s="299"/>
      <c r="F28" s="299"/>
      <c r="G28" s="299"/>
      <c r="H28" s="299"/>
      <c r="I28" s="299"/>
      <c r="J28" s="299"/>
      <c r="K28" s="299"/>
      <c r="L28" s="299"/>
      <c r="M28" s="299"/>
      <c r="N28" s="299"/>
      <c r="O28" s="299"/>
      <c r="P28" s="299"/>
      <c r="Q28" s="299"/>
      <c r="R28" s="299"/>
      <c r="S28" s="299"/>
      <c r="T28" s="299"/>
      <c r="U28" s="299"/>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29" t="s">
        <v>178</v>
      </c>
      <c r="C30" s="329"/>
      <c r="D30" s="329"/>
      <c r="E30" s="329"/>
      <c r="F30" s="329"/>
      <c r="G30" s="329"/>
      <c r="H30" s="329"/>
      <c r="I30" s="329"/>
      <c r="J30" s="329"/>
      <c r="K30" s="329"/>
      <c r="L30" s="329"/>
      <c r="M30" s="329"/>
      <c r="N30" s="329"/>
      <c r="O30" s="329"/>
      <c r="P30" s="329"/>
      <c r="Q30" s="329"/>
      <c r="R30" s="329"/>
      <c r="S30" s="329"/>
      <c r="T30" s="329"/>
      <c r="U30" s="329"/>
    </row>
    <row r="31" spans="2:21" ht="24.95" customHeight="1" x14ac:dyDescent="0.2">
      <c r="B31" s="328" t="s">
        <v>28</v>
      </c>
      <c r="C31" s="328"/>
      <c r="D31" s="328"/>
      <c r="E31" s="328"/>
      <c r="F31" s="328"/>
      <c r="G31" s="328"/>
      <c r="H31" s="328"/>
      <c r="I31" s="328"/>
      <c r="J31" s="328"/>
      <c r="K31" s="328"/>
      <c r="L31" s="328"/>
      <c r="M31" s="328"/>
      <c r="N31" s="328"/>
      <c r="O31" s="328"/>
      <c r="P31" s="328"/>
      <c r="Q31" s="328"/>
      <c r="R31" s="328"/>
      <c r="S31" s="328"/>
      <c r="T31" s="328"/>
      <c r="U31" s="328"/>
    </row>
    <row r="32" spans="2:21" ht="60" customHeight="1" x14ac:dyDescent="0.2">
      <c r="B32" s="299"/>
      <c r="C32" s="299"/>
      <c r="D32" s="299"/>
      <c r="E32" s="299"/>
      <c r="F32" s="299"/>
      <c r="G32" s="299"/>
      <c r="H32" s="299"/>
      <c r="I32" s="299"/>
      <c r="J32" s="299"/>
      <c r="K32" s="299"/>
      <c r="L32" s="299"/>
      <c r="M32" s="299"/>
      <c r="N32" s="299"/>
      <c r="O32" s="299"/>
      <c r="P32" s="299"/>
      <c r="Q32" s="299"/>
      <c r="R32" s="299"/>
      <c r="S32" s="299"/>
      <c r="T32" s="299"/>
      <c r="U32" s="299"/>
    </row>
    <row r="33" spans="2:21" ht="60" customHeight="1" x14ac:dyDescent="0.2">
      <c r="B33" s="299"/>
      <c r="C33" s="299"/>
      <c r="D33" s="299"/>
      <c r="E33" s="299"/>
      <c r="F33" s="299"/>
      <c r="G33" s="299"/>
      <c r="H33" s="299"/>
      <c r="I33" s="299"/>
      <c r="J33" s="299"/>
      <c r="K33" s="299"/>
      <c r="L33" s="299"/>
      <c r="M33" s="299"/>
      <c r="N33" s="299"/>
      <c r="O33" s="299"/>
      <c r="P33" s="299"/>
      <c r="Q33" s="299"/>
      <c r="R33" s="299"/>
      <c r="S33" s="299"/>
      <c r="T33" s="299"/>
      <c r="U33" s="299"/>
    </row>
    <row r="34" spans="2:21" s="14" customFormat="1" ht="24.95" customHeight="1" x14ac:dyDescent="0.25">
      <c r="B34" s="319" t="s">
        <v>123</v>
      </c>
      <c r="C34" s="319"/>
      <c r="D34" s="319"/>
      <c r="E34" s="319"/>
      <c r="F34" s="319"/>
      <c r="G34" s="319"/>
      <c r="H34" s="319"/>
      <c r="I34" s="319"/>
      <c r="J34" s="319"/>
      <c r="K34" s="319"/>
      <c r="L34" s="319"/>
      <c r="M34" s="319"/>
      <c r="N34" s="319"/>
      <c r="O34" s="319"/>
      <c r="P34" s="319"/>
      <c r="Q34" s="319"/>
      <c r="R34" s="319"/>
      <c r="S34" s="319"/>
      <c r="T34" s="319"/>
      <c r="U34" s="319"/>
    </row>
    <row r="35" spans="2:21" ht="60" customHeight="1" x14ac:dyDescent="0.2">
      <c r="B35" s="299"/>
      <c r="C35" s="299"/>
      <c r="D35" s="299"/>
      <c r="E35" s="299"/>
      <c r="F35" s="299"/>
      <c r="G35" s="299"/>
      <c r="H35" s="299"/>
      <c r="I35" s="299"/>
      <c r="J35" s="299"/>
      <c r="K35" s="299"/>
      <c r="L35" s="299"/>
      <c r="M35" s="299"/>
      <c r="N35" s="299"/>
      <c r="O35" s="299"/>
      <c r="P35" s="299"/>
      <c r="Q35" s="299"/>
      <c r="R35" s="299"/>
      <c r="S35" s="299"/>
      <c r="T35" s="299"/>
      <c r="U35" s="299"/>
    </row>
    <row r="36" spans="2:21" ht="60" customHeight="1" x14ac:dyDescent="0.2">
      <c r="B36" s="299"/>
      <c r="C36" s="299"/>
      <c r="D36" s="299"/>
      <c r="E36" s="299"/>
      <c r="F36" s="299"/>
      <c r="G36" s="299"/>
      <c r="H36" s="299"/>
      <c r="I36" s="299"/>
      <c r="J36" s="299"/>
      <c r="K36" s="299"/>
      <c r="L36" s="299"/>
      <c r="M36" s="299"/>
      <c r="N36" s="299"/>
      <c r="O36" s="299"/>
      <c r="P36" s="299"/>
      <c r="Q36" s="299"/>
      <c r="R36" s="299"/>
      <c r="S36" s="299"/>
      <c r="T36" s="299"/>
      <c r="U36" s="299"/>
    </row>
    <row r="37" spans="2:21" ht="60" customHeight="1" x14ac:dyDescent="0.2">
      <c r="B37" s="299"/>
      <c r="C37" s="299"/>
      <c r="D37" s="299"/>
      <c r="E37" s="299"/>
      <c r="F37" s="299"/>
      <c r="G37" s="299"/>
      <c r="H37" s="299"/>
      <c r="I37" s="299"/>
      <c r="J37" s="299"/>
      <c r="K37" s="299"/>
      <c r="L37" s="299"/>
      <c r="M37" s="299"/>
      <c r="N37" s="299"/>
      <c r="O37" s="299"/>
      <c r="P37" s="299"/>
      <c r="Q37" s="299"/>
      <c r="R37" s="299"/>
      <c r="S37" s="299"/>
      <c r="T37" s="299"/>
      <c r="U37" s="299"/>
    </row>
    <row r="39" spans="2:21" x14ac:dyDescent="0.2">
      <c r="B39" s="325" t="s">
        <v>179</v>
      </c>
      <c r="C39" s="325"/>
      <c r="D39" s="325"/>
      <c r="E39" s="325"/>
      <c r="F39" s="325"/>
      <c r="G39" s="325"/>
      <c r="H39" s="325"/>
      <c r="I39" s="325"/>
      <c r="J39" s="325"/>
      <c r="K39" s="325"/>
      <c r="L39" s="325"/>
      <c r="M39" s="325"/>
      <c r="N39" s="325"/>
      <c r="O39" s="325"/>
      <c r="P39" s="325"/>
      <c r="Q39" s="325"/>
      <c r="R39" s="325"/>
      <c r="S39" s="325"/>
      <c r="T39" s="325"/>
      <c r="U39" s="325"/>
    </row>
    <row r="40" spans="2:21" ht="19.5" x14ac:dyDescent="0.2">
      <c r="B40" s="328" t="s">
        <v>28</v>
      </c>
      <c r="C40" s="328"/>
      <c r="D40" s="328"/>
      <c r="E40" s="328"/>
      <c r="F40" s="328"/>
      <c r="G40" s="328"/>
      <c r="H40" s="328"/>
      <c r="I40" s="328"/>
      <c r="J40" s="328"/>
      <c r="K40" s="328"/>
      <c r="L40" s="328"/>
      <c r="M40" s="328"/>
      <c r="N40" s="328"/>
      <c r="O40" s="328"/>
      <c r="P40" s="328"/>
      <c r="Q40" s="328"/>
      <c r="R40" s="328"/>
      <c r="S40" s="328"/>
      <c r="T40" s="328"/>
      <c r="U40" s="328"/>
    </row>
    <row r="41" spans="2:21" ht="50.25" customHeight="1" x14ac:dyDescent="0.2">
      <c r="B41" s="299"/>
      <c r="C41" s="299"/>
      <c r="D41" s="299"/>
      <c r="E41" s="299"/>
      <c r="F41" s="299"/>
      <c r="G41" s="299"/>
      <c r="H41" s="299"/>
      <c r="I41" s="299"/>
      <c r="J41" s="299"/>
      <c r="K41" s="299"/>
      <c r="L41" s="299"/>
      <c r="M41" s="299"/>
      <c r="N41" s="299"/>
      <c r="O41" s="299"/>
      <c r="P41" s="299"/>
      <c r="Q41" s="299"/>
      <c r="R41" s="299"/>
      <c r="S41" s="299"/>
      <c r="T41" s="299"/>
      <c r="U41" s="299"/>
    </row>
    <row r="42" spans="2:21" ht="51.75" customHeight="1" x14ac:dyDescent="0.2">
      <c r="B42" s="299"/>
      <c r="C42" s="299"/>
      <c r="D42" s="299"/>
      <c r="E42" s="299"/>
      <c r="F42" s="299"/>
      <c r="G42" s="299"/>
      <c r="H42" s="299"/>
      <c r="I42" s="299"/>
      <c r="J42" s="299"/>
      <c r="K42" s="299"/>
      <c r="L42" s="299"/>
      <c r="M42" s="299"/>
      <c r="N42" s="299"/>
      <c r="O42" s="299"/>
      <c r="P42" s="299"/>
      <c r="Q42" s="299"/>
      <c r="R42" s="299"/>
      <c r="S42" s="299"/>
      <c r="T42" s="299"/>
      <c r="U42" s="299"/>
    </row>
    <row r="43" spans="2:21" ht="19.5" x14ac:dyDescent="0.2">
      <c r="B43" s="319" t="s">
        <v>123</v>
      </c>
      <c r="C43" s="319"/>
      <c r="D43" s="319"/>
      <c r="E43" s="319"/>
      <c r="F43" s="319"/>
      <c r="G43" s="319"/>
      <c r="H43" s="319"/>
      <c r="I43" s="319"/>
      <c r="J43" s="319"/>
      <c r="K43" s="319"/>
      <c r="L43" s="319"/>
      <c r="M43" s="319"/>
      <c r="N43" s="319"/>
      <c r="O43" s="319"/>
      <c r="P43" s="319"/>
      <c r="Q43" s="319"/>
      <c r="R43" s="319"/>
      <c r="S43" s="319"/>
      <c r="T43" s="319"/>
      <c r="U43" s="319"/>
    </row>
    <row r="44" spans="2:21" ht="45" customHeight="1" x14ac:dyDescent="0.2">
      <c r="B44" s="299"/>
      <c r="C44" s="299"/>
      <c r="D44" s="299"/>
      <c r="E44" s="299"/>
      <c r="F44" s="299"/>
      <c r="G44" s="299"/>
      <c r="H44" s="299"/>
      <c r="I44" s="299"/>
      <c r="J44" s="299"/>
      <c r="K44" s="299"/>
      <c r="L44" s="299"/>
      <c r="M44" s="299"/>
      <c r="N44" s="299"/>
      <c r="O44" s="299"/>
      <c r="P44" s="299"/>
      <c r="Q44" s="299"/>
      <c r="R44" s="299"/>
      <c r="S44" s="299"/>
      <c r="T44" s="299"/>
      <c r="U44" s="299"/>
    </row>
    <row r="45" spans="2:21" ht="52.5" customHeight="1" x14ac:dyDescent="0.2">
      <c r="B45" s="299"/>
      <c r="C45" s="299"/>
      <c r="D45" s="299"/>
      <c r="E45" s="299"/>
      <c r="F45" s="299"/>
      <c r="G45" s="299"/>
      <c r="H45" s="299"/>
      <c r="I45" s="299"/>
      <c r="J45" s="299"/>
      <c r="K45" s="299"/>
      <c r="L45" s="299"/>
      <c r="M45" s="299"/>
      <c r="N45" s="299"/>
      <c r="O45" s="299"/>
      <c r="P45" s="299"/>
      <c r="Q45" s="299"/>
      <c r="R45" s="299"/>
      <c r="S45" s="299"/>
      <c r="T45" s="299"/>
      <c r="U45" s="299"/>
    </row>
    <row r="46" spans="2:21" ht="55.5" customHeight="1" x14ac:dyDescent="0.2">
      <c r="B46" s="299"/>
      <c r="C46" s="299"/>
      <c r="D46" s="299"/>
      <c r="E46" s="299"/>
      <c r="F46" s="299"/>
      <c r="G46" s="299"/>
      <c r="H46" s="299"/>
      <c r="I46" s="299"/>
      <c r="J46" s="299"/>
      <c r="K46" s="299"/>
      <c r="L46" s="299"/>
      <c r="M46" s="299"/>
      <c r="N46" s="299"/>
      <c r="O46" s="299"/>
      <c r="P46" s="299"/>
      <c r="Q46" s="299"/>
      <c r="R46" s="299"/>
      <c r="S46" s="299"/>
      <c r="T46" s="299"/>
      <c r="U46" s="299"/>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2:U12"/>
    <mergeCell ref="B13:U13"/>
    <mergeCell ref="B14:U14"/>
    <mergeCell ref="B15:U15"/>
    <mergeCell ref="B34:U34"/>
    <mergeCell ref="B25:U25"/>
    <mergeCell ref="B26:U26"/>
    <mergeCell ref="B27:U27"/>
    <mergeCell ref="B16:U16"/>
    <mergeCell ref="B17:U17"/>
    <mergeCell ref="B18:U18"/>
    <mergeCell ref="B19:U19"/>
    <mergeCell ref="B35:U35"/>
    <mergeCell ref="B32:U32"/>
    <mergeCell ref="B33:U33"/>
    <mergeCell ref="B21:U21"/>
    <mergeCell ref="B22:U22"/>
    <mergeCell ref="B23:U23"/>
    <mergeCell ref="B24:U24"/>
    <mergeCell ref="B30:U30"/>
    <mergeCell ref="B31:U31"/>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V65497"/>
  <sheetViews>
    <sheetView showGridLines="0" topLeftCell="A18" zoomScale="70" zoomScaleNormal="70" workbookViewId="0">
      <selection activeCell="B26" sqref="B26:U26"/>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16" t="s">
        <v>24</v>
      </c>
      <c r="C2" s="323" t="s">
        <v>176</v>
      </c>
      <c r="D2" s="323"/>
      <c r="E2" s="323"/>
      <c r="F2" s="323"/>
      <c r="G2" s="2"/>
      <c r="H2" s="324" t="s">
        <v>177</v>
      </c>
      <c r="I2" s="324"/>
      <c r="J2" s="324"/>
      <c r="K2" s="324"/>
      <c r="L2" s="2"/>
      <c r="M2" s="318" t="s">
        <v>178</v>
      </c>
      <c r="N2" s="318"/>
      <c r="O2" s="318"/>
      <c r="P2" s="318"/>
      <c r="Q2" s="55"/>
      <c r="R2" s="325" t="s">
        <v>179</v>
      </c>
      <c r="S2" s="325"/>
      <c r="T2" s="325"/>
      <c r="U2" s="325"/>
      <c r="V2" s="320"/>
    </row>
    <row r="3" spans="2:22" ht="24.75" customHeight="1" thickBot="1" x14ac:dyDescent="0.25">
      <c r="B3" s="317"/>
      <c r="C3" s="3">
        <v>1</v>
      </c>
      <c r="D3" s="3">
        <v>2</v>
      </c>
      <c r="E3" s="4">
        <v>3</v>
      </c>
      <c r="F3" s="5">
        <v>4</v>
      </c>
      <c r="G3" s="314"/>
      <c r="H3" s="3">
        <v>1</v>
      </c>
      <c r="I3" s="3">
        <v>2</v>
      </c>
      <c r="J3" s="4">
        <v>3</v>
      </c>
      <c r="K3" s="5">
        <v>4</v>
      </c>
      <c r="L3" s="321"/>
      <c r="M3" s="3">
        <v>1</v>
      </c>
      <c r="N3" s="3">
        <v>2</v>
      </c>
      <c r="O3" s="4">
        <v>3</v>
      </c>
      <c r="P3" s="5">
        <v>4</v>
      </c>
      <c r="Q3" s="56"/>
      <c r="R3" s="3">
        <v>1</v>
      </c>
      <c r="S3" s="3">
        <v>2</v>
      </c>
      <c r="T3" s="4">
        <v>3</v>
      </c>
      <c r="U3" s="5">
        <v>4</v>
      </c>
      <c r="V3" s="320"/>
    </row>
    <row r="4" spans="2:22" ht="38.1" customHeight="1" thickTop="1" thickBot="1" x14ac:dyDescent="0.25">
      <c r="B4" s="40" t="s">
        <v>5</v>
      </c>
      <c r="C4" s="36">
        <f>Autoevaluación!R122/SUM(Autoevaluación!R122:R125)</f>
        <v>0</v>
      </c>
      <c r="D4" s="7">
        <f>Autoevaluación!R123/SUM(Autoevaluación!R122:R125)</f>
        <v>0</v>
      </c>
      <c r="E4" s="7">
        <f>Autoevaluación!R124/SUM(Autoevaluación!R122:R125)</f>
        <v>1</v>
      </c>
      <c r="F4" s="7">
        <f>Autoevaluación!R125/SUM(Autoevaluación!R122:R125)</f>
        <v>0</v>
      </c>
      <c r="G4" s="315"/>
      <c r="H4" s="7">
        <f>Autoevaluación!S122/SUM(Autoevaluación!S122:S125)</f>
        <v>0</v>
      </c>
      <c r="I4" s="7">
        <f>Autoevaluación!S123/SUM(Autoevaluación!S122:S125)</f>
        <v>0</v>
      </c>
      <c r="J4" s="7">
        <f>Autoevaluación!S124/SUM(Autoevaluación!S122:S125)</f>
        <v>1</v>
      </c>
      <c r="K4" s="7">
        <f>Autoevaluación!S125/SUM(Autoevaluación!S122:S125)</f>
        <v>0</v>
      </c>
      <c r="L4" s="322"/>
      <c r="M4" s="7" t="e">
        <f>Autoevaluación!T122/SUM(Autoevaluación!T122:T125)</f>
        <v>#DIV/0!</v>
      </c>
      <c r="N4" s="7" t="e">
        <f>Autoevaluación!T123/SUM(Autoevaluación!T122:T125)</f>
        <v>#DIV/0!</v>
      </c>
      <c r="O4" s="7" t="e">
        <f>Autoevaluación!T124/SUM(Autoevaluación!T122:T125)</f>
        <v>#DIV/0!</v>
      </c>
      <c r="P4" s="7" t="e">
        <f>Autoevaluación!T125/SUM(Autoevaluación!T122:T125)</f>
        <v>#DIV/0!</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41" t="s">
        <v>10</v>
      </c>
      <c r="C5" s="36">
        <f>Autoevaluación!R128/SUM(Autoevaluación!R128:R131)</f>
        <v>0</v>
      </c>
      <c r="D5" s="7">
        <f>Autoevaluación!R129/SUM(Autoevaluación!R128:R131)</f>
        <v>0</v>
      </c>
      <c r="E5" s="7">
        <f>Autoevaluación!R130/SUM(Autoevaluación!R128:R131)</f>
        <v>1</v>
      </c>
      <c r="F5" s="7">
        <f>Autoevaluación!R131/SUM(Autoevaluación!R128:R131)</f>
        <v>0</v>
      </c>
      <c r="G5" s="315"/>
      <c r="H5" s="7">
        <f>Autoevaluación!S128/SUM(Autoevaluación!S128:S131)</f>
        <v>0</v>
      </c>
      <c r="I5" s="7">
        <f>Autoevaluación!S129/SUM(Autoevaluación!S128:S131)</f>
        <v>0</v>
      </c>
      <c r="J5" s="7">
        <f>Autoevaluación!S130/SUM(Autoevaluación!S128:S131)</f>
        <v>0.75</v>
      </c>
      <c r="K5" s="7">
        <f>Autoevaluación!S131/SUM(Autoevaluación!S128:S131)</f>
        <v>0.25</v>
      </c>
      <c r="L5" s="322"/>
      <c r="M5" s="7" t="e">
        <f>Autoevaluación!T128/SUM(Autoevaluación!T128:T131)</f>
        <v>#DIV/0!</v>
      </c>
      <c r="N5" s="7" t="e">
        <f>Autoevaluación!T129/SUM(Autoevaluación!T128:T131)</f>
        <v>#DIV/0!</v>
      </c>
      <c r="O5" s="7" t="e">
        <f>Autoevaluación!T130/SUM(Autoevaluación!T128:T131)</f>
        <v>#DIV/0!</v>
      </c>
      <c r="P5" s="7" t="e">
        <f>Autoevaluación!T131/SUM(Autoevaluación!T128:T131)</f>
        <v>#DIV/0!</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41" t="s">
        <v>15</v>
      </c>
      <c r="C6" s="36">
        <f>Autoevaluación!R134/SUM(Autoevaluación!R134:R137)</f>
        <v>0</v>
      </c>
      <c r="D6" s="7">
        <f>Autoevaluación!R135/SUM(Autoevaluación!R134:R137)</f>
        <v>0</v>
      </c>
      <c r="E6" s="7">
        <f>Autoevaluación!R136/SUM(Autoevaluación!R134:R137)</f>
        <v>1</v>
      </c>
      <c r="F6" s="7">
        <f>Autoevaluación!R137/SUM(Autoevaluación!R134:R137)</f>
        <v>0</v>
      </c>
      <c r="G6" s="315"/>
      <c r="H6" s="7">
        <f>Autoevaluación!S134/SUM(Autoevaluación!S134:S137)</f>
        <v>0</v>
      </c>
      <c r="I6" s="7">
        <f>Autoevaluación!S135/SUM(Autoevaluación!S134:S137)</f>
        <v>0</v>
      </c>
      <c r="J6" s="7">
        <f>Autoevaluación!S136/SUM(Autoevaluación!S134:S137)</f>
        <v>1</v>
      </c>
      <c r="K6" s="7">
        <f>Autoevaluación!S137/SUM(Autoevaluación!S134:S137)</f>
        <v>0</v>
      </c>
      <c r="L6" s="322"/>
      <c r="M6" s="7" t="e">
        <f>Autoevaluación!T134/SUM(Autoevaluación!T134:T137)</f>
        <v>#DIV/0!</v>
      </c>
      <c r="N6" s="7" t="e">
        <f>Autoevaluación!T135/SUM(Autoevaluación!T134:T137)</f>
        <v>#DIV/0!</v>
      </c>
      <c r="O6" s="7" t="e">
        <f>Autoevaluación!T136/SUM(Autoevaluación!T134:T137)</f>
        <v>#DIV/0!</v>
      </c>
      <c r="P6" s="7" t="e">
        <f>Autoevaluación!T137/SUM(Autoevaluación!T134:T137)</f>
        <v>#DIV/0!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40" t="s">
        <v>19</v>
      </c>
      <c r="C7" s="36">
        <f>Autoevaluación!R139/SUM(Autoevaluación!R139:R142)</f>
        <v>0</v>
      </c>
      <c r="D7" s="7">
        <f>Autoevaluación!R140/SUM(Autoevaluación!R139:R142)</f>
        <v>0.33333333333333331</v>
      </c>
      <c r="E7" s="7">
        <f>Autoevaluación!R141/SUM(Autoevaluación!R139:R142)</f>
        <v>0.66666666666666663</v>
      </c>
      <c r="F7" s="7">
        <f>Autoevaluación!R142/SUM(Autoevaluación!R139:R142)</f>
        <v>0</v>
      </c>
      <c r="G7" s="315"/>
      <c r="H7" s="7">
        <f>Autoevaluación!S139/SUM(Autoevaluación!S139:S142)</f>
        <v>0</v>
      </c>
      <c r="I7" s="7">
        <f>Autoevaluación!S140/SUM(Autoevaluación!S139:S142)</f>
        <v>0.33333333333333331</v>
      </c>
      <c r="J7" s="7">
        <f>Autoevaluación!S141/SUM(Autoevaluación!S139:S142)</f>
        <v>0.66666666666666663</v>
      </c>
      <c r="K7" s="7">
        <f>Autoevaluación!S142/SUM(Autoevaluación!S139:S142)</f>
        <v>0</v>
      </c>
      <c r="L7" s="322"/>
      <c r="M7" s="7" t="e">
        <f>Autoevaluación!T139/SUM(Autoevaluación!T139:T142)</f>
        <v>#DIV/0!</v>
      </c>
      <c r="N7" s="7" t="e">
        <f>Autoevaluación!T140/SUM(Autoevaluación!T139:T142)</f>
        <v>#DIV/0!</v>
      </c>
      <c r="O7" s="7" t="e">
        <f>Autoevaluación!T141/SUM(Autoevaluación!T139:T142)</f>
        <v>#DIV/0!</v>
      </c>
      <c r="P7" s="7" t="e">
        <f>Autoevaluación!T142/SUM(Autoevaluación!T139:T142)</f>
        <v>#DIV/0!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38"/>
      <c r="C8" s="7"/>
      <c r="D8" s="7"/>
      <c r="E8" s="7"/>
      <c r="F8" s="7"/>
      <c r="G8" s="315"/>
      <c r="H8" s="7"/>
      <c r="I8" s="7"/>
      <c r="J8" s="7"/>
      <c r="K8" s="7"/>
      <c r="L8" s="322"/>
      <c r="M8" s="7"/>
      <c r="N8" s="7"/>
      <c r="O8" s="7"/>
      <c r="P8" s="7"/>
      <c r="Q8" s="53"/>
      <c r="R8" s="7"/>
      <c r="S8" s="7"/>
      <c r="T8" s="7"/>
      <c r="U8" s="7"/>
    </row>
    <row r="9" spans="2:22" ht="38.1" customHeight="1" x14ac:dyDescent="0.2">
      <c r="B9" s="6"/>
      <c r="C9" s="7"/>
      <c r="D9" s="7"/>
      <c r="E9" s="7"/>
      <c r="F9" s="7"/>
      <c r="G9" s="315"/>
      <c r="H9" s="7"/>
      <c r="I9" s="7"/>
      <c r="J9" s="7"/>
      <c r="K9" s="7"/>
      <c r="L9" s="322"/>
      <c r="M9" s="7"/>
      <c r="N9" s="7"/>
      <c r="O9" s="7"/>
      <c r="P9" s="7"/>
      <c r="Q9" s="53"/>
      <c r="R9" s="7"/>
      <c r="S9" s="7"/>
      <c r="T9" s="7"/>
      <c r="U9" s="7"/>
    </row>
    <row r="10" spans="2:22" ht="42" customHeight="1" x14ac:dyDescent="0.2">
      <c r="B10" s="15" t="s">
        <v>139</v>
      </c>
      <c r="C10" s="12">
        <f>AVERAGE(C4:C9)</f>
        <v>0</v>
      </c>
      <c r="D10" s="12">
        <f>AVERAGE(D4:D9)</f>
        <v>8.3333333333333329E-2</v>
      </c>
      <c r="E10" s="12">
        <f>AVERAGE(E4:E9)</f>
        <v>0.91666666666666663</v>
      </c>
      <c r="F10" s="12">
        <f>AVERAGE(F4:F9)</f>
        <v>0</v>
      </c>
      <c r="G10" s="9"/>
      <c r="H10" s="12">
        <f>AVERAGE(H4:H9)</f>
        <v>0</v>
      </c>
      <c r="I10" s="12">
        <f>AVERAGE(I4:I9)</f>
        <v>8.3333333333333329E-2</v>
      </c>
      <c r="J10" s="12">
        <f>AVERAGE(J4:J9)</f>
        <v>0.85416666666666663</v>
      </c>
      <c r="K10" s="12">
        <f>AVERAGE(K4:K9)</f>
        <v>6.25E-2</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3" t="s">
        <v>176</v>
      </c>
      <c r="C12" s="323"/>
      <c r="D12" s="323"/>
      <c r="E12" s="323"/>
      <c r="F12" s="323"/>
      <c r="G12" s="323"/>
      <c r="H12" s="323"/>
      <c r="I12" s="323"/>
      <c r="J12" s="323"/>
      <c r="K12" s="323"/>
      <c r="L12" s="323"/>
      <c r="M12" s="323"/>
      <c r="N12" s="323"/>
      <c r="O12" s="323"/>
      <c r="P12" s="323"/>
      <c r="Q12" s="323"/>
      <c r="R12" s="323"/>
      <c r="S12" s="323"/>
      <c r="T12" s="323"/>
      <c r="U12" s="323"/>
    </row>
    <row r="13" spans="2:22" ht="24.95" customHeight="1" x14ac:dyDescent="0.2">
      <c r="B13" s="326" t="s">
        <v>28</v>
      </c>
      <c r="C13" s="326"/>
      <c r="D13" s="326"/>
      <c r="E13" s="326"/>
      <c r="F13" s="326"/>
      <c r="G13" s="326"/>
      <c r="H13" s="326"/>
      <c r="I13" s="326"/>
      <c r="J13" s="326"/>
      <c r="K13" s="326"/>
      <c r="L13" s="326"/>
      <c r="M13" s="326"/>
      <c r="N13" s="326"/>
      <c r="O13" s="326"/>
      <c r="P13" s="326"/>
      <c r="Q13" s="326"/>
      <c r="R13" s="326"/>
      <c r="S13" s="326"/>
      <c r="T13" s="326"/>
      <c r="U13" s="326"/>
    </row>
    <row r="14" spans="2:22" ht="60" customHeight="1" x14ac:dyDescent="0.2">
      <c r="B14" s="299"/>
      <c r="C14" s="299"/>
      <c r="D14" s="299"/>
      <c r="E14" s="299"/>
      <c r="F14" s="299"/>
      <c r="G14" s="299"/>
      <c r="H14" s="299"/>
      <c r="I14" s="299"/>
      <c r="J14" s="299"/>
      <c r="K14" s="299"/>
      <c r="L14" s="299"/>
      <c r="M14" s="299"/>
      <c r="N14" s="299"/>
      <c r="O14" s="299"/>
      <c r="P14" s="299"/>
      <c r="Q14" s="299"/>
      <c r="R14" s="299"/>
      <c r="S14" s="299"/>
      <c r="T14" s="299"/>
      <c r="U14" s="299"/>
    </row>
    <row r="15" spans="2:22" ht="60" customHeight="1" x14ac:dyDescent="0.2">
      <c r="B15" s="299"/>
      <c r="C15" s="299"/>
      <c r="D15" s="299"/>
      <c r="E15" s="299"/>
      <c r="F15" s="299"/>
      <c r="G15" s="299"/>
      <c r="H15" s="299"/>
      <c r="I15" s="299"/>
      <c r="J15" s="299"/>
      <c r="K15" s="299"/>
      <c r="L15" s="299"/>
      <c r="M15" s="299"/>
      <c r="N15" s="299"/>
      <c r="O15" s="299"/>
      <c r="P15" s="299"/>
      <c r="Q15" s="299"/>
      <c r="R15" s="299"/>
      <c r="S15" s="299"/>
      <c r="T15" s="299"/>
      <c r="U15" s="299"/>
    </row>
    <row r="16" spans="2:22" s="14" customFormat="1" ht="24.95" customHeight="1" x14ac:dyDescent="0.25">
      <c r="B16" s="319" t="s">
        <v>123</v>
      </c>
      <c r="C16" s="319"/>
      <c r="D16" s="319"/>
      <c r="E16" s="319"/>
      <c r="F16" s="319"/>
      <c r="G16" s="319"/>
      <c r="H16" s="319"/>
      <c r="I16" s="319"/>
      <c r="J16" s="319"/>
      <c r="K16" s="319"/>
      <c r="L16" s="319"/>
      <c r="M16" s="319"/>
      <c r="N16" s="319"/>
      <c r="O16" s="319"/>
      <c r="P16" s="319"/>
      <c r="Q16" s="319"/>
      <c r="R16" s="319"/>
      <c r="S16" s="319"/>
      <c r="T16" s="319"/>
      <c r="U16" s="319"/>
    </row>
    <row r="17" spans="2:21" ht="60" customHeight="1" x14ac:dyDescent="0.2">
      <c r="B17" s="299" t="s">
        <v>382</v>
      </c>
      <c r="C17" s="299"/>
      <c r="D17" s="299"/>
      <c r="E17" s="299"/>
      <c r="F17" s="299"/>
      <c r="G17" s="299"/>
      <c r="H17" s="299"/>
      <c r="I17" s="299"/>
      <c r="J17" s="299"/>
      <c r="K17" s="299"/>
      <c r="L17" s="299"/>
      <c r="M17" s="299"/>
      <c r="N17" s="299"/>
      <c r="O17" s="299"/>
      <c r="P17" s="299"/>
      <c r="Q17" s="299"/>
      <c r="R17" s="299"/>
      <c r="S17" s="299"/>
      <c r="T17" s="299"/>
      <c r="U17" s="299"/>
    </row>
    <row r="18" spans="2:21" ht="60" customHeight="1" x14ac:dyDescent="0.2">
      <c r="B18" s="299" t="s">
        <v>383</v>
      </c>
      <c r="C18" s="299"/>
      <c r="D18" s="299"/>
      <c r="E18" s="299"/>
      <c r="F18" s="299"/>
      <c r="G18" s="299"/>
      <c r="H18" s="299"/>
      <c r="I18" s="299"/>
      <c r="J18" s="299"/>
      <c r="K18" s="299"/>
      <c r="L18" s="299"/>
      <c r="M18" s="299"/>
      <c r="N18" s="299"/>
      <c r="O18" s="299"/>
      <c r="P18" s="299"/>
      <c r="Q18" s="299"/>
      <c r="R18" s="299"/>
      <c r="S18" s="299"/>
      <c r="T18" s="299"/>
      <c r="U18" s="299"/>
    </row>
    <row r="19" spans="2:21" ht="60" customHeight="1" x14ac:dyDescent="0.2">
      <c r="B19" s="299" t="s">
        <v>384</v>
      </c>
      <c r="C19" s="299"/>
      <c r="D19" s="299"/>
      <c r="E19" s="299"/>
      <c r="F19" s="299"/>
      <c r="G19" s="299"/>
      <c r="H19" s="299"/>
      <c r="I19" s="299"/>
      <c r="J19" s="299"/>
      <c r="K19" s="299"/>
      <c r="L19" s="299"/>
      <c r="M19" s="299"/>
      <c r="N19" s="299"/>
      <c r="O19" s="299"/>
      <c r="P19" s="299"/>
      <c r="Q19" s="299"/>
      <c r="R19" s="299"/>
      <c r="S19" s="299"/>
      <c r="T19" s="299"/>
      <c r="U19" s="299"/>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7" t="s">
        <v>177</v>
      </c>
      <c r="C21" s="327"/>
      <c r="D21" s="327"/>
      <c r="E21" s="327"/>
      <c r="F21" s="327"/>
      <c r="G21" s="327"/>
      <c r="H21" s="327"/>
      <c r="I21" s="327"/>
      <c r="J21" s="327"/>
      <c r="K21" s="327"/>
      <c r="L21" s="327"/>
      <c r="M21" s="327"/>
      <c r="N21" s="327"/>
      <c r="O21" s="327"/>
      <c r="P21" s="327"/>
      <c r="Q21" s="327"/>
      <c r="R21" s="327"/>
      <c r="S21" s="327"/>
      <c r="T21" s="327"/>
      <c r="U21" s="327"/>
    </row>
    <row r="22" spans="2:21" ht="24.95" customHeight="1" x14ac:dyDescent="0.2">
      <c r="B22" s="328" t="s">
        <v>28</v>
      </c>
      <c r="C22" s="328"/>
      <c r="D22" s="328"/>
      <c r="E22" s="328"/>
      <c r="F22" s="328"/>
      <c r="G22" s="328"/>
      <c r="H22" s="328"/>
      <c r="I22" s="328"/>
      <c r="J22" s="328"/>
      <c r="K22" s="328"/>
      <c r="L22" s="328"/>
      <c r="M22" s="328"/>
      <c r="N22" s="328"/>
      <c r="O22" s="328"/>
      <c r="P22" s="328"/>
      <c r="Q22" s="328"/>
      <c r="R22" s="328"/>
      <c r="S22" s="328"/>
      <c r="T22" s="328"/>
      <c r="U22" s="328"/>
    </row>
    <row r="23" spans="2:21" ht="60" customHeight="1" x14ac:dyDescent="0.2">
      <c r="B23" s="299" t="s">
        <v>496</v>
      </c>
      <c r="C23" s="299"/>
      <c r="D23" s="299"/>
      <c r="E23" s="299"/>
      <c r="F23" s="299"/>
      <c r="G23" s="299"/>
      <c r="H23" s="299"/>
      <c r="I23" s="299"/>
      <c r="J23" s="299"/>
      <c r="K23" s="299"/>
      <c r="L23" s="299"/>
      <c r="M23" s="299"/>
      <c r="N23" s="299"/>
      <c r="O23" s="299"/>
      <c r="P23" s="299"/>
      <c r="Q23" s="299"/>
      <c r="R23" s="299"/>
      <c r="S23" s="299"/>
      <c r="T23" s="299"/>
      <c r="U23" s="299"/>
    </row>
    <row r="24" spans="2:21" ht="60" customHeight="1" x14ac:dyDescent="0.2">
      <c r="B24" s="299" t="s">
        <v>497</v>
      </c>
      <c r="C24" s="299"/>
      <c r="D24" s="299"/>
      <c r="E24" s="299"/>
      <c r="F24" s="299"/>
      <c r="G24" s="299"/>
      <c r="H24" s="299"/>
      <c r="I24" s="299"/>
      <c r="J24" s="299"/>
      <c r="K24" s="299"/>
      <c r="L24" s="299"/>
      <c r="M24" s="299"/>
      <c r="N24" s="299"/>
      <c r="O24" s="299"/>
      <c r="P24" s="299"/>
      <c r="Q24" s="299"/>
      <c r="R24" s="299"/>
      <c r="S24" s="299"/>
      <c r="T24" s="299"/>
      <c r="U24" s="299"/>
    </row>
    <row r="25" spans="2:21" s="14" customFormat="1" ht="24.95" customHeight="1" x14ac:dyDescent="0.25">
      <c r="B25" s="319" t="s">
        <v>123</v>
      </c>
      <c r="C25" s="319"/>
      <c r="D25" s="319"/>
      <c r="E25" s="319"/>
      <c r="F25" s="319"/>
      <c r="G25" s="319"/>
      <c r="H25" s="319"/>
      <c r="I25" s="319"/>
      <c r="J25" s="319"/>
      <c r="K25" s="319"/>
      <c r="L25" s="319"/>
      <c r="M25" s="319"/>
      <c r="N25" s="319"/>
      <c r="O25" s="319"/>
      <c r="P25" s="319"/>
      <c r="Q25" s="319"/>
      <c r="R25" s="319"/>
      <c r="S25" s="319"/>
      <c r="T25" s="319"/>
      <c r="U25" s="319"/>
    </row>
    <row r="26" spans="2:21" ht="60" customHeight="1" x14ac:dyDescent="0.2">
      <c r="B26" s="299" t="s">
        <v>491</v>
      </c>
      <c r="C26" s="299"/>
      <c r="D26" s="299"/>
      <c r="E26" s="299"/>
      <c r="F26" s="299"/>
      <c r="G26" s="299"/>
      <c r="H26" s="299"/>
      <c r="I26" s="299"/>
      <c r="J26" s="299"/>
      <c r="K26" s="299"/>
      <c r="L26" s="299"/>
      <c r="M26" s="299"/>
      <c r="N26" s="299"/>
      <c r="O26" s="299"/>
      <c r="P26" s="299"/>
      <c r="Q26" s="299"/>
      <c r="R26" s="299"/>
      <c r="S26" s="299"/>
      <c r="T26" s="299"/>
      <c r="U26" s="299"/>
    </row>
    <row r="27" spans="2:21" ht="60" customHeight="1" x14ac:dyDescent="0.2">
      <c r="B27" s="299"/>
      <c r="C27" s="299"/>
      <c r="D27" s="299"/>
      <c r="E27" s="299"/>
      <c r="F27" s="299"/>
      <c r="G27" s="299"/>
      <c r="H27" s="299"/>
      <c r="I27" s="299"/>
      <c r="J27" s="299"/>
      <c r="K27" s="299"/>
      <c r="L27" s="299"/>
      <c r="M27" s="299"/>
      <c r="N27" s="299"/>
      <c r="O27" s="299"/>
      <c r="P27" s="299"/>
      <c r="Q27" s="299"/>
      <c r="R27" s="299"/>
      <c r="S27" s="299"/>
      <c r="T27" s="299"/>
      <c r="U27" s="299"/>
    </row>
    <row r="28" spans="2:21" ht="60" customHeight="1" x14ac:dyDescent="0.2">
      <c r="B28" s="299"/>
      <c r="C28" s="299"/>
      <c r="D28" s="299"/>
      <c r="E28" s="299"/>
      <c r="F28" s="299"/>
      <c r="G28" s="299"/>
      <c r="H28" s="299"/>
      <c r="I28" s="299"/>
      <c r="J28" s="299"/>
      <c r="K28" s="299"/>
      <c r="L28" s="299"/>
      <c r="M28" s="299"/>
      <c r="N28" s="299"/>
      <c r="O28" s="299"/>
      <c r="P28" s="299"/>
      <c r="Q28" s="299"/>
      <c r="R28" s="299"/>
      <c r="S28" s="299"/>
      <c r="T28" s="299"/>
      <c r="U28" s="299"/>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29" t="s">
        <v>178</v>
      </c>
      <c r="C30" s="329"/>
      <c r="D30" s="329"/>
      <c r="E30" s="329"/>
      <c r="F30" s="329"/>
      <c r="G30" s="329"/>
      <c r="H30" s="329"/>
      <c r="I30" s="329"/>
      <c r="J30" s="329"/>
      <c r="K30" s="329"/>
      <c r="L30" s="329"/>
      <c r="M30" s="329"/>
      <c r="N30" s="329"/>
      <c r="O30" s="329"/>
      <c r="P30" s="329"/>
      <c r="Q30" s="329"/>
      <c r="R30" s="329"/>
      <c r="S30" s="329"/>
      <c r="T30" s="329"/>
      <c r="U30" s="329"/>
    </row>
    <row r="31" spans="2:21" ht="24.95" customHeight="1" x14ac:dyDescent="0.2">
      <c r="B31" s="330" t="s">
        <v>28</v>
      </c>
      <c r="C31" s="331"/>
      <c r="D31" s="331"/>
      <c r="E31" s="331"/>
      <c r="F31" s="331"/>
      <c r="G31" s="331"/>
      <c r="H31" s="331"/>
      <c r="I31" s="331"/>
      <c r="J31" s="331"/>
      <c r="K31" s="331"/>
      <c r="L31" s="331"/>
      <c r="M31" s="331"/>
      <c r="N31" s="331"/>
      <c r="O31" s="331"/>
      <c r="P31" s="331"/>
      <c r="Q31" s="331"/>
      <c r="R31" s="331"/>
      <c r="S31" s="331"/>
      <c r="T31" s="331"/>
      <c r="U31" s="331"/>
    </row>
    <row r="32" spans="2:21" ht="60" customHeight="1" x14ac:dyDescent="0.2">
      <c r="B32" s="299"/>
      <c r="C32" s="299"/>
      <c r="D32" s="299"/>
      <c r="E32" s="299"/>
      <c r="F32" s="299"/>
      <c r="G32" s="299"/>
      <c r="H32" s="299"/>
      <c r="I32" s="299"/>
      <c r="J32" s="299"/>
      <c r="K32" s="299"/>
      <c r="L32" s="299"/>
      <c r="M32" s="299"/>
      <c r="N32" s="299"/>
      <c r="O32" s="299"/>
      <c r="P32" s="299"/>
      <c r="Q32" s="299"/>
      <c r="R32" s="299"/>
      <c r="S32" s="299"/>
      <c r="T32" s="299"/>
      <c r="U32" s="299"/>
    </row>
    <row r="33" spans="2:21" ht="60" customHeight="1" x14ac:dyDescent="0.2">
      <c r="B33" s="299"/>
      <c r="C33" s="299"/>
      <c r="D33" s="299"/>
      <c r="E33" s="299"/>
      <c r="F33" s="299"/>
      <c r="G33" s="299"/>
      <c r="H33" s="299"/>
      <c r="I33" s="299"/>
      <c r="J33" s="299"/>
      <c r="K33" s="299"/>
      <c r="L33" s="299"/>
      <c r="M33" s="299"/>
      <c r="N33" s="299"/>
      <c r="O33" s="299"/>
      <c r="P33" s="299"/>
      <c r="Q33" s="299"/>
      <c r="R33" s="299"/>
      <c r="S33" s="299"/>
      <c r="T33" s="299"/>
      <c r="U33" s="299"/>
    </row>
    <row r="34" spans="2:21" s="14" customFormat="1" ht="24.95" customHeight="1" x14ac:dyDescent="0.25">
      <c r="B34" s="319" t="s">
        <v>123</v>
      </c>
      <c r="C34" s="319"/>
      <c r="D34" s="319"/>
      <c r="E34" s="319"/>
      <c r="F34" s="319"/>
      <c r="G34" s="319"/>
      <c r="H34" s="319"/>
      <c r="I34" s="319"/>
      <c r="J34" s="319"/>
      <c r="K34" s="319"/>
      <c r="L34" s="319"/>
      <c r="M34" s="319"/>
      <c r="N34" s="319"/>
      <c r="O34" s="319"/>
      <c r="P34" s="319"/>
      <c r="Q34" s="319"/>
      <c r="R34" s="319"/>
      <c r="S34" s="319"/>
      <c r="T34" s="319"/>
      <c r="U34" s="319"/>
    </row>
    <row r="35" spans="2:21" ht="60" customHeight="1" x14ac:dyDescent="0.2">
      <c r="B35" s="299"/>
      <c r="C35" s="299"/>
      <c r="D35" s="299"/>
      <c r="E35" s="299"/>
      <c r="F35" s="299"/>
      <c r="G35" s="299"/>
      <c r="H35" s="299"/>
      <c r="I35" s="299"/>
      <c r="J35" s="299"/>
      <c r="K35" s="299"/>
      <c r="L35" s="299"/>
      <c r="M35" s="299"/>
      <c r="N35" s="299"/>
      <c r="O35" s="299"/>
      <c r="P35" s="299"/>
      <c r="Q35" s="299"/>
      <c r="R35" s="299"/>
      <c r="S35" s="299"/>
      <c r="T35" s="299"/>
      <c r="U35" s="299"/>
    </row>
    <row r="36" spans="2:21" ht="60" customHeight="1" x14ac:dyDescent="0.2">
      <c r="B36" s="299"/>
      <c r="C36" s="299"/>
      <c r="D36" s="299"/>
      <c r="E36" s="299"/>
      <c r="F36" s="299"/>
      <c r="G36" s="299"/>
      <c r="H36" s="299"/>
      <c r="I36" s="299"/>
      <c r="J36" s="299"/>
      <c r="K36" s="299"/>
      <c r="L36" s="299"/>
      <c r="M36" s="299"/>
      <c r="N36" s="299"/>
      <c r="O36" s="299"/>
      <c r="P36" s="299"/>
      <c r="Q36" s="299"/>
      <c r="R36" s="299"/>
      <c r="S36" s="299"/>
      <c r="T36" s="299"/>
      <c r="U36" s="299"/>
    </row>
    <row r="37" spans="2:21" ht="60" customHeight="1" x14ac:dyDescent="0.2">
      <c r="B37" s="299"/>
      <c r="C37" s="299"/>
      <c r="D37" s="299"/>
      <c r="E37" s="299"/>
      <c r="F37" s="299"/>
      <c r="G37" s="299"/>
      <c r="H37" s="299"/>
      <c r="I37" s="299"/>
      <c r="J37" s="299"/>
      <c r="K37" s="299"/>
      <c r="L37" s="299"/>
      <c r="M37" s="299"/>
      <c r="N37" s="299"/>
      <c r="O37" s="299"/>
      <c r="P37" s="299"/>
      <c r="Q37" s="299"/>
      <c r="R37" s="299"/>
      <c r="S37" s="299"/>
      <c r="T37" s="299"/>
      <c r="U37" s="299"/>
    </row>
    <row r="40" spans="2:21" x14ac:dyDescent="0.2">
      <c r="B40" s="325" t="s">
        <v>179</v>
      </c>
      <c r="C40" s="325"/>
      <c r="D40" s="325"/>
      <c r="E40" s="325"/>
      <c r="F40" s="325"/>
      <c r="G40" s="325"/>
      <c r="H40" s="325"/>
      <c r="I40" s="325"/>
      <c r="J40" s="325"/>
      <c r="K40" s="325"/>
      <c r="L40" s="325"/>
      <c r="M40" s="325"/>
      <c r="N40" s="325"/>
      <c r="O40" s="325"/>
      <c r="P40" s="325"/>
      <c r="Q40" s="325"/>
      <c r="R40" s="325"/>
      <c r="S40" s="325"/>
      <c r="T40" s="325"/>
      <c r="U40" s="325"/>
    </row>
    <row r="41" spans="2:21" ht="19.5" x14ac:dyDescent="0.2">
      <c r="B41" s="330" t="s">
        <v>28</v>
      </c>
      <c r="C41" s="331"/>
      <c r="D41" s="331"/>
      <c r="E41" s="331"/>
      <c r="F41" s="331"/>
      <c r="G41" s="331"/>
      <c r="H41" s="331"/>
      <c r="I41" s="331"/>
      <c r="J41" s="331"/>
      <c r="K41" s="331"/>
      <c r="L41" s="331"/>
      <c r="M41" s="331"/>
      <c r="N41" s="331"/>
      <c r="O41" s="331"/>
      <c r="P41" s="331"/>
      <c r="Q41" s="331"/>
      <c r="R41" s="331"/>
      <c r="S41" s="331"/>
      <c r="T41" s="331"/>
      <c r="U41" s="331"/>
    </row>
    <row r="42" spans="2:21" ht="62.25" customHeight="1" x14ac:dyDescent="0.2">
      <c r="B42" s="299"/>
      <c r="C42" s="299"/>
      <c r="D42" s="299"/>
      <c r="E42" s="299"/>
      <c r="F42" s="299"/>
      <c r="G42" s="299"/>
      <c r="H42" s="299"/>
      <c r="I42" s="299"/>
      <c r="J42" s="299"/>
      <c r="K42" s="299"/>
      <c r="L42" s="299"/>
      <c r="M42" s="299"/>
      <c r="N42" s="299"/>
      <c r="O42" s="299"/>
      <c r="P42" s="299"/>
      <c r="Q42" s="299"/>
      <c r="R42" s="299"/>
      <c r="S42" s="299"/>
      <c r="T42" s="299"/>
      <c r="U42" s="299"/>
    </row>
    <row r="43" spans="2:21" ht="64.5" customHeight="1" x14ac:dyDescent="0.2">
      <c r="B43" s="299"/>
      <c r="C43" s="299"/>
      <c r="D43" s="299"/>
      <c r="E43" s="299"/>
      <c r="F43" s="299"/>
      <c r="G43" s="299"/>
      <c r="H43" s="299"/>
      <c r="I43" s="299"/>
      <c r="J43" s="299"/>
      <c r="K43" s="299"/>
      <c r="L43" s="299"/>
      <c r="M43" s="299"/>
      <c r="N43" s="299"/>
      <c r="O43" s="299"/>
      <c r="P43" s="299"/>
      <c r="Q43" s="299"/>
      <c r="R43" s="299"/>
      <c r="S43" s="299"/>
      <c r="T43" s="299"/>
      <c r="U43" s="299"/>
    </row>
    <row r="44" spans="2:21" ht="19.5" x14ac:dyDescent="0.2">
      <c r="B44" s="319" t="s">
        <v>123</v>
      </c>
      <c r="C44" s="319"/>
      <c r="D44" s="319"/>
      <c r="E44" s="319"/>
      <c r="F44" s="319"/>
      <c r="G44" s="319"/>
      <c r="H44" s="319"/>
      <c r="I44" s="319"/>
      <c r="J44" s="319"/>
      <c r="K44" s="319"/>
      <c r="L44" s="319"/>
      <c r="M44" s="319"/>
      <c r="N44" s="319"/>
      <c r="O44" s="319"/>
      <c r="P44" s="319"/>
      <c r="Q44" s="319"/>
      <c r="R44" s="319"/>
      <c r="S44" s="319"/>
      <c r="T44" s="319"/>
      <c r="U44" s="319"/>
    </row>
    <row r="45" spans="2:21" ht="54.75" customHeight="1" x14ac:dyDescent="0.2">
      <c r="B45" s="299"/>
      <c r="C45" s="299"/>
      <c r="D45" s="299"/>
      <c r="E45" s="299"/>
      <c r="F45" s="299"/>
      <c r="G45" s="299"/>
      <c r="H45" s="299"/>
      <c r="I45" s="299"/>
      <c r="J45" s="299"/>
      <c r="K45" s="299"/>
      <c r="L45" s="299"/>
      <c r="M45" s="299"/>
      <c r="N45" s="299"/>
      <c r="O45" s="299"/>
      <c r="P45" s="299"/>
      <c r="Q45" s="299"/>
      <c r="R45" s="299"/>
      <c r="S45" s="299"/>
      <c r="T45" s="299"/>
      <c r="U45" s="299"/>
    </row>
    <row r="46" spans="2:21" ht="61.5" customHeight="1" x14ac:dyDescent="0.2">
      <c r="B46" s="299"/>
      <c r="C46" s="299"/>
      <c r="D46" s="299"/>
      <c r="E46" s="299"/>
      <c r="F46" s="299"/>
      <c r="G46" s="299"/>
      <c r="H46" s="299"/>
      <c r="I46" s="299"/>
      <c r="J46" s="299"/>
      <c r="K46" s="299"/>
      <c r="L46" s="299"/>
      <c r="M46" s="299"/>
      <c r="N46" s="299"/>
      <c r="O46" s="299"/>
      <c r="P46" s="299"/>
      <c r="Q46" s="299"/>
      <c r="R46" s="299"/>
      <c r="S46" s="299"/>
      <c r="T46" s="299"/>
      <c r="U46" s="299"/>
    </row>
    <row r="47" spans="2:21" ht="64.5" customHeight="1" x14ac:dyDescent="0.2">
      <c r="B47" s="299"/>
      <c r="C47" s="299"/>
      <c r="D47" s="299"/>
      <c r="E47" s="299"/>
      <c r="F47" s="299"/>
      <c r="G47" s="299"/>
      <c r="H47" s="299"/>
      <c r="I47" s="299"/>
      <c r="J47" s="299"/>
      <c r="K47" s="299"/>
      <c r="L47" s="299"/>
      <c r="M47" s="299"/>
      <c r="N47" s="299"/>
      <c r="O47" s="299"/>
      <c r="P47" s="299"/>
      <c r="Q47" s="299"/>
      <c r="R47" s="299"/>
      <c r="S47" s="299"/>
      <c r="T47" s="299"/>
      <c r="U47" s="299"/>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2:U42"/>
    <mergeCell ref="B28:U28"/>
    <mergeCell ref="B24:U24"/>
    <mergeCell ref="B47:U47"/>
    <mergeCell ref="B30:U30"/>
    <mergeCell ref="B31:U31"/>
    <mergeCell ref="B32:U32"/>
    <mergeCell ref="B33:U33"/>
    <mergeCell ref="B45:U45"/>
    <mergeCell ref="B34:U34"/>
    <mergeCell ref="B35:U35"/>
    <mergeCell ref="B40:U40"/>
    <mergeCell ref="B41:U41"/>
    <mergeCell ref="B46:U46"/>
    <mergeCell ref="B43:U43"/>
    <mergeCell ref="B44:U44"/>
    <mergeCell ref="B37:U37"/>
    <mergeCell ref="B14:U14"/>
    <mergeCell ref="B15:U15"/>
    <mergeCell ref="G3:G9"/>
    <mergeCell ref="B16:U16"/>
    <mergeCell ref="B17:U17"/>
    <mergeCell ref="B18:U18"/>
    <mergeCell ref="B19:U19"/>
    <mergeCell ref="B22:U22"/>
    <mergeCell ref="B21:U21"/>
    <mergeCell ref="L3:L9"/>
    <mergeCell ref="B2:B3"/>
    <mergeCell ref="R2:U2"/>
    <mergeCell ref="B12:U12"/>
    <mergeCell ref="B13:U13"/>
    <mergeCell ref="B25:U25"/>
    <mergeCell ref="B23:U23"/>
    <mergeCell ref="V2:V3"/>
    <mergeCell ref="C2:F2"/>
    <mergeCell ref="H2:K2"/>
    <mergeCell ref="B36:U36"/>
    <mergeCell ref="M2:P2"/>
    <mergeCell ref="B26:U26"/>
    <mergeCell ref="B27:U27"/>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Patricia</cp:lastModifiedBy>
  <cp:lastPrinted>2011-10-07T14:16:27Z</cp:lastPrinted>
  <dcterms:created xsi:type="dcterms:W3CDTF">2010-02-23T19:10:51Z</dcterms:created>
  <dcterms:modified xsi:type="dcterms:W3CDTF">2025-01-08T14:12:07Z</dcterms:modified>
</cp:coreProperties>
</file>