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drawings/drawing4.xml" ContentType="application/vnd.openxmlformats-officedocument.drawing+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E:\PROCESO EVALUACIÓN INSTITUCIONAL PMI\"/>
    </mc:Choice>
  </mc:AlternateContent>
  <bookViews>
    <workbookView xWindow="0" yWindow="0" windowWidth="23040" windowHeight="9336"/>
  </bookViews>
  <sheets>
    <sheet name="Institución" sheetId="58" r:id="rId1"/>
    <sheet name="Autoevaluación" sheetId="1" r:id="rId2"/>
    <sheet name="Academica" sheetId="4" r:id="rId3"/>
    <sheet name="Directiva" sheetId="2" r:id="rId4"/>
    <sheet name="Admon" sheetId="6" r:id="rId5"/>
    <sheet name="Comunidad" sheetId="5" r:id="rId6"/>
  </sheets>
  <externalReferences>
    <externalReference r:id="rId7"/>
  </externalReferences>
  <calcPr calcId="162913"/>
</workbook>
</file>

<file path=xl/calcChain.xml><?xml version="1.0" encoding="utf-8"?>
<calcChain xmlns="http://schemas.openxmlformats.org/spreadsheetml/2006/main">
  <c r="D23" i="58" l="1"/>
  <c r="A14" i="58" l="1"/>
  <c r="D14" i="58"/>
  <c r="A15" i="58"/>
  <c r="D15" i="58"/>
  <c r="A16" i="58"/>
  <c r="D16" i="58"/>
  <c r="D17" i="58"/>
  <c r="A18" i="58"/>
  <c r="D18" i="58"/>
  <c r="A19" i="58"/>
  <c r="D19" i="58"/>
  <c r="A20" i="58"/>
  <c r="D20" i="58"/>
  <c r="D21" i="58"/>
  <c r="D22" i="58"/>
  <c r="R7" i="1" l="1"/>
  <c r="S7" i="1"/>
  <c r="T7" i="1"/>
  <c r="U7" i="1"/>
  <c r="R8" i="1"/>
  <c r="S8" i="1"/>
  <c r="T8" i="1"/>
  <c r="U8" i="1"/>
  <c r="R9" i="1"/>
  <c r="S9" i="1"/>
  <c r="T9" i="1"/>
  <c r="U9" i="1"/>
  <c r="R10" i="1"/>
  <c r="S10" i="1"/>
  <c r="T10" i="1"/>
  <c r="U10" i="1"/>
  <c r="Q11" i="1"/>
  <c r="R11" i="1"/>
  <c r="S11" i="1"/>
  <c r="R13" i="1"/>
  <c r="S13" i="1"/>
  <c r="T13" i="1"/>
  <c r="U13" i="1"/>
  <c r="R14" i="1"/>
  <c r="S14" i="1"/>
  <c r="T14" i="1"/>
  <c r="U14" i="1"/>
  <c r="R15" i="1"/>
  <c r="S15" i="1"/>
  <c r="T15" i="1"/>
  <c r="U15" i="1"/>
  <c r="R16" i="1"/>
  <c r="S16" i="1"/>
  <c r="T16" i="1"/>
  <c r="U16" i="1"/>
  <c r="R20" i="1"/>
  <c r="S20" i="1"/>
  <c r="T20" i="1"/>
  <c r="U20" i="1"/>
  <c r="R21" i="1"/>
  <c r="S21" i="1"/>
  <c r="T21" i="1"/>
  <c r="U21" i="1"/>
  <c r="R22" i="1"/>
  <c r="S22" i="1"/>
  <c r="T22" i="1"/>
  <c r="U22" i="1"/>
  <c r="R23" i="1"/>
  <c r="S23" i="1"/>
  <c r="T23" i="1"/>
  <c r="U23" i="1"/>
  <c r="R30" i="1"/>
  <c r="S30" i="1"/>
  <c r="T30" i="1"/>
  <c r="U30" i="1"/>
  <c r="R31" i="1"/>
  <c r="S31" i="1"/>
  <c r="T31" i="1"/>
  <c r="U31" i="1"/>
  <c r="R32" i="1"/>
  <c r="S32" i="1"/>
  <c r="T32" i="1"/>
  <c r="U32" i="1"/>
  <c r="R33" i="1"/>
  <c r="S33" i="1"/>
  <c r="T33" i="1"/>
  <c r="U33" i="1"/>
  <c r="R36" i="1"/>
  <c r="S36" i="1"/>
  <c r="T36" i="1"/>
  <c r="U36" i="1"/>
  <c r="R37" i="1"/>
  <c r="S37" i="1"/>
  <c r="T37" i="1"/>
  <c r="U37" i="1"/>
  <c r="R38" i="1"/>
  <c r="S38" i="1"/>
  <c r="T38" i="1"/>
  <c r="U38" i="1"/>
  <c r="R39" i="1"/>
  <c r="S39" i="1"/>
  <c r="T39" i="1"/>
  <c r="U39" i="1"/>
  <c r="R47" i="1"/>
  <c r="S47" i="1"/>
  <c r="T47" i="1"/>
  <c r="U47" i="1"/>
  <c r="R48" i="1"/>
  <c r="S48" i="1"/>
  <c r="T48" i="1"/>
  <c r="U48" i="1"/>
  <c r="R49" i="1"/>
  <c r="S49" i="1"/>
  <c r="T49" i="1"/>
  <c r="U49" i="1"/>
  <c r="R50" i="1"/>
  <c r="S50" i="1"/>
  <c r="T50" i="1"/>
  <c r="U50" i="1"/>
  <c r="R55" i="1"/>
  <c r="S55" i="1"/>
  <c r="T55" i="1"/>
  <c r="U55" i="1"/>
  <c r="R56" i="1"/>
  <c r="S56" i="1"/>
  <c r="T56" i="1"/>
  <c r="U56" i="1"/>
  <c r="R57" i="1"/>
  <c r="S57" i="1"/>
  <c r="T57" i="1"/>
  <c r="U57" i="1"/>
  <c r="R58" i="1"/>
  <c r="S58" i="1"/>
  <c r="T58" i="1"/>
  <c r="U58" i="1"/>
  <c r="R62" i="1"/>
  <c r="S62" i="1"/>
  <c r="T62" i="1"/>
  <c r="U62" i="1"/>
  <c r="R63" i="1"/>
  <c r="S63" i="1"/>
  <c r="T63" i="1"/>
  <c r="U63" i="1"/>
  <c r="R64" i="1"/>
  <c r="S64" i="1"/>
  <c r="T64" i="1"/>
  <c r="U64" i="1"/>
  <c r="R65" i="1"/>
  <c r="S65" i="1"/>
  <c r="T65" i="1"/>
  <c r="U65" i="1"/>
  <c r="R68" i="1"/>
  <c r="S68" i="1"/>
  <c r="T68" i="1"/>
  <c r="U68" i="1"/>
  <c r="R69" i="1"/>
  <c r="S69" i="1"/>
  <c r="T69" i="1"/>
  <c r="U69" i="1"/>
  <c r="R70" i="1"/>
  <c r="S70" i="1"/>
  <c r="T70" i="1"/>
  <c r="U70" i="1"/>
  <c r="R71" i="1"/>
  <c r="S71" i="1"/>
  <c r="T71" i="1"/>
  <c r="U71" i="1"/>
  <c r="R74" i="1"/>
  <c r="S74" i="1"/>
  <c r="T74" i="1"/>
  <c r="U74" i="1"/>
  <c r="R75" i="1"/>
  <c r="S75" i="1"/>
  <c r="T75" i="1"/>
  <c r="U75" i="1"/>
  <c r="R76" i="1"/>
  <c r="S76" i="1"/>
  <c r="T76" i="1"/>
  <c r="U76" i="1"/>
  <c r="R77" i="1"/>
  <c r="S77" i="1"/>
  <c r="T77" i="1"/>
  <c r="U77" i="1"/>
  <c r="R84" i="1"/>
  <c r="S84" i="1"/>
  <c r="T84" i="1"/>
  <c r="U84" i="1"/>
  <c r="R85" i="1"/>
  <c r="S85" i="1"/>
  <c r="T85" i="1"/>
  <c r="U85" i="1"/>
  <c r="R86" i="1"/>
  <c r="S86" i="1"/>
  <c r="T86" i="1"/>
  <c r="U86" i="1"/>
  <c r="R88" i="1"/>
  <c r="S88" i="1"/>
  <c r="T88" i="1"/>
  <c r="U88" i="1"/>
  <c r="R89" i="1"/>
  <c r="S89" i="1"/>
  <c r="T89" i="1"/>
  <c r="U89" i="1"/>
  <c r="R90" i="1"/>
  <c r="S90" i="1"/>
  <c r="T90" i="1"/>
  <c r="U90" i="1"/>
  <c r="R91" i="1"/>
  <c r="S91" i="1"/>
  <c r="T91" i="1"/>
  <c r="U91" i="1"/>
  <c r="R97" i="1"/>
  <c r="S97" i="1"/>
  <c r="T97" i="1"/>
  <c r="U97" i="1"/>
  <c r="R98" i="1"/>
  <c r="S98" i="1"/>
  <c r="T98" i="1"/>
  <c r="U98" i="1"/>
  <c r="R99" i="1"/>
  <c r="S99" i="1"/>
  <c r="T99" i="1"/>
  <c r="U99" i="1"/>
  <c r="R100" i="1"/>
  <c r="S100" i="1"/>
  <c r="T100" i="1"/>
  <c r="U100" i="1"/>
  <c r="R101" i="1"/>
  <c r="S101" i="1"/>
  <c r="T101" i="1"/>
  <c r="U101" i="1"/>
  <c r="R102" i="1"/>
  <c r="S102" i="1"/>
  <c r="T102" i="1"/>
  <c r="U102" i="1"/>
  <c r="R103" i="1"/>
  <c r="S103" i="1"/>
  <c r="T103" i="1"/>
  <c r="U103" i="1"/>
  <c r="R104" i="1"/>
  <c r="S104" i="1"/>
  <c r="T104" i="1"/>
  <c r="U104" i="1"/>
  <c r="R113" i="1"/>
  <c r="S113" i="1"/>
  <c r="T113" i="1"/>
  <c r="U113" i="1"/>
  <c r="R114" i="1"/>
  <c r="S114" i="1"/>
  <c r="T114" i="1"/>
  <c r="U114" i="1"/>
  <c r="R115" i="1"/>
  <c r="S115" i="1"/>
  <c r="T115" i="1"/>
  <c r="U115" i="1"/>
  <c r="R116" i="1"/>
  <c r="S116" i="1"/>
  <c r="T116" i="1"/>
  <c r="U116" i="1"/>
  <c r="R121" i="1"/>
  <c r="S121" i="1"/>
  <c r="T121" i="1"/>
  <c r="U121" i="1"/>
  <c r="R122" i="1"/>
  <c r="S122" i="1"/>
  <c r="T122" i="1"/>
  <c r="U122" i="1"/>
  <c r="R123" i="1"/>
  <c r="S123" i="1"/>
  <c r="T123" i="1"/>
  <c r="U123" i="1"/>
  <c r="R124" i="1"/>
  <c r="S124" i="1"/>
  <c r="T124" i="1"/>
  <c r="U124" i="1"/>
  <c r="R127" i="1"/>
  <c r="S127" i="1"/>
  <c r="T127" i="1"/>
  <c r="U127" i="1"/>
  <c r="R128" i="1"/>
  <c r="S128" i="1"/>
  <c r="T128" i="1"/>
  <c r="U128" i="1"/>
  <c r="R129" i="1"/>
  <c r="S129" i="1"/>
  <c r="T129" i="1"/>
  <c r="U129" i="1"/>
  <c r="R130" i="1"/>
  <c r="S130" i="1"/>
  <c r="T130" i="1"/>
  <c r="U130" i="1"/>
  <c r="R133" i="1"/>
  <c r="S133" i="1"/>
  <c r="T133" i="1"/>
  <c r="U133" i="1"/>
  <c r="R134" i="1"/>
  <c r="S134" i="1"/>
  <c r="T134" i="1"/>
  <c r="U134" i="1"/>
  <c r="R135" i="1"/>
  <c r="S135" i="1"/>
  <c r="T135" i="1"/>
  <c r="U135" i="1"/>
  <c r="R136" i="1"/>
  <c r="S136" i="1"/>
  <c r="T136" i="1"/>
  <c r="R138" i="1"/>
  <c r="S138" i="1"/>
  <c r="T138" i="1"/>
  <c r="U138" i="1"/>
  <c r="R139" i="1"/>
  <c r="S139" i="1"/>
  <c r="T139" i="1"/>
  <c r="U139" i="1"/>
  <c r="R140" i="1"/>
  <c r="S140" i="1"/>
  <c r="T140" i="1"/>
  <c r="U140" i="1"/>
  <c r="J5" i="6" l="1"/>
  <c r="F4" i="5"/>
  <c r="K4" i="5"/>
  <c r="P4" i="5"/>
  <c r="C6" i="5"/>
  <c r="S141" i="1"/>
  <c r="R141" i="1"/>
  <c r="T141" i="1"/>
  <c r="M4" i="2" l="1"/>
  <c r="E5" i="2"/>
  <c r="P6" i="5"/>
  <c r="P8" i="6"/>
  <c r="N8" i="6"/>
  <c r="F4" i="2"/>
  <c r="M6" i="5"/>
  <c r="S7" i="2"/>
  <c r="U8" i="6"/>
  <c r="S8" i="6"/>
  <c r="T8" i="6"/>
  <c r="T6" i="4"/>
  <c r="R6" i="6"/>
  <c r="T4" i="6"/>
  <c r="S5" i="4"/>
  <c r="S6" i="2"/>
  <c r="R6" i="4"/>
  <c r="T7" i="5"/>
  <c r="T6" i="2"/>
  <c r="T5" i="2"/>
  <c r="R6" i="2"/>
  <c r="P6" i="4"/>
  <c r="U5" i="4"/>
  <c r="P9" i="2"/>
  <c r="F9" i="2"/>
  <c r="U8" i="2"/>
  <c r="U7" i="2"/>
  <c r="K7" i="2"/>
  <c r="P6" i="2"/>
  <c r="P5" i="2"/>
  <c r="D4" i="2"/>
  <c r="K4" i="2"/>
  <c r="U5" i="6"/>
  <c r="O4" i="5"/>
  <c r="M4" i="5"/>
  <c r="N4" i="2"/>
  <c r="M7" i="5"/>
  <c r="E7" i="5"/>
  <c r="S5" i="5"/>
  <c r="R8" i="6"/>
  <c r="T7" i="6"/>
  <c r="F6" i="6"/>
  <c r="T6" i="6"/>
  <c r="J4" i="6"/>
  <c r="J10" i="6" s="1"/>
  <c r="N7" i="4"/>
  <c r="T7" i="4"/>
  <c r="S6" i="4"/>
  <c r="M6" i="4"/>
  <c r="R5" i="4"/>
  <c r="P5" i="4"/>
  <c r="N4" i="5"/>
  <c r="T7" i="2"/>
  <c r="M6" i="6"/>
  <c r="N5" i="6"/>
  <c r="O5" i="6"/>
  <c r="N6" i="6"/>
  <c r="U6" i="4"/>
  <c r="M9" i="2"/>
  <c r="S8" i="2"/>
  <c r="M7" i="2"/>
  <c r="I7" i="2"/>
  <c r="O5" i="2"/>
  <c r="H6" i="6"/>
  <c r="R4" i="2"/>
  <c r="H4" i="2"/>
  <c r="U4" i="6"/>
  <c r="U10" i="6" s="1"/>
  <c r="T4" i="2"/>
  <c r="M5" i="2"/>
  <c r="D7" i="5"/>
  <c r="S7" i="5"/>
  <c r="P5" i="5"/>
  <c r="N5" i="5"/>
  <c r="T5" i="5"/>
  <c r="T4" i="5"/>
  <c r="D7" i="6"/>
  <c r="O7" i="6"/>
  <c r="O9" i="2"/>
  <c r="R7" i="2"/>
  <c r="O8" i="6"/>
  <c r="M8" i="6"/>
  <c r="E8" i="6"/>
  <c r="M5" i="4"/>
  <c r="J4" i="2"/>
  <c r="C6" i="6"/>
  <c r="C7" i="5"/>
  <c r="R5" i="2"/>
  <c r="P7" i="5"/>
  <c r="O6" i="6"/>
  <c r="F5" i="6"/>
  <c r="C4" i="6"/>
  <c r="S7" i="4"/>
  <c r="S4" i="4"/>
  <c r="C4" i="4"/>
  <c r="K4" i="4"/>
  <c r="O7" i="2"/>
  <c r="J6" i="6"/>
  <c r="I6" i="6"/>
  <c r="O4" i="2"/>
  <c r="E4" i="2"/>
  <c r="P8" i="2"/>
  <c r="O7" i="5"/>
  <c r="N7" i="5"/>
  <c r="H7" i="5"/>
  <c r="J7" i="5"/>
  <c r="K7" i="5"/>
  <c r="H6" i="5"/>
  <c r="I4" i="5"/>
  <c r="H4" i="5"/>
  <c r="J4" i="5"/>
  <c r="J8" i="6"/>
  <c r="K8" i="6"/>
  <c r="H8" i="6"/>
  <c r="K7" i="6"/>
  <c r="H7" i="6"/>
  <c r="K6" i="6"/>
  <c r="H5" i="6"/>
  <c r="I5" i="6"/>
  <c r="K4" i="6"/>
  <c r="H4" i="6"/>
  <c r="H7" i="4"/>
  <c r="J7" i="4"/>
  <c r="K7" i="4"/>
  <c r="H6" i="4"/>
  <c r="J6" i="4"/>
  <c r="K6" i="4"/>
  <c r="H5" i="4"/>
  <c r="J5" i="4"/>
  <c r="J4" i="4"/>
  <c r="I8" i="2"/>
  <c r="H8" i="2"/>
  <c r="J8" i="2"/>
  <c r="K6" i="2"/>
  <c r="H5" i="2"/>
  <c r="J5" i="2"/>
  <c r="U7" i="5"/>
  <c r="S6" i="5"/>
  <c r="R6" i="5"/>
  <c r="M5" i="5"/>
  <c r="U5" i="5"/>
  <c r="H5" i="5"/>
  <c r="K5" i="5"/>
  <c r="S4" i="5"/>
  <c r="U4" i="5"/>
  <c r="R4" i="5"/>
  <c r="I7" i="6"/>
  <c r="R7" i="6"/>
  <c r="P7" i="6"/>
  <c r="M5" i="6"/>
  <c r="I4" i="6"/>
  <c r="S4" i="6"/>
  <c r="R4" i="6"/>
  <c r="N5" i="4"/>
  <c r="O4" i="4"/>
  <c r="P4" i="4"/>
  <c r="M4" i="4"/>
  <c r="N4" i="4"/>
  <c r="I4" i="4"/>
  <c r="T4" i="4"/>
  <c r="S9" i="2"/>
  <c r="R9" i="2"/>
  <c r="C9" i="2"/>
  <c r="E9" i="2"/>
  <c r="R8" i="2"/>
  <c r="M8" i="2"/>
  <c r="O8" i="2"/>
  <c r="K8" i="2"/>
  <c r="N7" i="2"/>
  <c r="M6" i="2"/>
  <c r="J6" i="2"/>
  <c r="T5" i="6"/>
  <c r="H6" i="2"/>
  <c r="H4" i="4"/>
  <c r="O5" i="4"/>
  <c r="O5" i="5"/>
  <c r="I7" i="5"/>
  <c r="O6" i="2"/>
  <c r="R5" i="5"/>
  <c r="U9" i="2"/>
  <c r="R4" i="4"/>
  <c r="R5" i="6"/>
  <c r="S7" i="6"/>
  <c r="I5" i="5"/>
  <c r="S5" i="6"/>
  <c r="N7" i="6"/>
  <c r="K6" i="5"/>
  <c r="U7" i="6"/>
  <c r="U6" i="6"/>
  <c r="S6" i="6"/>
  <c r="P6" i="6"/>
  <c r="P5" i="6"/>
  <c r="M4" i="6"/>
  <c r="U7" i="4"/>
  <c r="O7" i="4"/>
  <c r="M7" i="4"/>
  <c r="I7" i="4"/>
  <c r="R7" i="4"/>
  <c r="I6" i="4"/>
  <c r="I5" i="4"/>
  <c r="T5" i="4"/>
  <c r="U4" i="4"/>
  <c r="T9" i="2"/>
  <c r="D9" i="2"/>
  <c r="N9" i="2"/>
  <c r="T8" i="2"/>
  <c r="N6" i="2"/>
  <c r="U6" i="2"/>
  <c r="N5" i="2"/>
  <c r="C4" i="2"/>
  <c r="T6" i="5"/>
  <c r="N6" i="5"/>
  <c r="U6" i="5"/>
  <c r="I6" i="5"/>
  <c r="J6" i="5"/>
  <c r="J5" i="5"/>
  <c r="I8" i="6"/>
  <c r="F8" i="6"/>
  <c r="M7" i="6"/>
  <c r="J7" i="6"/>
  <c r="O4" i="6"/>
  <c r="N4" i="6"/>
  <c r="P7" i="4"/>
  <c r="N6" i="4"/>
  <c r="K5" i="4"/>
  <c r="K9" i="2"/>
  <c r="H9" i="2"/>
  <c r="H7" i="2"/>
  <c r="F7" i="2"/>
  <c r="U5" i="2"/>
  <c r="S5" i="2"/>
  <c r="K5" i="2"/>
  <c r="I5" i="2"/>
  <c r="C5" i="2"/>
  <c r="U4" i="2"/>
  <c r="S4" i="2"/>
  <c r="I4" i="2"/>
  <c r="R7" i="5"/>
  <c r="O6" i="5"/>
  <c r="F7" i="5"/>
  <c r="F6" i="5"/>
  <c r="K5" i="6"/>
  <c r="P4" i="6"/>
  <c r="P10" i="6" s="1"/>
  <c r="O6" i="4"/>
  <c r="J9" i="2"/>
  <c r="I9" i="2"/>
  <c r="N8" i="2"/>
  <c r="P7" i="2"/>
  <c r="J7" i="2"/>
  <c r="I6" i="2"/>
  <c r="P4" i="2"/>
  <c r="C7" i="2"/>
  <c r="D8" i="6"/>
  <c r="C8" i="6"/>
  <c r="F7" i="6"/>
  <c r="C7" i="6"/>
  <c r="E7" i="6"/>
  <c r="D6" i="6"/>
  <c r="E6" i="6"/>
  <c r="D5" i="6"/>
  <c r="E5" i="6"/>
  <c r="C5" i="6"/>
  <c r="D4" i="6"/>
  <c r="E4" i="6"/>
  <c r="F4" i="6"/>
  <c r="E8" i="2"/>
  <c r="F8" i="2"/>
  <c r="D8" i="2"/>
  <c r="C8" i="2"/>
  <c r="E7" i="2"/>
  <c r="D7" i="2"/>
  <c r="F6" i="2"/>
  <c r="E6" i="2"/>
  <c r="D6" i="2"/>
  <c r="C6" i="2"/>
  <c r="F5" i="2"/>
  <c r="D5" i="2"/>
  <c r="E6" i="5"/>
  <c r="D6" i="5"/>
  <c r="E5" i="5"/>
  <c r="F5" i="5"/>
  <c r="D5" i="5"/>
  <c r="C5" i="5"/>
  <c r="E4" i="5"/>
  <c r="C4" i="5"/>
  <c r="D4" i="5"/>
  <c r="E7" i="4"/>
  <c r="C7" i="4"/>
  <c r="F7" i="4"/>
  <c r="D7" i="4"/>
  <c r="F6" i="4"/>
  <c r="E6" i="4"/>
  <c r="D6" i="4"/>
  <c r="C6" i="4"/>
  <c r="F5" i="4"/>
  <c r="D5" i="4"/>
  <c r="C5" i="4"/>
  <c r="E5" i="4"/>
  <c r="F4" i="4"/>
  <c r="E4" i="4"/>
  <c r="D4" i="4"/>
  <c r="S10" i="2" l="1"/>
  <c r="S10" i="5"/>
  <c r="S10" i="6"/>
  <c r="T10" i="4"/>
  <c r="T10" i="2"/>
  <c r="U10" i="2"/>
  <c r="T10" i="5"/>
  <c r="T10" i="6"/>
  <c r="U10" i="4"/>
  <c r="R10" i="5"/>
  <c r="R10" i="4"/>
  <c r="R10" i="6"/>
  <c r="U10" i="5"/>
  <c r="S10" i="4"/>
  <c r="R10" i="2"/>
  <c r="H10" i="6"/>
  <c r="K10" i="2"/>
  <c r="P10" i="4"/>
  <c r="M10" i="4"/>
  <c r="N10" i="4"/>
  <c r="O10" i="4"/>
  <c r="P10" i="5"/>
  <c r="O10" i="5"/>
  <c r="N10" i="5"/>
  <c r="M10" i="5"/>
  <c r="P10" i="2"/>
  <c r="O10" i="2"/>
  <c r="M10" i="2"/>
  <c r="N10" i="2"/>
  <c r="O10" i="6"/>
  <c r="M10" i="6"/>
  <c r="N10" i="6"/>
  <c r="C10" i="6"/>
  <c r="K10" i="5"/>
  <c r="J10" i="5"/>
  <c r="I10" i="5"/>
  <c r="H10" i="5"/>
  <c r="I10" i="6"/>
  <c r="K10" i="6"/>
  <c r="K10" i="4"/>
  <c r="H10" i="4"/>
  <c r="I10" i="4"/>
  <c r="J10" i="4"/>
  <c r="I10" i="2"/>
  <c r="H10" i="2"/>
  <c r="J10" i="2"/>
  <c r="F10" i="5"/>
  <c r="C10" i="2"/>
  <c r="F10" i="6"/>
  <c r="E10" i="6"/>
  <c r="D10" i="6"/>
  <c r="F10" i="2"/>
  <c r="E10" i="2"/>
  <c r="D10" i="2"/>
  <c r="D10" i="5"/>
  <c r="E10" i="5"/>
  <c r="C10" i="5"/>
  <c r="C10" i="4"/>
  <c r="D10" i="4"/>
  <c r="F10" i="4"/>
  <c r="E10" i="4"/>
</calcChain>
</file>

<file path=xl/sharedStrings.xml><?xml version="1.0" encoding="utf-8"?>
<sst xmlns="http://schemas.openxmlformats.org/spreadsheetml/2006/main" count="556" uniqueCount="417">
  <si>
    <t>MACROPROCESO D. GESTIÓN DE LA CALIDAD DEL SERVICIO EDUCATIVO EN EDUCACIÓN PRE-ESCOLAR, BÁSICA Y MEDIA</t>
  </si>
  <si>
    <t>D01.03.F01</t>
  </si>
  <si>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</si>
  <si>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</si>
  <si>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</si>
  <si>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</si>
  <si>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</si>
  <si>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</si>
  <si>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</si>
  <si>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</si>
  <si>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</si>
  <si>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</si>
  <si>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</si>
  <si>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r>
      <rPr>
        <sz val="14"/>
        <color indexed="8"/>
        <rFont val="Arial"/>
        <family val="2"/>
      </rPr>
      <t>Primera etapa</t>
    </r>
    <r>
      <rPr>
        <sz val="11"/>
        <color indexed="8"/>
        <rFont val="Arial"/>
        <family val="2"/>
      </rPr>
      <t xml:space="preserve"> 
"Autoevaluación Institucional"</t>
    </r>
  </si>
  <si>
    <t>1.Revisión de la identidad institucional</t>
  </si>
  <si>
    <t>1-Autoevalaución</t>
  </si>
  <si>
    <t>Código DANE</t>
  </si>
  <si>
    <t>2. Evaluación de cada una de las areas de gestión teniendo en cuenta los criterios de inclusión</t>
  </si>
  <si>
    <t>Dirección</t>
  </si>
  <si>
    <t>Municipio</t>
  </si>
  <si>
    <t>3. Elaboración del perfil Institucional</t>
  </si>
  <si>
    <t>2-Directiva, 3-Académica, 4-Admon, 5-Comunidad, 6-Perfil</t>
  </si>
  <si>
    <t>Correo electronico</t>
  </si>
  <si>
    <t>Tel</t>
  </si>
  <si>
    <t>4. Establecimiento de las fortalezas y oportunidades de mejoramiento</t>
  </si>
  <si>
    <t>Rector o Director</t>
  </si>
  <si>
    <t>Horizonte</t>
  </si>
  <si>
    <t>DATOS DEL EQUIPO AUTO - EVALUADOR</t>
  </si>
  <si>
    <t>NOMBRE</t>
  </si>
  <si>
    <t>CARGO</t>
  </si>
  <si>
    <t>E-MAIL</t>
  </si>
  <si>
    <t>RESPONSABLES DEL PLAN DE MEJORAMIENTO - SEGUIMIENTO Y EVALUACIÓN</t>
  </si>
  <si>
    <t>GESTIÓN</t>
  </si>
  <si>
    <t xml:space="preserve"> </t>
  </si>
  <si>
    <t>Archivo Realizado Por: Ingeniero Amauri Guevara León</t>
  </si>
  <si>
    <t>aguel5@hotmail.com</t>
  </si>
  <si>
    <t>www.qmtltda.com</t>
  </si>
  <si>
    <t>Fecha: 26 de Febrero de 2010</t>
  </si>
  <si>
    <t>Bogota-Colombia</t>
  </si>
  <si>
    <t>AUTOEVALUACION INSTITUCIONAL</t>
  </si>
  <si>
    <t>GESTIÓN DIRECTIVA</t>
  </si>
  <si>
    <t>Valoración</t>
  </si>
  <si>
    <t>JUSTIFICACION</t>
  </si>
  <si>
    <t>EVIDENCIAS</t>
  </si>
  <si>
    <t>Direccionamiento Estratégico</t>
  </si>
  <si>
    <t>Misión, visión y principios, en el marco de una institución integrada</t>
  </si>
  <si>
    <t>Metas institucionales</t>
  </si>
  <si>
    <t>Conocimiento y apropiación del direccionamiento</t>
  </si>
  <si>
    <t>Política de inclusión de personas de diferentes grupos poblacionales o diversidad cultural</t>
  </si>
  <si>
    <t>Gestión Estratégica</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</si>
  <si>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</si>
  <si>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</si>
  <si>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</si>
  <si>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</si>
  <si>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</si>
  <si>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</si>
  <si>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</si>
  <si>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</si>
  <si>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</si>
  <si>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</si>
  <si>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</si>
  <si>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</si>
  <si>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</si>
  <si>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</si>
  <si>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</si>
  <si>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</si>
  <si>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</si>
  <si>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</si>
  <si>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</si>
  <si>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</si>
  <si>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</si>
  <si>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</si>
  <si>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</si>
  <si>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</si>
  <si>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</si>
  <si>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</si>
  <si>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</si>
  <si>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</si>
  <si>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</si>
  <si>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</si>
  <si>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</si>
  <si>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</si>
  <si>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</si>
  <si>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</si>
  <si>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ACADÉMICA</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</si>
  <si>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</si>
  <si>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</si>
  <si>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</si>
  <si>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</si>
  <si>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</si>
  <si>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</si>
  <si>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</si>
  <si>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</si>
  <si>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</si>
  <si>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</si>
  <si>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</si>
  <si>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Gestión de Aula</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</si>
  <si>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</si>
  <si>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</si>
  <si>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</si>
  <si>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</si>
  <si>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</si>
  <si>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</si>
  <si>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</si>
  <si>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</si>
  <si>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</si>
  <si>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</si>
  <si>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</si>
  <si>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</si>
  <si>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</si>
  <si>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</si>
  <si>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</si>
  <si>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</si>
  <si>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</si>
  <si>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</si>
  <si>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</si>
  <si>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</si>
  <si>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</si>
  <si>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</si>
  <si>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</si>
  <si>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</si>
  <si>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Administración de los Servicios Complementarios</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</si>
  <si>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</si>
  <si>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</si>
  <si>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</si>
  <si>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</si>
  <si>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</si>
  <si>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</si>
  <si>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</si>
  <si>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</si>
  <si>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</si>
  <si>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</si>
  <si>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</si>
  <si>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</si>
  <si>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</si>
  <si>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Apoyo financiero y contable</t>
  </si>
  <si>
    <t>Presupuesto anual del Fondo de Servicios Educativos (FSE)</t>
  </si>
  <si>
    <t>Contabilidad</t>
  </si>
  <si>
    <t>Ingresos y gastos</t>
  </si>
  <si>
    <t>Control fiscal</t>
  </si>
  <si>
    <t>GESTIÓN DE LA COMUNIDAD</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</si>
  <si>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</si>
  <si>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</si>
  <si>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</si>
  <si>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</si>
  <si>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</si>
  <si>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</si>
  <si>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</si>
  <si>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</si>
  <si>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</si>
  <si>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</si>
  <si>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</si>
  <si>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</si>
  <si>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</si>
  <si>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</si>
  <si>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</si>
  <si>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</si>
  <si>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</si>
  <si>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</si>
  <si>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VALORACION                       GESTION DIRECTIVA</t>
  </si>
  <si>
    <t>FORTALEZAS</t>
  </si>
  <si>
    <t>OPOTUNIDADES DE MEJORAMIENTO</t>
  </si>
  <si>
    <t>GESTIÓN ACADEMICA</t>
  </si>
  <si>
    <t>Diseño pedagogico</t>
  </si>
  <si>
    <t>Practicas pedagogicas</t>
  </si>
  <si>
    <t>Gestion de aula</t>
  </si>
  <si>
    <t>Seguimiento academico</t>
  </si>
  <si>
    <t>VALORACION                       GESTION ACADEMICA</t>
  </si>
  <si>
    <t>GESTIÓN ADMINISTRATIVA</t>
  </si>
  <si>
    <t>Apoyo a la gestion académica</t>
  </si>
  <si>
    <t>Administración de la planta fisica y de los recursos</t>
  </si>
  <si>
    <t>Administración de servicios complementarios</t>
  </si>
  <si>
    <t>Talento Humano</t>
  </si>
  <si>
    <t>Apoyo Financiero y Contable</t>
  </si>
  <si>
    <t>VALORACION                       GESTION ADMINISTRATIVA</t>
  </si>
  <si>
    <t>VALORACION                       GESTION DE LA COMUNIDAD</t>
  </si>
  <si>
    <t>EL ZULIA</t>
  </si>
  <si>
    <t>GUSTAVO ALBERTO CASTRO YANQUEN</t>
  </si>
  <si>
    <t>4 AÑOS</t>
  </si>
  <si>
    <t xml:space="preserve">VDA LA ANGELITA  KM 23 VIA TRONCAL NACIONAL </t>
  </si>
  <si>
    <t>DIRECTOR</t>
  </si>
  <si>
    <t>JUSTIFICACIÓN</t>
  </si>
  <si>
    <t>GUSTAVO CASTRO</t>
  </si>
  <si>
    <t>ADMINISTRATIVA</t>
  </si>
  <si>
    <t>DIANA RIVERA RAMIREZ</t>
  </si>
  <si>
    <t>DOCENTE</t>
  </si>
  <si>
    <t>COMUNITARA</t>
  </si>
  <si>
    <t>NERY PADROZA NORIEGA</t>
  </si>
  <si>
    <t>ACADEMICA</t>
  </si>
  <si>
    <t>JOHANNA GRANADOS</t>
  </si>
  <si>
    <t>FRANK GELVES</t>
  </si>
  <si>
    <t>DIRECTIVA</t>
  </si>
  <si>
    <t>JESSICA ALVAREZ</t>
  </si>
  <si>
    <t>COMUNITARIA</t>
  </si>
  <si>
    <t>Gestión de recursos para el apoyo del trabajo y estudo en casa.</t>
  </si>
  <si>
    <t xml:space="preserve">Definición de pioridades institucionales y caracterización de la comunidad educativa </t>
  </si>
  <si>
    <t>Gestión institucional para conectividad en las sedes La Angelita y Simón Bolívar</t>
  </si>
  <si>
    <t>Apoyo inter institucional para adecuación de las sedes eeucativas para el regreso gradual y seguro en alternacia.</t>
  </si>
  <si>
    <t>Docentes con capacitación en varios campos eeducativos. Manejo de herramientas TIC.</t>
  </si>
  <si>
    <t>Apoyo de os padres de familia en las actividades institucionales.</t>
  </si>
  <si>
    <t>Baja tasa de deserción escolar asociada al estudio en casa</t>
  </si>
  <si>
    <t>Desarrollo e implementación del Proyecto de Vida para los estudiantes.</t>
  </si>
  <si>
    <t>Apoyo administrativo con recursos requeridos didacticos y pedagógicos</t>
  </si>
  <si>
    <t>buen nivel de aceptación y compromiso de la comunidad educativa hacia el establecimiento educativo La Angelita</t>
  </si>
  <si>
    <t>INSTITUCIÓN EDUCATIVA RURAL LA ANGELITA</t>
  </si>
  <si>
    <t>baja insidencia de conflictos y canales institucionales para dar solución oportuna, a fin de evitar factores de riesgo que afecten la sana convivencia escolar.</t>
  </si>
  <si>
    <t>Docentes con formación en maestría en educación, plan de fortalecimiento a la investigación institucional.</t>
  </si>
  <si>
    <t>Apropiación de recursos para fortalecer el enfoque metodológico y pedagógico institucional.</t>
  </si>
  <si>
    <t>acceso a la conectividadde calidad.</t>
  </si>
  <si>
    <t>Docentes con capacitación en varios campos educativos. Manejo de herramientas TIC.</t>
  </si>
  <si>
    <t>Compromiso y sentido de pertenencia del personal del establecimiento educativo</t>
  </si>
  <si>
    <t>Buenas relaciones administrativas y comunicación con la administración municipal lo que repercute en la gestión de mejora de la infraestructura de las sedes.</t>
  </si>
  <si>
    <t>Los servicios complementarios a los estudiantes, favorecen que puedan asistir con puntualida y en alta frecuencia a las clases.</t>
  </si>
  <si>
    <t>Los resultados de las pruebas SABER, muy heterogeneos</t>
  </si>
  <si>
    <t>La preparación del presupuesto institucional que aunque poco, se distribuye atendiendo las necesidades reales de cada sede.</t>
  </si>
  <si>
    <t>Gestión para fortalewcer los servicios complementarios a los estudiantes, lo que ha redundado en elevar la matrícula y mantener a los estudiantes con NEE en el sistema educaticvo</t>
  </si>
  <si>
    <t>EDGAR SAMUEL SERRANO</t>
  </si>
  <si>
    <t>ierlaangelita07@gmail.com - gyanquen07la@yahoo.com</t>
  </si>
  <si>
    <t>JUAN CARLOS SANDOVAL VEGA</t>
  </si>
  <si>
    <t>ierlaangelita07@gmail.com</t>
  </si>
  <si>
    <t>DIANA BRIGITHE RIVERA RAMIREZ</t>
  </si>
  <si>
    <t>GERMAN GONZALO DIAZ CONTRERAS</t>
  </si>
  <si>
    <t>AÑO 2023</t>
  </si>
  <si>
    <t>AÑO 2024</t>
  </si>
  <si>
    <t>AÑO 2025</t>
  </si>
  <si>
    <t>AÑO 2026</t>
  </si>
  <si>
    <t xml:space="preserve">Planes de Area actualizados. </t>
  </si>
  <si>
    <t>Se realiza el ajuste enfocado al contexto de la media Técnica con la temática relacionada</t>
  </si>
  <si>
    <t>El horario esta establecido y se comparte con la comunidad educativa presto de modificaciones de contexto</t>
  </si>
  <si>
    <t>La institución cuenta con un enfoque metodológico que hacen explícitos los acuerdos básicos relativos a métodos de enseñanza, relación pedagógica y usos de recursos que responde a las características de la diversidad de la población.</t>
  </si>
  <si>
    <t>Ocasionalmente se han establecido procesos administrativos para la dotación, el uso y el mantenimiento de los recursos para el aprendizaje. Cuando existen, se aplican esporádicamente.</t>
  </si>
  <si>
    <t>La institución tiene una política de evaluación fundamentada en los lineamientos curriculares, los estándares básicos de competencias y los artículos 2° y 3° del Decreto 230 de 2002 y el articulo 8 del decreto 2082 de 1996, la cual se refleja en las prácticas de los docentes.</t>
  </si>
  <si>
    <t>SIEE</t>
  </si>
  <si>
    <t>La institución define parcialmente cuáles son las opciones didácticas que emplea. Éstas son usadas individualmente
por los docentes.</t>
  </si>
  <si>
    <t>La institución reconoce que las tareas escolares tienen una gran importancia pedagógica; sin embargo, los docentes las manejan bajo criterios individuales.</t>
  </si>
  <si>
    <t>La institución tiene una política sobre el uso de los recursos para el aprendizaje, pero ésta no está articulada con la propuesta pedagógica.</t>
  </si>
  <si>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</si>
  <si>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Los equipos docentes han realizado esfuerzos coordinados para apoyar el proceso de enseñanza-aprendizaje en la
comunicación recíproca, las relaciones horizontales y la negociación con los estudiantes.</t>
  </si>
  <si>
    <t xml:space="preserve">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 </t>
  </si>
  <si>
    <t>El sistema de evaluación del rendimiento académico se aplica permanentemente. Se hace seguimiento a los estudiantes de bajo rendimiento, pero este no es conocido por los padres de familia.</t>
  </si>
  <si>
    <t>El cuerpo docente hace un seguimiento periódico y sistemático al desempeño académico de los estudiantes para diseñar acciones de apoyo a los mismos.</t>
  </si>
  <si>
    <t>Las conclusiones de los análisis de los resultados de los estudiantes en las evaluaciones externas (pruebas SABER y exámenes de Estado) son fuente para el mejoramiento de las prácticas de aula, en el marco del Plan de Mejoramiento Institucional.</t>
  </si>
  <si>
    <t>La institución cuenta con actividades de recuperación de los estudiantes, pero éstas han sido diseñadas a partir de criterios
individuales que no garantizan el mejoramiento de los resultados.</t>
  </si>
  <si>
    <t>La institución cuenta con políticas y mecanismos para abordar los casos de bajo rendimiento y problemas de aprendizaje, pero no se hace seguimiento a
los mismos, ni se acude a recursos externos.</t>
  </si>
  <si>
    <t xml:space="preserve">La institución tiene un plan para realizar el seguimiento a sus egresados, pero la información no es sistemática, ni permite el análisis para aportar al mejoramiento institucional. </t>
  </si>
  <si>
    <t>PEI</t>
  </si>
  <si>
    <t>Inventario de Compras</t>
  </si>
  <si>
    <t xml:space="preserve">Planes de áreas, Formatos actualización ejes temáticos , Guías integradas de secundaria, media y básica primaria </t>
  </si>
  <si>
    <t>Plan de Compras</t>
  </si>
  <si>
    <t>Diagnóstico,  actas de reuniones consejo directivo, Directorio telefónico de cada grado.</t>
  </si>
  <si>
    <t>Actividades de Nivelación Extraordinarias</t>
  </si>
  <si>
    <t>Planes de áreas, Formato plan de clase, guia integradora, los DBA, Documento PEI.</t>
  </si>
  <si>
    <t>El trabajo de clase privilegia lo disciplinar como fuente exclusiva de estructuración de contenidos de enseñanza y la exposición magistral del conocimiento.</t>
  </si>
  <si>
    <t>Documento PEI, Planes de área, Documento plan de clase</t>
  </si>
  <si>
    <t xml:space="preserve">SIEE, Guías integradoras, Bimestrales , Autoevaluación </t>
  </si>
  <si>
    <t>Actas de comisión de evaluación, Registro de entrega de guías, Observador</t>
  </si>
  <si>
    <t>Acta de la jornada del Día E, Simulacros, Guías integradoras,  evaluciación y talleres con desarrollo preguntas tipo pruebas saber.</t>
  </si>
  <si>
    <t>La institución tiene algunas estrategias para controlar el ausentismo, pero éstas se aplican esporádicamente en algunas sedes, y sin indagar sus causas.</t>
  </si>
  <si>
    <t>Listado de aistencia,  Formato de disciplina</t>
  </si>
  <si>
    <t>Actas de nivelación, SIEE, Actas reunión Consejo Académico y  directivo.</t>
  </si>
  <si>
    <t>PIAR</t>
  </si>
  <si>
    <t>Base de datos en la plataforma institucional.</t>
  </si>
  <si>
    <t>El seguimiento al proceso de información de los egreseados para que participen en el mejoramiento continuo de las politicas, estrategias y metodologias institucionales.</t>
  </si>
  <si>
    <t xml:space="preserve">Focalización en el rendimiento académico de los estudiantes mediantes procesos extraordinarios de recuperación y estrategias de nivelación en el proceso evaluativo anual. </t>
  </si>
  <si>
    <t xml:space="preserve">El proyecto de lectura se fortalecio en el proceso educativo en un 30% para el desarrollo de la competencia de lectura critica. </t>
  </si>
  <si>
    <t xml:space="preserve">Incentivar a los estudiantes ra alcanzar el 70% necesario en el fortalecimiento de la competencia de lectura critica. </t>
  </si>
  <si>
    <t>la institucion cumple con una estrategia de informacion fisica y digital  que permite  la pertinencia en  la apertura de proceso de matricula para la comunidad</t>
  </si>
  <si>
    <t xml:space="preserve">redes sociales institucionales, folletos, carteleras informativas,  folios de matriculas , SIMAT, plataforma web colegios </t>
  </si>
  <si>
    <t>La institución cuenta con un
sistema de archivo donde se integra la información histórica de los estudiantes
de todas las sedes pero que finalmente no se logra mantener los documentos por carencias en la planta fisica .</t>
  </si>
  <si>
    <t xml:space="preserve">plataforma  web colegios / archivos </t>
  </si>
  <si>
    <t>La institución con su equipo docente promueve acciones para realiza rperiódicamente revision del proceso - expedición del informe academico.</t>
  </si>
  <si>
    <t xml:space="preserve">SIEE, plataforma web colegios </t>
  </si>
  <si>
    <t xml:space="preserve">Oportunamente la institucion ejecuta estrategias que permiten cumplir con  el mantenimiento periodico de la planta fisica . </t>
  </si>
  <si>
    <t>presupuesto de gastos , PMI</t>
  </si>
  <si>
    <t xml:space="preserve">la institucion realiza actividades que  mantenie todo tipo de acciones de mejora institucionales que se denotan en cada una de las sedes </t>
  </si>
  <si>
    <t xml:space="preserve">comites de padres de familia, gestion docente, evidencia fotografica. </t>
  </si>
  <si>
    <t xml:space="preserve"> Se requiere como acción de mejora  la  apropiacion por parte docente  para diligenciar y verificar el cumplimiento de los libros de actas de eventos institucionales.</t>
  </si>
  <si>
    <t>libro de actas de actividades institucionales.</t>
  </si>
  <si>
    <t>La institucion educativa  establece planes que permiten  la adquisición de recursos que benefician  el aprendizaje desde el inicio del año escolar, permitiendo la efectividad en el proceso de aprendizaje de los estudiantes</t>
  </si>
  <si>
    <t xml:space="preserve">Presupuesto de gastos y plan de compras, evidencias -gestion de vinculacion para aliados externos </t>
  </si>
  <si>
    <t>La Institución educativa prioriza las necesidades para el cumplimiento en el suministro de insumos requeridos por cada sede.</t>
  </si>
  <si>
    <t>Presupuesto de gastos y plan de compras, actas de consejo docente, PMI.</t>
  </si>
  <si>
    <t xml:space="preserve">la institucion  cuenta con manuales de uso de los diferentes  equipos  para el proceso de aprendizaje pero solo se realiza mantenimiento correctivo restrinjido  en los mismos. </t>
  </si>
  <si>
    <t>Presupuesto de gastos.</t>
  </si>
  <si>
    <t>La Institución educativa cuenta con un proyecto de riesgos psicosociales  bien afianzados  para cada sede pero en cuanto a los riesgos fisicos  falta capacitación a la comunidad educativa.</t>
  </si>
  <si>
    <t>Proyecto de riesgos físicos.</t>
  </si>
  <si>
    <t>Los servicios complementarios y recursos que ofrece la institucion educativa se distribuyen de forma equitativa,ofreciendo oportunamente la calidad requerida mediante 
programas sensibles a las demandas de los estudiantes contando con el apoyo
de otras entidades para su prestación</t>
  </si>
  <si>
    <t xml:space="preserve">Presupuestos de gastos, carpetas de registro de control de asistencia, de novedades y comportamiento. </t>
  </si>
  <si>
    <t>La institucion educativa desarrolla diferentes estrategias de acompañamiento  mediante el uso de diversos recursos fisicos y tecnológicos, que permitieron a los estudiantes alcanzar niveles óptimos de desempeño.</t>
  </si>
  <si>
    <t xml:space="preserve">SIEE, planes de mejoramiento, Malla curricular por áreas, guía modelo caja marca. </t>
  </si>
  <si>
    <t xml:space="preserve">Los perfiles en la institucion educativa se encuentran en su mayoria bien definidos, siendo coherentes con el PEI, la normatividad vigente y se direccionan según la necesidad. </t>
  </si>
  <si>
    <t>PEI, hojas de vida personal docente.</t>
  </si>
  <si>
    <t>la institucion  educativa periodicamente realiza actividades de vinculacion institucionales para el  personal docente nuevo y antiguo que se ejecutan  en semanas de desarrollo institucional, comunidades de aprendizaje y consejos académicos para la socilización y análisis de los diferentes documentos institucionales.</t>
  </si>
  <si>
    <t>Actas de Consejo docente, actas de consejo académico, PEI</t>
  </si>
  <si>
    <t>La institución crea estrategias que permiten la vinculacion en programas de formación que responden a problemas identificados y demandas específicas de la comunidad educativa.</t>
  </si>
  <si>
    <t>Aliados externos, documentos de formacion docente, Resolución de asignación de funciones.</t>
  </si>
  <si>
    <t xml:space="preserve">La institucion educativa  mantiene una revision y evaluacion pertinente de los criterios para la elaboración de la asignación académica y  horarios  </t>
  </si>
  <si>
    <t>Resolución de horarios y asignacion  adémica, actas de consejo académico.</t>
  </si>
  <si>
    <t xml:space="preserve">la institucion educativa cuenta con personal idoneo, identificado con su horizonte institucional y que trabaja bajo actividades que fomentan el alcance de sus objetivos. 
</t>
  </si>
  <si>
    <t>Perfil de los docentes.</t>
  </si>
  <si>
    <t>En la institucion el  proceso de evaluación de desempeño de docentes y directivo, propicia el desarrollo de actividades de mejoramiento de acuerdo a las funciones propias de cada docente.</t>
  </si>
  <si>
    <t>Protocolos de evalucion de desempeño</t>
  </si>
  <si>
    <t xml:space="preserve">la institucion educativa hace reconocimiento docente  en concordancia con el trabajo realizado  y las diferentes estrategias implementadas que evidencian la calidad educativa impartida durante el año escolar. </t>
  </si>
  <si>
    <t>PEI.</t>
  </si>
  <si>
    <t xml:space="preserve">Existen pocas estrategias que permiten la divulgacion del conocimiento generado por las investigaciones . La institución  continua  apoyando y propiciando espacios para la investigación y  producción de
materiales relacionados con  temas y áreas de interés propuestos por el trabajo colaborativo entre docentes - estudiantes en concordancia con el PEI. </t>
  </si>
  <si>
    <t xml:space="preserve">la institucion cuenta con estrategias claras  para la mediacion y solucion de conflicto entre los miembros de la comunidad educativa. </t>
  </si>
  <si>
    <t xml:space="preserve">comité de mediacion , manual de comvivencia . </t>
  </si>
  <si>
    <t>La institución educativa cuenta con el comité de bienestar social, que permite la integración y propicia el mejoramiento del ambiente laboral.</t>
  </si>
  <si>
    <t>Cronograma de actividades del comité de bienestar social.</t>
  </si>
  <si>
    <t>para el 2023 se ejecutó al 100%, de lo presupuestado por el fondo de servicios para  suplir necesidades  tambien escritas en el  POA.</t>
  </si>
  <si>
    <t xml:space="preserve">Acta de Consejo Directivo de adopción del presupuesto 2023. Plan de compras. Contratos. Informes contables. </t>
  </si>
  <si>
    <t xml:space="preserve"> La contabilidad la lleva sistematizada la contadora en la plataforma TNS caja institucional. Se guarda copia fisica de los procesos. Los libros contables se llevan en formato digital plataforma.</t>
  </si>
  <si>
    <t>Contrato de servicio con TNS SAS, libros de contabilidad digital y fisico. Certificaciones de movimientos presupuestales. Plataforma SECOP II, documentos adjuntos. Certificaciones a correo institucional de presentación de cuentas.</t>
  </si>
  <si>
    <t>Para el 2023 correspondieron a los recursos asignados por el SGP, se tiene un indice de ejecución del 100%, no hay ingresos propios puesto que no se tienen propiedades o sistemas de explotación agropecuaria. Los Padres de familia colaboraron en generar recursos para el mantenimiento de cada sede.</t>
  </si>
  <si>
    <t>la institucion presento informe pertinente a la comunidad educativa en cada semestre. Se planifico el informe final en Audiencia Pública</t>
  </si>
  <si>
    <t xml:space="preserve"> Página Web Institucional. Actas de asambleas con padres de familia.Reportes de entrega de informes contables. </t>
  </si>
  <si>
    <t>Existe una politica orientada desde el PEI y manual de convivencia a las familias que presentaron certificación de desplazamiento, se les brindo las opciones de acompañamiento que dispone la institución. Se tienen identificados a los estudiantes que requieren de PIAR y se les proporcionan elementos pedagógicos a corde a sus capacidades.</t>
  </si>
  <si>
    <t>Documentos PEI, Manaual de Convivencia. Planes de clase PIAR. Formatos de acompañamiento asistencia con profesionales de apoyo e la administración municipal. SIMAT.</t>
  </si>
  <si>
    <t>En el 2023 no se referenciaron en matricula estudiantes o familias pertenencientes a grupos etnicos, no se cuenta con planes o programas pedagógicos, no hay censo poblacional al respecto.</t>
  </si>
  <si>
    <t>Registro SIMAT. Libro oficial de matrículas 2023.</t>
  </si>
  <si>
    <t xml:space="preserve">En 2023 se implementó la Educación Media Técnica en articulación con SENA, se optó por Tecnico en Monitoreo Ambiental. Se realizaron convenios con la administración municipal y padres de familia para preparar a los estudiantes en pruebas externas. </t>
  </si>
  <si>
    <t>Carpeta de articulación con el SENA. Plataforma Virtual Enjambre. Planes de ärea actualizados desde el PFAP y resultados SABER 11 y Evaluar para Avanzar.</t>
  </si>
  <si>
    <t xml:space="preserve">Los docentes de bachillerato se capacitaron con el programa NATURA para apoyar a los estudiantes en sus proyectos de vida. Estos programas están articulados con la identificación de las necesidades y expectativas de los estudiantes. </t>
  </si>
  <si>
    <t xml:space="preserve">Planes de clase. Acta de Capacitación de Natura. </t>
  </si>
  <si>
    <t xml:space="preserve">En el 2023 esta definido el plan de acción y temas a desarrollar ellos desde el diagnóstico. Se mantuvo convenio con la Secretaría de Salud, Comisaría de familia, Secretaría de Educación Municipal para fortalecer el programa. Se desarrollaron los talleres propuestos en el cronograma institucional, la participación supero el margen programado. </t>
  </si>
  <si>
    <t>Documento Escuela de Padres. Plataforma Virtual Enjambre - carpeta PPT. Listas de asistencia. Fotos y videos de talleres desarrollados.</t>
  </si>
  <si>
    <t>Se han mantenido excelentes relaciones de comunicación con la comunidad, se asesora en situaciones que solicita acompañamiento. No ha habido planes especiales de apoyo, no hay estrategias definidas o programas que el colegio dirija para mejorar el entorno comunitario.</t>
  </si>
  <si>
    <t>Actas de asambleas con padres de familia. Formatos de validación de actividades con padres de familia. Convennios con secretaría de salud y comisaria de familia.</t>
  </si>
  <si>
    <t>De acuerdo con la política institucional las sedes en su planta física se ponen a disposición de las comunidades para la realización de sus actividades y programas. En las sedes que cuentan con conectividad esta se dispone al servicio de la comunidad. Las comunidades de las diferentes sedes participan en actividades de mejora y ornato lo mismo que la seguridad.</t>
  </si>
  <si>
    <t>Carpeta de recibidos y enviados; solicitudes de apoyo. Archivos digitales fotos y videos - comunidad colaborando. Programas y formatos de evaluación de actividades culturales, deportivas con la comunidad.</t>
  </si>
  <si>
    <t>Las actividades promovidas desde el SSE se promueven para realizar acompañamiento a las sedes educativas primaria,plan de trabajo y documento macro contempla que los estudiantes preferiblemente desarrollen actividades en torno a la institución, ello por solicitud de los padres de familia por los riesgos que representa para los estudiantes desplazarse fuera del entorno del colegio.</t>
  </si>
  <si>
    <t>Documento macro SSE. Carpeta individual de actividades. Achivos digitales fotos - videos. Foormatos de certificación de actividades.</t>
  </si>
  <si>
    <t>Se cuenta con los mecanismos y escenarios de participación de los estudiantes en la institución en las diferentes actividades.</t>
  </si>
  <si>
    <t>Libro de actas del Consejo Estudiantil. Proyecto de Democracia y Ciudadanía. Jornadas electorales. Actas de Consejo Directivo. Actas de Consejo de apoyo al Contralor.</t>
  </si>
  <si>
    <t xml:space="preserve">La institución cuenta con un manual de funciones y procedimientos quen indica como se conformó y posee sus canales de comunicación claros y abiertos que facilitan a los padres de familia el conocimiento de sus derechos y deberes, de manera que ellos se sienten miembros legítimos de la asamblea y del consejo de padres. </t>
  </si>
  <si>
    <t xml:space="preserve">Manual de funciones y procedimientos. Actas de asambleas con padres de familia. Libro de actas del consejo Directivo.  </t>
  </si>
  <si>
    <t xml:space="preserve">En 2023 los padres de famila se vincularon al establecimiento educativo con actividades de mejoramiento y ornato de los entornos. </t>
  </si>
  <si>
    <t>Existe un proyecto organizado y conocido por la comunidad, un plan de acción que involucra a estudiantes, docentes, padres de familia. Pero en el 2023 no se llevo a cabo su plan de acción.</t>
  </si>
  <si>
    <t>Plan de acción de la Oficina de Gestión del Riesgo articulado al plan de acción institucional. Documento Proyecto Gestión del riesgo Escolar.</t>
  </si>
  <si>
    <t>Desde el Proyecto Pedagógico PESC se planificaron acciones para  la formación a los estudiantes en la elevación del autoestima, responsabilidad frente a si mismo y cuidado de su cuerpo, incluyendo prevención del embarazo en adolescentes y con la ayuda de la secretaría de salud se trataron otros temas importantes para el riesgo psicosocial de los estudiantes.</t>
  </si>
  <si>
    <t>Proyecto de educación Sexual y Ciudadanía, plan de acción y evidencias fotográficas de la ejecución del mismo. Actas de participación.</t>
  </si>
  <si>
    <t>La institución cuenta con planes de evacuación frente a desastres naturales o similares y conformó un grupo de brigadistas encargados de realziar monitoreo de las condiciones mínimas de seguridad que verifica el estado de su infraestructura y alerta sobre posibles accidentes.</t>
  </si>
  <si>
    <t>Documento PEI. Documento Proyecto Vial. Proyecto de Gestión del Riesgo. Archivos audiovisuales. Correo institucional. Grupos de whatsaap.</t>
  </si>
  <si>
    <t>El horizonte institucional recientemente se ha actualizado, integra los principios institucionales y aborda la articulación de la educación básica secundariay media técnica en narticulación con el SENA. Se direccionan metas de calidad para mejoramiento en pruebas externa y la educación inclusiva.</t>
  </si>
  <si>
    <t>Documento PEI, ficha de registro PEI, formato de SED N de S verificación de ajustes del PEI.</t>
  </si>
  <si>
    <t>Estan definidas y los planes operativos que se establecen en el año 2023 apuntan a cumplir con las mismas, se tiene claro un prioyecto de mejoría en los resultados de pruewbas internas y externas, así como disminuiur el indice de reprobación y deserción escolar. Se han realizado convenios de apoyo con la Secretaría de Salud y Comisaria de Familioa y Hospital municipal para dar atención integral a los estudiantes y apoyar a las familias en lo relacionado con la salud.</t>
  </si>
  <si>
    <t>Documento PEI. Plan operativo anual de trabajo. Planes de área/asignatura actualizados en la media técnica acorde a lo solicitado por el SENA. Cronograma de actividades. Fichas de evaluación de actividades planeadas.</t>
  </si>
  <si>
    <t>Todo lo relacionado con el proceso de mejoramiento se socializa con la comunidad educativa por medio de los diferentes canales de comunicación, los docentes han manifestado apropiación y pertinencia, con los padres de familia ha sido mas dificil por la heterogeneidad. Los estudiantes requieren mayor apoyo para que sew integren con mayor compromiso.</t>
  </si>
  <si>
    <t xml:space="preserve">Actas de asambleas de los diferentes entes institucionales. Programas de las actividades institucionales. POA  institucional. Ambientación de las sedes y aulas. </t>
  </si>
  <si>
    <t>Aunque no hay referencia de poblaciones especiales o diversas, el PEI  contempla mecanismos para su atención. Los PPTO se orientan hacia el desarrollo de competencias en los estudiantes y comunidad educativa en el respeto por la diferencia y por la diversidad, Se han realizado convenios con la administración municipal para fortalecer la capacitación a la comunidad educativa.</t>
  </si>
  <si>
    <t xml:space="preserve">Documento PEI. Docuentos de acuerdo o apoyo interinstitucioan con Administración Municipal El Zulia. Planes de acción de los PPTO. </t>
  </si>
  <si>
    <t>La institución tiene como fundamento el respeto por la diversidad y ser inclusiva. Se han definido los planes y proyectos a desarrollar. Hay trabajo colaborativo y se permite la integración de toda la comuynidad. El rector realiza oportunamente gestión para mejorar el ambiente y clima escolar. Se protocolizo la construcción de la nueva sede para la vereda San Miguel. Se amplió cobertura en la sede Simón Bolivar.</t>
  </si>
  <si>
    <t>Planes operativos de los PPTO. Archivos institucionales que evidencian gestión rectorial. Edificación nueva en la sede San Miguel. Formato de planta de personal.</t>
  </si>
  <si>
    <t xml:space="preserve">En el 2023, se desarrollaron varios proyectos en los que la comunidad educativa y del entorno participaron activamente. La construcción de la nueva sede San Miguel, el mejoramiento del patio de la sede principal. Atención personalizada con profesionales de la salud a los estudiantes. Gestión para la articulación con el SENA. Elevación del nivel de logro en las pruebas externas. </t>
  </si>
  <si>
    <t>Proyecto de presupuesto 2023. Acta de Audiencia de rencición de cuentas del año 2023. carpeta documental de mejoramiento de las sedes.</t>
  </si>
  <si>
    <t>La estrategía pedagógica y enfoque metodológico se han ido afianzando. Están diseñados para atender cada uno de los niveles y modelos educativos ofrecidos. El Consejo Académico la ha apropiado y la articula con los planes de clase.</t>
  </si>
  <si>
    <t>Docuento PEI. Planes de clase. Inducción a los docentes y estudiantes. Carpeta institucional de rutas de aprendizaje.</t>
  </si>
  <si>
    <t xml:space="preserve">Las políticas y planes de acción y mejoramiento se elaboran con base en el analisis, pero no han dado los resultados esperados en cuanto a los resultados en pruebas SABER 11. Se realizaron en 2023 convenios con administración municipal para la preparación de los estudiantes de grado 11, se actualizaron los planes de área/asignatura. </t>
  </si>
  <si>
    <t>Actas de consejo académico. Documento PEI.  Plan de apoyo a la capacitación para estudiantes de grado 11. Formatos de analisis de resultados SABER 2023.</t>
  </si>
  <si>
    <t>En la autoevaluación del año 2023 se dio plena participación a los estudiantes y padres de familia teniendo presente sus aportes. Cada sede realiza el proceso y luego se articula en un solo documento institucional. De acuerdo al resultado se ha planificado el PMI para el año 2024.</t>
  </si>
  <si>
    <t>Actas de asambleas con padres de familia. Actas de Consejo Estuantil. Formatos de autoevaluación institutucional y seguimiento. Informe de rectoria de procesos de gestión institucional.</t>
  </si>
  <si>
    <t>Durante el 2023 el Consejo Directivo, se reunió acorde al plan operativo anual, definió presupuesto institucional y acuerdos de trabajo e intervención que afianzaron el direccionamiento estrategico. Desde el Consejo Directivo se direccionó la actualización del PEI y del manual de procedimientos. lo mismo que la articulación con el SENA:</t>
  </si>
  <si>
    <t xml:space="preserve">Libro de actas del Consejo Directivo. Acuerdos de proyectos. Manual de procedimientos. Plan anual de inversión.  </t>
  </si>
  <si>
    <t>El Consejo Académico en 2023 ha trabajado por niveles un grupo que atiende todo lo relacionado con la básica primaria y el otro con secundaria y media, se logró afianzar la actualización de los planes de aéra asignatura por periodos y guias yde la media técnica. Se actualizo el SIEE. se dieron orientaciones para atender los planes de nivelación de los estudiantes.</t>
  </si>
  <si>
    <t>Libro de actas del Consejo Académico. Planes de area/asignatura actualizados para la media técnica. Guias o planes de clase para preescolar y primaria. Actividades para estudiantes que solicitarón validación (migrantes de venezuela).</t>
  </si>
  <si>
    <t>Estan establecidos en el PEI  los procesos para este fin. Existe un docuemtno que guia el proceso y se actualizo a 2022. La Comisión generó estrategias para el proceso de nivelación de estudiante. Reporte de indice de eficiencia interna.</t>
  </si>
  <si>
    <t xml:space="preserve">Libro de actas de Comisión de Evaluación. Formato institucional de actas por periodo. Formato de eficiencia interna. Actas de nivelación y recuperación. </t>
  </si>
  <si>
    <t>Se conformó el Comité de Convivencia pero este no tuvo la oportunidad de cumplir con el plan trazado en cuanto a reuniones. Se desarrollaron las actividades preupuestadas para mejorar el clima escolar. Se propició el trabajo colaboraqtivo y en equipo. No hubo en 2023 reportes de casos de dificil menejo. Se atendieron las solicitudes de los estudiantes y docentes.</t>
  </si>
  <si>
    <t>Libro de actas de Comité de Convivencia. Formato SED de Prevención de todo tipo de violencia contra NNJA. Actos administrativos  - convenios con HJLL  de El Zulia y Secretaría de Salud, con Comisaría de Familia y SEM.</t>
  </si>
  <si>
    <t>Se conformó acorde a los direccionado en el Manual de Procedimientos. Se reunieron periodicamente aseseorados por un docente y con el apoyo del contralor y personero estudiantil. Se confomaron mesas para atender la solución pacífica de conflictos. Participaron en el desarrollo de los PPTO  y de las actividades deportivasy culturales como gerstores y líderes.</t>
  </si>
  <si>
    <t>Libro de actas del Consejo de Estudiantes. Carpeta de mediación escolar. Programas de actividades culturales y deportivas.</t>
  </si>
  <si>
    <t>Se eligió de forma democrática en el tiempo oportuno. Desarrollo su propuesta de trabajo desde la prevención de conflictos y acompañamiento a los procesos del PAE y transporte institucional. Grstionó con los estudiantes de grado 11 el mantenimiento y mejoramiento del patio de formación.</t>
  </si>
  <si>
    <t xml:space="preserve">Libro de actas del perosnero. Libro de actas del Consejo Directivo. Programas de actividades institucionales. </t>
  </si>
  <si>
    <t>Se organizó el comité general, participaron en el desarrollo de las acciones institucionales, pero falto mayor vinculación. Se requiere gestión para que se conformen como organización privada.</t>
  </si>
  <si>
    <t>Libro de actas de asambleas de padres de familia. Archivos y documentos de las diferentes sedes que dan cuenta de la vinculación a las labores de mejoramiento y ornato de las sedes. Formatos de asistencia a las reuniones periódicas.</t>
  </si>
  <si>
    <t>Se conformó según lo previsto en el manual de procedimientos. Participan de las mesas de trabajo programadas pero los aportes o intervención son pasivos. Se han interesado por que el PAE preste buen servicio.</t>
  </si>
  <si>
    <t xml:space="preserve">Actas institucionales de conformación del consejo. </t>
  </si>
  <si>
    <t>En el PEI y manual de procedimientos estan definidos los mecanismos de comunicación. Durante el 2023 se afianzo la capacitación a los padres de familia y estudiantes para el uso eficiente de las plataformas institucionales. Hay comunicación clara y en tiempo oportuno con los entes internos y externos.</t>
  </si>
  <si>
    <t>Libro de actas de asambleas con padres de familia. Plataforma Web Colegios Angelita. Grupo institucional whatsapp.</t>
  </si>
  <si>
    <t xml:space="preserve">Las actividades planes proyectos definidos en el POA 2023, se desarrollaron con la participación activa y colaborativa de los docentes estudiantes y padres de familia. Sehan creado comites de apoyo para favorecer el cumplimiento de las metas. </t>
  </si>
  <si>
    <t>POA 2023, planes de acción de los PPTO. Programas de las actividades. Archivos digitalizdos de ejecución de actividades.</t>
  </si>
  <si>
    <t>Existe en el documento PEI  y manual de procedimiewntos el protocolo para el proceso. Se resaltaron las acciones en pro del mejoramiento institucional.</t>
  </si>
  <si>
    <t xml:space="preserve">Programas de actividades desarrolladas. Formato institucional de proclamación de mejores estudiantes. Facturas de adquisición de medallas y otros elementos de reconocimiento. </t>
  </si>
  <si>
    <t>Aunque en el año 2023 se desarrollaron varias acciones relacionadas con mejores prácticas pedagógicas y proyectos sigbnificativos estos no se documentaron por parte de los docentes y no se participó en el Foro Educativo del Departamento.</t>
  </si>
  <si>
    <t>Pllanes de clase. Grpo semillero de investigación en TIC. Plan de Lectura y Escritura. Plan de fortalecimiento de la educación media. Estrategias para el aprendizaje del ingles.</t>
  </si>
  <si>
    <t>Los estudiantes se sienten parte de la institución, pero se identifican principalmente con algunos elementos tales como las instalaciones, el escudo, el uniforme, o el himno.</t>
  </si>
  <si>
    <t>Actas de izadas de banderas. Documento observador del estudiante. Libros de actas del consejo de Evaluación. Libro de actas del Consejo estudiantil. Libro de Recepción de PQR a padres de familia y comunidad en general.</t>
  </si>
  <si>
    <t xml:space="preserve">El establecimiento educativo presenta muchas dificultades en la estructura en las sedes y los espacios amplios, seguros y suficientes para realizar las actividades al aire libre. Las aulas son muy calurosas en su mayoría, la sede educativa La Macarena requiere de una remodelación total por su alto nivel de deterioro. presenta alto riesgo de accidente. la sede Simón Bolívar carece de una batería sanitaria digna y el área de recreación no tiene cubierta. La sede principal carece de aulas para laboratorio, oficina de dirección y cancha con cubierta, no hay cerramiento, </t>
  </si>
  <si>
    <t>Registros de necesidades locativas. Carpeta de Gestión Administrativa. Plan de Compras. Escrituras de sedes. Reporte DANE.</t>
  </si>
  <si>
    <t>Al inicio del año escolar, en todas las sedes se explican a los estudiantes nuevos los usos y costumbres de la institución.</t>
  </si>
  <si>
    <t>Planes de accion de los PPO,socialización del horizonte institucional, del manual de convivencia y del SIEE.  evidencias fotograficas de la semana de inducción, y protocolización de los pactos de aula. Actas de primera asamblea general de padres de familia.</t>
  </si>
  <si>
    <t>La mayoría de los estudiantes de la institución manifiesta entusiasmo y ganas de aprender, sin embargo se requiere el fortalecimiento del proyecto de vida y del compromiso de los padres de familia en el acompañamiento de sus hijos.</t>
  </si>
  <si>
    <t>Formato de eficiencia interna, oferta de servicios complementarios, los PPO, acta de reunión de padres de familia (escuela para padres).</t>
  </si>
  <si>
    <t>Libro del manual de convivencia. Actas de socialización en las reuniones de padres de familia. Acta de socializacion de la ruta de atención integral.</t>
  </si>
  <si>
    <t>Se programan dentro de la misma jornada académica, son escasas las actividades en horario diferente. Existe una programación debidamente  planificada y acordada. Se propende por que las actividades siempre dejen un saldo pedagógico.</t>
  </si>
  <si>
    <t>Planes de accion de los PPO, evidencias fotográficas y testimoniasles de las convivencias espirituales, encuentro de filosofía y visita a la feria universitaria. Cronograma de participación en las pruebas superate con el saber.</t>
  </si>
  <si>
    <t>La institución cuenta con programas  de promoción del bienestar de los estudiantes, como restaurante escolar, el transporte, con énfasis hacia aquellos que presentan más necesidades. Cuenta con el apoyo de entidades como la comisaria de familia y la fundación COMPENSARE del municipio de El Zulia.</t>
  </si>
  <si>
    <t>Carpeta de Gestión Administrativa - documentos que referencian gestión de ampliación de beneficios a los estudiantes. Carpetas de seguimiento y acceso a los servicios complentarios.</t>
  </si>
  <si>
    <t>La comunidad educativa reconoce y utiliza el comité de convivencia para identificar y mediar los conflictos. Las actividades programadas para fortalecer la convivencia cuentan con amplia participación de los distintos estamentos de la comunidad educativa.</t>
  </si>
  <si>
    <t>Sistematización y analisis de las ituaciones de conflicto por periodo. Documento de proyecto de derechos humanos. Sistematización de los centros de conciliación escolar. Actas de nivelación comportamental de los estudiantes con situaciones de conflicto. Guías de nivelación comportamental para los estudiantes remitidos al comité de convivencia.</t>
  </si>
  <si>
    <t>La institución utiliza mecanismos que combinan recursos internos y externos para prevenir situaciones de riesgo y manejar los casos difíciles, en el marco de su política sobre este tema. Además, hace seguimiento periódico a los mismos.</t>
  </si>
  <si>
    <t>Libro de acta de comité de convivencia, observador del estudiante, acta de entrevista con padres de familia e informe diagnóstico dado por la  sicológa de la comisaría de familia de El Zulia.</t>
  </si>
  <si>
    <t>La institución integrada ha elaborado un manual de convivencia que orienta las acciones de los diferentes estamentos de la comunidad educativa, en concordancia con el PEI. Falta entregar el documento  fisico del MC a cada una de las familias.</t>
  </si>
  <si>
    <t>Actas de reunión de padres de familia, actas de nivelación académica y comportamental.</t>
  </si>
  <si>
    <t xml:space="preserve">Sistema de atención al Ciudadano. Carpeta Institucional de Informaciones enviadas y recepcionadas. Control de SED de cumplimiento de responsabilidades institucionales. Actas de Gestión para articular el establecimiento educativo. Acta de visita de auditoría. Resolución de aprobación de estudios. </t>
  </si>
  <si>
    <t>La institución establece acuerdos ocasionales con otras entidades: bibliotecas, puestos de salud, casas de cultura y centros de recreación para desarrollar algunas actividades pedagógicas. Sin embargo, no se realiza un seguimiento continuo de la eficacia y resultados que permiten estas relaciones.</t>
  </si>
  <si>
    <t xml:space="preserve">Resolución de aprobación de estudios. Acuerdo interinstitucional con I.E Risaralda. </t>
  </si>
  <si>
    <t>El sector productivo de la región se engloba en explotación minera, ganadera, y transporte. Se han hecho gestiones para la vinculación de los mismos al establecimiento educativo, pero no ha sido posible, algunos aluden la difícil situación económica.</t>
  </si>
  <si>
    <t>Carpeta de documentos institucionales que certifican entrevista y visitas a oficinas de representantes de los procesos productivos.</t>
  </si>
  <si>
    <t>En La Angelita se brindan los espacios para llevar a cabo una comunicación efectiva e interacción con las familias o acudientes, aunque se requiere mayor constancia en la asistencia de los padres cuando son citados por situaciones academicas.</t>
  </si>
  <si>
    <t>La institucion en gestión del señor rector, mantiene una comunicación constante con las autoridades educativas propendiendo por la gestión de recursos e insumos que permitan fortalecer el mejoramiento institucional.</t>
  </si>
  <si>
    <t xml:space="preserve">El liderazgo del rector, la incciativa de los docentes para apoyar la gestión yel desarrollo de los planes operativos. El trabajo colaborativo entre estudiantes y profesores con la comunidad. La vincualción de las entidades del sector administrativo del municipio. </t>
  </si>
  <si>
    <t>El programa Proyecto de Vida de los estudiantes de Grado 11</t>
  </si>
  <si>
    <t>La vinculación del BBVA y Fundalectura a los planes de trabajo en fortalecimiento de ocmpetencias comunicativas y de lectura.</t>
  </si>
  <si>
    <t>Eel apoyo del señor alcade municipal para la preparación de los jovenes en pruebas SABER 2024.</t>
  </si>
  <si>
    <t>Ampliación de cobertura y planta docente.</t>
  </si>
  <si>
    <t>Buenas relaciones con la comunidad y entorno, buena posición del establecimiento educativo.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</si>
</sst>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45" x14ac:knownFonts="1">
    <font>
      <sz val="11"/>
      <color theme="1"/>
      <name val="Calibri"/>
      <family val="2"/>
      <scheme val="minor"/>
    </font>
    <font>
      <sz val="11"/>
      <color theme="1"/>
      <name val="Arial"/>
      <family val="2"/>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10"/>
      <color indexed="8"/>
      <name val="Arial"/>
      <family val="2"/>
    </font>
    <font>
      <sz val="10"/>
      <color theme="1"/>
      <name val="Arial"/>
      <family val="2"/>
    </font>
    <font>
      <sz val="9"/>
      <name val="Arial"/>
      <family val="2"/>
    </font>
  </fonts>
  <fills count="24">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
      <patternFill patternType="solid">
        <fgColor rgb="FFFFFF00"/>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7">
    <xf numFmtId="0" fontId="0" fillId="0" borderId="0"/>
    <xf numFmtId="0" fontId="9" fillId="4" borderId="1">
      <alignment horizontal="center" vertical="center"/>
    </xf>
    <xf numFmtId="0" fontId="29" fillId="0" borderId="0" applyNumberFormat="0" applyFill="0" applyBorder="0" applyAlignment="0" applyProtection="0">
      <alignment vertical="top"/>
      <protection locked="0"/>
    </xf>
    <xf numFmtId="0" fontId="9" fillId="0" borderId="0"/>
    <xf numFmtId="0" fontId="28" fillId="0" borderId="0"/>
    <xf numFmtId="0" fontId="28" fillId="0" borderId="0"/>
    <xf numFmtId="9" fontId="2" fillId="0" borderId="0" applyFont="0" applyFill="0" applyBorder="0" applyAlignment="0" applyProtection="0"/>
  </cellStyleXfs>
  <cellXfs count="356">
    <xf numFmtId="0" fontId="0" fillId="0" borderId="0" xfId="0"/>
    <xf numFmtId="0" fontId="30" fillId="0" borderId="0" xfId="0" applyFont="1"/>
    <xf numFmtId="0" fontId="5" fillId="0" borderId="0" xfId="0" applyFont="1" applyAlignment="1">
      <alignment horizontal="center" vertical="center"/>
    </xf>
    <xf numFmtId="0" fontId="4" fillId="5" borderId="2" xfId="0" applyFont="1" applyFill="1" applyBorder="1" applyAlignment="1">
      <alignment horizontal="center" vertical="center"/>
    </xf>
    <xf numFmtId="0" fontId="4" fillId="6" borderId="2" xfId="0" applyFont="1" applyFill="1" applyBorder="1" applyAlignment="1">
      <alignment horizontal="center" vertical="center"/>
    </xf>
    <xf numFmtId="0" fontId="4" fillId="7" borderId="2" xfId="0" applyFont="1" applyFill="1" applyBorder="1" applyAlignment="1">
      <alignment horizontal="center" vertical="center"/>
    </xf>
    <xf numFmtId="0" fontId="6" fillId="8" borderId="2" xfId="2" applyFont="1" applyFill="1" applyBorder="1" applyAlignment="1" applyProtection="1">
      <alignment horizontal="left" vertical="center"/>
    </xf>
    <xf numFmtId="9" fontId="30" fillId="0" borderId="2" xfId="0" applyNumberFormat="1" applyFont="1" applyBorder="1" applyAlignment="1">
      <alignment horizontal="center" vertical="center"/>
    </xf>
    <xf numFmtId="0" fontId="7" fillId="0" borderId="0" xfId="0" applyFont="1" applyAlignment="1">
      <alignment horizontal="center"/>
    </xf>
    <xf numFmtId="2" fontId="30" fillId="0" borderId="0" xfId="0" applyNumberFormat="1" applyFont="1"/>
    <xf numFmtId="0" fontId="7" fillId="0" borderId="0" xfId="0" applyFont="1"/>
    <xf numFmtId="0" fontId="31" fillId="0" borderId="0" xfId="2" applyFont="1" applyAlignment="1" applyProtection="1"/>
    <xf numFmtId="9" fontId="7" fillId="0" borderId="2" xfId="0" applyNumberFormat="1" applyFont="1" applyBorder="1" applyAlignment="1">
      <alignment horizontal="center" vertical="center"/>
    </xf>
    <xf numFmtId="0" fontId="30" fillId="0" borderId="0" xfId="0" applyFont="1" applyAlignment="1">
      <alignment horizontal="left" vertical="top"/>
    </xf>
    <xf numFmtId="0" fontId="32" fillId="0" borderId="0" xfId="0" applyFont="1"/>
    <xf numFmtId="0" fontId="7" fillId="9" borderId="2" xfId="0" applyFont="1" applyFill="1" applyBorder="1" applyAlignment="1">
      <alignment horizontal="center" vertical="center" wrapText="1"/>
    </xf>
    <xf numFmtId="9" fontId="30" fillId="0" borderId="0" xfId="0" applyNumberFormat="1" applyFont="1"/>
    <xf numFmtId="9" fontId="6" fillId="0" borderId="2" xfId="0" applyNumberFormat="1" applyFont="1" applyBorder="1" applyAlignment="1">
      <alignment horizontal="center" vertical="center"/>
    </xf>
    <xf numFmtId="0" fontId="33" fillId="0" borderId="0" xfId="0" applyFont="1"/>
    <xf numFmtId="0" fontId="20" fillId="0" borderId="0" xfId="0" applyFont="1"/>
    <xf numFmtId="0" fontId="19" fillId="0" borderId="0" xfId="0" applyFont="1" applyAlignment="1">
      <alignment horizontal="center" vertical="center"/>
    </xf>
    <xf numFmtId="0" fontId="34" fillId="0" borderId="0" xfId="2" applyFont="1" applyFill="1" applyAlignment="1" applyProtection="1">
      <alignment vertical="center"/>
    </xf>
    <xf numFmtId="0" fontId="14" fillId="0" borderId="0" xfId="0" applyFont="1" applyAlignment="1">
      <alignment horizontal="left" vertical="center" wrapText="1"/>
    </xf>
    <xf numFmtId="0" fontId="33" fillId="0" borderId="0" xfId="0" applyFont="1" applyAlignment="1">
      <alignment vertical="center" wrapText="1"/>
    </xf>
    <xf numFmtId="0" fontId="33" fillId="0" borderId="0" xfId="0" applyFont="1" applyAlignment="1">
      <alignment vertical="center"/>
    </xf>
    <xf numFmtId="0" fontId="14" fillId="0" borderId="0" xfId="0" applyFont="1" applyAlignment="1">
      <alignment wrapText="1"/>
    </xf>
    <xf numFmtId="0" fontId="35" fillId="0" borderId="0" xfId="0" applyFont="1" applyAlignment="1">
      <alignment horizontal="center" vertical="center"/>
    </xf>
    <xf numFmtId="0" fontId="26" fillId="9" borderId="3" xfId="0" applyFont="1" applyFill="1" applyBorder="1" applyAlignment="1">
      <alignment horizontal="center" vertical="center"/>
    </xf>
    <xf numFmtId="0" fontId="17" fillId="9" borderId="2" xfId="0" applyFont="1" applyFill="1" applyBorder="1" applyAlignment="1">
      <alignment horizontal="left" vertical="center" wrapText="1"/>
    </xf>
    <xf numFmtId="0" fontId="26" fillId="9" borderId="2" xfId="0" applyFont="1" applyFill="1" applyBorder="1" applyAlignment="1">
      <alignment horizontal="center" vertical="center"/>
    </xf>
    <xf numFmtId="0" fontId="26" fillId="9" borderId="2" xfId="0" applyFont="1" applyFill="1" applyBorder="1" applyAlignment="1">
      <alignment horizontal="left" vertical="center" wrapText="1"/>
    </xf>
    <xf numFmtId="0" fontId="26" fillId="9" borderId="4" xfId="0" applyFont="1" applyFill="1" applyBorder="1" applyAlignment="1">
      <alignment horizontal="left" vertical="center" wrapText="1"/>
    </xf>
    <xf numFmtId="0" fontId="36" fillId="6" borderId="5" xfId="0" applyFont="1" applyFill="1" applyBorder="1" applyAlignment="1">
      <alignment vertical="center"/>
    </xf>
    <xf numFmtId="0" fontId="26" fillId="6" borderId="5" xfId="0" applyFont="1" applyFill="1" applyBorder="1" applyAlignment="1">
      <alignment vertical="center"/>
    </xf>
    <xf numFmtId="0" fontId="26" fillId="6" borderId="2" xfId="0" applyFont="1" applyFill="1" applyBorder="1" applyAlignment="1">
      <alignment vertical="center"/>
    </xf>
    <xf numFmtId="0" fontId="33" fillId="0" borderId="6" xfId="0" applyFont="1" applyBorder="1" applyAlignment="1">
      <alignment wrapText="1"/>
    </xf>
    <xf numFmtId="0" fontId="33" fillId="0" borderId="2" xfId="0" applyFont="1" applyBorder="1"/>
    <xf numFmtId="0" fontId="33" fillId="0" borderId="2" xfId="0" applyFont="1" applyBorder="1" applyAlignment="1">
      <alignment wrapText="1"/>
    </xf>
    <xf numFmtId="0" fontId="36" fillId="6" borderId="5" xfId="0" applyFont="1" applyFill="1" applyBorder="1" applyAlignment="1">
      <alignment vertical="center" wrapText="1"/>
    </xf>
    <xf numFmtId="0" fontId="13" fillId="6" borderId="5" xfId="0" applyFont="1" applyFill="1" applyBorder="1" applyAlignment="1">
      <alignment vertical="center" wrapText="1"/>
    </xf>
    <xf numFmtId="0" fontId="13" fillId="6" borderId="3" xfId="0" applyFont="1" applyFill="1" applyBorder="1" applyAlignment="1">
      <alignment vertical="center" wrapText="1"/>
    </xf>
    <xf numFmtId="0" fontId="13" fillId="6" borderId="2" xfId="0" applyFont="1" applyFill="1" applyBorder="1" applyAlignment="1">
      <alignment vertical="center" wrapText="1"/>
    </xf>
    <xf numFmtId="0" fontId="33" fillId="0" borderId="6" xfId="0" applyFont="1" applyBorder="1"/>
    <xf numFmtId="0" fontId="33" fillId="0" borderId="7" xfId="0" applyFont="1" applyBorder="1"/>
    <xf numFmtId="0" fontId="33" fillId="0" borderId="3" xfId="0" applyFont="1" applyBorder="1"/>
    <xf numFmtId="0" fontId="36" fillId="6" borderId="3" xfId="0" applyFont="1" applyFill="1" applyBorder="1" applyAlignment="1">
      <alignment vertical="center" wrapText="1"/>
    </xf>
    <xf numFmtId="0" fontId="13" fillId="9" borderId="6" xfId="0" applyFont="1" applyFill="1" applyBorder="1" applyAlignment="1">
      <alignment horizontal="center" vertical="center"/>
    </xf>
    <xf numFmtId="0" fontId="11" fillId="9" borderId="6" xfId="0" applyFont="1" applyFill="1" applyBorder="1" applyAlignment="1">
      <alignment horizontal="center" vertical="center" wrapText="1"/>
    </xf>
    <xf numFmtId="0" fontId="11" fillId="9" borderId="2" xfId="0" applyFont="1" applyFill="1" applyBorder="1" applyAlignment="1">
      <alignment horizontal="center" vertical="center" wrapText="1"/>
    </xf>
    <xf numFmtId="0" fontId="33" fillId="6" borderId="8" xfId="0" applyFont="1" applyFill="1" applyBorder="1"/>
    <xf numFmtId="0" fontId="37" fillId="6" borderId="2" xfId="0" applyFont="1" applyFill="1" applyBorder="1" applyAlignment="1">
      <alignment horizontal="left" vertical="center"/>
    </xf>
    <xf numFmtId="0" fontId="33" fillId="6" borderId="9" xfId="0" applyFont="1" applyFill="1" applyBorder="1"/>
    <xf numFmtId="0" fontId="33" fillId="6" borderId="6" xfId="0" applyFont="1" applyFill="1" applyBorder="1"/>
    <xf numFmtId="2" fontId="33" fillId="0" borderId="10" xfId="0" applyNumberFormat="1" applyFont="1" applyBorder="1" applyAlignment="1">
      <alignment vertical="center"/>
    </xf>
    <xf numFmtId="0" fontId="33" fillId="0" borderId="10" xfId="0" applyFont="1" applyBorder="1" applyAlignment="1">
      <alignment horizontal="left" vertical="center"/>
    </xf>
    <xf numFmtId="0" fontId="33" fillId="0" borderId="0" xfId="0" applyFont="1" applyAlignment="1">
      <alignment horizontal="left" vertical="center"/>
    </xf>
    <xf numFmtId="0" fontId="37" fillId="6" borderId="0" xfId="0" applyFont="1" applyFill="1" applyAlignment="1">
      <alignment horizontal="left" vertical="center"/>
    </xf>
    <xf numFmtId="0" fontId="33" fillId="6" borderId="9" xfId="0" applyFont="1" applyFill="1" applyBorder="1" applyAlignment="1">
      <alignment vertical="center"/>
    </xf>
    <xf numFmtId="0" fontId="38" fillId="6" borderId="0" xfId="0" applyFont="1" applyFill="1" applyAlignment="1">
      <alignment horizontal="left" vertical="center"/>
    </xf>
    <xf numFmtId="0" fontId="33" fillId="0" borderId="9" xfId="0" applyFont="1" applyBorder="1" applyAlignment="1">
      <alignment horizontal="left" vertical="center"/>
    </xf>
    <xf numFmtId="0" fontId="33" fillId="6" borderId="2" xfId="0" applyFont="1" applyFill="1" applyBorder="1"/>
    <xf numFmtId="0" fontId="39" fillId="6" borderId="2" xfId="0" applyFont="1" applyFill="1" applyBorder="1" applyAlignment="1">
      <alignment horizontal="left" vertical="center"/>
    </xf>
    <xf numFmtId="0" fontId="38" fillId="6" borderId="2" xfId="0" applyFont="1" applyFill="1" applyBorder="1"/>
    <xf numFmtId="0" fontId="33" fillId="6" borderId="2" xfId="0" applyFont="1" applyFill="1" applyBorder="1" applyAlignment="1">
      <alignment vertical="center"/>
    </xf>
    <xf numFmtId="0" fontId="33" fillId="6" borderId="6" xfId="0" applyFont="1" applyFill="1" applyBorder="1" applyAlignment="1">
      <alignment vertical="center"/>
    </xf>
    <xf numFmtId="2" fontId="33" fillId="0" borderId="2" xfId="0" applyNumberFormat="1" applyFont="1" applyBorder="1" applyAlignment="1">
      <alignment vertical="center"/>
    </xf>
    <xf numFmtId="0" fontId="33" fillId="0" borderId="2" xfId="0" applyFont="1" applyBorder="1" applyAlignment="1">
      <alignment horizontal="left" vertical="center"/>
    </xf>
    <xf numFmtId="0" fontId="33" fillId="0" borderId="6" xfId="0" applyFont="1" applyBorder="1" applyAlignment="1">
      <alignment horizontal="left" vertical="center"/>
    </xf>
    <xf numFmtId="0" fontId="11" fillId="9" borderId="0" xfId="0" applyFont="1" applyFill="1" applyAlignment="1">
      <alignment horizontal="center" vertical="center" wrapText="1"/>
    </xf>
    <xf numFmtId="0" fontId="12" fillId="0" borderId="6" xfId="0" applyFont="1" applyBorder="1" applyAlignment="1">
      <alignment wrapText="1"/>
    </xf>
    <xf numFmtId="0" fontId="40" fillId="10" borderId="6" xfId="0" applyFont="1" applyFill="1" applyBorder="1" applyAlignment="1" applyProtection="1">
      <alignment horizontal="center" vertical="center"/>
      <protection locked="0"/>
    </xf>
    <xf numFmtId="0" fontId="33" fillId="10" borderId="6" xfId="0" applyFont="1" applyFill="1" applyBorder="1" applyAlignment="1" applyProtection="1">
      <alignment horizontal="center" vertical="center"/>
      <protection locked="0"/>
    </xf>
    <xf numFmtId="0" fontId="33" fillId="11" borderId="6" xfId="0" applyFont="1" applyFill="1" applyBorder="1" applyAlignment="1" applyProtection="1">
      <alignment horizontal="center" vertical="center"/>
      <protection locked="0"/>
    </xf>
    <xf numFmtId="0" fontId="33" fillId="12" borderId="6" xfId="0" applyFont="1" applyFill="1" applyBorder="1" applyAlignment="1" applyProtection="1">
      <alignment horizontal="center" vertical="center"/>
      <protection locked="0"/>
    </xf>
    <xf numFmtId="0" fontId="41" fillId="14" borderId="6" xfId="0" applyFont="1" applyFill="1" applyBorder="1" applyAlignment="1" applyProtection="1">
      <alignment horizontal="left" vertical="top" wrapText="1"/>
      <protection locked="0"/>
    </xf>
    <xf numFmtId="0" fontId="41" fillId="14" borderId="2" xfId="0" applyFont="1" applyFill="1" applyBorder="1" applyAlignment="1" applyProtection="1">
      <alignment horizontal="left" vertical="top" wrapText="1"/>
      <protection locked="0"/>
    </xf>
    <xf numFmtId="0" fontId="41" fillId="15" borderId="6" xfId="0" applyFont="1" applyFill="1" applyBorder="1" applyAlignment="1" applyProtection="1">
      <alignment horizontal="left" vertical="top" wrapText="1"/>
      <protection locked="0"/>
    </xf>
    <xf numFmtId="0" fontId="41" fillId="15" borderId="2" xfId="0" applyFont="1" applyFill="1" applyBorder="1" applyAlignment="1" applyProtection="1">
      <alignment horizontal="left" vertical="top" wrapText="1"/>
      <protection locked="0"/>
    </xf>
    <xf numFmtId="9" fontId="30" fillId="0" borderId="3" xfId="0" applyNumberFormat="1" applyFont="1" applyBorder="1" applyAlignment="1">
      <alignment horizontal="center" vertical="center"/>
    </xf>
    <xf numFmtId="0" fontId="7" fillId="9" borderId="6" xfId="0" applyFont="1" applyFill="1" applyBorder="1" applyAlignment="1">
      <alignment horizontal="center" vertical="center" wrapText="1"/>
    </xf>
    <xf numFmtId="0" fontId="17" fillId="8" borderId="11" xfId="2" applyFont="1" applyFill="1" applyBorder="1" applyAlignment="1" applyProtection="1">
      <alignment horizontal="center" vertical="center"/>
    </xf>
    <xf numFmtId="0" fontId="6" fillId="8" borderId="6" xfId="2" applyFont="1" applyFill="1" applyBorder="1" applyAlignment="1" applyProtection="1">
      <alignment horizontal="left" vertical="center"/>
    </xf>
    <xf numFmtId="0" fontId="17" fillId="8" borderId="11" xfId="2" applyFont="1" applyFill="1" applyBorder="1" applyAlignment="1" applyProtection="1">
      <alignment horizontal="center" vertical="center" wrapText="1"/>
    </xf>
    <xf numFmtId="0" fontId="25" fillId="8" borderId="11" xfId="2" applyFont="1" applyFill="1" applyBorder="1" applyAlignment="1" applyProtection="1">
      <alignment horizontal="center" vertical="center"/>
    </xf>
    <xf numFmtId="0" fontId="25" fillId="8" borderId="11" xfId="2" applyFont="1" applyFill="1" applyBorder="1" applyAlignment="1" applyProtection="1">
      <alignment horizontal="center" vertical="center" wrapText="1"/>
    </xf>
    <xf numFmtId="0" fontId="18" fillId="2" borderId="4" xfId="0" applyFont="1" applyFill="1" applyBorder="1" applyAlignment="1">
      <alignment vertical="center" wrapText="1"/>
    </xf>
    <xf numFmtId="0" fontId="18" fillId="2" borderId="5" xfId="0" applyFont="1" applyFill="1" applyBorder="1" applyAlignment="1">
      <alignment vertical="center" wrapText="1"/>
    </xf>
    <xf numFmtId="14" fontId="27" fillId="0" borderId="2" xfId="3" applyNumberFormat="1" applyFont="1" applyBorder="1" applyAlignment="1">
      <alignment horizontal="center" vertical="center"/>
    </xf>
    <xf numFmtId="0" fontId="27" fillId="0" borderId="2" xfId="3" applyFont="1" applyBorder="1" applyAlignment="1">
      <alignment horizontal="center" vertical="center"/>
    </xf>
    <xf numFmtId="0" fontId="18" fillId="2" borderId="4" xfId="0" applyFont="1" applyFill="1" applyBorder="1" applyAlignment="1">
      <alignment vertical="center"/>
    </xf>
    <xf numFmtId="0" fontId="16" fillId="16" borderId="9" xfId="0" applyFont="1" applyFill="1" applyBorder="1" applyAlignment="1">
      <alignment horizontal="center" vertical="center"/>
    </xf>
    <xf numFmtId="0" fontId="16" fillId="16" borderId="12" xfId="0" applyFont="1" applyFill="1" applyBorder="1" applyAlignment="1">
      <alignment horizontal="center" vertical="center"/>
    </xf>
    <xf numFmtId="0" fontId="17" fillId="16" borderId="13" xfId="0" applyFont="1" applyFill="1" applyBorder="1" applyAlignment="1">
      <alignment horizontal="center" vertical="center" wrapText="1"/>
    </xf>
    <xf numFmtId="0" fontId="13" fillId="6" borderId="0" xfId="0" applyFont="1" applyFill="1" applyAlignment="1">
      <alignment horizontal="center" vertical="center" wrapText="1"/>
    </xf>
    <xf numFmtId="0" fontId="39" fillId="6" borderId="0" xfId="0" applyFont="1" applyFill="1" applyAlignment="1">
      <alignment horizontal="left" vertical="center"/>
    </xf>
    <xf numFmtId="0" fontId="36" fillId="6" borderId="0" xfId="0" applyFont="1" applyFill="1" applyAlignment="1">
      <alignment horizontal="left" vertical="center"/>
    </xf>
    <xf numFmtId="0" fontId="41" fillId="17" borderId="6" xfId="0" applyFont="1" applyFill="1" applyBorder="1" applyAlignment="1" applyProtection="1">
      <alignment horizontal="left" vertical="top" wrapText="1"/>
      <protection locked="0"/>
    </xf>
    <xf numFmtId="0" fontId="41" fillId="17" borderId="2" xfId="0" applyFont="1" applyFill="1" applyBorder="1" applyAlignment="1" applyProtection="1">
      <alignment horizontal="left" vertical="top" wrapText="1"/>
      <protection locked="0"/>
    </xf>
    <xf numFmtId="9" fontId="30" fillId="0" borderId="0" xfId="0" applyNumberFormat="1" applyFont="1" applyAlignment="1">
      <alignment horizontal="center" vertical="center"/>
    </xf>
    <xf numFmtId="9" fontId="7" fillId="0" borderId="0" xfId="0" applyNumberFormat="1" applyFont="1" applyAlignment="1">
      <alignment horizontal="center" vertical="center"/>
    </xf>
    <xf numFmtId="0" fontId="4" fillId="19" borderId="14" xfId="0" applyFont="1" applyFill="1" applyBorder="1" applyAlignment="1">
      <alignment horizontal="center" vertical="center"/>
    </xf>
    <xf numFmtId="0" fontId="33" fillId="6" borderId="0" xfId="0" applyFont="1" applyFill="1"/>
    <xf numFmtId="0" fontId="4" fillId="12" borderId="14" xfId="0" applyFont="1" applyFill="1" applyBorder="1" applyAlignment="1">
      <alignment horizontal="center" vertical="center"/>
    </xf>
    <xf numFmtId="0" fontId="4" fillId="7" borderId="14" xfId="0" applyFont="1" applyFill="1" applyBorder="1" applyAlignment="1">
      <alignment horizontal="center" vertical="center"/>
    </xf>
    <xf numFmtId="0" fontId="14" fillId="19" borderId="0" xfId="0" applyFont="1" applyFill="1" applyAlignment="1">
      <alignment horizontal="left" vertical="center" wrapText="1"/>
    </xf>
    <xf numFmtId="0" fontId="41" fillId="13" borderId="6" xfId="0" applyFont="1" applyFill="1" applyBorder="1" applyAlignment="1" applyProtection="1">
      <alignment horizontal="left" vertical="justify" wrapText="1"/>
      <protection locked="0"/>
    </xf>
    <xf numFmtId="0" fontId="41" fillId="14" borderId="6" xfId="0" applyFont="1" applyFill="1" applyBorder="1" applyAlignment="1" applyProtection="1">
      <alignment horizontal="left" vertical="justify" wrapText="1"/>
      <protection locked="0"/>
    </xf>
    <xf numFmtId="0" fontId="41" fillId="14" borderId="2" xfId="0" applyFont="1" applyFill="1" applyBorder="1" applyAlignment="1" applyProtection="1">
      <alignment horizontal="left" vertical="justify" wrapText="1"/>
      <protection locked="0"/>
    </xf>
    <xf numFmtId="0" fontId="41" fillId="13" borderId="2" xfId="0" applyFont="1" applyFill="1" applyBorder="1" applyAlignment="1" applyProtection="1">
      <alignment horizontal="left" vertical="justify" wrapText="1"/>
      <protection locked="0"/>
    </xf>
    <xf numFmtId="0" fontId="41" fillId="15" borderId="6" xfId="0" applyFont="1" applyFill="1" applyBorder="1" applyAlignment="1" applyProtection="1">
      <alignment horizontal="left" vertical="justify" wrapText="1"/>
      <protection locked="0"/>
    </xf>
    <xf numFmtId="0" fontId="41" fillId="15" borderId="2" xfId="0" applyFont="1" applyFill="1" applyBorder="1" applyAlignment="1" applyProtection="1">
      <alignment horizontal="left" vertical="justify" wrapText="1"/>
      <protection locked="0"/>
    </xf>
    <xf numFmtId="0" fontId="41" fillId="17" borderId="6"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left" vertical="justify" wrapText="1"/>
      <protection locked="0"/>
    </xf>
    <xf numFmtId="0" fontId="40" fillId="11" borderId="6" xfId="0" applyFont="1" applyFill="1" applyBorder="1" applyAlignment="1" applyProtection="1">
      <alignment horizontal="center" vertical="center" wrapText="1"/>
      <protection locked="0"/>
    </xf>
    <xf numFmtId="0" fontId="33" fillId="11" borderId="6" xfId="0" applyFont="1" applyFill="1" applyBorder="1" applyAlignment="1" applyProtection="1">
      <alignment horizontal="center" vertical="center" wrapText="1"/>
      <protection locked="0"/>
    </xf>
    <xf numFmtId="0" fontId="33" fillId="0" borderId="0" xfId="0" applyFont="1" applyAlignment="1">
      <alignment vertical="justify" wrapText="1"/>
    </xf>
    <xf numFmtId="0" fontId="40" fillId="12" borderId="6" xfId="0" applyFont="1" applyFill="1" applyBorder="1" applyAlignment="1" applyProtection="1">
      <alignment horizontal="center" vertical="center" wrapText="1"/>
      <protection locked="0"/>
    </xf>
    <xf numFmtId="0" fontId="33" fillId="12" borderId="6" xfId="0" applyFont="1" applyFill="1" applyBorder="1" applyAlignment="1" applyProtection="1">
      <alignment horizontal="center" vertical="center" wrapText="1"/>
      <protection locked="0"/>
    </xf>
    <xf numFmtId="0" fontId="40" fillId="18" borderId="6" xfId="0" applyFont="1" applyFill="1" applyBorder="1" applyAlignment="1" applyProtection="1">
      <alignment horizontal="center" vertical="center" wrapText="1"/>
      <protection locked="0"/>
    </xf>
    <xf numFmtId="0" fontId="13" fillId="0" borderId="0" xfId="0" applyFont="1" applyAlignment="1">
      <alignment horizontal="center" vertical="center"/>
    </xf>
    <xf numFmtId="0" fontId="33" fillId="14" borderId="2" xfId="0" applyFont="1" applyFill="1" applyBorder="1" applyAlignment="1">
      <alignment vertical="center"/>
    </xf>
    <xf numFmtId="0" fontId="33" fillId="19" borderId="0" xfId="0" applyFont="1" applyFill="1" applyAlignment="1">
      <alignment vertical="center"/>
    </xf>
    <xf numFmtId="0" fontId="34" fillId="0" borderId="0" xfId="2" applyFont="1" applyBorder="1" applyAlignment="1" applyProtection="1">
      <alignment horizontal="center"/>
    </xf>
    <xf numFmtId="0" fontId="13" fillId="0" borderId="0" xfId="0" applyFont="1" applyAlignment="1">
      <alignment horizontal="center"/>
    </xf>
    <xf numFmtId="0" fontId="13" fillId="6" borderId="2" xfId="0" applyFont="1" applyFill="1" applyBorder="1" applyAlignment="1">
      <alignment horizontal="center" vertical="center" wrapText="1"/>
    </xf>
    <xf numFmtId="0" fontId="33" fillId="6" borderId="9" xfId="0" applyFont="1" applyFill="1" applyBorder="1" applyAlignment="1">
      <alignment vertical="top"/>
    </xf>
    <xf numFmtId="0" fontId="33" fillId="0" borderId="6" xfId="0" applyFont="1" applyBorder="1" applyAlignment="1">
      <alignment vertical="top" wrapText="1"/>
    </xf>
    <xf numFmtId="0" fontId="41" fillId="13" borderId="6" xfId="0" applyFont="1" applyFill="1" applyBorder="1" applyAlignment="1" applyProtection="1">
      <alignment horizontal="left" vertical="top" wrapText="1"/>
      <protection locked="0"/>
    </xf>
    <xf numFmtId="0" fontId="33" fillId="0" borderId="0" xfId="0" applyFont="1" applyAlignment="1">
      <alignment vertical="top"/>
    </xf>
    <xf numFmtId="0" fontId="41" fillId="13" borderId="2" xfId="0" applyFont="1" applyFill="1" applyBorder="1" applyAlignment="1" applyProtection="1">
      <alignment horizontal="left" wrapText="1"/>
      <protection locked="0"/>
    </xf>
    <xf numFmtId="0" fontId="41" fillId="13" borderId="2" xfId="0" applyFont="1" applyFill="1" applyBorder="1" applyAlignment="1" applyProtection="1">
      <alignment horizontal="left" vertical="center" wrapText="1"/>
      <protection locked="0"/>
    </xf>
    <xf numFmtId="49" fontId="42" fillId="14" borderId="4" xfId="0" applyNumberFormat="1" applyFont="1" applyFill="1" applyBorder="1" applyAlignment="1" applyProtection="1">
      <alignment vertical="top" wrapText="1"/>
      <protection locked="0"/>
    </xf>
    <xf numFmtId="0" fontId="41" fillId="14" borderId="6" xfId="0" applyFont="1" applyFill="1" applyBorder="1" applyAlignment="1" applyProtection="1">
      <alignment horizontal="center" vertical="center" wrapText="1"/>
      <protection locked="0"/>
    </xf>
    <xf numFmtId="0" fontId="41" fillId="14" borderId="6" xfId="0" applyFont="1" applyFill="1" applyBorder="1" applyAlignment="1" applyProtection="1">
      <alignment horizontal="left" vertical="center" wrapText="1"/>
      <protection locked="0"/>
    </xf>
    <xf numFmtId="0" fontId="41" fillId="15" borderId="4" xfId="0" applyFont="1" applyFill="1" applyBorder="1" applyAlignment="1" applyProtection="1">
      <alignment horizontal="left" vertical="center" wrapText="1"/>
      <protection locked="0"/>
    </xf>
    <xf numFmtId="0" fontId="41" fillId="15" borderId="2" xfId="0" applyFont="1" applyFill="1" applyBorder="1" applyAlignment="1" applyProtection="1">
      <alignment horizontal="left" vertical="center" wrapText="1"/>
      <protection locked="0"/>
    </xf>
    <xf numFmtId="0" fontId="41" fillId="15" borderId="6" xfId="0" applyFont="1" applyFill="1" applyBorder="1" applyAlignment="1" applyProtection="1">
      <alignment horizontal="left" vertical="center" wrapText="1"/>
      <protection locked="0"/>
    </xf>
    <xf numFmtId="0" fontId="41" fillId="15" borderId="2" xfId="0" applyFont="1" applyFill="1" applyBorder="1" applyAlignment="1" applyProtection="1">
      <alignment horizontal="left" wrapText="1"/>
      <protection locked="0"/>
    </xf>
    <xf numFmtId="0" fontId="43" fillId="17" borderId="15" xfId="0" applyFont="1" applyFill="1" applyBorder="1" applyAlignment="1" applyProtection="1">
      <alignment horizontal="left" vertical="top" wrapText="1"/>
      <protection locked="0"/>
    </xf>
    <xf numFmtId="0" fontId="41" fillId="17" borderId="4" xfId="0" applyFont="1" applyFill="1" applyBorder="1" applyAlignment="1" applyProtection="1">
      <alignment horizontal="left" vertical="justify" wrapText="1"/>
      <protection locked="0"/>
    </xf>
    <xf numFmtId="0" fontId="1" fillId="18" borderId="6" xfId="0" applyFont="1" applyFill="1" applyBorder="1" applyAlignment="1" applyProtection="1">
      <alignment horizontal="center" vertical="center" wrapText="1"/>
      <protection locked="0"/>
    </xf>
    <xf numFmtId="0" fontId="1" fillId="17" borderId="2" xfId="0" applyFont="1" applyFill="1" applyBorder="1" applyAlignment="1" applyProtection="1">
      <alignment horizontal="left" vertical="justify" wrapText="1"/>
      <protection locked="0"/>
    </xf>
    <xf numFmtId="49" fontId="12" fillId="17" borderId="4" xfId="0" applyNumberFormat="1" applyFont="1" applyFill="1" applyBorder="1" applyAlignment="1" applyProtection="1">
      <alignment vertical="top" wrapText="1"/>
      <protection locked="0"/>
    </xf>
    <xf numFmtId="0" fontId="41" fillId="17" borderId="0" xfId="0" applyFont="1" applyFill="1" applyAlignment="1">
      <alignment vertical="top" wrapText="1"/>
    </xf>
    <xf numFmtId="49" fontId="41" fillId="17" borderId="2" xfId="0" applyNumberFormat="1" applyFont="1" applyFill="1" applyBorder="1" applyAlignment="1" applyProtection="1">
      <alignment horizontal="left" vertical="justify" wrapText="1"/>
      <protection locked="0"/>
    </xf>
    <xf numFmtId="49" fontId="41" fillId="17" borderId="2" xfId="0" applyNumberFormat="1" applyFont="1" applyFill="1" applyBorder="1" applyAlignment="1" applyProtection="1">
      <alignment horizontal="left" vertical="top" wrapText="1"/>
      <protection locked="0"/>
    </xf>
    <xf numFmtId="0" fontId="1" fillId="18" borderId="6" xfId="0" applyFont="1" applyFill="1" applyBorder="1" applyAlignment="1" applyProtection="1">
      <alignment horizontal="center" vertical="center"/>
      <protection locked="0"/>
    </xf>
    <xf numFmtId="0" fontId="41" fillId="17" borderId="2" xfId="0" applyFont="1" applyFill="1" applyBorder="1" applyAlignment="1">
      <alignment vertical="center" wrapText="1"/>
    </xf>
    <xf numFmtId="0" fontId="41" fillId="17" borderId="15" xfId="0" applyFont="1" applyFill="1" applyBorder="1" applyAlignment="1">
      <alignment vertical="center" wrapText="1"/>
    </xf>
    <xf numFmtId="0" fontId="1" fillId="18" borderId="6" xfId="0" applyFont="1" applyFill="1" applyBorder="1" applyAlignment="1" applyProtection="1">
      <alignment horizontal="center" vertical="top" wrapText="1"/>
      <protection locked="0"/>
    </xf>
    <xf numFmtId="0" fontId="41" fillId="17" borderId="0" xfId="0" applyFont="1" applyFill="1" applyAlignment="1">
      <alignment vertical="center" wrapText="1"/>
    </xf>
    <xf numFmtId="0" fontId="41" fillId="17" borderId="6" xfId="0" applyFont="1" applyFill="1" applyBorder="1" applyAlignment="1" applyProtection="1">
      <alignment horizontal="center" vertical="center" wrapText="1"/>
      <protection locked="0"/>
    </xf>
    <xf numFmtId="0" fontId="41" fillId="17" borderId="6" xfId="0" applyFont="1" applyFill="1" applyBorder="1" applyAlignment="1" applyProtection="1">
      <alignment horizontal="left" vertical="center" wrapText="1"/>
      <protection locked="0"/>
    </xf>
    <xf numFmtId="0" fontId="41" fillId="13" borderId="6" xfId="0" applyFont="1" applyFill="1" applyBorder="1" applyAlignment="1" applyProtection="1">
      <alignment horizontal="left" vertical="center" wrapText="1"/>
      <protection locked="0"/>
    </xf>
    <xf numFmtId="0" fontId="41" fillId="23" borderId="2" xfId="0" applyFont="1" applyFill="1" applyBorder="1" applyAlignment="1" applyProtection="1">
      <alignment horizontal="left" vertical="justify" wrapText="1"/>
      <protection locked="0"/>
    </xf>
    <xf numFmtId="0" fontId="41" fillId="23" borderId="6" xfId="0" applyFont="1" applyFill="1" applyBorder="1" applyAlignment="1" applyProtection="1">
      <alignment horizontal="left" vertical="center" wrapText="1"/>
      <protection locked="0"/>
    </xf>
    <xf numFmtId="0" fontId="41" fillId="23" borderId="6"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center" vertical="justify" wrapText="1"/>
      <protection locked="0"/>
    </xf>
    <xf numFmtId="0" fontId="41" fillId="17" borderId="2" xfId="0" applyFont="1" applyFill="1" applyBorder="1" applyAlignment="1" applyProtection="1">
      <alignment horizontal="center" vertical="center" wrapText="1"/>
      <protection locked="0"/>
    </xf>
    <xf numFmtId="0" fontId="41" fillId="17" borderId="2" xfId="0" applyFont="1" applyFill="1" applyBorder="1" applyAlignment="1" applyProtection="1">
      <alignment horizontal="center" vertical="top" wrapText="1"/>
      <protection locked="0"/>
    </xf>
    <xf numFmtId="0" fontId="41" fillId="17" borderId="15" xfId="0" applyFont="1" applyFill="1" applyBorder="1" applyAlignment="1" applyProtection="1">
      <alignment horizontal="left" vertical="top" wrapText="1"/>
      <protection locked="0"/>
    </xf>
    <xf numFmtId="0" fontId="41" fillId="17" borderId="4" xfId="0" applyFont="1" applyFill="1" applyBorder="1" applyAlignment="1" applyProtection="1">
      <alignment horizontal="left" vertical="top" wrapText="1"/>
      <protection locked="0"/>
    </xf>
    <xf numFmtId="0" fontId="41" fillId="17" borderId="0" xfId="0" applyFont="1" applyFill="1" applyAlignment="1">
      <alignment horizontal="left" vertical="top" wrapText="1"/>
    </xf>
    <xf numFmtId="0" fontId="1" fillId="0" borderId="2" xfId="0" applyFont="1" applyBorder="1"/>
    <xf numFmtId="0" fontId="1" fillId="10" borderId="6" xfId="0" applyFont="1" applyFill="1" applyBorder="1" applyAlignment="1" applyProtection="1">
      <alignment horizontal="center" vertical="center"/>
      <protection locked="0"/>
    </xf>
    <xf numFmtId="0" fontId="1" fillId="10" borderId="6" xfId="0" applyFont="1" applyFill="1" applyBorder="1" applyAlignment="1" applyProtection="1">
      <alignment horizontal="center" vertical="top"/>
      <protection locked="0"/>
    </xf>
    <xf numFmtId="0" fontId="41" fillId="13" borderId="6" xfId="0" applyFont="1" applyFill="1" applyBorder="1" applyAlignment="1" applyProtection="1">
      <alignment horizontal="center" vertical="center" wrapText="1"/>
      <protection locked="0"/>
    </xf>
    <xf numFmtId="0" fontId="41" fillId="13" borderId="6" xfId="0" applyFont="1" applyFill="1" applyBorder="1" applyAlignment="1" applyProtection="1">
      <alignment horizontal="center" vertical="top" wrapText="1"/>
      <protection locked="0"/>
    </xf>
    <xf numFmtId="0" fontId="33" fillId="19" borderId="2" xfId="0" applyFont="1" applyFill="1" applyBorder="1"/>
    <xf numFmtId="0" fontId="41" fillId="23" borderId="2" xfId="0" applyFont="1" applyFill="1" applyBorder="1" applyAlignment="1" applyProtection="1">
      <alignment horizontal="left" vertical="center" wrapText="1"/>
      <protection locked="0"/>
    </xf>
    <xf numFmtId="0" fontId="1" fillId="11" borderId="6" xfId="0" applyFont="1" applyFill="1" applyBorder="1" applyAlignment="1" applyProtection="1">
      <alignment horizontal="center" vertical="center" wrapText="1"/>
      <protection locked="0"/>
    </xf>
    <xf numFmtId="0" fontId="1" fillId="11" borderId="6" xfId="0" applyFont="1" applyFill="1" applyBorder="1" applyAlignment="1" applyProtection="1">
      <alignment horizontal="center" vertical="top" wrapText="1"/>
      <protection locked="0"/>
    </xf>
    <xf numFmtId="0" fontId="1" fillId="11" borderId="6" xfId="0" applyFont="1" applyFill="1" applyBorder="1" applyAlignment="1" applyProtection="1">
      <alignment horizontal="center" vertical="center"/>
      <protection locked="0"/>
    </xf>
    <xf numFmtId="0" fontId="1" fillId="12" borderId="6" xfId="0" applyFont="1" applyFill="1" applyBorder="1" applyAlignment="1" applyProtection="1">
      <alignment horizontal="center" vertical="center" wrapText="1"/>
      <protection locked="0"/>
    </xf>
    <xf numFmtId="0" fontId="41" fillId="15" borderId="15" xfId="0" applyFont="1" applyFill="1" applyBorder="1" applyAlignment="1" applyProtection="1">
      <alignment horizontal="left" vertical="top" wrapText="1"/>
      <protection locked="0"/>
    </xf>
    <xf numFmtId="0" fontId="1" fillId="12" borderId="6" xfId="0" applyFont="1" applyFill="1" applyBorder="1" applyAlignment="1" applyProtection="1">
      <alignment horizontal="center" vertical="top" wrapText="1"/>
      <protection locked="0"/>
    </xf>
    <xf numFmtId="2" fontId="1" fillId="0" borderId="10" xfId="0" applyNumberFormat="1" applyFont="1" applyBorder="1" applyAlignment="1">
      <alignment vertical="center"/>
    </xf>
    <xf numFmtId="0" fontId="1" fillId="0" borderId="9" xfId="0" applyFont="1" applyBorder="1" applyAlignment="1">
      <alignment horizontal="left" vertical="center"/>
    </xf>
    <xf numFmtId="0" fontId="1" fillId="0" borderId="0" xfId="0" applyFont="1" applyAlignment="1">
      <alignment horizontal="left" vertical="center"/>
    </xf>
    <xf numFmtId="0" fontId="1" fillId="12" borderId="6" xfId="0" applyFont="1" applyFill="1" applyBorder="1" applyAlignment="1" applyProtection="1">
      <alignment horizontal="center" vertical="center"/>
      <protection locked="0"/>
    </xf>
    <xf numFmtId="0" fontId="41" fillId="17" borderId="2" xfId="0" applyFont="1" applyFill="1" applyBorder="1" applyAlignment="1">
      <alignment horizontal="center" vertical="center" wrapText="1"/>
    </xf>
    <xf numFmtId="0" fontId="44" fillId="17" borderId="2" xfId="0" applyFont="1" applyFill="1" applyBorder="1" applyAlignment="1" applyProtection="1">
      <alignment horizontal="left" vertical="justify" wrapText="1"/>
      <protection locked="0"/>
    </xf>
    <xf numFmtId="0" fontId="41" fillId="17" borderId="2" xfId="0" applyFont="1" applyFill="1" applyBorder="1" applyAlignment="1">
      <alignment horizontal="left" vertical="center" wrapText="1"/>
    </xf>
    <xf numFmtId="0" fontId="41" fillId="17" borderId="6" xfId="0" applyFont="1" applyFill="1" applyBorder="1" applyAlignment="1">
      <alignment vertical="center" wrapText="1"/>
    </xf>
    <xf numFmtId="0" fontId="41" fillId="13" borderId="2" xfId="0" applyFont="1" applyFill="1" applyBorder="1" applyAlignment="1" applyProtection="1">
      <alignment horizontal="left" vertical="justify"/>
      <protection locked="0"/>
    </xf>
    <xf numFmtId="0" fontId="33" fillId="19" borderId="2" xfId="0" applyFont="1" applyFill="1" applyBorder="1" applyAlignment="1">
      <alignment wrapText="1"/>
    </xf>
    <xf numFmtId="0" fontId="33" fillId="19" borderId="6" xfId="0" applyFont="1" applyFill="1" applyBorder="1" applyAlignment="1">
      <alignment wrapText="1"/>
    </xf>
    <xf numFmtId="0" fontId="33" fillId="19" borderId="6" xfId="0" applyFont="1" applyFill="1" applyBorder="1"/>
    <xf numFmtId="0" fontId="27" fillId="0" borderId="8" xfId="3" applyFont="1" applyBorder="1" applyAlignment="1">
      <alignment horizontal="center"/>
    </xf>
    <xf numFmtId="0" fontId="27" fillId="0" borderId="16" xfId="3" applyFont="1" applyBorder="1" applyAlignment="1">
      <alignment horizontal="center"/>
    </xf>
    <xf numFmtId="0" fontId="27" fillId="0" borderId="14" xfId="3" applyFont="1" applyBorder="1" applyAlignment="1">
      <alignment horizontal="center"/>
    </xf>
    <xf numFmtId="0" fontId="27" fillId="0" borderId="17" xfId="3" applyFont="1" applyBorder="1" applyAlignment="1">
      <alignment horizontal="center"/>
    </xf>
    <xf numFmtId="0" fontId="27" fillId="0" borderId="15" xfId="3" applyFont="1" applyBorder="1" applyAlignment="1">
      <alignment horizontal="center"/>
    </xf>
    <xf numFmtId="0" fontId="27" fillId="0" borderId="7" xfId="3" applyFont="1" applyBorder="1" applyAlignment="1">
      <alignment horizontal="center"/>
    </xf>
    <xf numFmtId="0" fontId="27" fillId="0" borderId="4" xfId="3" applyFont="1" applyBorder="1" applyAlignment="1">
      <alignment horizontal="center" vertical="center"/>
    </xf>
    <xf numFmtId="0" fontId="27" fillId="0" borderId="3" xfId="3" applyFont="1" applyBorder="1" applyAlignment="1">
      <alignment horizontal="center" vertical="center"/>
    </xf>
    <xf numFmtId="0" fontId="27" fillId="0" borderId="2" xfId="3" applyFont="1" applyBorder="1" applyAlignment="1">
      <alignment horizontal="center" vertical="center" wrapText="1"/>
    </xf>
    <xf numFmtId="0" fontId="0" fillId="0" borderId="2" xfId="0" applyBorder="1"/>
    <xf numFmtId="0" fontId="18" fillId="2" borderId="4" xfId="0" applyFont="1" applyFill="1" applyBorder="1" applyAlignment="1">
      <alignment horizontal="left" vertical="center" wrapText="1"/>
    </xf>
    <xf numFmtId="0" fontId="18" fillId="2" borderId="5" xfId="0" applyFont="1" applyFill="1" applyBorder="1" applyAlignment="1">
      <alignment horizontal="left" vertical="center" wrapText="1"/>
    </xf>
    <xf numFmtId="0" fontId="18" fillId="0" borderId="5" xfId="0" applyFont="1" applyBorder="1" applyAlignment="1" applyProtection="1">
      <alignment horizontal="left" vertical="center" wrapText="1"/>
      <protection locked="0"/>
    </xf>
    <xf numFmtId="0" fontId="18" fillId="0" borderId="3" xfId="0" applyFont="1" applyBorder="1" applyAlignment="1" applyProtection="1">
      <alignment horizontal="left" vertical="center" wrapText="1"/>
      <protection locked="0"/>
    </xf>
    <xf numFmtId="0" fontId="18" fillId="2" borderId="4"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21" fillId="0" borderId="0" xfId="2" applyFont="1" applyFill="1" applyAlignment="1" applyProtection="1">
      <alignment horizontal="center" vertical="center"/>
    </xf>
    <xf numFmtId="0" fontId="22" fillId="6" borderId="2" xfId="0" applyFont="1" applyFill="1" applyBorder="1" applyAlignment="1">
      <alignment horizontal="center" vertical="center"/>
    </xf>
    <xf numFmtId="0" fontId="33" fillId="3" borderId="2" xfId="0" applyFont="1" applyFill="1" applyBorder="1" applyAlignment="1">
      <alignment horizontal="center" vertical="center"/>
    </xf>
    <xf numFmtId="0" fontId="34" fillId="0" borderId="0" xfId="2" applyFont="1" applyFill="1" applyAlignment="1" applyProtection="1">
      <alignment horizontal="left" vertical="center"/>
    </xf>
    <xf numFmtId="0" fontId="13" fillId="0" borderId="0" xfId="0" applyFont="1" applyAlignment="1">
      <alignment horizontal="center"/>
    </xf>
    <xf numFmtId="0" fontId="34" fillId="0" borderId="0" xfId="2" applyFont="1" applyAlignment="1" applyProtection="1">
      <alignment horizontal="center"/>
    </xf>
    <xf numFmtId="0" fontId="1" fillId="0" borderId="2" xfId="0" applyFont="1" applyBorder="1" applyAlignment="1" applyProtection="1">
      <alignment horizontal="center" vertical="center"/>
      <protection locked="0"/>
    </xf>
    <xf numFmtId="0" fontId="15" fillId="0" borderId="2" xfId="0" applyFont="1" applyBorder="1" applyAlignment="1" applyProtection="1">
      <alignment horizontal="center" vertical="center"/>
      <protection locked="0"/>
    </xf>
    <xf numFmtId="0" fontId="1" fillId="0" borderId="4" xfId="0" applyFont="1" applyBorder="1" applyAlignment="1" applyProtection="1">
      <alignment horizontal="center" vertical="center"/>
      <protection locked="0"/>
    </xf>
    <xf numFmtId="0" fontId="1" fillId="0" borderId="5"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33" fillId="0" borderId="5" xfId="0" applyFont="1" applyBorder="1" applyAlignment="1" applyProtection="1">
      <alignment horizontal="center" vertical="center"/>
      <protection locked="0"/>
    </xf>
    <xf numFmtId="0" fontId="33" fillId="0" borderId="3" xfId="0" applyFont="1" applyBorder="1" applyAlignment="1" applyProtection="1">
      <alignment horizontal="center" vertical="center"/>
      <protection locked="0"/>
    </xf>
    <xf numFmtId="0" fontId="33" fillId="0" borderId="4" xfId="0" applyFont="1" applyBorder="1" applyAlignment="1" applyProtection="1">
      <alignment horizontal="center" vertical="center"/>
      <protection locked="0"/>
    </xf>
    <xf numFmtId="0" fontId="33" fillId="19" borderId="0" xfId="0" applyFont="1" applyFill="1" applyAlignment="1">
      <alignment vertical="center" wrapText="1"/>
    </xf>
    <xf numFmtId="0" fontId="33" fillId="19" borderId="0" xfId="0" applyFont="1" applyFill="1" applyAlignment="1">
      <alignment vertical="center"/>
    </xf>
    <xf numFmtId="0" fontId="18" fillId="0" borderId="3"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15" fillId="19" borderId="0" xfId="0" applyFont="1" applyFill="1" applyAlignment="1">
      <alignment vertical="center" wrapText="1"/>
    </xf>
    <xf numFmtId="0" fontId="19" fillId="6" borderId="4" xfId="0" applyFont="1" applyFill="1" applyBorder="1" applyAlignment="1">
      <alignment horizontal="center" vertical="center"/>
    </xf>
    <xf numFmtId="0" fontId="19" fillId="6" borderId="5" xfId="0" applyFont="1" applyFill="1" applyBorder="1" applyAlignment="1">
      <alignment horizontal="center" vertical="center"/>
    </xf>
    <xf numFmtId="0" fontId="19" fillId="6" borderId="3" xfId="0" applyFont="1" applyFill="1" applyBorder="1" applyAlignment="1">
      <alignment horizontal="center" vertical="center"/>
    </xf>
    <xf numFmtId="0" fontId="10" fillId="6" borderId="2" xfId="0" applyFont="1" applyFill="1" applyBorder="1" applyAlignment="1">
      <alignment horizontal="center" vertical="center"/>
    </xf>
    <xf numFmtId="0" fontId="23" fillId="6" borderId="2" xfId="0" applyFont="1" applyFill="1" applyBorder="1" applyAlignment="1">
      <alignment horizontal="center" vertical="center"/>
    </xf>
    <xf numFmtId="0" fontId="33" fillId="2" borderId="18" xfId="0" applyFont="1" applyFill="1" applyBorder="1" applyAlignment="1">
      <alignment horizontal="center" vertical="center" wrapText="1"/>
    </xf>
    <xf numFmtId="0" fontId="33" fillId="2" borderId="6" xfId="0" applyFont="1" applyFill="1" applyBorder="1" applyAlignment="1">
      <alignment horizontal="center" vertical="center" wrapText="1"/>
    </xf>
    <xf numFmtId="0" fontId="1" fillId="0" borderId="19" xfId="0" applyFont="1" applyBorder="1" applyAlignment="1" applyProtection="1">
      <alignment horizontal="center" vertical="center" wrapText="1"/>
      <protection locked="0"/>
    </xf>
    <xf numFmtId="0" fontId="33" fillId="0" borderId="2" xfId="0" applyFont="1" applyBorder="1" applyAlignment="1" applyProtection="1">
      <alignment horizontal="center" vertical="center" wrapText="1"/>
      <protection locked="0"/>
    </xf>
    <xf numFmtId="0" fontId="33" fillId="0" borderId="19" xfId="0" applyFont="1" applyBorder="1" applyAlignment="1" applyProtection="1">
      <alignment horizontal="center" vertical="center" wrapText="1"/>
      <protection locked="0"/>
    </xf>
    <xf numFmtId="0" fontId="33" fillId="14" borderId="2" xfId="0" applyFont="1" applyFill="1" applyBorder="1" applyAlignment="1">
      <alignment vertical="center" wrapText="1"/>
    </xf>
    <xf numFmtId="0" fontId="33" fillId="14" borderId="2" xfId="0" applyFont="1" applyFill="1" applyBorder="1" applyAlignment="1">
      <alignment vertical="center"/>
    </xf>
    <xf numFmtId="0" fontId="33" fillId="2" borderId="2" xfId="0" applyFont="1" applyFill="1" applyBorder="1" applyAlignment="1">
      <alignment horizontal="center" vertical="center" wrapText="1"/>
    </xf>
    <xf numFmtId="0" fontId="33" fillId="2" borderId="4" xfId="0" applyFont="1" applyFill="1" applyBorder="1" applyAlignment="1">
      <alignment horizontal="center" vertical="center" wrapText="1"/>
    </xf>
    <xf numFmtId="1" fontId="33" fillId="0" borderId="3" xfId="0" applyNumberFormat="1" applyFont="1" applyBorder="1" applyAlignment="1" applyProtection="1">
      <alignment horizontal="center" vertical="center"/>
      <protection locked="0"/>
    </xf>
    <xf numFmtId="1" fontId="33" fillId="0" borderId="2" xfId="0" applyNumberFormat="1" applyFont="1" applyBorder="1" applyAlignment="1" applyProtection="1">
      <alignment horizontal="center" vertical="center"/>
      <protection locked="0"/>
    </xf>
    <xf numFmtId="1" fontId="18" fillId="0" borderId="3" xfId="0" applyNumberFormat="1" applyFont="1" applyBorder="1" applyAlignment="1" applyProtection="1">
      <alignment horizontal="center" vertical="center"/>
      <protection locked="0"/>
    </xf>
    <xf numFmtId="1" fontId="18" fillId="0" borderId="2" xfId="0" applyNumberFormat="1" applyFont="1" applyBorder="1" applyAlignment="1" applyProtection="1">
      <alignment horizontal="center" vertical="center"/>
      <protection locked="0"/>
    </xf>
    <xf numFmtId="0" fontId="33" fillId="2" borderId="14" xfId="0" applyFont="1" applyFill="1" applyBorder="1" applyAlignment="1">
      <alignment horizontal="center" vertical="center" wrapText="1"/>
    </xf>
    <xf numFmtId="0" fontId="33" fillId="2" borderId="0" xfId="0" applyFont="1" applyFill="1" applyAlignment="1">
      <alignment horizontal="center" vertical="center" wrapText="1"/>
    </xf>
    <xf numFmtId="164" fontId="33" fillId="0" borderId="2" xfId="0" applyNumberFormat="1" applyFont="1" applyBorder="1" applyAlignment="1" applyProtection="1">
      <alignment horizontal="center" vertical="center" wrapText="1"/>
      <protection locked="0"/>
    </xf>
    <xf numFmtId="0" fontId="18" fillId="0" borderId="5" xfId="0" applyFont="1" applyBorder="1" applyAlignment="1" applyProtection="1">
      <alignment horizontal="center" vertical="center" wrapText="1"/>
      <protection locked="0"/>
    </xf>
    <xf numFmtId="0" fontId="18" fillId="0" borderId="3" xfId="0" applyFont="1" applyBorder="1" applyAlignment="1" applyProtection="1">
      <alignment horizontal="center" vertical="center" wrapText="1"/>
      <protection locked="0"/>
    </xf>
    <xf numFmtId="0" fontId="13" fillId="18" borderId="4" xfId="0" applyFont="1" applyFill="1" applyBorder="1" applyAlignment="1">
      <alignment horizontal="center" vertical="center"/>
    </xf>
    <xf numFmtId="0" fontId="13" fillId="18" borderId="5" xfId="0" applyFont="1" applyFill="1" applyBorder="1" applyAlignment="1">
      <alignment horizontal="center" vertical="center"/>
    </xf>
    <xf numFmtId="0" fontId="13" fillId="18" borderId="3" xfId="0" applyFont="1" applyFill="1" applyBorder="1" applyAlignment="1">
      <alignment horizontal="center" vertical="center"/>
    </xf>
    <xf numFmtId="0" fontId="13" fillId="18" borderId="2" xfId="0" applyFont="1" applyFill="1" applyBorder="1" applyAlignment="1">
      <alignment horizontal="center" vertical="center"/>
    </xf>
    <xf numFmtId="0" fontId="26" fillId="9" borderId="10" xfId="0" applyFont="1" applyFill="1" applyBorder="1" applyAlignment="1">
      <alignment horizontal="center" vertical="center"/>
    </xf>
    <xf numFmtId="0" fontId="26" fillId="9" borderId="6" xfId="0" applyFont="1" applyFill="1" applyBorder="1" applyAlignment="1">
      <alignment horizontal="center" vertical="center"/>
    </xf>
    <xf numFmtId="0" fontId="17" fillId="9" borderId="10" xfId="0" applyFont="1" applyFill="1" applyBorder="1" applyAlignment="1">
      <alignment horizontal="center" vertical="center" wrapText="1"/>
    </xf>
    <xf numFmtId="0" fontId="17" fillId="9" borderId="6" xfId="0" applyFont="1" applyFill="1" applyBorder="1" applyAlignment="1">
      <alignment horizontal="center" vertical="center" wrapText="1"/>
    </xf>
    <xf numFmtId="0" fontId="35" fillId="0" borderId="2" xfId="0" applyFont="1" applyBorder="1" applyAlignment="1">
      <alignment horizontal="center" vertical="center"/>
    </xf>
    <xf numFmtId="0" fontId="35" fillId="0" borderId="10" xfId="0" applyFont="1" applyBorder="1" applyAlignment="1">
      <alignment horizontal="center" vertical="center"/>
    </xf>
    <xf numFmtId="0" fontId="25" fillId="20" borderId="2" xfId="0" applyFont="1" applyFill="1" applyBorder="1" applyAlignment="1">
      <alignment horizontal="center" vertical="center"/>
    </xf>
    <xf numFmtId="0" fontId="25" fillId="9" borderId="20" xfId="0" applyFont="1" applyFill="1" applyBorder="1" applyAlignment="1">
      <alignment horizontal="center" vertical="center"/>
    </xf>
    <xf numFmtId="0" fontId="25" fillId="9" borderId="16" xfId="0" applyFont="1" applyFill="1" applyBorder="1" applyAlignment="1">
      <alignment horizontal="center" vertical="center"/>
    </xf>
    <xf numFmtId="0" fontId="25" fillId="9" borderId="21" xfId="0" applyFont="1" applyFill="1" applyBorder="1" applyAlignment="1">
      <alignment horizontal="center" vertical="center"/>
    </xf>
    <xf numFmtId="0" fontId="25" fillId="9" borderId="7" xfId="0" applyFont="1" applyFill="1" applyBorder="1" applyAlignment="1">
      <alignment horizontal="center" vertical="center"/>
    </xf>
    <xf numFmtId="0" fontId="25" fillId="9" borderId="20" xfId="0" applyFont="1" applyFill="1" applyBorder="1" applyAlignment="1">
      <alignment horizontal="center" vertical="center" wrapText="1"/>
    </xf>
    <xf numFmtId="0" fontId="25" fillId="9" borderId="16" xfId="0" applyFont="1" applyFill="1" applyBorder="1" applyAlignment="1">
      <alignment horizontal="center" vertical="center" wrapText="1"/>
    </xf>
    <xf numFmtId="0" fontId="25" fillId="9" borderId="21" xfId="0" applyFont="1" applyFill="1" applyBorder="1" applyAlignment="1">
      <alignment horizontal="center" vertical="center" wrapText="1"/>
    </xf>
    <xf numFmtId="0" fontId="25" fillId="9" borderId="7" xfId="0" applyFont="1" applyFill="1" applyBorder="1" applyAlignment="1">
      <alignment horizontal="center" vertical="center" wrapText="1"/>
    </xf>
    <xf numFmtId="0" fontId="33" fillId="6" borderId="8" xfId="0" applyFont="1" applyFill="1" applyBorder="1" applyAlignment="1">
      <alignment horizontal="center"/>
    </xf>
    <xf numFmtId="0" fontId="33" fillId="6" borderId="14" xfId="0" applyFont="1" applyFill="1" applyBorder="1" applyAlignment="1">
      <alignment horizontal="center"/>
    </xf>
    <xf numFmtId="0" fontId="33" fillId="6" borderId="15" xfId="0" applyFont="1" applyFill="1" applyBorder="1" applyAlignment="1">
      <alignment horizontal="center"/>
    </xf>
    <xf numFmtId="0" fontId="13" fillId="0" borderId="8" xfId="0" applyFont="1" applyBorder="1" applyAlignment="1">
      <alignment horizontal="center"/>
    </xf>
    <xf numFmtId="0" fontId="13" fillId="0" borderId="20" xfId="0" applyFont="1" applyBorder="1" applyAlignment="1">
      <alignment horizontal="center"/>
    </xf>
    <xf numFmtId="0" fontId="13" fillId="0" borderId="16" xfId="0" applyFont="1" applyBorder="1" applyAlignment="1">
      <alignment horizontal="center"/>
    </xf>
    <xf numFmtId="0" fontId="13" fillId="21" borderId="4" xfId="0" applyFont="1" applyFill="1" applyBorder="1" applyAlignment="1">
      <alignment horizontal="center" vertical="center"/>
    </xf>
    <xf numFmtId="0" fontId="13" fillId="21" borderId="5" xfId="0" applyFont="1" applyFill="1" applyBorder="1" applyAlignment="1">
      <alignment horizontal="center" vertical="center"/>
    </xf>
    <xf numFmtId="0" fontId="13" fillId="21" borderId="3" xfId="0" applyFont="1" applyFill="1" applyBorder="1" applyAlignment="1">
      <alignment horizontal="center" vertical="center"/>
    </xf>
    <xf numFmtId="0" fontId="13" fillId="15" borderId="4" xfId="0" applyFont="1" applyFill="1" applyBorder="1" applyAlignment="1">
      <alignment horizontal="center" vertical="center"/>
    </xf>
    <xf numFmtId="0" fontId="13" fillId="15" borderId="5" xfId="0" applyFont="1" applyFill="1" applyBorder="1" applyAlignment="1">
      <alignment horizontal="center" vertical="center"/>
    </xf>
    <xf numFmtId="0" fontId="13" fillId="15" borderId="3" xfId="0" applyFont="1" applyFill="1" applyBorder="1" applyAlignment="1">
      <alignment horizontal="center" vertical="center"/>
    </xf>
    <xf numFmtId="0" fontId="18" fillId="6" borderId="8" xfId="0" applyFont="1" applyFill="1" applyBorder="1" applyAlignment="1">
      <alignment horizontal="center"/>
    </xf>
    <xf numFmtId="0" fontId="18" fillId="6" borderId="9" xfId="0" applyFont="1" applyFill="1" applyBorder="1" applyAlignment="1">
      <alignment horizontal="center"/>
    </xf>
    <xf numFmtId="0" fontId="18" fillId="6" borderId="6" xfId="0" applyFont="1" applyFill="1" applyBorder="1" applyAlignment="1">
      <alignment horizontal="center"/>
    </xf>
    <xf numFmtId="0" fontId="13" fillId="0" borderId="4" xfId="0" applyFont="1" applyBorder="1" applyAlignment="1">
      <alignment horizontal="center"/>
    </xf>
    <xf numFmtId="0" fontId="13" fillId="0" borderId="5" xfId="0" applyFont="1" applyBorder="1" applyAlignment="1">
      <alignment horizontal="center"/>
    </xf>
    <xf numFmtId="0" fontId="13" fillId="0" borderId="3" xfId="0" applyFont="1" applyBorder="1" applyAlignment="1">
      <alignment horizontal="center"/>
    </xf>
    <xf numFmtId="0" fontId="17" fillId="9" borderId="9" xfId="0" applyFont="1" applyFill="1" applyBorder="1" applyAlignment="1">
      <alignment horizontal="center" vertical="center" wrapText="1"/>
    </xf>
    <xf numFmtId="0" fontId="26" fillId="9" borderId="17" xfId="0" applyFont="1" applyFill="1" applyBorder="1" applyAlignment="1">
      <alignment horizontal="center" vertical="center"/>
    </xf>
    <xf numFmtId="0" fontId="26" fillId="9" borderId="7" xfId="0" applyFont="1" applyFill="1" applyBorder="1" applyAlignment="1">
      <alignment horizontal="center" vertical="center"/>
    </xf>
    <xf numFmtId="0" fontId="36" fillId="6" borderId="3" xfId="0" applyFont="1" applyFill="1" applyBorder="1" applyAlignment="1">
      <alignment horizontal="left" vertical="center"/>
    </xf>
    <xf numFmtId="0" fontId="36" fillId="6" borderId="2" xfId="0" applyFont="1" applyFill="1" applyBorder="1" applyAlignment="1">
      <alignment horizontal="left" vertical="center"/>
    </xf>
    <xf numFmtId="0" fontId="13" fillId="13" borderId="4" xfId="0" applyFont="1" applyFill="1" applyBorder="1" applyAlignment="1">
      <alignment horizontal="center" vertical="center"/>
    </xf>
    <xf numFmtId="0" fontId="13" fillId="13" borderId="5" xfId="0" applyFont="1" applyFill="1" applyBorder="1" applyAlignment="1">
      <alignment horizontal="center" vertical="center"/>
    </xf>
    <xf numFmtId="0" fontId="13" fillId="13" borderId="3" xfId="0" applyFont="1" applyFill="1" applyBorder="1" applyAlignment="1">
      <alignment horizontal="center" vertical="center"/>
    </xf>
    <xf numFmtId="0" fontId="34" fillId="0" borderId="0" xfId="2" applyFont="1" applyBorder="1" applyAlignment="1" applyProtection="1">
      <alignment horizontal="center"/>
    </xf>
    <xf numFmtId="0" fontId="36" fillId="6" borderId="10" xfId="0" applyFont="1" applyFill="1" applyBorder="1" applyAlignment="1">
      <alignment horizontal="left" vertical="center"/>
    </xf>
    <xf numFmtId="0" fontId="13" fillId="0" borderId="8" xfId="0" applyFont="1" applyBorder="1" applyAlignment="1">
      <alignment horizontal="right"/>
    </xf>
    <xf numFmtId="0" fontId="13" fillId="0" borderId="20" xfId="0" applyFont="1" applyBorder="1" applyAlignment="1">
      <alignment horizontal="right"/>
    </xf>
    <xf numFmtId="0" fontId="13" fillId="0" borderId="17" xfId="0" applyFont="1" applyBorder="1" applyAlignment="1">
      <alignment horizontal="center"/>
    </xf>
    <xf numFmtId="0" fontId="13" fillId="15" borderId="2" xfId="0" applyFont="1" applyFill="1" applyBorder="1" applyAlignment="1">
      <alignment horizontal="center" vertical="center"/>
    </xf>
    <xf numFmtId="0" fontId="13" fillId="0" borderId="4" xfId="0" applyFont="1" applyBorder="1" applyAlignment="1">
      <alignment horizontal="right"/>
    </xf>
    <xf numFmtId="0" fontId="13" fillId="0" borderId="5" xfId="0" applyFont="1" applyBorder="1" applyAlignment="1">
      <alignment horizontal="right"/>
    </xf>
    <xf numFmtId="0" fontId="36" fillId="6" borderId="4" xfId="0" applyFont="1" applyFill="1" applyBorder="1" applyAlignment="1">
      <alignment horizontal="left" vertical="center"/>
    </xf>
    <xf numFmtId="0" fontId="36" fillId="6" borderId="5" xfId="0" applyFont="1" applyFill="1" applyBorder="1" applyAlignment="1">
      <alignment horizontal="left" vertical="center"/>
    </xf>
    <xf numFmtId="0" fontId="36" fillId="6" borderId="16" xfId="0" applyFont="1" applyFill="1" applyBorder="1" applyAlignment="1">
      <alignment horizontal="left" vertical="center"/>
    </xf>
    <xf numFmtId="0" fontId="17" fillId="9" borderId="14" xfId="0" applyFont="1" applyFill="1" applyBorder="1" applyAlignment="1">
      <alignment horizontal="center" vertical="center" wrapText="1"/>
    </xf>
    <xf numFmtId="0" fontId="17" fillId="9" borderId="15" xfId="0" applyFont="1" applyFill="1" applyBorder="1" applyAlignment="1">
      <alignment horizontal="center" vertical="center" wrapText="1"/>
    </xf>
    <xf numFmtId="0" fontId="17" fillId="9" borderId="2" xfId="0" applyFont="1" applyFill="1" applyBorder="1" applyAlignment="1">
      <alignment horizontal="center" vertical="center" wrapText="1"/>
    </xf>
    <xf numFmtId="0" fontId="33" fillId="6" borderId="9" xfId="0" applyFont="1" applyFill="1" applyBorder="1" applyAlignment="1">
      <alignment horizontal="center"/>
    </xf>
    <xf numFmtId="0" fontId="33" fillId="6" borderId="6" xfId="0" applyFont="1" applyFill="1" applyBorder="1" applyAlignment="1">
      <alignment horizontal="center"/>
    </xf>
    <xf numFmtId="0" fontId="13" fillId="6" borderId="2" xfId="0" applyFont="1" applyFill="1" applyBorder="1" applyAlignment="1">
      <alignment horizontal="center" vertical="center" wrapText="1"/>
    </xf>
    <xf numFmtId="0" fontId="11" fillId="13" borderId="2" xfId="0" applyFont="1" applyFill="1" applyBorder="1" applyAlignment="1">
      <alignment horizontal="center" vertical="center"/>
    </xf>
    <xf numFmtId="0" fontId="11" fillId="11" borderId="2" xfId="0" applyFont="1" applyFill="1" applyBorder="1" applyAlignment="1">
      <alignment horizontal="center" vertical="center"/>
    </xf>
    <xf numFmtId="0" fontId="13" fillId="12" borderId="2" xfId="0" applyFont="1" applyFill="1" applyBorder="1" applyAlignment="1">
      <alignment horizontal="center" vertical="center"/>
    </xf>
    <xf numFmtId="0" fontId="26" fillId="9" borderId="9" xfId="0" applyFont="1" applyFill="1" applyBorder="1" applyAlignment="1">
      <alignment horizontal="center" vertical="center"/>
    </xf>
    <xf numFmtId="0" fontId="33" fillId="0" borderId="17" xfId="0" applyFont="1" applyBorder="1" applyAlignment="1">
      <alignment horizontal="center"/>
    </xf>
    <xf numFmtId="0" fontId="30" fillId="0" borderId="2" xfId="0" applyFont="1" applyBorder="1" applyAlignment="1" applyProtection="1">
      <alignment horizontal="left" vertical="top"/>
      <protection locked="0"/>
    </xf>
    <xf numFmtId="0" fontId="8" fillId="22" borderId="2" xfId="0" applyFont="1" applyFill="1" applyBorder="1" applyAlignment="1">
      <alignment horizontal="center" vertical="center"/>
    </xf>
    <xf numFmtId="0" fontId="30" fillId="0" borderId="2" xfId="0" applyFont="1" applyBorder="1" applyAlignment="1" applyProtection="1">
      <alignment horizontal="center" vertical="top"/>
      <protection locked="0"/>
    </xf>
    <xf numFmtId="0" fontId="4" fillId="18" borderId="2" xfId="0" applyFont="1" applyFill="1" applyBorder="1" applyAlignment="1">
      <alignment horizontal="center" vertical="center"/>
    </xf>
    <xf numFmtId="0" fontId="8" fillId="7" borderId="8" xfId="0" applyFont="1" applyFill="1" applyBorder="1" applyAlignment="1">
      <alignment horizontal="center" vertical="center"/>
    </xf>
    <xf numFmtId="0" fontId="8" fillId="7" borderId="20" xfId="0" applyFont="1" applyFill="1" applyBorder="1" applyAlignment="1">
      <alignment horizontal="center" vertical="center"/>
    </xf>
    <xf numFmtId="0" fontId="30" fillId="0" borderId="2" xfId="0" applyFont="1" applyBorder="1" applyAlignment="1" applyProtection="1">
      <alignment horizontal="left" vertical="top" wrapText="1"/>
      <protection locked="0"/>
    </xf>
    <xf numFmtId="0" fontId="30" fillId="0" borderId="2" xfId="0" applyFont="1" applyBorder="1" applyAlignment="1" applyProtection="1">
      <alignment vertical="top" wrapText="1"/>
      <protection locked="0"/>
    </xf>
    <xf numFmtId="0" fontId="30" fillId="0" borderId="2" xfId="0" applyFont="1" applyBorder="1" applyAlignment="1" applyProtection="1">
      <alignment horizontal="center" vertical="top" wrapText="1"/>
      <protection locked="0"/>
    </xf>
    <xf numFmtId="0" fontId="4" fillId="14" borderId="2" xfId="0" applyFont="1" applyFill="1" applyBorder="1" applyAlignment="1">
      <alignment horizontal="center" vertical="center"/>
    </xf>
    <xf numFmtId="0" fontId="8" fillId="7" borderId="2" xfId="0" applyFont="1" applyFill="1" applyBorder="1" applyAlignment="1">
      <alignment horizontal="center" vertical="center"/>
    </xf>
    <xf numFmtId="0" fontId="4" fillId="15" borderId="2" xfId="0" applyFont="1" applyFill="1" applyBorder="1" applyAlignment="1">
      <alignment horizontal="center" vertical="center"/>
    </xf>
    <xf numFmtId="0" fontId="30" fillId="0" borderId="14" xfId="0" applyFont="1" applyBorder="1" applyAlignment="1">
      <alignment horizontal="center"/>
    </xf>
    <xf numFmtId="0" fontId="4" fillId="0" borderId="10" xfId="0" applyFont="1" applyBorder="1" applyAlignment="1">
      <alignment horizontal="center" vertical="center"/>
    </xf>
    <xf numFmtId="0" fontId="4" fillId="0" borderId="9" xfId="0" applyFont="1" applyBorder="1" applyAlignment="1">
      <alignment horizontal="center" vertical="center"/>
    </xf>
    <xf numFmtId="0" fontId="4" fillId="13" borderId="2" xfId="0" applyFont="1" applyFill="1" applyBorder="1" applyAlignment="1">
      <alignment horizontal="center" vertical="center"/>
    </xf>
    <xf numFmtId="0" fontId="4" fillId="0" borderId="17" xfId="0" applyFont="1" applyBorder="1" applyAlignment="1">
      <alignment horizontal="center"/>
    </xf>
    <xf numFmtId="0" fontId="4" fillId="0" borderId="9" xfId="0" applyFont="1" applyBorder="1" applyAlignment="1">
      <alignment horizontal="center"/>
    </xf>
    <xf numFmtId="0" fontId="4" fillId="20" borderId="2" xfId="0" applyFont="1" applyFill="1" applyBorder="1" applyAlignment="1">
      <alignment horizontal="center" vertical="center"/>
    </xf>
    <xf numFmtId="0" fontId="4" fillId="20" borderId="10" xfId="0" applyFont="1" applyFill="1" applyBorder="1" applyAlignment="1">
      <alignment horizontal="center" vertical="center"/>
    </xf>
    <xf numFmtId="0" fontId="4" fillId="12" borderId="2" xfId="0" applyFont="1" applyFill="1" applyBorder="1" applyAlignment="1">
      <alignment horizontal="center" vertical="center"/>
    </xf>
    <xf numFmtId="0" fontId="4" fillId="21" borderId="2" xfId="0" applyFont="1" applyFill="1" applyBorder="1" applyAlignment="1">
      <alignment horizontal="center" vertical="center"/>
    </xf>
    <xf numFmtId="0" fontId="8" fillId="9" borderId="2" xfId="0" applyFont="1" applyFill="1" applyBorder="1" applyAlignment="1">
      <alignment horizontal="center" vertical="center"/>
    </xf>
    <xf numFmtId="0" fontId="4" fillId="18" borderId="14" xfId="0" applyFont="1" applyFill="1" applyBorder="1" applyAlignment="1">
      <alignment horizontal="center" vertical="center"/>
    </xf>
    <xf numFmtId="0" fontId="4" fillId="18" borderId="0" xfId="0" applyFont="1" applyFill="1" applyAlignment="1">
      <alignment horizontal="center" vertical="center"/>
    </xf>
    <xf numFmtId="0" fontId="8" fillId="7" borderId="14" xfId="0" applyFont="1" applyFill="1" applyBorder="1" applyAlignment="1">
      <alignment horizontal="center" vertical="center"/>
    </xf>
    <xf numFmtId="0" fontId="8" fillId="7" borderId="0" xfId="0" applyFont="1" applyFill="1" applyAlignment="1">
      <alignment horizontal="center" vertical="center"/>
    </xf>
    <xf numFmtId="0" fontId="8" fillId="22" borderId="8" xfId="0" applyFont="1" applyFill="1" applyBorder="1" applyAlignment="1">
      <alignment horizontal="center" vertical="center"/>
    </xf>
    <xf numFmtId="0" fontId="8" fillId="22" borderId="20" xfId="0" applyFont="1" applyFill="1" applyBorder="1" applyAlignment="1">
      <alignment horizontal="center" vertical="center"/>
    </xf>
    <xf numFmtId="0" fontId="4" fillId="15" borderId="14" xfId="0" applyFont="1" applyFill="1" applyBorder="1" applyAlignment="1">
      <alignment horizontal="center" vertical="center"/>
    </xf>
    <xf numFmtId="0" fontId="4" fillId="15" borderId="0" xfId="0" applyFont="1" applyFill="1" applyAlignment="1">
      <alignment horizontal="center" vertical="center"/>
    </xf>
    <xf numFmtId="0" fontId="4" fillId="13" borderId="4" xfId="0" applyFont="1" applyFill="1" applyBorder="1" applyAlignment="1">
      <alignment horizontal="center" vertical="center"/>
    </xf>
    <xf numFmtId="0" fontId="4" fillId="13" borderId="5" xfId="0" applyFont="1" applyFill="1" applyBorder="1" applyAlignment="1">
      <alignment horizontal="center" vertical="center"/>
    </xf>
    <xf numFmtId="0" fontId="4" fillId="13" borderId="3" xfId="0" applyFont="1" applyFill="1" applyBorder="1" applyAlignment="1">
      <alignment horizontal="center" vertical="center"/>
    </xf>
    <xf numFmtId="0" fontId="8" fillId="9" borderId="8" xfId="0" applyFont="1" applyFill="1" applyBorder="1" applyAlignment="1">
      <alignment horizontal="center" vertical="center"/>
    </xf>
    <xf numFmtId="0" fontId="8" fillId="9" borderId="20" xfId="0" applyFont="1" applyFill="1" applyBorder="1" applyAlignment="1">
      <alignment horizontal="center" vertical="center"/>
    </xf>
    <xf numFmtId="0" fontId="30" fillId="0" borderId="4" xfId="0" applyFont="1" applyBorder="1" applyAlignment="1" applyProtection="1">
      <alignment horizontal="center" vertical="top" wrapText="1"/>
      <protection locked="0"/>
    </xf>
    <xf numFmtId="0" fontId="30" fillId="0" borderId="5" xfId="0" applyFont="1" applyBorder="1" applyAlignment="1" applyProtection="1">
      <alignment horizontal="center" vertical="top" wrapText="1"/>
      <protection locked="0"/>
    </xf>
    <xf numFmtId="0" fontId="30" fillId="0" borderId="3" xfId="0" applyFont="1" applyBorder="1" applyAlignment="1" applyProtection="1">
      <alignment horizontal="center" vertical="top" wrapText="1"/>
      <protection locked="0"/>
    </xf>
    <xf numFmtId="0" fontId="8" fillId="22" borderId="4" xfId="0" applyFont="1" applyFill="1" applyBorder="1" applyAlignment="1">
      <alignment horizontal="center" vertical="center"/>
    </xf>
    <xf numFmtId="0" fontId="8" fillId="22" borderId="5" xfId="0" applyFont="1" applyFill="1" applyBorder="1" applyAlignment="1">
      <alignment horizontal="center" vertical="center"/>
    </xf>
    <xf numFmtId="0" fontId="8" fillId="22" borderId="3" xfId="0" applyFont="1" applyFill="1" applyBorder="1" applyAlignment="1">
      <alignment horizontal="center" vertical="center"/>
    </xf>
    <xf numFmtId="0" fontId="41" fillId="17" borderId="2" xfId="0" applyFont="1" applyFill="1" applyBorder="1" applyAlignment="1" applyProtection="1">
      <alignment horizontal="left" vertical="center" wrapText="1"/>
      <protection locked="0"/>
    </xf>
  </cellXfs>
  <cellStyles count="7">
    <cellStyle name="Estilo 1" xfId="1"/>
    <cellStyle name="Hipervínculo" xfId="2" builtinId="8"/>
    <cellStyle name="Normal" xfId="0" builtinId="0"/>
    <cellStyle name="Normal 2" xfId="3"/>
    <cellStyle name="Normal 3" xfId="4"/>
    <cellStyle name="Normal 4" xfId="5"/>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8ED-4110-A50B-016F370A0B75}"/>
              </c:ext>
            </c:extLst>
          </c:dPt>
          <c:dPt>
            <c:idx val="1"/>
            <c:invertIfNegative val="0"/>
            <c:bubble3D val="0"/>
            <c:spPr>
              <a:solidFill>
                <a:srgbClr val="C00000"/>
              </a:solidFill>
            </c:spPr>
            <c:extLst>
              <c:ext xmlns:c16="http://schemas.microsoft.com/office/drawing/2014/chart" uri="{C3380CC4-5D6E-409C-BE32-E72D297353CC}">
                <c16:uniqueId val="{00000001-18ED-4110-A50B-016F370A0B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8ED-4110-A50B-016F370A0B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8ED-4110-A50B-016F370A0B75}"/>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Academica!$C$4:$F$4</c:f>
              <c:numCache>
                <c:formatCode>0%</c:formatCode>
                <c:ptCount val="4"/>
                <c:pt idx="0">
                  <c:v>0.2</c:v>
                </c:pt>
                <c:pt idx="1">
                  <c:v>0.4</c:v>
                </c:pt>
                <c:pt idx="2">
                  <c:v>0.4</c:v>
                </c:pt>
                <c:pt idx="3">
                  <c:v>0</c:v>
                </c:pt>
              </c:numCache>
            </c:numRef>
          </c:val>
          <c:extLst>
            <c:ext xmlns:c16="http://schemas.microsoft.com/office/drawing/2014/chart" uri="{C3380CC4-5D6E-409C-BE32-E72D297353CC}">
              <c16:uniqueId val="{00000004-18ED-4110-A50B-016F370A0B75}"/>
            </c:ext>
          </c:extLst>
        </c:ser>
        <c:dLbls>
          <c:showLegendKey val="0"/>
          <c:showVal val="0"/>
          <c:showCatName val="0"/>
          <c:showSerName val="0"/>
          <c:showPercent val="0"/>
          <c:showBubbleSize val="0"/>
        </c:dLbls>
        <c:gapWidth val="150"/>
        <c:shape val="box"/>
        <c:axId val="264586216"/>
        <c:axId val="264586600"/>
        <c:axId val="0"/>
      </c:bar3DChart>
      <c:catAx>
        <c:axId val="264586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4586600"/>
        <c:crosses val="autoZero"/>
        <c:auto val="1"/>
        <c:lblAlgn val="ctr"/>
        <c:lblOffset val="100"/>
        <c:noMultiLvlLbl val="0"/>
      </c:catAx>
      <c:valAx>
        <c:axId val="264586600"/>
        <c:scaling>
          <c:orientation val="minMax"/>
        </c:scaling>
        <c:delete val="1"/>
        <c:axPos val="l"/>
        <c:numFmt formatCode="0%" sourceLinked="1"/>
        <c:majorTickMark val="out"/>
        <c:minorTickMark val="none"/>
        <c:tickLblPos val="nextTo"/>
        <c:crossAx val="2645862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E929-4DEE-8267-27D9D347D88D}"/>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E929-4DEE-8267-27D9D347D88D}"/>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0.2</c:v>
                </c:pt>
                <c:pt idx="1">
                  <c:v>0.4</c:v>
                </c:pt>
                <c:pt idx="2">
                  <c:v>0.4</c:v>
                </c:pt>
                <c:pt idx="3">
                  <c:v>0</c:v>
                </c:pt>
              </c:numCache>
            </c:numRef>
          </c:val>
          <c:smooth val="0"/>
          <c:extLst>
            <c:ext xmlns:c16="http://schemas.microsoft.com/office/drawing/2014/chart" uri="{C3380CC4-5D6E-409C-BE32-E72D297353CC}">
              <c16:uniqueId val="{00000002-C181-4700-9126-A9F7916D75A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E929-4DEE-8267-27D9D347D88D}"/>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E929-4DEE-8267-27D9D347D88D}"/>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E929-4DEE-8267-27D9D347D88D}"/>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E929-4DEE-8267-27D9D347D88D}"/>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C181-4700-9126-A9F7916D75A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E929-4DEE-8267-27D9D347D88D}"/>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E929-4DEE-8267-27D9D347D88D}"/>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E929-4DEE-8267-27D9D347D88D}"/>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E929-4DEE-8267-27D9D347D88D}"/>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181-4700-9126-A9F7916D75A8}"/>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181-4700-9126-A9F7916D75A8}"/>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181-4700-9126-A9F7916D75A8}"/>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181-4700-9126-A9F7916D75A8}"/>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181-4700-9126-A9F7916D75A8}"/>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C181-4700-9126-A9F7916D75A8}"/>
            </c:ext>
          </c:extLst>
        </c:ser>
        <c:dLbls>
          <c:showLegendKey val="0"/>
          <c:showVal val="0"/>
          <c:showCatName val="0"/>
          <c:showSerName val="0"/>
          <c:showPercent val="0"/>
          <c:showBubbleSize val="0"/>
        </c:dLbls>
        <c:smooth val="0"/>
        <c:axId val="264834888"/>
        <c:axId val="264834496"/>
      </c:lineChart>
      <c:catAx>
        <c:axId val="2648348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64834496"/>
        <c:crosses val="autoZero"/>
        <c:auto val="1"/>
        <c:lblAlgn val="ctr"/>
        <c:lblOffset val="100"/>
        <c:noMultiLvlLbl val="0"/>
      </c:catAx>
      <c:valAx>
        <c:axId val="264834496"/>
        <c:scaling>
          <c:orientation val="minMax"/>
        </c:scaling>
        <c:delete val="1"/>
        <c:axPos val="l"/>
        <c:numFmt formatCode="0%" sourceLinked="1"/>
        <c:majorTickMark val="out"/>
        <c:minorTickMark val="none"/>
        <c:tickLblPos val="nextTo"/>
        <c:crossAx val="264834888"/>
        <c:crosses val="autoZero"/>
        <c:crossBetween val="between"/>
      </c:valAx>
    </c:plotArea>
    <c:legend>
      <c:legendPos val="r"/>
      <c:layout>
        <c:manualLayout>
          <c:xMode val="edge"/>
          <c:yMode val="edge"/>
          <c:x val="9.6251120217747663E-2"/>
          <c:y val="0.87281994409170149"/>
          <c:w val="0.81079333471560322"/>
          <c:h val="9.8943151556954018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22" l="0.70000000000000018" r="0.70000000000000018" t="0.75000000000000022" header="0.3000000000000001" footer="0.3000000000000001"/>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1645-4FE0-B4B8-FE53BF1031BA}"/>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1645-4FE0-B4B8-FE53BF1031BA}"/>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0.75</c:v>
                </c:pt>
                <c:pt idx="1">
                  <c:v>0</c:v>
                </c:pt>
                <c:pt idx="2">
                  <c:v>0.25</c:v>
                </c:pt>
                <c:pt idx="3">
                  <c:v>0</c:v>
                </c:pt>
              </c:numCache>
            </c:numRef>
          </c:val>
          <c:smooth val="0"/>
          <c:extLst>
            <c:ext xmlns:c16="http://schemas.microsoft.com/office/drawing/2014/chart" uri="{C3380CC4-5D6E-409C-BE32-E72D297353CC}">
              <c16:uniqueId val="{00000002-1183-424F-A3C9-2E48AD6C1129}"/>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1645-4FE0-B4B8-FE53BF1031BA}"/>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1645-4FE0-B4B8-FE53BF1031BA}"/>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1645-4FE0-B4B8-FE53BF1031BA}"/>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1645-4FE0-B4B8-FE53BF1031BA}"/>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1183-424F-A3C9-2E48AD6C1129}"/>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1645-4FE0-B4B8-FE53BF1031BA}"/>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1645-4FE0-B4B8-FE53BF1031BA}"/>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1645-4FE0-B4B8-FE53BF1031BA}"/>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1645-4FE0-B4B8-FE53BF1031BA}"/>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183-424F-A3C9-2E48AD6C1129}"/>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183-424F-A3C9-2E48AD6C1129}"/>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183-424F-A3C9-2E48AD6C1129}"/>
                </c:ext>
              </c:extLst>
            </c:dLbl>
            <c:spPr>
              <a:noFill/>
              <a:ln>
                <a:noFill/>
              </a:ln>
              <a:effectLst/>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1183-424F-A3C9-2E48AD6C1129}"/>
            </c:ext>
          </c:extLst>
        </c:ser>
        <c:dLbls>
          <c:showLegendKey val="0"/>
          <c:showVal val="0"/>
          <c:showCatName val="0"/>
          <c:showSerName val="0"/>
          <c:showPercent val="0"/>
          <c:showBubbleSize val="0"/>
        </c:dLbls>
        <c:smooth val="0"/>
        <c:axId val="264831360"/>
        <c:axId val="264833320"/>
      </c:lineChart>
      <c:catAx>
        <c:axId val="2648313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64833320"/>
        <c:crosses val="autoZero"/>
        <c:auto val="1"/>
        <c:lblAlgn val="ctr"/>
        <c:lblOffset val="100"/>
        <c:noMultiLvlLbl val="0"/>
      </c:catAx>
      <c:valAx>
        <c:axId val="264833320"/>
        <c:scaling>
          <c:orientation val="minMax"/>
        </c:scaling>
        <c:delete val="1"/>
        <c:axPos val="l"/>
        <c:numFmt formatCode="0%" sourceLinked="1"/>
        <c:majorTickMark val="out"/>
        <c:minorTickMark val="none"/>
        <c:tickLblPos val="nextTo"/>
        <c:crossAx val="264831360"/>
        <c:crosses val="autoZero"/>
        <c:crossBetween val="between"/>
      </c:valAx>
    </c:plotArea>
    <c:legend>
      <c:legendPos val="r"/>
      <c:layout>
        <c:manualLayout>
          <c:xMode val="edge"/>
          <c:yMode val="edge"/>
          <c:x val="9.4619745298802779E-2"/>
          <c:y val="0.8732663368278708"/>
          <c:w val="0.81079333471560322"/>
          <c:h val="9.8594586416049929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AE94-4757-9BC0-503DD1C929A2}"/>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AE94-4757-9BC0-503DD1C929A2}"/>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2-DAEA-4B40-8C42-1AEF98D56F60}"/>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AE94-4757-9BC0-503DD1C929A2}"/>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AE94-4757-9BC0-503DD1C929A2}"/>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AE94-4757-9BC0-503DD1C929A2}"/>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AE94-4757-9BC0-503DD1C929A2}"/>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DAEA-4B40-8C42-1AEF98D56F60}"/>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AE94-4757-9BC0-503DD1C929A2}"/>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AE94-4757-9BC0-503DD1C929A2}"/>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AE94-4757-9BC0-503DD1C929A2}"/>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AE94-4757-9BC0-503DD1C929A2}"/>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DAEA-4B40-8C42-1AEF98D56F60}"/>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AEA-4B40-8C42-1AEF98D56F60}"/>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DAEA-4B40-8C42-1AEF98D56F60}"/>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DAEA-4B40-8C42-1AEF98D56F60}"/>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DAEA-4B40-8C42-1AEF98D56F60}"/>
                </c:ext>
              </c:extLst>
            </c:dLbl>
            <c:spPr>
              <a:noFill/>
              <a:ln>
                <a:noFill/>
              </a:ln>
              <a:effectLst/>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DAEA-4B40-8C42-1AEF98D56F60}"/>
            </c:ext>
          </c:extLst>
        </c:ser>
        <c:dLbls>
          <c:showLegendKey val="0"/>
          <c:showVal val="0"/>
          <c:showCatName val="0"/>
          <c:showSerName val="0"/>
          <c:showPercent val="0"/>
          <c:showBubbleSize val="0"/>
        </c:dLbls>
        <c:smooth val="0"/>
        <c:axId val="264828616"/>
        <c:axId val="264833712"/>
      </c:lineChart>
      <c:catAx>
        <c:axId val="2648286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64833712"/>
        <c:crosses val="autoZero"/>
        <c:auto val="1"/>
        <c:lblAlgn val="ctr"/>
        <c:lblOffset val="100"/>
        <c:noMultiLvlLbl val="0"/>
      </c:catAx>
      <c:valAx>
        <c:axId val="264833712"/>
        <c:scaling>
          <c:orientation val="minMax"/>
        </c:scaling>
        <c:delete val="1"/>
        <c:axPos val="l"/>
        <c:numFmt formatCode="0%" sourceLinked="1"/>
        <c:majorTickMark val="out"/>
        <c:minorTickMark val="none"/>
        <c:tickLblPos val="nextTo"/>
        <c:crossAx val="264828616"/>
        <c:crosses val="autoZero"/>
        <c:crossBetween val="between"/>
      </c:valAx>
    </c:plotArea>
    <c:legend>
      <c:legendPos val="r"/>
      <c:layout>
        <c:manualLayout>
          <c:xMode val="edge"/>
          <c:yMode val="edge"/>
          <c:x val="9.4619745298802779E-2"/>
          <c:y val="0.87281994409170149"/>
          <c:w val="0.81079333471560322"/>
          <c:h val="9.8943151556954018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804-4092-B100-2DA8DA8D8097}"/>
              </c:ext>
            </c:extLst>
          </c:dPt>
          <c:dPt>
            <c:idx val="1"/>
            <c:invertIfNegative val="0"/>
            <c:bubble3D val="0"/>
            <c:spPr>
              <a:solidFill>
                <a:srgbClr val="C00000"/>
              </a:solidFill>
            </c:spPr>
            <c:extLst>
              <c:ext xmlns:c16="http://schemas.microsoft.com/office/drawing/2014/chart" uri="{C3380CC4-5D6E-409C-BE32-E72D297353CC}">
                <c16:uniqueId val="{00000001-5804-4092-B100-2DA8DA8D809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804-4092-B100-2DA8DA8D809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804-4092-B100-2DA8DA8D8097}"/>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5804-4092-B100-2DA8DA8D8097}"/>
            </c:ext>
          </c:extLst>
        </c:ser>
        <c:dLbls>
          <c:showLegendKey val="0"/>
          <c:showVal val="0"/>
          <c:showCatName val="0"/>
          <c:showSerName val="0"/>
          <c:showPercent val="0"/>
          <c:showBubbleSize val="0"/>
        </c:dLbls>
        <c:gapWidth val="150"/>
        <c:shape val="box"/>
        <c:axId val="264834104"/>
        <c:axId val="264829792"/>
        <c:axId val="0"/>
      </c:bar3DChart>
      <c:catAx>
        <c:axId val="264834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4829792"/>
        <c:crosses val="autoZero"/>
        <c:auto val="1"/>
        <c:lblAlgn val="ctr"/>
        <c:lblOffset val="100"/>
        <c:noMultiLvlLbl val="0"/>
      </c:catAx>
      <c:valAx>
        <c:axId val="264829792"/>
        <c:scaling>
          <c:orientation val="minMax"/>
        </c:scaling>
        <c:delete val="1"/>
        <c:axPos val="l"/>
        <c:numFmt formatCode="0%" sourceLinked="1"/>
        <c:majorTickMark val="out"/>
        <c:minorTickMark val="none"/>
        <c:tickLblPos val="nextTo"/>
        <c:crossAx val="2648341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B07-447C-AA8C-CEFA70C86EFA}"/>
              </c:ext>
            </c:extLst>
          </c:dPt>
          <c:dPt>
            <c:idx val="1"/>
            <c:invertIfNegative val="0"/>
            <c:bubble3D val="0"/>
            <c:spPr>
              <a:solidFill>
                <a:srgbClr val="C00000"/>
              </a:solidFill>
            </c:spPr>
            <c:extLst>
              <c:ext xmlns:c16="http://schemas.microsoft.com/office/drawing/2014/chart" uri="{C3380CC4-5D6E-409C-BE32-E72D297353CC}">
                <c16:uniqueId val="{00000001-FB07-447C-AA8C-CEFA70C86EF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B07-447C-AA8C-CEFA70C86EF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B07-447C-AA8C-CEFA70C86EFA}"/>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FB07-447C-AA8C-CEFA70C86EFA}"/>
            </c:ext>
          </c:extLst>
        </c:ser>
        <c:dLbls>
          <c:showLegendKey val="0"/>
          <c:showVal val="0"/>
          <c:showCatName val="0"/>
          <c:showSerName val="0"/>
          <c:showPercent val="0"/>
          <c:showBubbleSize val="0"/>
        </c:dLbls>
        <c:gapWidth val="150"/>
        <c:shape val="box"/>
        <c:axId val="265668616"/>
        <c:axId val="265669008"/>
        <c:axId val="0"/>
      </c:bar3DChart>
      <c:catAx>
        <c:axId val="265668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5669008"/>
        <c:crosses val="autoZero"/>
        <c:auto val="1"/>
        <c:lblAlgn val="ctr"/>
        <c:lblOffset val="100"/>
        <c:noMultiLvlLbl val="0"/>
      </c:catAx>
      <c:valAx>
        <c:axId val="265669008"/>
        <c:scaling>
          <c:orientation val="minMax"/>
        </c:scaling>
        <c:delete val="1"/>
        <c:axPos val="l"/>
        <c:numFmt formatCode="0%" sourceLinked="1"/>
        <c:majorTickMark val="out"/>
        <c:minorTickMark val="none"/>
        <c:tickLblPos val="nextTo"/>
        <c:crossAx val="2656686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B52-480C-8FA5-9D99418C6FEC}"/>
              </c:ext>
            </c:extLst>
          </c:dPt>
          <c:dPt>
            <c:idx val="1"/>
            <c:invertIfNegative val="0"/>
            <c:bubble3D val="0"/>
            <c:spPr>
              <a:solidFill>
                <a:srgbClr val="C00000"/>
              </a:solidFill>
            </c:spPr>
            <c:extLst>
              <c:ext xmlns:c16="http://schemas.microsoft.com/office/drawing/2014/chart" uri="{C3380CC4-5D6E-409C-BE32-E72D297353CC}">
                <c16:uniqueId val="{00000001-BB52-480C-8FA5-9D99418C6FE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B52-480C-8FA5-9D99418C6FE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B52-480C-8FA5-9D99418C6FEC}"/>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BB52-480C-8FA5-9D99418C6FEC}"/>
            </c:ext>
          </c:extLst>
        </c:ser>
        <c:dLbls>
          <c:showLegendKey val="0"/>
          <c:showVal val="0"/>
          <c:showCatName val="0"/>
          <c:showSerName val="0"/>
          <c:showPercent val="0"/>
          <c:showBubbleSize val="0"/>
        </c:dLbls>
        <c:gapWidth val="150"/>
        <c:shape val="box"/>
        <c:axId val="265667048"/>
        <c:axId val="265670576"/>
        <c:axId val="0"/>
      </c:bar3DChart>
      <c:catAx>
        <c:axId val="2656670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5670576"/>
        <c:crosses val="autoZero"/>
        <c:auto val="1"/>
        <c:lblAlgn val="ctr"/>
        <c:lblOffset val="100"/>
        <c:noMultiLvlLbl val="0"/>
      </c:catAx>
      <c:valAx>
        <c:axId val="265670576"/>
        <c:scaling>
          <c:orientation val="minMax"/>
        </c:scaling>
        <c:delete val="1"/>
        <c:axPos val="l"/>
        <c:numFmt formatCode="0%" sourceLinked="1"/>
        <c:majorTickMark val="out"/>
        <c:minorTickMark val="none"/>
        <c:tickLblPos val="nextTo"/>
        <c:crossAx val="26566704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44" l="0.70000000000000062" r="0.70000000000000062" t="0.75000000000000144"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C95-438A-BA6A-C5D2A3F8AB8B}"/>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C95-438A-BA6A-C5D2A3F8AB8B}"/>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0.25</c:v>
                </c:pt>
                <c:pt idx="1">
                  <c:v>0.375</c:v>
                </c:pt>
                <c:pt idx="2">
                  <c:v>0.375</c:v>
                </c:pt>
                <c:pt idx="3">
                  <c:v>0</c:v>
                </c:pt>
              </c:numCache>
            </c:numRef>
          </c:val>
          <c:smooth val="0"/>
          <c:extLst>
            <c:ext xmlns:c16="http://schemas.microsoft.com/office/drawing/2014/chart" uri="{C3380CC4-5D6E-409C-BE32-E72D297353CC}">
              <c16:uniqueId val="{00000002-EC95-438A-BA6A-C5D2A3F8AB8B}"/>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C95-438A-BA6A-C5D2A3F8AB8B}"/>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C95-438A-BA6A-C5D2A3F8AB8B}"/>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C95-438A-BA6A-C5D2A3F8AB8B}"/>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EC95-438A-BA6A-C5D2A3F8AB8B}"/>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EC95-438A-BA6A-C5D2A3F8AB8B}"/>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C95-438A-BA6A-C5D2A3F8AB8B}"/>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EC95-438A-BA6A-C5D2A3F8AB8B}"/>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EC95-438A-BA6A-C5D2A3F8AB8B}"/>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EC95-438A-BA6A-C5D2A3F8AB8B}"/>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C95-438A-BA6A-C5D2A3F8AB8B}"/>
            </c:ext>
          </c:extLst>
        </c:ser>
        <c:ser>
          <c:idx val="3"/>
          <c:order val="3"/>
          <c:tx>
            <c:v>AÑO 2014</c:v>
          </c:tx>
          <c:marker>
            <c:symbol val="none"/>
          </c:marker>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EC95-438A-BA6A-C5D2A3F8AB8B}"/>
            </c:ext>
          </c:extLst>
        </c:ser>
        <c:dLbls>
          <c:showLegendKey val="0"/>
          <c:showVal val="0"/>
          <c:showCatName val="0"/>
          <c:showSerName val="0"/>
          <c:showPercent val="0"/>
          <c:showBubbleSize val="0"/>
        </c:dLbls>
        <c:smooth val="0"/>
        <c:axId val="265668224"/>
        <c:axId val="265666656"/>
      </c:lineChart>
      <c:catAx>
        <c:axId val="2656682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65666656"/>
        <c:crosses val="autoZero"/>
        <c:auto val="1"/>
        <c:lblAlgn val="ctr"/>
        <c:lblOffset val="100"/>
        <c:noMultiLvlLbl val="0"/>
      </c:catAx>
      <c:valAx>
        <c:axId val="265666656"/>
        <c:scaling>
          <c:orientation val="minMax"/>
        </c:scaling>
        <c:delete val="1"/>
        <c:axPos val="l"/>
        <c:numFmt formatCode="0%" sourceLinked="1"/>
        <c:majorTickMark val="out"/>
        <c:minorTickMark val="none"/>
        <c:tickLblPos val="nextTo"/>
        <c:crossAx val="265668224"/>
        <c:crosses val="autoZero"/>
        <c:crossBetween val="between"/>
      </c:valAx>
    </c:plotArea>
    <c:legend>
      <c:legendPos val="r"/>
      <c:layout>
        <c:manualLayout>
          <c:xMode val="edge"/>
          <c:yMode val="edge"/>
          <c:x val="9.4619745298802779E-2"/>
          <c:y val="0.8732663368278708"/>
          <c:w val="0.81079333471560322"/>
          <c:h val="9.8594586416049929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1EC-483C-ACA5-2FFA7A6410C9}"/>
              </c:ext>
            </c:extLst>
          </c:dPt>
          <c:dPt>
            <c:idx val="1"/>
            <c:invertIfNegative val="0"/>
            <c:bubble3D val="0"/>
            <c:spPr>
              <a:solidFill>
                <a:srgbClr val="C00000"/>
              </a:solidFill>
            </c:spPr>
            <c:extLst>
              <c:ext xmlns:c16="http://schemas.microsoft.com/office/drawing/2014/chart" uri="{C3380CC4-5D6E-409C-BE32-E72D297353CC}">
                <c16:uniqueId val="{00000001-E1EC-483C-ACA5-2FFA7A6410C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EC-483C-ACA5-2FFA7A6410C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EC-483C-ACA5-2FFA7A6410C9}"/>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E1EC-483C-ACA5-2FFA7A6410C9}"/>
            </c:ext>
          </c:extLst>
        </c:ser>
        <c:dLbls>
          <c:showLegendKey val="0"/>
          <c:showVal val="0"/>
          <c:showCatName val="0"/>
          <c:showSerName val="0"/>
          <c:showPercent val="0"/>
          <c:showBubbleSize val="0"/>
        </c:dLbls>
        <c:gapWidth val="150"/>
        <c:shape val="box"/>
        <c:axId val="265669792"/>
        <c:axId val="265665872"/>
        <c:axId val="0"/>
      </c:bar3DChart>
      <c:catAx>
        <c:axId val="26566979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65665872"/>
        <c:crosses val="autoZero"/>
        <c:auto val="1"/>
        <c:lblAlgn val="ctr"/>
        <c:lblOffset val="100"/>
        <c:noMultiLvlLbl val="0"/>
      </c:catAx>
      <c:valAx>
        <c:axId val="265665872"/>
        <c:scaling>
          <c:orientation val="minMax"/>
        </c:scaling>
        <c:delete val="1"/>
        <c:axPos val="l"/>
        <c:numFmt formatCode="0%" sourceLinked="1"/>
        <c:majorTickMark val="out"/>
        <c:minorTickMark val="none"/>
        <c:tickLblPos val="nextTo"/>
        <c:crossAx val="26566979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194-42BB-B03B-D9BD54AB0007}"/>
              </c:ext>
            </c:extLst>
          </c:dPt>
          <c:dPt>
            <c:idx val="1"/>
            <c:invertIfNegative val="0"/>
            <c:bubble3D val="0"/>
            <c:spPr>
              <a:solidFill>
                <a:srgbClr val="C00000"/>
              </a:solidFill>
            </c:spPr>
            <c:extLst>
              <c:ext xmlns:c16="http://schemas.microsoft.com/office/drawing/2014/chart" uri="{C3380CC4-5D6E-409C-BE32-E72D297353CC}">
                <c16:uniqueId val="{00000001-3194-42BB-B03B-D9BD54AB000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194-42BB-B03B-D9BD54AB000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194-42BB-B03B-D9BD54AB0007}"/>
              </c:ext>
            </c:extLst>
          </c:dPt>
          <c:dLbls>
            <c:spPr>
              <a:noFill/>
              <a:ln>
                <a:noFill/>
              </a:ln>
              <a:effectLst/>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3194-42BB-B03B-D9BD54AB0007}"/>
            </c:ext>
          </c:extLst>
        </c:ser>
        <c:dLbls>
          <c:showLegendKey val="0"/>
          <c:showVal val="0"/>
          <c:showCatName val="0"/>
          <c:showSerName val="0"/>
          <c:showPercent val="0"/>
          <c:showBubbleSize val="0"/>
        </c:dLbls>
        <c:gapWidth val="150"/>
        <c:shape val="box"/>
        <c:axId val="265670968"/>
        <c:axId val="265671360"/>
        <c:axId val="0"/>
      </c:bar3DChart>
      <c:catAx>
        <c:axId val="2656709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65671360"/>
        <c:crosses val="autoZero"/>
        <c:auto val="1"/>
        <c:lblAlgn val="ctr"/>
        <c:lblOffset val="100"/>
        <c:noMultiLvlLbl val="0"/>
      </c:catAx>
      <c:valAx>
        <c:axId val="265671360"/>
        <c:scaling>
          <c:orientation val="minMax"/>
        </c:scaling>
        <c:delete val="1"/>
        <c:axPos val="l"/>
        <c:numFmt formatCode="0%" sourceLinked="1"/>
        <c:majorTickMark val="out"/>
        <c:minorTickMark val="none"/>
        <c:tickLblPos val="nextTo"/>
        <c:crossAx val="2656709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97BA-4AD1-90B6-2832A013D53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97BA-4AD1-90B6-2832A013D53E}"/>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97BA-4AD1-90B6-2832A013D53E}"/>
            </c:ext>
          </c:extLst>
        </c:ser>
        <c:dLbls>
          <c:showLegendKey val="0"/>
          <c:showVal val="0"/>
          <c:showCatName val="0"/>
          <c:showSerName val="0"/>
          <c:showPercent val="0"/>
          <c:showBubbleSize val="0"/>
        </c:dLbls>
        <c:gapWidth val="150"/>
        <c:shape val="box"/>
        <c:axId val="265664304"/>
        <c:axId val="265664696"/>
        <c:axId val="0"/>
      </c:bar3DChart>
      <c:catAx>
        <c:axId val="2656643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65664696"/>
        <c:crosses val="autoZero"/>
        <c:auto val="1"/>
        <c:lblAlgn val="ctr"/>
        <c:lblOffset val="100"/>
        <c:noMultiLvlLbl val="0"/>
      </c:catAx>
      <c:valAx>
        <c:axId val="265664696"/>
        <c:scaling>
          <c:orientation val="minMax"/>
        </c:scaling>
        <c:delete val="1"/>
        <c:axPos val="l"/>
        <c:numFmt formatCode="0%" sourceLinked="1"/>
        <c:majorTickMark val="out"/>
        <c:minorTickMark val="none"/>
        <c:tickLblPos val="nextTo"/>
        <c:crossAx val="2656643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 Diseño Pedagogico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748-4EF1-83A9-F95A20F5C134}"/>
              </c:ext>
            </c:extLst>
          </c:dPt>
          <c:dPt>
            <c:idx val="1"/>
            <c:invertIfNegative val="0"/>
            <c:bubble3D val="0"/>
            <c:spPr>
              <a:solidFill>
                <a:srgbClr val="C00000"/>
              </a:solidFill>
            </c:spPr>
            <c:extLst>
              <c:ext xmlns:c16="http://schemas.microsoft.com/office/drawing/2014/chart" uri="{C3380CC4-5D6E-409C-BE32-E72D297353CC}">
                <c16:uniqueId val="{00000001-9748-4EF1-83A9-F95A20F5C13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748-4EF1-83A9-F95A20F5C13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748-4EF1-83A9-F95A20F5C134}"/>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9748-4EF1-83A9-F95A20F5C134}"/>
            </c:ext>
          </c:extLst>
        </c:ser>
        <c:dLbls>
          <c:showLegendKey val="0"/>
          <c:showVal val="0"/>
          <c:showCatName val="0"/>
          <c:showSerName val="0"/>
          <c:showPercent val="0"/>
          <c:showBubbleSize val="0"/>
        </c:dLbls>
        <c:gapWidth val="150"/>
        <c:shape val="box"/>
        <c:axId val="264965656"/>
        <c:axId val="264966040"/>
        <c:axId val="0"/>
      </c:bar3DChart>
      <c:catAx>
        <c:axId val="264965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4966040"/>
        <c:crosses val="autoZero"/>
        <c:auto val="1"/>
        <c:lblAlgn val="ctr"/>
        <c:lblOffset val="100"/>
        <c:noMultiLvlLbl val="0"/>
      </c:catAx>
      <c:valAx>
        <c:axId val="264966040"/>
        <c:scaling>
          <c:orientation val="minMax"/>
        </c:scaling>
        <c:delete val="1"/>
        <c:axPos val="l"/>
        <c:numFmt formatCode="0%" sourceLinked="1"/>
        <c:majorTickMark val="out"/>
        <c:minorTickMark val="none"/>
        <c:tickLblPos val="nextTo"/>
        <c:crossAx val="2649656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34AE-4E67-83C3-31A5210652B0}"/>
              </c:ext>
            </c:extLst>
          </c:dPt>
          <c:dPt>
            <c:idx val="1"/>
            <c:invertIfNegative val="0"/>
            <c:bubble3D val="0"/>
            <c:spPr>
              <a:solidFill>
                <a:srgbClr val="C00000"/>
              </a:solidFill>
            </c:spPr>
            <c:extLst>
              <c:ext xmlns:c16="http://schemas.microsoft.com/office/drawing/2014/chart" uri="{C3380CC4-5D6E-409C-BE32-E72D297353CC}">
                <c16:uniqueId val="{00000001-34AE-4E67-83C3-31A5210652B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4AE-4E67-83C3-31A5210652B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4AE-4E67-83C3-31A5210652B0}"/>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34AE-4E67-83C3-31A5210652B0}"/>
            </c:ext>
          </c:extLst>
        </c:ser>
        <c:dLbls>
          <c:showLegendKey val="0"/>
          <c:showVal val="0"/>
          <c:showCatName val="0"/>
          <c:showSerName val="0"/>
          <c:showPercent val="0"/>
          <c:showBubbleSize val="0"/>
        </c:dLbls>
        <c:gapWidth val="150"/>
        <c:shape val="box"/>
        <c:axId val="265665480"/>
        <c:axId val="265667440"/>
        <c:axId val="0"/>
      </c:bar3DChart>
      <c:catAx>
        <c:axId val="2656654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65667440"/>
        <c:crosses val="autoZero"/>
        <c:auto val="1"/>
        <c:lblAlgn val="ctr"/>
        <c:lblOffset val="100"/>
        <c:noMultiLvlLbl val="0"/>
      </c:catAx>
      <c:valAx>
        <c:axId val="265667440"/>
        <c:scaling>
          <c:orientation val="minMax"/>
        </c:scaling>
        <c:delete val="1"/>
        <c:axPos val="l"/>
        <c:numFmt formatCode="0%" sourceLinked="1"/>
        <c:majorTickMark val="out"/>
        <c:minorTickMark val="none"/>
        <c:tickLblPos val="nextTo"/>
        <c:crossAx val="2656654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3FE-4A4B-8BD6-575D53FA32F9}"/>
              </c:ext>
            </c:extLst>
          </c:dPt>
          <c:dPt>
            <c:idx val="1"/>
            <c:invertIfNegative val="0"/>
            <c:bubble3D val="0"/>
            <c:spPr>
              <a:solidFill>
                <a:srgbClr val="C00000"/>
              </a:solidFill>
            </c:spPr>
            <c:extLst>
              <c:ext xmlns:c16="http://schemas.microsoft.com/office/drawing/2014/chart" uri="{C3380CC4-5D6E-409C-BE32-E72D297353CC}">
                <c16:uniqueId val="{00000001-43FE-4A4B-8BD6-575D53FA32F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3FE-4A4B-8BD6-575D53FA32F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3FE-4A4B-8BD6-575D53FA32F9}"/>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Directiva!$C$4:$F$4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43FE-4A4B-8BD6-575D53FA32F9}"/>
            </c:ext>
          </c:extLst>
        </c:ser>
        <c:dLbls>
          <c:showLegendKey val="0"/>
          <c:showVal val="0"/>
          <c:showCatName val="0"/>
          <c:showSerName val="0"/>
          <c:showPercent val="0"/>
          <c:showBubbleSize val="0"/>
        </c:dLbls>
        <c:gapWidth val="150"/>
        <c:shape val="box"/>
        <c:axId val="264382184"/>
        <c:axId val="264383752"/>
        <c:axId val="0"/>
      </c:bar3DChart>
      <c:catAx>
        <c:axId val="264382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4383752"/>
        <c:crosses val="autoZero"/>
        <c:auto val="1"/>
        <c:lblAlgn val="ctr"/>
        <c:lblOffset val="100"/>
        <c:noMultiLvlLbl val="0"/>
      </c:catAx>
      <c:valAx>
        <c:axId val="264383752"/>
        <c:scaling>
          <c:orientation val="minMax"/>
        </c:scaling>
        <c:delete val="1"/>
        <c:axPos val="l"/>
        <c:numFmt formatCode="0%" sourceLinked="1"/>
        <c:majorTickMark val="out"/>
        <c:minorTickMark val="none"/>
        <c:tickLblPos val="nextTo"/>
        <c:crossAx val="2643821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22" l="0.70000000000000018" r="0.70000000000000018" t="0.75000000000000022" header="0.3000000000000001" footer="0.3000000000000001"/>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BC-498E-AA9A-72E4C833859A}"/>
              </c:ext>
            </c:extLst>
          </c:dPt>
          <c:dPt>
            <c:idx val="1"/>
            <c:invertIfNegative val="0"/>
            <c:bubble3D val="0"/>
            <c:spPr>
              <a:solidFill>
                <a:srgbClr val="C00000"/>
              </a:solidFill>
            </c:spPr>
            <c:extLst>
              <c:ext xmlns:c16="http://schemas.microsoft.com/office/drawing/2014/chart" uri="{C3380CC4-5D6E-409C-BE32-E72D297353CC}">
                <c16:uniqueId val="{00000001-05BC-498E-AA9A-72E4C833859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BC-498E-AA9A-72E4C833859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BC-498E-AA9A-72E4C833859A}"/>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05BC-498E-AA9A-72E4C833859A}"/>
            </c:ext>
          </c:extLst>
        </c:ser>
        <c:dLbls>
          <c:showLegendKey val="0"/>
          <c:showVal val="0"/>
          <c:showCatName val="0"/>
          <c:showSerName val="0"/>
          <c:showPercent val="0"/>
          <c:showBubbleSize val="0"/>
        </c:dLbls>
        <c:gapWidth val="150"/>
        <c:shape val="box"/>
        <c:axId val="264386104"/>
        <c:axId val="264386496"/>
        <c:axId val="0"/>
      </c:bar3DChart>
      <c:catAx>
        <c:axId val="264386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4386496"/>
        <c:crosses val="autoZero"/>
        <c:auto val="1"/>
        <c:lblAlgn val="ctr"/>
        <c:lblOffset val="100"/>
        <c:noMultiLvlLbl val="0"/>
      </c:catAx>
      <c:valAx>
        <c:axId val="264386496"/>
        <c:scaling>
          <c:orientation val="minMax"/>
        </c:scaling>
        <c:delete val="1"/>
        <c:axPos val="l"/>
        <c:numFmt formatCode="0%" sourceLinked="1"/>
        <c:majorTickMark val="out"/>
        <c:minorTickMark val="none"/>
        <c:tickLblPos val="nextTo"/>
        <c:crossAx val="2643861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25B-4C54-ACE6-A5087DD4AF1B}"/>
              </c:ext>
            </c:extLst>
          </c:dPt>
          <c:dPt>
            <c:idx val="1"/>
            <c:invertIfNegative val="0"/>
            <c:bubble3D val="0"/>
            <c:spPr>
              <a:solidFill>
                <a:srgbClr val="C00000"/>
              </a:solidFill>
            </c:spPr>
            <c:extLst>
              <c:ext xmlns:c16="http://schemas.microsoft.com/office/drawing/2014/chart" uri="{C3380CC4-5D6E-409C-BE32-E72D297353CC}">
                <c16:uniqueId val="{00000001-D25B-4C54-ACE6-A5087DD4AF1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25B-4C54-ACE6-A5087DD4AF1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25B-4C54-ACE6-A5087DD4AF1B}"/>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D25B-4C54-ACE6-A5087DD4AF1B}"/>
            </c:ext>
          </c:extLst>
        </c:ser>
        <c:dLbls>
          <c:showLegendKey val="0"/>
          <c:showVal val="0"/>
          <c:showCatName val="0"/>
          <c:showSerName val="0"/>
          <c:showPercent val="0"/>
          <c:showBubbleSize val="0"/>
        </c:dLbls>
        <c:gapWidth val="150"/>
        <c:shape val="box"/>
        <c:axId val="264382576"/>
        <c:axId val="264381400"/>
        <c:axId val="0"/>
      </c:bar3DChart>
      <c:catAx>
        <c:axId val="2643825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4381400"/>
        <c:crosses val="autoZero"/>
        <c:auto val="1"/>
        <c:lblAlgn val="ctr"/>
        <c:lblOffset val="100"/>
        <c:noMultiLvlLbl val="0"/>
      </c:catAx>
      <c:valAx>
        <c:axId val="264381400"/>
        <c:scaling>
          <c:orientation val="minMax"/>
        </c:scaling>
        <c:delete val="1"/>
        <c:axPos val="l"/>
        <c:numFmt formatCode="0%" sourceLinked="1"/>
        <c:majorTickMark val="out"/>
        <c:minorTickMark val="none"/>
        <c:tickLblPos val="nextTo"/>
        <c:crossAx val="2643825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6CA-4425-A5B6-1118788035B0}"/>
              </c:ext>
            </c:extLst>
          </c:dPt>
          <c:dPt>
            <c:idx val="1"/>
            <c:invertIfNegative val="0"/>
            <c:bubble3D val="0"/>
            <c:spPr>
              <a:solidFill>
                <a:srgbClr val="C00000"/>
              </a:solidFill>
            </c:spPr>
            <c:extLst>
              <c:ext xmlns:c16="http://schemas.microsoft.com/office/drawing/2014/chart" uri="{C3380CC4-5D6E-409C-BE32-E72D297353CC}">
                <c16:uniqueId val="{00000001-C6CA-4425-A5B6-1118788035B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6CA-4425-A5B6-1118788035B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6CA-4425-A5B6-1118788035B0}"/>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Directiva!$C$5:$F$5</c:f>
              <c:numCache>
                <c:formatCode>0%</c:formatCode>
                <c:ptCount val="4"/>
                <c:pt idx="0">
                  <c:v>0</c:v>
                </c:pt>
                <c:pt idx="1">
                  <c:v>0.2</c:v>
                </c:pt>
                <c:pt idx="2">
                  <c:v>0.8</c:v>
                </c:pt>
                <c:pt idx="3">
                  <c:v>0</c:v>
                </c:pt>
              </c:numCache>
            </c:numRef>
          </c:val>
          <c:extLst>
            <c:ext xmlns:c16="http://schemas.microsoft.com/office/drawing/2014/chart" uri="{C3380CC4-5D6E-409C-BE32-E72D297353CC}">
              <c16:uniqueId val="{00000004-C6CA-4425-A5B6-1118788035B0}"/>
            </c:ext>
          </c:extLst>
        </c:ser>
        <c:dLbls>
          <c:showLegendKey val="0"/>
          <c:showVal val="0"/>
          <c:showCatName val="0"/>
          <c:showSerName val="0"/>
          <c:showPercent val="0"/>
          <c:showBubbleSize val="0"/>
        </c:dLbls>
        <c:gapWidth val="150"/>
        <c:shape val="box"/>
        <c:axId val="264387280"/>
        <c:axId val="264384144"/>
        <c:axId val="0"/>
      </c:bar3DChart>
      <c:catAx>
        <c:axId val="264387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4384144"/>
        <c:crosses val="autoZero"/>
        <c:auto val="1"/>
        <c:lblAlgn val="ctr"/>
        <c:lblOffset val="100"/>
        <c:noMultiLvlLbl val="0"/>
      </c:catAx>
      <c:valAx>
        <c:axId val="264384144"/>
        <c:scaling>
          <c:orientation val="minMax"/>
        </c:scaling>
        <c:delete val="1"/>
        <c:axPos val="l"/>
        <c:numFmt formatCode="0%" sourceLinked="1"/>
        <c:majorTickMark val="out"/>
        <c:minorTickMark val="none"/>
        <c:tickLblPos val="nextTo"/>
        <c:crossAx val="2643872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Gestión Estrategica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4B5-4F2A-9F19-43CFADD4684B}"/>
              </c:ext>
            </c:extLst>
          </c:dPt>
          <c:dPt>
            <c:idx val="1"/>
            <c:invertIfNegative val="0"/>
            <c:bubble3D val="0"/>
            <c:spPr>
              <a:solidFill>
                <a:srgbClr val="C00000"/>
              </a:solidFill>
            </c:spPr>
            <c:extLst>
              <c:ext xmlns:c16="http://schemas.microsoft.com/office/drawing/2014/chart" uri="{C3380CC4-5D6E-409C-BE32-E72D297353CC}">
                <c16:uniqueId val="{00000001-74B5-4F2A-9F19-43CFADD4684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4B5-4F2A-9F19-43CFADD4684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4B5-4F2A-9F19-43CFADD4684B}"/>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74B5-4F2A-9F19-43CFADD4684B}"/>
            </c:ext>
          </c:extLst>
        </c:ser>
        <c:dLbls>
          <c:showLegendKey val="0"/>
          <c:showVal val="0"/>
          <c:showCatName val="0"/>
          <c:showSerName val="0"/>
          <c:showPercent val="0"/>
          <c:showBubbleSize val="0"/>
        </c:dLbls>
        <c:gapWidth val="150"/>
        <c:shape val="box"/>
        <c:axId val="264383360"/>
        <c:axId val="264382968"/>
        <c:axId val="0"/>
      </c:bar3DChart>
      <c:catAx>
        <c:axId val="264383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4382968"/>
        <c:crosses val="autoZero"/>
        <c:auto val="1"/>
        <c:lblAlgn val="ctr"/>
        <c:lblOffset val="100"/>
        <c:noMultiLvlLbl val="0"/>
      </c:catAx>
      <c:valAx>
        <c:axId val="264382968"/>
        <c:scaling>
          <c:orientation val="minMax"/>
        </c:scaling>
        <c:delete val="1"/>
        <c:axPos val="l"/>
        <c:numFmt formatCode="0%" sourceLinked="1"/>
        <c:majorTickMark val="out"/>
        <c:minorTickMark val="none"/>
        <c:tickLblPos val="nextTo"/>
        <c:crossAx val="2643833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Gestión Estrategica</a:t>
            </a:r>
          </a:p>
        </c:rich>
      </c:tx>
      <c:layout/>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9CF-4823-8F09-0B24F5C13271}"/>
              </c:ext>
            </c:extLst>
          </c:dPt>
          <c:dPt>
            <c:idx val="1"/>
            <c:invertIfNegative val="0"/>
            <c:bubble3D val="0"/>
            <c:spPr>
              <a:solidFill>
                <a:srgbClr val="C00000"/>
              </a:solidFill>
            </c:spPr>
            <c:extLst>
              <c:ext xmlns:c16="http://schemas.microsoft.com/office/drawing/2014/chart" uri="{C3380CC4-5D6E-409C-BE32-E72D297353CC}">
                <c16:uniqueId val="{00000001-79CF-4823-8F09-0B24F5C132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9CF-4823-8F09-0B24F5C132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9CF-4823-8F09-0B24F5C13271}"/>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79CF-4823-8F09-0B24F5C13271}"/>
            </c:ext>
          </c:extLst>
        </c:ser>
        <c:dLbls>
          <c:showLegendKey val="0"/>
          <c:showVal val="0"/>
          <c:showCatName val="0"/>
          <c:showSerName val="0"/>
          <c:showPercent val="0"/>
          <c:showBubbleSize val="0"/>
        </c:dLbls>
        <c:gapWidth val="150"/>
        <c:shape val="box"/>
        <c:axId val="264385712"/>
        <c:axId val="264384536"/>
        <c:axId val="0"/>
      </c:bar3DChart>
      <c:catAx>
        <c:axId val="264385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4384536"/>
        <c:crosses val="autoZero"/>
        <c:auto val="1"/>
        <c:lblAlgn val="ctr"/>
        <c:lblOffset val="100"/>
        <c:noMultiLvlLbl val="0"/>
      </c:catAx>
      <c:valAx>
        <c:axId val="264384536"/>
        <c:scaling>
          <c:orientation val="minMax"/>
        </c:scaling>
        <c:delete val="1"/>
        <c:axPos val="l"/>
        <c:numFmt formatCode="0%" sourceLinked="1"/>
        <c:majorTickMark val="out"/>
        <c:minorTickMark val="none"/>
        <c:tickLblPos val="nextTo"/>
        <c:crossAx val="2643857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7-4DCB-B251-545E334FB02A}"/>
              </c:ext>
            </c:extLst>
          </c:dPt>
          <c:dPt>
            <c:idx val="1"/>
            <c:invertIfNegative val="0"/>
            <c:bubble3D val="0"/>
            <c:spPr>
              <a:solidFill>
                <a:srgbClr val="C00000"/>
              </a:solidFill>
            </c:spPr>
            <c:extLst>
              <c:ext xmlns:c16="http://schemas.microsoft.com/office/drawing/2014/chart" uri="{C3380CC4-5D6E-409C-BE32-E72D297353CC}">
                <c16:uniqueId val="{00000001-BC27-4DCB-B251-545E334FB0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7-4DCB-B251-545E334FB0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7-4DCB-B251-545E334FB02A}"/>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BC27-4DCB-B251-545E334FB02A}"/>
            </c:ext>
          </c:extLst>
        </c:ser>
        <c:dLbls>
          <c:showLegendKey val="0"/>
          <c:showVal val="0"/>
          <c:showCatName val="0"/>
          <c:showSerName val="0"/>
          <c:showPercent val="0"/>
          <c:showBubbleSize val="0"/>
        </c:dLbls>
        <c:gapWidth val="150"/>
        <c:shape val="box"/>
        <c:axId val="264384928"/>
        <c:axId val="280405152"/>
        <c:axId val="0"/>
      </c:bar3DChart>
      <c:catAx>
        <c:axId val="264384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0405152"/>
        <c:crosses val="autoZero"/>
        <c:auto val="1"/>
        <c:lblAlgn val="ctr"/>
        <c:lblOffset val="100"/>
        <c:noMultiLvlLbl val="0"/>
      </c:catAx>
      <c:valAx>
        <c:axId val="280405152"/>
        <c:scaling>
          <c:orientation val="minMax"/>
        </c:scaling>
        <c:delete val="1"/>
        <c:axPos val="l"/>
        <c:numFmt formatCode="0%" sourceLinked="1"/>
        <c:majorTickMark val="out"/>
        <c:minorTickMark val="none"/>
        <c:tickLblPos val="nextTo"/>
        <c:crossAx val="2643849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67A-4DA4-8A92-88378631134C}"/>
              </c:ext>
            </c:extLst>
          </c:dPt>
          <c:dPt>
            <c:idx val="1"/>
            <c:invertIfNegative val="0"/>
            <c:bubble3D val="0"/>
            <c:spPr>
              <a:solidFill>
                <a:srgbClr val="C00000"/>
              </a:solidFill>
            </c:spPr>
            <c:extLst>
              <c:ext xmlns:c16="http://schemas.microsoft.com/office/drawing/2014/chart" uri="{C3380CC4-5D6E-409C-BE32-E72D297353CC}">
                <c16:uniqueId val="{00000001-C67A-4DA4-8A92-8837863113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67A-4DA4-8A92-8837863113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67A-4DA4-8A92-88378631134C}"/>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C67A-4DA4-8A92-88378631134C}"/>
            </c:ext>
          </c:extLst>
        </c:ser>
        <c:dLbls>
          <c:showLegendKey val="0"/>
          <c:showVal val="0"/>
          <c:showCatName val="0"/>
          <c:showSerName val="0"/>
          <c:showPercent val="0"/>
          <c:showBubbleSize val="0"/>
        </c:dLbls>
        <c:gapWidth val="150"/>
        <c:shape val="box"/>
        <c:axId val="280403192"/>
        <c:axId val="280406720"/>
        <c:axId val="0"/>
      </c:bar3DChart>
      <c:catAx>
        <c:axId val="280403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0406720"/>
        <c:crosses val="autoZero"/>
        <c:auto val="1"/>
        <c:lblAlgn val="ctr"/>
        <c:lblOffset val="100"/>
        <c:noMultiLvlLbl val="0"/>
      </c:catAx>
      <c:valAx>
        <c:axId val="280406720"/>
        <c:scaling>
          <c:orientation val="minMax"/>
        </c:scaling>
        <c:delete val="1"/>
        <c:axPos val="l"/>
        <c:numFmt formatCode="0%" sourceLinked="1"/>
        <c:majorTickMark val="out"/>
        <c:minorTickMark val="none"/>
        <c:tickLblPos val="nextTo"/>
        <c:crossAx val="2804031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9E9-437C-AE23-F74ACC754B5A}"/>
              </c:ext>
            </c:extLst>
          </c:dPt>
          <c:dPt>
            <c:idx val="1"/>
            <c:invertIfNegative val="0"/>
            <c:bubble3D val="0"/>
            <c:spPr>
              <a:solidFill>
                <a:srgbClr val="C00000"/>
              </a:solidFill>
            </c:spPr>
            <c:extLst>
              <c:ext xmlns:c16="http://schemas.microsoft.com/office/drawing/2014/chart" uri="{C3380CC4-5D6E-409C-BE32-E72D297353CC}">
                <c16:uniqueId val="{00000001-69E9-437C-AE23-F74ACC754B5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9E9-437C-AE23-F74ACC754B5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9E9-437C-AE23-F74ACC754B5A}"/>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69E9-437C-AE23-F74ACC754B5A}"/>
            </c:ext>
          </c:extLst>
        </c:ser>
        <c:dLbls>
          <c:showLegendKey val="0"/>
          <c:showVal val="0"/>
          <c:showCatName val="0"/>
          <c:showSerName val="0"/>
          <c:showPercent val="0"/>
          <c:showBubbleSize val="0"/>
        </c:dLbls>
        <c:gapWidth val="150"/>
        <c:shape val="box"/>
        <c:axId val="280407112"/>
        <c:axId val="280407504"/>
        <c:axId val="0"/>
      </c:bar3DChart>
      <c:catAx>
        <c:axId val="280407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0407504"/>
        <c:crosses val="autoZero"/>
        <c:auto val="1"/>
        <c:lblAlgn val="ctr"/>
        <c:lblOffset val="100"/>
        <c:noMultiLvlLbl val="0"/>
      </c:catAx>
      <c:valAx>
        <c:axId val="280407504"/>
        <c:scaling>
          <c:orientation val="minMax"/>
        </c:scaling>
        <c:delete val="1"/>
        <c:axPos val="l"/>
        <c:numFmt formatCode="0%" sourceLinked="1"/>
        <c:majorTickMark val="out"/>
        <c:minorTickMark val="none"/>
        <c:tickLblPos val="nextTo"/>
        <c:crossAx val="2804071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Diseño Pedagogico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886-4B10-94C1-40B98A0722A6}"/>
              </c:ext>
            </c:extLst>
          </c:dPt>
          <c:dPt>
            <c:idx val="1"/>
            <c:invertIfNegative val="0"/>
            <c:bubble3D val="0"/>
            <c:spPr>
              <a:solidFill>
                <a:srgbClr val="C00000"/>
              </a:solidFill>
            </c:spPr>
            <c:extLst>
              <c:ext xmlns:c16="http://schemas.microsoft.com/office/drawing/2014/chart" uri="{C3380CC4-5D6E-409C-BE32-E72D297353CC}">
                <c16:uniqueId val="{00000001-8886-4B10-94C1-40B98A0722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886-4B10-94C1-40B98A0722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886-4B10-94C1-40B98A0722A6}"/>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8886-4B10-94C1-40B98A0722A6}"/>
            </c:ext>
          </c:extLst>
        </c:ser>
        <c:dLbls>
          <c:showLegendKey val="0"/>
          <c:showVal val="0"/>
          <c:showCatName val="0"/>
          <c:showSerName val="0"/>
          <c:showPercent val="0"/>
          <c:showBubbleSize val="0"/>
        </c:dLbls>
        <c:gapWidth val="150"/>
        <c:shape val="box"/>
        <c:axId val="265017928"/>
        <c:axId val="265022416"/>
        <c:axId val="0"/>
      </c:bar3DChart>
      <c:catAx>
        <c:axId val="265017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5022416"/>
        <c:crosses val="autoZero"/>
        <c:auto val="1"/>
        <c:lblAlgn val="ctr"/>
        <c:lblOffset val="100"/>
        <c:noMultiLvlLbl val="0"/>
      </c:catAx>
      <c:valAx>
        <c:axId val="265022416"/>
        <c:scaling>
          <c:orientation val="minMax"/>
        </c:scaling>
        <c:delete val="1"/>
        <c:axPos val="l"/>
        <c:numFmt formatCode="0%" sourceLinked="1"/>
        <c:majorTickMark val="out"/>
        <c:minorTickMark val="none"/>
        <c:tickLblPos val="nextTo"/>
        <c:crossAx val="2650179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2EB-4725-BDE8-945230C501F1}"/>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2EB-4725-BDE8-945230C501F1}"/>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2EB-4725-BDE8-945230C501F1}"/>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3-02EB-4725-BDE8-945230C501F1}"/>
            </c:ext>
          </c:extLst>
        </c:ser>
        <c:ser>
          <c:idx val="0"/>
          <c:order val="1"/>
          <c:tx>
            <c:strRef>
              <c:f>Directiva!$H$2</c:f>
              <c:strCache>
                <c:ptCount val="1"/>
                <c:pt idx="0">
                  <c:v>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2EB-4725-BDE8-945230C501F1}"/>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5-02EB-4725-BDE8-945230C501F1}"/>
            </c:ext>
          </c:extLst>
        </c:ser>
        <c:ser>
          <c:idx val="1"/>
          <c:order val="2"/>
          <c:tx>
            <c:strRef>
              <c:f>Directiva!$M$2</c:f>
              <c:strCache>
                <c:ptCount val="1"/>
                <c:pt idx="0">
                  <c:v>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2EB-4725-BDE8-945230C501F1}"/>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2EB-4725-BDE8-945230C501F1}"/>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2EB-4725-BDE8-945230C501F1}"/>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2EB-4725-BDE8-945230C501F1}"/>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02EB-4725-BDE8-945230C501F1}"/>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2EB-4725-BDE8-945230C501F1}"/>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02EB-4725-BDE8-945230C501F1}"/>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2EB-4725-BDE8-945230C501F1}"/>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02EB-4725-BDE8-945230C501F1}"/>
            </c:ext>
          </c:extLst>
        </c:ser>
        <c:dLbls>
          <c:showLegendKey val="0"/>
          <c:showVal val="0"/>
          <c:showCatName val="0"/>
          <c:showSerName val="0"/>
          <c:showPercent val="0"/>
          <c:showBubbleSize val="0"/>
        </c:dLbls>
        <c:smooth val="0"/>
        <c:axId val="280408288"/>
        <c:axId val="280408680"/>
      </c:lineChart>
      <c:catAx>
        <c:axId val="280408288"/>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419"/>
          </a:p>
        </c:txPr>
        <c:crossAx val="280408680"/>
        <c:crosses val="autoZero"/>
        <c:auto val="1"/>
        <c:lblAlgn val="ctr"/>
        <c:lblOffset val="100"/>
        <c:noMultiLvlLbl val="0"/>
      </c:catAx>
      <c:valAx>
        <c:axId val="280408680"/>
        <c:scaling>
          <c:orientation val="minMax"/>
        </c:scaling>
        <c:delete val="1"/>
        <c:axPos val="l"/>
        <c:numFmt formatCode="0%" sourceLinked="1"/>
        <c:majorTickMark val="out"/>
        <c:minorTickMark val="none"/>
        <c:tickLblPos val="nextTo"/>
        <c:crossAx val="280408288"/>
        <c:crosses val="autoZero"/>
        <c:crossBetween val="between"/>
      </c:valAx>
    </c:plotArea>
    <c:legend>
      <c:legendPos val="r"/>
      <c:layout>
        <c:manualLayout>
          <c:xMode val="edge"/>
          <c:yMode val="edge"/>
          <c:x val="0.17618849124604657"/>
          <c:y val="0.90108941596511694"/>
          <c:w val="0.64765584282111566"/>
          <c:h val="7.7741047651892436E-2"/>
        </c:manualLayout>
      </c:layout>
      <c:overlay val="0"/>
      <c:txPr>
        <a:bodyPr/>
        <a:lstStyle/>
        <a:p>
          <a:pPr>
            <a:defRPr sz="920" b="0"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BEC3-4DBC-BA7D-28869D9A029D}"/>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BEC3-4DBC-BA7D-28869D9A029D}"/>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0.2</c:v>
                </c:pt>
                <c:pt idx="2">
                  <c:v>0.8</c:v>
                </c:pt>
                <c:pt idx="3">
                  <c:v>0</c:v>
                </c:pt>
              </c:numCache>
            </c:numRef>
          </c:val>
          <c:smooth val="0"/>
          <c:extLst>
            <c:ext xmlns:c16="http://schemas.microsoft.com/office/drawing/2014/chart" uri="{C3380CC4-5D6E-409C-BE32-E72D297353CC}">
              <c16:uniqueId val="{00000002-176C-4169-8E45-C82B2976EAFB}"/>
            </c:ext>
          </c:extLst>
        </c:ser>
        <c:ser>
          <c:idx val="0"/>
          <c:order val="1"/>
          <c:tx>
            <c:strRef>
              <c:f>Directiva!$H$2</c:f>
              <c:strCache>
                <c:ptCount val="1"/>
                <c:pt idx="0">
                  <c:v>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BEC3-4DBC-BA7D-28869D9A029D}"/>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BEC3-4DBC-BA7D-28869D9A029D}"/>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BEC3-4DBC-BA7D-28869D9A029D}"/>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BEC3-4DBC-BA7D-28869D9A029D}"/>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176C-4169-8E45-C82B2976EAFB}"/>
            </c:ext>
          </c:extLst>
        </c:ser>
        <c:ser>
          <c:idx val="1"/>
          <c:order val="2"/>
          <c:tx>
            <c:strRef>
              <c:f>Directiva!$M$2</c:f>
              <c:strCache>
                <c:ptCount val="1"/>
                <c:pt idx="0">
                  <c:v>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BEC3-4DBC-BA7D-28869D9A029D}"/>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BEC3-4DBC-BA7D-28869D9A029D}"/>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BEC3-4DBC-BA7D-28869D9A029D}"/>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BEC3-4DBC-BA7D-28869D9A029D}"/>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76C-4169-8E45-C82B2976EAFB}"/>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76C-4169-8E45-C82B2976EAFB}"/>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76C-4169-8E45-C82B2976EAFB}"/>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76C-4169-8E45-C82B2976EAFB}"/>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76C-4169-8E45-C82B2976EAFB}"/>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76C-4169-8E45-C82B2976EAFB}"/>
            </c:ext>
          </c:extLst>
        </c:ser>
        <c:dLbls>
          <c:showLegendKey val="0"/>
          <c:showVal val="0"/>
          <c:showCatName val="0"/>
          <c:showSerName val="0"/>
          <c:showPercent val="0"/>
          <c:showBubbleSize val="0"/>
        </c:dLbls>
        <c:smooth val="0"/>
        <c:axId val="280410640"/>
        <c:axId val="280403976"/>
      </c:lineChart>
      <c:catAx>
        <c:axId val="2804106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80403976"/>
        <c:crosses val="autoZero"/>
        <c:auto val="1"/>
        <c:lblAlgn val="ctr"/>
        <c:lblOffset val="100"/>
        <c:noMultiLvlLbl val="0"/>
      </c:catAx>
      <c:valAx>
        <c:axId val="280403976"/>
        <c:scaling>
          <c:orientation val="minMax"/>
        </c:scaling>
        <c:delete val="1"/>
        <c:axPos val="l"/>
        <c:numFmt formatCode="0%" sourceLinked="1"/>
        <c:majorTickMark val="out"/>
        <c:minorTickMark val="none"/>
        <c:tickLblPos val="nextTo"/>
        <c:crossAx val="280410640"/>
        <c:crosses val="autoZero"/>
        <c:crossBetween val="between"/>
      </c:valAx>
    </c:plotArea>
    <c:legend>
      <c:legendPos val="r"/>
      <c:layout>
        <c:manualLayout>
          <c:xMode val="edge"/>
          <c:yMode val="edge"/>
          <c:x val="9.6251120217747663E-2"/>
          <c:y val="0.8732663368278708"/>
          <c:w val="0.81079333471560322"/>
          <c:h val="9.8594586416049929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22" l="0.70000000000000018" r="0.70000000000000018" t="0.75000000000000022" header="0.3000000000000001" footer="0.300000000000000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60C-4A1B-A680-7D1540B2C80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60C-4A1B-A680-7D1540B2C800}"/>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C60C-4A1B-A680-7D1540B2C800}"/>
            </c:ext>
          </c:extLst>
        </c:ser>
        <c:ser>
          <c:idx val="0"/>
          <c:order val="1"/>
          <c:tx>
            <c:strRef>
              <c:f>Directiva!$H$2</c:f>
              <c:strCache>
                <c:ptCount val="1"/>
                <c:pt idx="0">
                  <c:v>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60C-4A1B-A680-7D1540B2C80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60C-4A1B-A680-7D1540B2C80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60C-4A1B-A680-7D1540B2C80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60C-4A1B-A680-7D1540B2C800}"/>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C60C-4A1B-A680-7D1540B2C800}"/>
            </c:ext>
          </c:extLst>
        </c:ser>
        <c:ser>
          <c:idx val="1"/>
          <c:order val="2"/>
          <c:tx>
            <c:strRef>
              <c:f>Directiva!$M$2</c:f>
              <c:strCache>
                <c:ptCount val="1"/>
                <c:pt idx="0">
                  <c:v>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60C-4A1B-A680-7D1540B2C80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60C-4A1B-A680-7D1540B2C80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60C-4A1B-A680-7D1540B2C80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60C-4A1B-A680-7D1540B2C800}"/>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60C-4A1B-A680-7D1540B2C800}"/>
            </c:ext>
          </c:extLst>
        </c:ser>
        <c:ser>
          <c:idx val="3"/>
          <c:order val="3"/>
          <c:tx>
            <c:v>AÑO 4</c:v>
          </c:tx>
          <c:marker>
            <c:symbol val="none"/>
          </c:marker>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60C-4A1B-A680-7D1540B2C800}"/>
            </c:ext>
          </c:extLst>
        </c:ser>
        <c:dLbls>
          <c:showLegendKey val="0"/>
          <c:showVal val="0"/>
          <c:showCatName val="0"/>
          <c:showSerName val="0"/>
          <c:showPercent val="0"/>
          <c:showBubbleSize val="0"/>
        </c:dLbls>
        <c:smooth val="0"/>
        <c:axId val="280406328"/>
        <c:axId val="280404760"/>
      </c:lineChart>
      <c:catAx>
        <c:axId val="2804063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80404760"/>
        <c:crosses val="autoZero"/>
        <c:auto val="1"/>
        <c:lblAlgn val="ctr"/>
        <c:lblOffset val="100"/>
        <c:noMultiLvlLbl val="0"/>
      </c:catAx>
      <c:valAx>
        <c:axId val="280404760"/>
        <c:scaling>
          <c:orientation val="minMax"/>
        </c:scaling>
        <c:delete val="1"/>
        <c:axPos val="l"/>
        <c:numFmt formatCode="0%" sourceLinked="1"/>
        <c:majorTickMark val="out"/>
        <c:minorTickMark val="none"/>
        <c:tickLblPos val="nextTo"/>
        <c:crossAx val="280406328"/>
        <c:crosses val="autoZero"/>
        <c:crossBetween val="between"/>
      </c:valAx>
    </c:plotArea>
    <c:legend>
      <c:legendPos val="r"/>
      <c:layout>
        <c:manualLayout>
          <c:xMode val="edge"/>
          <c:yMode val="edge"/>
          <c:x val="0.12235311892086567"/>
          <c:y val="0.87281994409170149"/>
          <c:w val="0.76185208714725694"/>
          <c:h val="9.8943151556954018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9D8-45C1-908B-2B8D1168B69B}"/>
              </c:ext>
            </c:extLst>
          </c:dPt>
          <c:dPt>
            <c:idx val="1"/>
            <c:invertIfNegative val="0"/>
            <c:bubble3D val="0"/>
            <c:spPr>
              <a:solidFill>
                <a:srgbClr val="C00000"/>
              </a:solidFill>
            </c:spPr>
            <c:extLst>
              <c:ext xmlns:c16="http://schemas.microsoft.com/office/drawing/2014/chart" uri="{C3380CC4-5D6E-409C-BE32-E72D297353CC}">
                <c16:uniqueId val="{00000001-B9D8-45C1-908B-2B8D1168B6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9D8-45C1-908B-2B8D1168B6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9D8-45C1-908B-2B8D1168B69B}"/>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Directiva!$C$7:$F$7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B9D8-45C1-908B-2B8D1168B69B}"/>
            </c:ext>
          </c:extLst>
        </c:ser>
        <c:dLbls>
          <c:showLegendKey val="0"/>
          <c:showVal val="0"/>
          <c:showCatName val="0"/>
          <c:showSerName val="0"/>
          <c:showPercent val="0"/>
          <c:showBubbleSize val="0"/>
        </c:dLbls>
        <c:gapWidth val="150"/>
        <c:shape val="box"/>
        <c:axId val="280409072"/>
        <c:axId val="280409464"/>
        <c:axId val="0"/>
      </c:bar3DChart>
      <c:catAx>
        <c:axId val="280409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0409464"/>
        <c:crosses val="autoZero"/>
        <c:auto val="1"/>
        <c:lblAlgn val="ctr"/>
        <c:lblOffset val="100"/>
        <c:noMultiLvlLbl val="0"/>
      </c:catAx>
      <c:valAx>
        <c:axId val="280409464"/>
        <c:scaling>
          <c:orientation val="minMax"/>
        </c:scaling>
        <c:delete val="1"/>
        <c:axPos val="l"/>
        <c:numFmt formatCode="0%" sourceLinked="1"/>
        <c:majorTickMark val="out"/>
        <c:minorTickMark val="none"/>
        <c:tickLblPos val="nextTo"/>
        <c:crossAx val="28040907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17-458B-B663-5A9C68941F5E}"/>
              </c:ext>
            </c:extLst>
          </c:dPt>
          <c:dPt>
            <c:idx val="1"/>
            <c:invertIfNegative val="0"/>
            <c:bubble3D val="0"/>
            <c:spPr>
              <a:solidFill>
                <a:srgbClr val="C00000"/>
              </a:solidFill>
            </c:spPr>
            <c:extLst>
              <c:ext xmlns:c16="http://schemas.microsoft.com/office/drawing/2014/chart" uri="{C3380CC4-5D6E-409C-BE32-E72D297353CC}">
                <c16:uniqueId val="{00000001-6117-458B-B663-5A9C68941F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17-458B-B663-5A9C68941F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17-458B-B663-5A9C68941F5E}"/>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6117-458B-B663-5A9C68941F5E}"/>
            </c:ext>
          </c:extLst>
        </c:ser>
        <c:dLbls>
          <c:showLegendKey val="0"/>
          <c:showVal val="0"/>
          <c:showCatName val="0"/>
          <c:showSerName val="0"/>
          <c:showPercent val="0"/>
          <c:showBubbleSize val="0"/>
        </c:dLbls>
        <c:gapWidth val="150"/>
        <c:shape val="box"/>
        <c:axId val="281259408"/>
        <c:axId val="281257840"/>
        <c:axId val="0"/>
      </c:bar3DChart>
      <c:catAx>
        <c:axId val="281259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1257840"/>
        <c:crosses val="autoZero"/>
        <c:auto val="1"/>
        <c:lblAlgn val="ctr"/>
        <c:lblOffset val="100"/>
        <c:noMultiLvlLbl val="0"/>
      </c:catAx>
      <c:valAx>
        <c:axId val="281257840"/>
        <c:scaling>
          <c:orientation val="minMax"/>
        </c:scaling>
        <c:delete val="1"/>
        <c:axPos val="l"/>
        <c:numFmt formatCode="0%" sourceLinked="1"/>
        <c:majorTickMark val="out"/>
        <c:minorTickMark val="none"/>
        <c:tickLblPos val="nextTo"/>
        <c:crossAx val="2812594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Cultura Institucional</a:t>
            </a:r>
          </a:p>
        </c:rich>
      </c:tx>
      <c:layout>
        <c:manualLayout>
          <c:xMode val="edge"/>
          <c:yMode val="edge"/>
          <c:x val="0.1484131264413866"/>
          <c:y val="2.829344425167193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936-4C21-8D61-DA026639B2EC}"/>
              </c:ext>
            </c:extLst>
          </c:dPt>
          <c:dPt>
            <c:idx val="1"/>
            <c:invertIfNegative val="0"/>
            <c:bubble3D val="0"/>
            <c:spPr>
              <a:solidFill>
                <a:srgbClr val="C00000"/>
              </a:solidFill>
            </c:spPr>
            <c:extLst>
              <c:ext xmlns:c16="http://schemas.microsoft.com/office/drawing/2014/chart" uri="{C3380CC4-5D6E-409C-BE32-E72D297353CC}">
                <c16:uniqueId val="{00000001-C936-4C21-8D61-DA026639B2E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936-4C21-8D61-DA026639B2E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936-4C21-8D61-DA026639B2EC}"/>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C936-4C21-8D61-DA026639B2EC}"/>
            </c:ext>
          </c:extLst>
        </c:ser>
        <c:dLbls>
          <c:showLegendKey val="0"/>
          <c:showVal val="0"/>
          <c:showCatName val="0"/>
          <c:showSerName val="0"/>
          <c:showPercent val="0"/>
          <c:showBubbleSize val="0"/>
        </c:dLbls>
        <c:gapWidth val="150"/>
        <c:shape val="box"/>
        <c:axId val="281256664"/>
        <c:axId val="281254704"/>
        <c:axId val="0"/>
      </c:bar3DChart>
      <c:catAx>
        <c:axId val="281256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1254704"/>
        <c:crosses val="autoZero"/>
        <c:auto val="1"/>
        <c:lblAlgn val="ctr"/>
        <c:lblOffset val="100"/>
        <c:noMultiLvlLbl val="0"/>
      </c:catAx>
      <c:valAx>
        <c:axId val="281254704"/>
        <c:scaling>
          <c:orientation val="minMax"/>
        </c:scaling>
        <c:delete val="1"/>
        <c:axPos val="l"/>
        <c:numFmt formatCode="0%" sourceLinked="1"/>
        <c:majorTickMark val="out"/>
        <c:minorTickMark val="none"/>
        <c:tickLblPos val="nextTo"/>
        <c:crossAx val="2812566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12D-45BC-A995-4CFB31E52585}"/>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12D-45BC-A995-4CFB31E52585}"/>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E12D-45BC-A995-4CFB31E52585}"/>
            </c:ext>
          </c:extLst>
        </c:ser>
        <c:ser>
          <c:idx val="0"/>
          <c:order val="1"/>
          <c:tx>
            <c:strRef>
              <c:f>Directiva!$H$2</c:f>
              <c:strCache>
                <c:ptCount val="1"/>
                <c:pt idx="0">
                  <c:v>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12D-45BC-A995-4CFB31E52585}"/>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12D-45BC-A995-4CFB31E52585}"/>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12D-45BC-A995-4CFB31E52585}"/>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E12D-45BC-A995-4CFB31E52585}"/>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E12D-45BC-A995-4CFB31E52585}"/>
            </c:ext>
          </c:extLst>
        </c:ser>
        <c:ser>
          <c:idx val="1"/>
          <c:order val="2"/>
          <c:tx>
            <c:strRef>
              <c:f>Directiva!$M$2</c:f>
              <c:strCache>
                <c:ptCount val="1"/>
                <c:pt idx="0">
                  <c:v>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E12D-45BC-A995-4CFB31E52585}"/>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E12D-45BC-A995-4CFB31E52585}"/>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E12D-45BC-A995-4CFB31E52585}"/>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E12D-45BC-A995-4CFB31E52585}"/>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12D-45BC-A995-4CFB31E52585}"/>
            </c:ext>
          </c:extLst>
        </c:ser>
        <c:ser>
          <c:idx val="3"/>
          <c:order val="3"/>
          <c:tx>
            <c:v>AÑO 2014</c:v>
          </c:tx>
          <c:marker>
            <c:symbol val="none"/>
          </c:marker>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E12D-45BC-A995-4CFB31E52585}"/>
            </c:ext>
          </c:extLst>
        </c:ser>
        <c:dLbls>
          <c:showLegendKey val="0"/>
          <c:showVal val="0"/>
          <c:showCatName val="0"/>
          <c:showSerName val="0"/>
          <c:showPercent val="0"/>
          <c:showBubbleSize val="0"/>
        </c:dLbls>
        <c:smooth val="0"/>
        <c:axId val="281256272"/>
        <c:axId val="281257056"/>
      </c:lineChart>
      <c:catAx>
        <c:axId val="2812562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81257056"/>
        <c:crosses val="autoZero"/>
        <c:auto val="1"/>
        <c:lblAlgn val="ctr"/>
        <c:lblOffset val="100"/>
        <c:noMultiLvlLbl val="0"/>
      </c:catAx>
      <c:valAx>
        <c:axId val="281257056"/>
        <c:scaling>
          <c:orientation val="minMax"/>
        </c:scaling>
        <c:delete val="1"/>
        <c:axPos val="l"/>
        <c:numFmt formatCode="0%" sourceLinked="1"/>
        <c:majorTickMark val="out"/>
        <c:minorTickMark val="none"/>
        <c:tickLblPos val="nextTo"/>
        <c:crossAx val="281256272"/>
        <c:crosses val="autoZero"/>
        <c:crossBetween val="between"/>
      </c:valAx>
    </c:plotArea>
    <c:legend>
      <c:legendPos val="r"/>
      <c:layout>
        <c:manualLayout>
          <c:xMode val="edge"/>
          <c:yMode val="edge"/>
          <c:x val="9.6251120217747663E-2"/>
          <c:y val="0.8732663368278708"/>
          <c:w val="0.81079333471560322"/>
          <c:h val="9.8594586416049929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1-49AF-9506-C52F89CF642C}"/>
              </c:ext>
            </c:extLst>
          </c:dPt>
          <c:dPt>
            <c:idx val="1"/>
            <c:invertIfNegative val="0"/>
            <c:bubble3D val="0"/>
            <c:spPr>
              <a:solidFill>
                <a:srgbClr val="C00000"/>
              </a:solidFill>
            </c:spPr>
            <c:extLst>
              <c:ext xmlns:c16="http://schemas.microsoft.com/office/drawing/2014/chart" uri="{C3380CC4-5D6E-409C-BE32-E72D297353CC}">
                <c16:uniqueId val="{00000001-29B1-49AF-9506-C52F89CF642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1-49AF-9506-C52F89CF642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1-49AF-9506-C52F89CF642C}"/>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Directiva!$C$8:$F$8</c:f>
              <c:numCache>
                <c:formatCode>0%</c:formatCode>
                <c:ptCount val="4"/>
                <c:pt idx="0">
                  <c:v>0</c:v>
                </c:pt>
                <c:pt idx="1">
                  <c:v>0.22222222222222221</c:v>
                </c:pt>
                <c:pt idx="2">
                  <c:v>0.77777777777777779</c:v>
                </c:pt>
                <c:pt idx="3">
                  <c:v>0</c:v>
                </c:pt>
              </c:numCache>
            </c:numRef>
          </c:val>
          <c:extLst>
            <c:ext xmlns:c16="http://schemas.microsoft.com/office/drawing/2014/chart" uri="{C3380CC4-5D6E-409C-BE32-E72D297353CC}">
              <c16:uniqueId val="{00000004-29B1-49AF-9506-C52F89CF642C}"/>
            </c:ext>
          </c:extLst>
        </c:ser>
        <c:dLbls>
          <c:showLegendKey val="0"/>
          <c:showVal val="0"/>
          <c:showCatName val="0"/>
          <c:showSerName val="0"/>
          <c:showPercent val="0"/>
          <c:showBubbleSize val="0"/>
        </c:dLbls>
        <c:gapWidth val="150"/>
        <c:shape val="box"/>
        <c:axId val="281255880"/>
        <c:axId val="281257448"/>
        <c:axId val="0"/>
      </c:bar3DChart>
      <c:catAx>
        <c:axId val="281255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1257448"/>
        <c:crosses val="autoZero"/>
        <c:auto val="1"/>
        <c:lblAlgn val="ctr"/>
        <c:lblOffset val="100"/>
        <c:noMultiLvlLbl val="0"/>
      </c:catAx>
      <c:valAx>
        <c:axId val="281257448"/>
        <c:scaling>
          <c:orientation val="minMax"/>
        </c:scaling>
        <c:delete val="1"/>
        <c:axPos val="l"/>
        <c:numFmt formatCode="0%" sourceLinked="1"/>
        <c:majorTickMark val="out"/>
        <c:minorTickMark val="none"/>
        <c:tickLblPos val="nextTo"/>
        <c:crossAx val="2812558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Clima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E2B-482C-891A-F9E6A0DFA6A3}"/>
              </c:ext>
            </c:extLst>
          </c:dPt>
          <c:dPt>
            <c:idx val="1"/>
            <c:invertIfNegative val="0"/>
            <c:bubble3D val="0"/>
            <c:spPr>
              <a:solidFill>
                <a:srgbClr val="C00000"/>
              </a:solidFill>
            </c:spPr>
            <c:extLst>
              <c:ext xmlns:c16="http://schemas.microsoft.com/office/drawing/2014/chart" uri="{C3380CC4-5D6E-409C-BE32-E72D297353CC}">
                <c16:uniqueId val="{00000001-EE2B-482C-891A-F9E6A0DFA6A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E2B-482C-891A-F9E6A0DFA6A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E2B-482C-891A-F9E6A0DFA6A3}"/>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EE2B-482C-891A-F9E6A0DFA6A3}"/>
            </c:ext>
          </c:extLst>
        </c:ser>
        <c:dLbls>
          <c:showLegendKey val="0"/>
          <c:showVal val="0"/>
          <c:showCatName val="0"/>
          <c:showSerName val="0"/>
          <c:showPercent val="0"/>
          <c:showBubbleSize val="0"/>
        </c:dLbls>
        <c:gapWidth val="150"/>
        <c:shape val="box"/>
        <c:axId val="281258624"/>
        <c:axId val="281259016"/>
        <c:axId val="0"/>
      </c:bar3DChart>
      <c:catAx>
        <c:axId val="281258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1259016"/>
        <c:crosses val="autoZero"/>
        <c:auto val="1"/>
        <c:lblAlgn val="ctr"/>
        <c:lblOffset val="100"/>
        <c:noMultiLvlLbl val="0"/>
      </c:catAx>
      <c:valAx>
        <c:axId val="281259016"/>
        <c:scaling>
          <c:orientation val="minMax"/>
        </c:scaling>
        <c:delete val="1"/>
        <c:axPos val="l"/>
        <c:numFmt formatCode="0%" sourceLinked="1"/>
        <c:majorTickMark val="out"/>
        <c:minorTickMark val="none"/>
        <c:tickLblPos val="nextTo"/>
        <c:crossAx val="2812586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Clima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D7E-4838-B067-1B1C8CFCCE02}"/>
              </c:ext>
            </c:extLst>
          </c:dPt>
          <c:dPt>
            <c:idx val="1"/>
            <c:invertIfNegative val="0"/>
            <c:bubble3D val="0"/>
            <c:spPr>
              <a:solidFill>
                <a:srgbClr val="C00000"/>
              </a:solidFill>
            </c:spPr>
            <c:extLst>
              <c:ext xmlns:c16="http://schemas.microsoft.com/office/drawing/2014/chart" uri="{C3380CC4-5D6E-409C-BE32-E72D297353CC}">
                <c16:uniqueId val="{00000001-8D7E-4838-B067-1B1C8CFCCE0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D7E-4838-B067-1B1C8CFCCE0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D7E-4838-B067-1B1C8CFCCE02}"/>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8D7E-4838-B067-1B1C8CFCCE02}"/>
            </c:ext>
          </c:extLst>
        </c:ser>
        <c:dLbls>
          <c:showLegendKey val="0"/>
          <c:showVal val="0"/>
          <c:showCatName val="0"/>
          <c:showSerName val="0"/>
          <c:showPercent val="0"/>
          <c:showBubbleSize val="0"/>
        </c:dLbls>
        <c:gapWidth val="150"/>
        <c:shape val="box"/>
        <c:axId val="281252352"/>
        <c:axId val="281253920"/>
        <c:axId val="0"/>
      </c:bar3DChart>
      <c:catAx>
        <c:axId val="281252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1253920"/>
        <c:crosses val="autoZero"/>
        <c:auto val="1"/>
        <c:lblAlgn val="ctr"/>
        <c:lblOffset val="100"/>
        <c:noMultiLvlLbl val="0"/>
      </c:catAx>
      <c:valAx>
        <c:axId val="281253920"/>
        <c:scaling>
          <c:orientation val="minMax"/>
        </c:scaling>
        <c:delete val="1"/>
        <c:axPos val="l"/>
        <c:numFmt formatCode="0%" sourceLinked="1"/>
        <c:majorTickMark val="out"/>
        <c:minorTickMark val="none"/>
        <c:tickLblPos val="nextTo"/>
        <c:crossAx val="2812523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44" l="0.70000000000000062" r="0.70000000000000062" t="0.75000000000000144"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6E6-46A4-8FCA-28DEC990BD1B}"/>
              </c:ext>
            </c:extLst>
          </c:dPt>
          <c:dPt>
            <c:idx val="1"/>
            <c:invertIfNegative val="0"/>
            <c:bubble3D val="0"/>
            <c:spPr>
              <a:solidFill>
                <a:srgbClr val="C00000"/>
              </a:solidFill>
            </c:spPr>
            <c:extLst>
              <c:ext xmlns:c16="http://schemas.microsoft.com/office/drawing/2014/chart" uri="{C3380CC4-5D6E-409C-BE32-E72D297353CC}">
                <c16:uniqueId val="{00000001-C6E6-46A4-8FCA-28DEC990BD1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6E6-46A4-8FCA-28DEC990BD1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6E6-46A4-8FCA-28DEC990BD1B}"/>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Academica!$C$5:$F$5</c:f>
              <c:numCache>
                <c:formatCode>0%</c:formatCode>
                <c:ptCount val="4"/>
                <c:pt idx="0">
                  <c:v>0.75</c:v>
                </c:pt>
                <c:pt idx="1">
                  <c:v>0</c:v>
                </c:pt>
                <c:pt idx="2">
                  <c:v>0.25</c:v>
                </c:pt>
                <c:pt idx="3">
                  <c:v>0</c:v>
                </c:pt>
              </c:numCache>
            </c:numRef>
          </c:val>
          <c:extLst>
            <c:ext xmlns:c16="http://schemas.microsoft.com/office/drawing/2014/chart" uri="{C3380CC4-5D6E-409C-BE32-E72D297353CC}">
              <c16:uniqueId val="{00000004-C6E6-46A4-8FCA-28DEC990BD1B}"/>
            </c:ext>
          </c:extLst>
        </c:ser>
        <c:dLbls>
          <c:showLegendKey val="0"/>
          <c:showVal val="0"/>
          <c:showCatName val="0"/>
          <c:showSerName val="0"/>
          <c:showPercent val="0"/>
          <c:showBubbleSize val="0"/>
        </c:dLbls>
        <c:gapWidth val="150"/>
        <c:shape val="box"/>
        <c:axId val="265098696"/>
        <c:axId val="263574776"/>
        <c:axId val="0"/>
      </c:bar3DChart>
      <c:catAx>
        <c:axId val="265098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3574776"/>
        <c:crosses val="autoZero"/>
        <c:auto val="1"/>
        <c:lblAlgn val="ctr"/>
        <c:lblOffset val="100"/>
        <c:noMultiLvlLbl val="0"/>
      </c:catAx>
      <c:valAx>
        <c:axId val="263574776"/>
        <c:scaling>
          <c:orientation val="minMax"/>
        </c:scaling>
        <c:delete val="1"/>
        <c:axPos val="l"/>
        <c:numFmt formatCode="0%" sourceLinked="1"/>
        <c:majorTickMark val="out"/>
        <c:minorTickMark val="none"/>
        <c:tickLblPos val="nextTo"/>
        <c:crossAx val="2650986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1AC6-4C7B-ABF7-569E0D01BD46}"/>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1AC6-4C7B-ABF7-569E0D01BD46}"/>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2-06A2-45B7-8B0A-CB39D827B2CA}"/>
            </c:ext>
          </c:extLst>
        </c:ser>
        <c:ser>
          <c:idx val="0"/>
          <c:order val="1"/>
          <c:tx>
            <c:strRef>
              <c:f>Directiva!$H$2</c:f>
              <c:strCache>
                <c:ptCount val="1"/>
                <c:pt idx="0">
                  <c:v>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1AC6-4C7B-ABF7-569E0D01BD46}"/>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1AC6-4C7B-ABF7-569E0D01BD46}"/>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1AC6-4C7B-ABF7-569E0D01BD46}"/>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1AC6-4C7B-ABF7-569E0D01BD46}"/>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06A2-45B7-8B0A-CB39D827B2CA}"/>
            </c:ext>
          </c:extLst>
        </c:ser>
        <c:ser>
          <c:idx val="1"/>
          <c:order val="2"/>
          <c:tx>
            <c:strRef>
              <c:f>Directiva!$M$2</c:f>
              <c:strCache>
                <c:ptCount val="1"/>
                <c:pt idx="0">
                  <c:v>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1AC6-4C7B-ABF7-569E0D01BD46}"/>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1AC6-4C7B-ABF7-569E0D01BD46}"/>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1AC6-4C7B-ABF7-569E0D01BD46}"/>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1AC6-4C7B-ABF7-569E0D01BD46}"/>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6A2-45B7-8B0A-CB39D827B2CA}"/>
            </c:ext>
          </c:extLst>
        </c:ser>
        <c:ser>
          <c:idx val="3"/>
          <c:order val="3"/>
          <c:tx>
            <c:v>AÑO 2014</c:v>
          </c:tx>
          <c:marker>
            <c:symbol val="none"/>
          </c:marker>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06A2-45B7-8B0A-CB39D827B2CA}"/>
            </c:ext>
          </c:extLst>
        </c:ser>
        <c:dLbls>
          <c:showLegendKey val="0"/>
          <c:showVal val="0"/>
          <c:showCatName val="0"/>
          <c:showSerName val="0"/>
          <c:showPercent val="0"/>
          <c:showBubbleSize val="0"/>
        </c:dLbls>
        <c:smooth val="0"/>
        <c:axId val="281255096"/>
        <c:axId val="281255488"/>
      </c:lineChart>
      <c:catAx>
        <c:axId val="28125509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81255488"/>
        <c:crosses val="autoZero"/>
        <c:auto val="1"/>
        <c:lblAlgn val="ctr"/>
        <c:lblOffset val="100"/>
        <c:noMultiLvlLbl val="0"/>
      </c:catAx>
      <c:valAx>
        <c:axId val="281255488"/>
        <c:scaling>
          <c:orientation val="minMax"/>
        </c:scaling>
        <c:delete val="1"/>
        <c:axPos val="l"/>
        <c:numFmt formatCode="0%" sourceLinked="1"/>
        <c:majorTickMark val="out"/>
        <c:minorTickMark val="none"/>
        <c:tickLblPos val="nextTo"/>
        <c:crossAx val="281255096"/>
        <c:crosses val="autoZero"/>
        <c:crossBetween val="between"/>
      </c:valAx>
    </c:plotArea>
    <c:legend>
      <c:legendPos val="r"/>
      <c:layout>
        <c:manualLayout>
          <c:xMode val="edge"/>
          <c:yMode val="edge"/>
          <c:x val="0.10350653797118788"/>
          <c:y val="0.8697451015987262"/>
          <c:w val="0.79142691341046734"/>
          <c:h val="9.8594586416049929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268-43CF-A49B-416347131AEB}"/>
              </c:ext>
            </c:extLst>
          </c:dPt>
          <c:dPt>
            <c:idx val="1"/>
            <c:invertIfNegative val="0"/>
            <c:bubble3D val="0"/>
            <c:spPr>
              <a:solidFill>
                <a:srgbClr val="C00000"/>
              </a:solidFill>
            </c:spPr>
            <c:extLst>
              <c:ext xmlns:c16="http://schemas.microsoft.com/office/drawing/2014/chart" uri="{C3380CC4-5D6E-409C-BE32-E72D297353CC}">
                <c16:uniqueId val="{00000001-9268-43CF-A49B-416347131AE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268-43CF-A49B-416347131AE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268-43CF-A49B-416347131AEB}"/>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Directiva!$C$9:$F$9</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9268-43CF-A49B-416347131AEB}"/>
            </c:ext>
          </c:extLst>
        </c:ser>
        <c:dLbls>
          <c:showLegendKey val="0"/>
          <c:showVal val="0"/>
          <c:showCatName val="0"/>
          <c:showSerName val="0"/>
          <c:showPercent val="0"/>
          <c:showBubbleSize val="0"/>
        </c:dLbls>
        <c:gapWidth val="150"/>
        <c:shape val="box"/>
        <c:axId val="282219088"/>
        <c:axId val="282224576"/>
        <c:axId val="0"/>
      </c:bar3DChart>
      <c:catAx>
        <c:axId val="2822190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2224576"/>
        <c:crosses val="autoZero"/>
        <c:auto val="1"/>
        <c:lblAlgn val="ctr"/>
        <c:lblOffset val="100"/>
        <c:noMultiLvlLbl val="0"/>
      </c:catAx>
      <c:valAx>
        <c:axId val="282224576"/>
        <c:scaling>
          <c:orientation val="minMax"/>
        </c:scaling>
        <c:delete val="1"/>
        <c:axPos val="l"/>
        <c:numFmt formatCode="0%" sourceLinked="1"/>
        <c:majorTickMark val="out"/>
        <c:minorTickMark val="none"/>
        <c:tickLblPos val="nextTo"/>
        <c:crossAx val="2822190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E45-4483-AAC4-2DC4EF1B4A14}"/>
              </c:ext>
            </c:extLst>
          </c:dPt>
          <c:dPt>
            <c:idx val="1"/>
            <c:invertIfNegative val="0"/>
            <c:bubble3D val="0"/>
            <c:spPr>
              <a:solidFill>
                <a:srgbClr val="C00000"/>
              </a:solidFill>
            </c:spPr>
            <c:extLst>
              <c:ext xmlns:c16="http://schemas.microsoft.com/office/drawing/2014/chart" uri="{C3380CC4-5D6E-409C-BE32-E72D297353CC}">
                <c16:uniqueId val="{00000001-8E45-4483-AAC4-2DC4EF1B4A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E45-4483-AAC4-2DC4EF1B4A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E45-4483-AAC4-2DC4EF1B4A14}"/>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Directiva!$H$9:$K$9</c:f>
              <c:numCache>
                <c:formatCode>0%</c:formatCode>
                <c:ptCount val="4"/>
                <c:pt idx="0">
                  <c:v>0</c:v>
                </c:pt>
                <c:pt idx="1">
                  <c:v>0</c:v>
                </c:pt>
                <c:pt idx="2">
                  <c:v>0</c:v>
                </c:pt>
                <c:pt idx="3">
                  <c:v>0</c:v>
                </c:pt>
              </c:numCache>
            </c:numRef>
          </c:val>
          <c:extLst>
            <c:ext xmlns:c16="http://schemas.microsoft.com/office/drawing/2014/chart" uri="{C3380CC4-5D6E-409C-BE32-E72D297353CC}">
              <c16:uniqueId val="{00000004-8E45-4483-AAC4-2DC4EF1B4A14}"/>
            </c:ext>
          </c:extLst>
        </c:ser>
        <c:dLbls>
          <c:showLegendKey val="0"/>
          <c:showVal val="0"/>
          <c:showCatName val="0"/>
          <c:showSerName val="0"/>
          <c:showPercent val="0"/>
          <c:showBubbleSize val="0"/>
        </c:dLbls>
        <c:gapWidth val="150"/>
        <c:shape val="box"/>
        <c:axId val="282221440"/>
        <c:axId val="282224184"/>
        <c:axId val="0"/>
      </c:bar3DChart>
      <c:catAx>
        <c:axId val="282221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2224184"/>
        <c:crosses val="autoZero"/>
        <c:auto val="1"/>
        <c:lblAlgn val="ctr"/>
        <c:lblOffset val="100"/>
        <c:noMultiLvlLbl val="0"/>
      </c:catAx>
      <c:valAx>
        <c:axId val="282224184"/>
        <c:scaling>
          <c:orientation val="minMax"/>
        </c:scaling>
        <c:delete val="1"/>
        <c:axPos val="l"/>
        <c:numFmt formatCode="0%" sourceLinked="1"/>
        <c:majorTickMark val="out"/>
        <c:minorTickMark val="none"/>
        <c:tickLblPos val="nextTo"/>
        <c:crossAx val="2822214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44" l="0.70000000000000062" r="0.70000000000000062" t="0.75000000000000144"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CBB-4871-85CB-E20654EAF952}"/>
              </c:ext>
            </c:extLst>
          </c:dPt>
          <c:dPt>
            <c:idx val="1"/>
            <c:invertIfNegative val="0"/>
            <c:bubble3D val="0"/>
            <c:spPr>
              <a:solidFill>
                <a:srgbClr val="C00000"/>
              </a:solidFill>
            </c:spPr>
            <c:extLst>
              <c:ext xmlns:c16="http://schemas.microsoft.com/office/drawing/2014/chart" uri="{C3380CC4-5D6E-409C-BE32-E72D297353CC}">
                <c16:uniqueId val="{00000001-3CBB-4871-85CB-E20654EAF95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CBB-4871-85CB-E20654EAF95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CBB-4871-85CB-E20654EAF952}"/>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3CBB-4871-85CB-E20654EAF952}"/>
            </c:ext>
          </c:extLst>
        </c:ser>
        <c:dLbls>
          <c:showLegendKey val="0"/>
          <c:showVal val="0"/>
          <c:showCatName val="0"/>
          <c:showSerName val="0"/>
          <c:showPercent val="0"/>
          <c:showBubbleSize val="0"/>
        </c:dLbls>
        <c:gapWidth val="150"/>
        <c:shape val="box"/>
        <c:axId val="282219872"/>
        <c:axId val="282225360"/>
        <c:axId val="0"/>
      </c:bar3DChart>
      <c:catAx>
        <c:axId val="2822198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2225360"/>
        <c:crosses val="autoZero"/>
        <c:auto val="1"/>
        <c:lblAlgn val="ctr"/>
        <c:lblOffset val="100"/>
        <c:noMultiLvlLbl val="0"/>
      </c:catAx>
      <c:valAx>
        <c:axId val="282225360"/>
        <c:scaling>
          <c:orientation val="minMax"/>
        </c:scaling>
        <c:delete val="1"/>
        <c:axPos val="l"/>
        <c:numFmt formatCode="0%" sourceLinked="1"/>
        <c:majorTickMark val="out"/>
        <c:minorTickMark val="none"/>
        <c:tickLblPos val="nextTo"/>
        <c:crossAx val="2822198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67" l="0.70000000000000062" r="0.70000000000000062" t="0.75000000000000167"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E3A7-4AF2-AA47-1D2A78C5EDA2}"/>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E3A7-4AF2-AA47-1D2A78C5EDA2}"/>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c:v>
                </c:pt>
                <c:pt idx="1">
                  <c:v>0.22222222222222221</c:v>
                </c:pt>
                <c:pt idx="2">
                  <c:v>0.77777777777777779</c:v>
                </c:pt>
                <c:pt idx="3">
                  <c:v>0</c:v>
                </c:pt>
              </c:numCache>
            </c:numRef>
          </c:val>
          <c:smooth val="0"/>
          <c:extLst>
            <c:ext xmlns:c16="http://schemas.microsoft.com/office/drawing/2014/chart" uri="{C3380CC4-5D6E-409C-BE32-E72D297353CC}">
              <c16:uniqueId val="{00000002-E6CE-4B39-94F0-BAD2D23ED11A}"/>
            </c:ext>
          </c:extLst>
        </c:ser>
        <c:ser>
          <c:idx val="0"/>
          <c:order val="1"/>
          <c:tx>
            <c:strRef>
              <c:f>Directiva!$H$2</c:f>
              <c:strCache>
                <c:ptCount val="1"/>
                <c:pt idx="0">
                  <c:v>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E3A7-4AF2-AA47-1D2A78C5EDA2}"/>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E3A7-4AF2-AA47-1D2A78C5EDA2}"/>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E3A7-4AF2-AA47-1D2A78C5EDA2}"/>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E3A7-4AF2-AA47-1D2A78C5EDA2}"/>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E6CE-4B39-94F0-BAD2D23ED11A}"/>
            </c:ext>
          </c:extLst>
        </c:ser>
        <c:ser>
          <c:idx val="1"/>
          <c:order val="2"/>
          <c:tx>
            <c:strRef>
              <c:f>Directiva!$M$2</c:f>
              <c:strCache>
                <c:ptCount val="1"/>
                <c:pt idx="0">
                  <c:v>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E3A7-4AF2-AA47-1D2A78C5EDA2}"/>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E3A7-4AF2-AA47-1D2A78C5EDA2}"/>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E3A7-4AF2-AA47-1D2A78C5EDA2}"/>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E3A7-4AF2-AA47-1D2A78C5EDA2}"/>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6CE-4B39-94F0-BAD2D23ED11A}"/>
            </c:ext>
          </c:extLst>
        </c:ser>
        <c:ser>
          <c:idx val="3"/>
          <c:order val="3"/>
          <c:tx>
            <c:v>AÑO 2014</c:v>
          </c:tx>
          <c:marker>
            <c:symbol val="none"/>
          </c:marker>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E6CE-4B39-94F0-BAD2D23ED11A}"/>
            </c:ext>
          </c:extLst>
        </c:ser>
        <c:dLbls>
          <c:showLegendKey val="0"/>
          <c:showVal val="0"/>
          <c:showCatName val="0"/>
          <c:showSerName val="0"/>
          <c:showPercent val="0"/>
          <c:showBubbleSize val="0"/>
        </c:dLbls>
        <c:smooth val="0"/>
        <c:axId val="282221832"/>
        <c:axId val="282220264"/>
      </c:lineChart>
      <c:catAx>
        <c:axId val="2822218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82220264"/>
        <c:crosses val="autoZero"/>
        <c:auto val="1"/>
        <c:lblAlgn val="ctr"/>
        <c:lblOffset val="100"/>
        <c:noMultiLvlLbl val="0"/>
      </c:catAx>
      <c:valAx>
        <c:axId val="282220264"/>
        <c:scaling>
          <c:orientation val="minMax"/>
        </c:scaling>
        <c:delete val="1"/>
        <c:axPos val="l"/>
        <c:numFmt formatCode="0%" sourceLinked="1"/>
        <c:majorTickMark val="out"/>
        <c:minorTickMark val="none"/>
        <c:tickLblPos val="nextTo"/>
        <c:crossAx val="282221832"/>
        <c:crosses val="autoZero"/>
        <c:crossBetween val="between"/>
      </c:valAx>
    </c:plotArea>
    <c:legend>
      <c:legendPos val="r"/>
      <c:layout>
        <c:manualLayout>
          <c:xMode val="edge"/>
          <c:yMode val="edge"/>
          <c:x val="0.10849389089100431"/>
          <c:y val="0.86928626010752463"/>
          <c:w val="0.78147048946129194"/>
          <c:h val="9.8943151556954018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45-4AEB-8A1C-1C6F83F61192}"/>
              </c:ext>
            </c:extLst>
          </c:dPt>
          <c:dPt>
            <c:idx val="1"/>
            <c:invertIfNegative val="0"/>
            <c:bubble3D val="0"/>
            <c:spPr>
              <a:solidFill>
                <a:srgbClr val="C00000"/>
              </a:solidFill>
            </c:spPr>
            <c:extLst>
              <c:ext xmlns:c16="http://schemas.microsoft.com/office/drawing/2014/chart" uri="{C3380CC4-5D6E-409C-BE32-E72D297353CC}">
                <c16:uniqueId val="{00000001-2345-4AEB-8A1C-1C6F83F6119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45-4AEB-8A1C-1C6F83F6119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45-4AEB-8A1C-1C6F83F61192}"/>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2345-4AEB-8A1C-1C6F83F61192}"/>
            </c:ext>
          </c:extLst>
        </c:ser>
        <c:dLbls>
          <c:showLegendKey val="0"/>
          <c:showVal val="0"/>
          <c:showCatName val="0"/>
          <c:showSerName val="0"/>
          <c:showPercent val="0"/>
          <c:showBubbleSize val="0"/>
        </c:dLbls>
        <c:gapWidth val="150"/>
        <c:shape val="box"/>
        <c:axId val="282226144"/>
        <c:axId val="282218696"/>
        <c:axId val="0"/>
      </c:bar3DChart>
      <c:catAx>
        <c:axId val="2822261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82218696"/>
        <c:crosses val="autoZero"/>
        <c:auto val="1"/>
        <c:lblAlgn val="ctr"/>
        <c:lblOffset val="100"/>
        <c:noMultiLvlLbl val="0"/>
      </c:catAx>
      <c:valAx>
        <c:axId val="282218696"/>
        <c:scaling>
          <c:orientation val="minMax"/>
        </c:scaling>
        <c:delete val="1"/>
        <c:axPos val="l"/>
        <c:numFmt formatCode="0%" sourceLinked="1"/>
        <c:majorTickMark val="out"/>
        <c:minorTickMark val="none"/>
        <c:tickLblPos val="nextTo"/>
        <c:crossAx val="2822261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Gestión Estrategica</a:t>
            </a:r>
          </a:p>
        </c:rich>
      </c:tx>
      <c:layout>
        <c:manualLayout>
          <c:xMode val="edge"/>
          <c:yMode val="edge"/>
          <c:x val="0.16295983021653543"/>
          <c:y val="4.6296215062253711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A3AB-4FF1-AF50-B8053C08A355}"/>
              </c:ext>
            </c:extLst>
          </c:dPt>
          <c:dPt>
            <c:idx val="1"/>
            <c:invertIfNegative val="0"/>
            <c:bubble3D val="0"/>
            <c:spPr>
              <a:solidFill>
                <a:srgbClr val="CC0000"/>
              </a:solidFill>
            </c:spPr>
            <c:extLst>
              <c:ext xmlns:c16="http://schemas.microsoft.com/office/drawing/2014/chart" uri="{C3380CC4-5D6E-409C-BE32-E72D297353CC}">
                <c16:uniqueId val="{00000001-A3AB-4FF1-AF50-B8053C08A35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3AB-4FF1-AF50-B8053C08A35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3AB-4FF1-AF50-B8053C08A355}"/>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A3AB-4FF1-AF50-B8053C08A355}"/>
            </c:ext>
          </c:extLst>
        </c:ser>
        <c:dLbls>
          <c:showLegendKey val="0"/>
          <c:showVal val="0"/>
          <c:showCatName val="0"/>
          <c:showSerName val="0"/>
          <c:showPercent val="0"/>
          <c:showBubbleSize val="0"/>
        </c:dLbls>
        <c:gapWidth val="150"/>
        <c:shape val="box"/>
        <c:axId val="282222224"/>
        <c:axId val="282221048"/>
        <c:axId val="0"/>
      </c:bar3DChart>
      <c:catAx>
        <c:axId val="2822222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82221048"/>
        <c:crosses val="autoZero"/>
        <c:auto val="1"/>
        <c:lblAlgn val="ctr"/>
        <c:lblOffset val="100"/>
        <c:noMultiLvlLbl val="0"/>
      </c:catAx>
      <c:valAx>
        <c:axId val="282221048"/>
        <c:scaling>
          <c:orientation val="minMax"/>
        </c:scaling>
        <c:delete val="1"/>
        <c:axPos val="l"/>
        <c:numFmt formatCode="0%" sourceLinked="1"/>
        <c:majorTickMark val="out"/>
        <c:minorTickMark val="none"/>
        <c:tickLblPos val="nextTo"/>
        <c:crossAx val="2822222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2364-4A36-B6EA-5A06DA487D3B}"/>
              </c:ext>
            </c:extLst>
          </c:dPt>
          <c:dPt>
            <c:idx val="1"/>
            <c:invertIfNegative val="0"/>
            <c:bubble3D val="0"/>
            <c:spPr>
              <a:solidFill>
                <a:srgbClr val="CC0000"/>
              </a:solidFill>
            </c:spPr>
            <c:extLst>
              <c:ext xmlns:c16="http://schemas.microsoft.com/office/drawing/2014/chart" uri="{C3380CC4-5D6E-409C-BE32-E72D297353CC}">
                <c16:uniqueId val="{00000001-2364-4A36-B6EA-5A06DA487D3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64-4A36-B6EA-5A06DA487D3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64-4A36-B6EA-5A06DA487D3B}"/>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2364-4A36-B6EA-5A06DA487D3B}"/>
            </c:ext>
          </c:extLst>
        </c:ser>
        <c:dLbls>
          <c:showLegendKey val="0"/>
          <c:showVal val="0"/>
          <c:showCatName val="0"/>
          <c:showSerName val="0"/>
          <c:showPercent val="0"/>
          <c:showBubbleSize val="0"/>
        </c:dLbls>
        <c:gapWidth val="150"/>
        <c:shape val="box"/>
        <c:axId val="282223400"/>
        <c:axId val="281684632"/>
        <c:axId val="0"/>
      </c:bar3DChart>
      <c:catAx>
        <c:axId val="2822234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81684632"/>
        <c:crosses val="autoZero"/>
        <c:auto val="1"/>
        <c:lblAlgn val="ctr"/>
        <c:lblOffset val="100"/>
        <c:noMultiLvlLbl val="0"/>
      </c:catAx>
      <c:valAx>
        <c:axId val="281684632"/>
        <c:scaling>
          <c:orientation val="minMax"/>
        </c:scaling>
        <c:delete val="1"/>
        <c:axPos val="l"/>
        <c:numFmt formatCode="0%" sourceLinked="1"/>
        <c:majorTickMark val="out"/>
        <c:minorTickMark val="none"/>
        <c:tickLblPos val="nextTo"/>
        <c:crossAx val="2822234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6B09-4505-854F-3CF9D2823AC8}"/>
              </c:ext>
            </c:extLst>
          </c:dPt>
          <c:dPt>
            <c:idx val="1"/>
            <c:invertIfNegative val="0"/>
            <c:bubble3D val="0"/>
            <c:spPr>
              <a:solidFill>
                <a:srgbClr val="CC0000"/>
              </a:solidFill>
            </c:spPr>
            <c:extLst>
              <c:ext xmlns:c16="http://schemas.microsoft.com/office/drawing/2014/chart" uri="{C3380CC4-5D6E-409C-BE32-E72D297353CC}">
                <c16:uniqueId val="{00000001-6B09-4505-854F-3CF9D2823A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B09-4505-854F-3CF9D2823A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B09-4505-854F-3CF9D2823AC8}"/>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6B09-4505-854F-3CF9D2823AC8}"/>
            </c:ext>
          </c:extLst>
        </c:ser>
        <c:dLbls>
          <c:showLegendKey val="0"/>
          <c:showVal val="0"/>
          <c:showCatName val="0"/>
          <c:showSerName val="0"/>
          <c:showPercent val="0"/>
          <c:showBubbleSize val="0"/>
        </c:dLbls>
        <c:gapWidth val="150"/>
        <c:shape val="box"/>
        <c:axId val="281679144"/>
        <c:axId val="281682280"/>
        <c:axId val="0"/>
      </c:bar3DChart>
      <c:catAx>
        <c:axId val="2816791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81682280"/>
        <c:crosses val="autoZero"/>
        <c:auto val="1"/>
        <c:lblAlgn val="ctr"/>
        <c:lblOffset val="100"/>
        <c:noMultiLvlLbl val="0"/>
      </c:catAx>
      <c:valAx>
        <c:axId val="281682280"/>
        <c:scaling>
          <c:orientation val="minMax"/>
        </c:scaling>
        <c:delete val="1"/>
        <c:axPos val="l"/>
        <c:numFmt formatCode="0%" sourceLinked="1"/>
        <c:majorTickMark val="out"/>
        <c:minorTickMark val="none"/>
        <c:tickLblPos val="nextTo"/>
        <c:crossAx val="2816791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Clima Escolar
</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014E-4834-95E1-556AFDDB5ED2}"/>
              </c:ext>
            </c:extLst>
          </c:dPt>
          <c:dPt>
            <c:idx val="1"/>
            <c:invertIfNegative val="0"/>
            <c:bubble3D val="0"/>
            <c:spPr>
              <a:solidFill>
                <a:srgbClr val="CC0000"/>
              </a:solidFill>
            </c:spPr>
            <c:extLst>
              <c:ext xmlns:c16="http://schemas.microsoft.com/office/drawing/2014/chart" uri="{C3380CC4-5D6E-409C-BE32-E72D297353CC}">
                <c16:uniqueId val="{00000001-014E-4834-95E1-556AFDDB5E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14E-4834-95E1-556AFDDB5E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14E-4834-95E1-556AFDDB5ED2}"/>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014E-4834-95E1-556AFDDB5ED2}"/>
            </c:ext>
          </c:extLst>
        </c:ser>
        <c:dLbls>
          <c:showLegendKey val="0"/>
          <c:showVal val="0"/>
          <c:showCatName val="0"/>
          <c:showSerName val="0"/>
          <c:showPercent val="0"/>
          <c:showBubbleSize val="0"/>
        </c:dLbls>
        <c:gapWidth val="150"/>
        <c:shape val="box"/>
        <c:axId val="281684240"/>
        <c:axId val="281682672"/>
        <c:axId val="0"/>
      </c:bar3DChart>
      <c:catAx>
        <c:axId val="28168424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81682672"/>
        <c:crosses val="autoZero"/>
        <c:auto val="1"/>
        <c:lblAlgn val="ctr"/>
        <c:lblOffset val="100"/>
        <c:noMultiLvlLbl val="0"/>
      </c:catAx>
      <c:valAx>
        <c:axId val="281682672"/>
        <c:scaling>
          <c:orientation val="minMax"/>
        </c:scaling>
        <c:delete val="1"/>
        <c:axPos val="l"/>
        <c:numFmt formatCode="0%" sourceLinked="1"/>
        <c:majorTickMark val="out"/>
        <c:minorTickMark val="none"/>
        <c:tickLblPos val="nextTo"/>
        <c:crossAx val="281684240"/>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 Practicas Pedagogicas</a:t>
            </a:r>
          </a:p>
        </c:rich>
      </c:tx>
      <c:layout>
        <c:manualLayout>
          <c:xMode val="edge"/>
          <c:yMode val="edge"/>
          <c:x val="0.2604443081235166"/>
          <c:y val="2.524796516973624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EC6-40DF-8566-EA90FDDB327D}"/>
              </c:ext>
            </c:extLst>
          </c:dPt>
          <c:dPt>
            <c:idx val="1"/>
            <c:invertIfNegative val="0"/>
            <c:bubble3D val="0"/>
            <c:spPr>
              <a:solidFill>
                <a:srgbClr val="C00000"/>
              </a:solidFill>
            </c:spPr>
            <c:extLst>
              <c:ext xmlns:c16="http://schemas.microsoft.com/office/drawing/2014/chart" uri="{C3380CC4-5D6E-409C-BE32-E72D297353CC}">
                <c16:uniqueId val="{00000001-9EC6-40DF-8566-EA90FDDB327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EC6-40DF-8566-EA90FDDB327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EC6-40DF-8566-EA90FDDB327D}"/>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9EC6-40DF-8566-EA90FDDB327D}"/>
            </c:ext>
          </c:extLst>
        </c:ser>
        <c:dLbls>
          <c:showLegendKey val="0"/>
          <c:showVal val="0"/>
          <c:showCatName val="0"/>
          <c:showSerName val="0"/>
          <c:showPercent val="0"/>
          <c:showBubbleSize val="0"/>
        </c:dLbls>
        <c:gapWidth val="150"/>
        <c:shape val="box"/>
        <c:axId val="263573208"/>
        <c:axId val="263572032"/>
        <c:axId val="0"/>
      </c:bar3DChart>
      <c:catAx>
        <c:axId val="2635732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3572032"/>
        <c:crosses val="autoZero"/>
        <c:auto val="1"/>
        <c:lblAlgn val="ctr"/>
        <c:lblOffset val="100"/>
        <c:noMultiLvlLbl val="0"/>
      </c:catAx>
      <c:valAx>
        <c:axId val="263572032"/>
        <c:scaling>
          <c:orientation val="minMax"/>
        </c:scaling>
        <c:delete val="1"/>
        <c:axPos val="l"/>
        <c:numFmt formatCode="0%" sourceLinked="1"/>
        <c:majorTickMark val="out"/>
        <c:minorTickMark val="none"/>
        <c:tickLblPos val="nextTo"/>
        <c:crossAx val="2635732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Relaciones con el entorno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1CA-4C25-87F7-FF81152C312E}"/>
              </c:ext>
            </c:extLst>
          </c:dPt>
          <c:dPt>
            <c:idx val="1"/>
            <c:invertIfNegative val="0"/>
            <c:bubble3D val="0"/>
            <c:spPr>
              <a:solidFill>
                <a:srgbClr val="CC0000"/>
              </a:solidFill>
            </c:spPr>
            <c:extLst>
              <c:ext xmlns:c16="http://schemas.microsoft.com/office/drawing/2014/chart" uri="{C3380CC4-5D6E-409C-BE32-E72D297353CC}">
                <c16:uniqueId val="{00000001-41CA-4C25-87F7-FF81152C31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1CA-4C25-87F7-FF81152C31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1CA-4C25-87F7-FF81152C312E}"/>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1CA-4C25-87F7-FF81152C312E}"/>
            </c:ext>
          </c:extLst>
        </c:ser>
        <c:dLbls>
          <c:showLegendKey val="0"/>
          <c:showVal val="0"/>
          <c:showCatName val="0"/>
          <c:showSerName val="0"/>
          <c:showPercent val="0"/>
          <c:showBubbleSize val="0"/>
        </c:dLbls>
        <c:gapWidth val="150"/>
        <c:shape val="box"/>
        <c:axId val="281680320"/>
        <c:axId val="281683848"/>
        <c:axId val="0"/>
      </c:bar3DChart>
      <c:catAx>
        <c:axId val="2816803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81683848"/>
        <c:crosses val="autoZero"/>
        <c:auto val="1"/>
        <c:lblAlgn val="ctr"/>
        <c:lblOffset val="100"/>
        <c:noMultiLvlLbl val="0"/>
      </c:catAx>
      <c:valAx>
        <c:axId val="281683848"/>
        <c:scaling>
          <c:orientation val="minMax"/>
        </c:scaling>
        <c:delete val="1"/>
        <c:axPos val="l"/>
        <c:numFmt formatCode="0%" sourceLinked="1"/>
        <c:majorTickMark val="out"/>
        <c:minorTickMark val="none"/>
        <c:tickLblPos val="nextTo"/>
        <c:crossAx val="2816803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08-4EAF-8CCE-E7E3E749F111}"/>
              </c:ext>
            </c:extLst>
          </c:dPt>
          <c:dPt>
            <c:idx val="1"/>
            <c:invertIfNegative val="0"/>
            <c:bubble3D val="0"/>
            <c:spPr>
              <a:solidFill>
                <a:srgbClr val="C00000"/>
              </a:solidFill>
            </c:spPr>
            <c:extLst>
              <c:ext xmlns:c16="http://schemas.microsoft.com/office/drawing/2014/chart" uri="{C3380CC4-5D6E-409C-BE32-E72D297353CC}">
                <c16:uniqueId val="{00000001-5F08-4EAF-8CCE-E7E3E749F11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08-4EAF-8CCE-E7E3E749F11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08-4EAF-8CCE-E7E3E749F111}"/>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0.5</c:v>
                </c:pt>
                <c:pt idx="1">
                  <c:v>0</c:v>
                </c:pt>
                <c:pt idx="2">
                  <c:v>0.5</c:v>
                </c:pt>
                <c:pt idx="3">
                  <c:v>0</c:v>
                </c:pt>
              </c:numCache>
            </c:numRef>
          </c:val>
          <c:extLst>
            <c:ext xmlns:c16="http://schemas.microsoft.com/office/drawing/2014/chart" uri="{C3380CC4-5D6E-409C-BE32-E72D297353CC}">
              <c16:uniqueId val="{00000004-5F08-4EAF-8CCE-E7E3E749F111}"/>
            </c:ext>
          </c:extLst>
        </c:ser>
        <c:dLbls>
          <c:showLegendKey val="0"/>
          <c:showVal val="0"/>
          <c:showCatName val="0"/>
          <c:showSerName val="0"/>
          <c:showPercent val="0"/>
          <c:showBubbleSize val="0"/>
        </c:dLbls>
        <c:gapWidth val="150"/>
        <c:shape val="box"/>
        <c:axId val="281685416"/>
        <c:axId val="281678360"/>
        <c:axId val="0"/>
      </c:bar3DChart>
      <c:catAx>
        <c:axId val="2816854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1678360"/>
        <c:crosses val="autoZero"/>
        <c:auto val="1"/>
        <c:lblAlgn val="ctr"/>
        <c:lblOffset val="100"/>
        <c:noMultiLvlLbl val="0"/>
      </c:catAx>
      <c:valAx>
        <c:axId val="281678360"/>
        <c:scaling>
          <c:orientation val="minMax"/>
        </c:scaling>
        <c:delete val="1"/>
        <c:axPos val="l"/>
        <c:numFmt formatCode="0%" sourceLinked="1"/>
        <c:majorTickMark val="out"/>
        <c:minorTickMark val="none"/>
        <c:tickLblPos val="nextTo"/>
        <c:crossAx val="2816854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0B1-46E9-A402-47C990A54D24}"/>
              </c:ext>
            </c:extLst>
          </c:dPt>
          <c:dPt>
            <c:idx val="1"/>
            <c:invertIfNegative val="0"/>
            <c:bubble3D val="0"/>
            <c:spPr>
              <a:solidFill>
                <a:srgbClr val="C00000"/>
              </a:solidFill>
            </c:spPr>
            <c:extLst>
              <c:ext xmlns:c16="http://schemas.microsoft.com/office/drawing/2014/chart" uri="{C3380CC4-5D6E-409C-BE32-E72D297353CC}">
                <c16:uniqueId val="{00000001-60B1-46E9-A402-47C990A54D2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0B1-46E9-A402-47C990A54D2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0B1-46E9-A402-47C990A54D24}"/>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60B1-46E9-A402-47C990A54D24}"/>
            </c:ext>
          </c:extLst>
        </c:ser>
        <c:dLbls>
          <c:showLegendKey val="0"/>
          <c:showVal val="0"/>
          <c:showCatName val="0"/>
          <c:showSerName val="0"/>
          <c:showPercent val="0"/>
          <c:showBubbleSize val="0"/>
        </c:dLbls>
        <c:gapWidth val="150"/>
        <c:shape val="box"/>
        <c:axId val="281681496"/>
        <c:axId val="281678752"/>
        <c:axId val="0"/>
      </c:bar3DChart>
      <c:catAx>
        <c:axId val="2816814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1678752"/>
        <c:crosses val="autoZero"/>
        <c:auto val="1"/>
        <c:lblAlgn val="ctr"/>
        <c:lblOffset val="100"/>
        <c:noMultiLvlLbl val="0"/>
      </c:catAx>
      <c:valAx>
        <c:axId val="281678752"/>
        <c:scaling>
          <c:orientation val="minMax"/>
        </c:scaling>
        <c:delete val="1"/>
        <c:axPos val="l"/>
        <c:numFmt formatCode="0%" sourceLinked="1"/>
        <c:majorTickMark val="out"/>
        <c:minorTickMark val="none"/>
        <c:tickLblPos val="nextTo"/>
        <c:crossAx val="2816814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0F-43B0-926F-1E6F77252320}"/>
              </c:ext>
            </c:extLst>
          </c:dPt>
          <c:dPt>
            <c:idx val="1"/>
            <c:invertIfNegative val="0"/>
            <c:bubble3D val="0"/>
            <c:spPr>
              <a:solidFill>
                <a:srgbClr val="C00000"/>
              </a:solidFill>
            </c:spPr>
            <c:extLst>
              <c:ext xmlns:c16="http://schemas.microsoft.com/office/drawing/2014/chart" uri="{C3380CC4-5D6E-409C-BE32-E72D297353CC}">
                <c16:uniqueId val="{00000001-5A0F-43B0-926F-1E6F7725232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0F-43B0-926F-1E6F7725232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0F-43B0-926F-1E6F77252320}"/>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5A0F-43B0-926F-1E6F77252320}"/>
            </c:ext>
          </c:extLst>
        </c:ser>
        <c:dLbls>
          <c:showLegendKey val="0"/>
          <c:showVal val="0"/>
          <c:showCatName val="0"/>
          <c:showSerName val="0"/>
          <c:showPercent val="0"/>
          <c:showBubbleSize val="0"/>
        </c:dLbls>
        <c:gapWidth val="150"/>
        <c:shape val="box"/>
        <c:axId val="281679928"/>
        <c:axId val="281680712"/>
        <c:axId val="0"/>
      </c:bar3DChart>
      <c:catAx>
        <c:axId val="281679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1680712"/>
        <c:crosses val="autoZero"/>
        <c:auto val="1"/>
        <c:lblAlgn val="ctr"/>
        <c:lblOffset val="100"/>
        <c:noMultiLvlLbl val="0"/>
      </c:catAx>
      <c:valAx>
        <c:axId val="281680712"/>
        <c:scaling>
          <c:orientation val="minMax"/>
        </c:scaling>
        <c:delete val="1"/>
        <c:axPos val="l"/>
        <c:numFmt formatCode="0%" sourceLinked="1"/>
        <c:majorTickMark val="out"/>
        <c:minorTickMark val="none"/>
        <c:tickLblPos val="nextTo"/>
        <c:crossAx val="2816799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74D-41D6-B8D5-E0F38E0831A7}"/>
              </c:ext>
            </c:extLst>
          </c:dPt>
          <c:dPt>
            <c:idx val="1"/>
            <c:invertIfNegative val="0"/>
            <c:bubble3D val="0"/>
            <c:spPr>
              <a:solidFill>
                <a:srgbClr val="C00000"/>
              </a:solidFill>
            </c:spPr>
            <c:extLst>
              <c:ext xmlns:c16="http://schemas.microsoft.com/office/drawing/2014/chart" uri="{C3380CC4-5D6E-409C-BE32-E72D297353CC}">
                <c16:uniqueId val="{00000001-C74D-41D6-B8D5-E0F38E0831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74D-41D6-B8D5-E0F38E0831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74D-41D6-B8D5-E0F38E0831A7}"/>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0.42857142857142855</c:v>
                </c:pt>
                <c:pt idx="2">
                  <c:v>0.5714285714285714</c:v>
                </c:pt>
                <c:pt idx="3">
                  <c:v>0</c:v>
                </c:pt>
              </c:numCache>
            </c:numRef>
          </c:val>
          <c:extLst>
            <c:ext xmlns:c16="http://schemas.microsoft.com/office/drawing/2014/chart" uri="{C3380CC4-5D6E-409C-BE32-E72D297353CC}">
              <c16:uniqueId val="{00000004-C74D-41D6-B8D5-E0F38E0831A7}"/>
            </c:ext>
          </c:extLst>
        </c:ser>
        <c:dLbls>
          <c:showLegendKey val="0"/>
          <c:showVal val="0"/>
          <c:showCatName val="0"/>
          <c:showSerName val="0"/>
          <c:showPercent val="0"/>
          <c:showBubbleSize val="0"/>
        </c:dLbls>
        <c:gapWidth val="150"/>
        <c:shape val="box"/>
        <c:axId val="280255920"/>
        <c:axId val="280252784"/>
        <c:axId val="0"/>
      </c:bar3DChart>
      <c:catAx>
        <c:axId val="280255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0252784"/>
        <c:crosses val="autoZero"/>
        <c:auto val="1"/>
        <c:lblAlgn val="ctr"/>
        <c:lblOffset val="100"/>
        <c:noMultiLvlLbl val="0"/>
      </c:catAx>
      <c:valAx>
        <c:axId val="280252784"/>
        <c:scaling>
          <c:orientation val="minMax"/>
        </c:scaling>
        <c:delete val="1"/>
        <c:axPos val="l"/>
        <c:numFmt formatCode="0%" sourceLinked="1"/>
        <c:majorTickMark val="out"/>
        <c:minorTickMark val="none"/>
        <c:tickLblPos val="nextTo"/>
        <c:crossAx val="2802559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21D-401B-B40B-CF3CD305A96C}"/>
              </c:ext>
            </c:extLst>
          </c:dPt>
          <c:dPt>
            <c:idx val="1"/>
            <c:invertIfNegative val="0"/>
            <c:bubble3D val="0"/>
            <c:spPr>
              <a:solidFill>
                <a:srgbClr val="C00000"/>
              </a:solidFill>
            </c:spPr>
            <c:extLst>
              <c:ext xmlns:c16="http://schemas.microsoft.com/office/drawing/2014/chart" uri="{C3380CC4-5D6E-409C-BE32-E72D297353CC}">
                <c16:uniqueId val="{00000001-321D-401B-B40B-CF3CD305A9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21D-401B-B40B-CF3CD305A9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21D-401B-B40B-CF3CD305A96C}"/>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321D-401B-B40B-CF3CD305A96C}"/>
            </c:ext>
          </c:extLst>
        </c:ser>
        <c:dLbls>
          <c:showLegendKey val="0"/>
          <c:showVal val="0"/>
          <c:showCatName val="0"/>
          <c:showSerName val="0"/>
          <c:showPercent val="0"/>
          <c:showBubbleSize val="0"/>
        </c:dLbls>
        <c:gapWidth val="150"/>
        <c:shape val="box"/>
        <c:axId val="280254352"/>
        <c:axId val="280254744"/>
        <c:axId val="0"/>
      </c:bar3DChart>
      <c:catAx>
        <c:axId val="280254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0254744"/>
        <c:crosses val="autoZero"/>
        <c:auto val="1"/>
        <c:lblAlgn val="ctr"/>
        <c:lblOffset val="100"/>
        <c:noMultiLvlLbl val="0"/>
      </c:catAx>
      <c:valAx>
        <c:axId val="280254744"/>
        <c:scaling>
          <c:orientation val="minMax"/>
        </c:scaling>
        <c:delete val="1"/>
        <c:axPos val="l"/>
        <c:numFmt formatCode="0%" sourceLinked="1"/>
        <c:majorTickMark val="out"/>
        <c:minorTickMark val="none"/>
        <c:tickLblPos val="nextTo"/>
        <c:crossAx val="2802543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2013.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96-4C68-B417-E379371BB02F}"/>
              </c:ext>
            </c:extLst>
          </c:dPt>
          <c:dPt>
            <c:idx val="1"/>
            <c:invertIfNegative val="0"/>
            <c:bubble3D val="0"/>
            <c:spPr>
              <a:solidFill>
                <a:srgbClr val="C00000"/>
              </a:solidFill>
            </c:spPr>
            <c:extLst>
              <c:ext xmlns:c16="http://schemas.microsoft.com/office/drawing/2014/chart" uri="{C3380CC4-5D6E-409C-BE32-E72D297353CC}">
                <c16:uniqueId val="{00000001-1096-4C68-B417-E379371BB02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96-4C68-B417-E379371BB02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96-4C68-B417-E379371BB02F}"/>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096-4C68-B417-E379371BB02F}"/>
            </c:ext>
          </c:extLst>
        </c:ser>
        <c:dLbls>
          <c:showLegendKey val="0"/>
          <c:showVal val="0"/>
          <c:showCatName val="0"/>
          <c:showSerName val="0"/>
          <c:showPercent val="0"/>
          <c:showBubbleSize val="0"/>
        </c:dLbls>
        <c:gapWidth val="150"/>
        <c:shape val="box"/>
        <c:axId val="280251216"/>
        <c:axId val="280249256"/>
        <c:axId val="0"/>
      </c:bar3DChart>
      <c:catAx>
        <c:axId val="280251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0249256"/>
        <c:crosses val="autoZero"/>
        <c:auto val="1"/>
        <c:lblAlgn val="ctr"/>
        <c:lblOffset val="100"/>
        <c:noMultiLvlLbl val="0"/>
      </c:catAx>
      <c:valAx>
        <c:axId val="280249256"/>
        <c:scaling>
          <c:orientation val="minMax"/>
        </c:scaling>
        <c:delete val="1"/>
        <c:axPos val="l"/>
        <c:numFmt formatCode="0%" sourceLinked="1"/>
        <c:majorTickMark val="out"/>
        <c:minorTickMark val="none"/>
        <c:tickLblPos val="nextTo"/>
        <c:crossAx val="2802512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BE2-409B-A030-51C21798781C}"/>
              </c:ext>
            </c:extLst>
          </c:dPt>
          <c:dPt>
            <c:idx val="1"/>
            <c:invertIfNegative val="0"/>
            <c:bubble3D val="0"/>
            <c:spPr>
              <a:solidFill>
                <a:srgbClr val="C00000"/>
              </a:solidFill>
            </c:spPr>
            <c:extLst>
              <c:ext xmlns:c16="http://schemas.microsoft.com/office/drawing/2014/chart" uri="{C3380CC4-5D6E-409C-BE32-E72D297353CC}">
                <c16:uniqueId val="{00000001-0BE2-409B-A030-51C2179878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BE2-409B-A030-51C2179878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BE2-409B-A030-51C21798781C}"/>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0BE2-409B-A030-51C21798781C}"/>
            </c:ext>
          </c:extLst>
        </c:ser>
        <c:dLbls>
          <c:showLegendKey val="0"/>
          <c:showVal val="0"/>
          <c:showCatName val="0"/>
          <c:showSerName val="0"/>
          <c:showPercent val="0"/>
          <c:showBubbleSize val="0"/>
        </c:dLbls>
        <c:gapWidth val="150"/>
        <c:shape val="box"/>
        <c:axId val="280250432"/>
        <c:axId val="280248472"/>
        <c:axId val="0"/>
      </c:bar3DChart>
      <c:catAx>
        <c:axId val="2802504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0248472"/>
        <c:crosses val="autoZero"/>
        <c:auto val="1"/>
        <c:lblAlgn val="ctr"/>
        <c:lblOffset val="100"/>
        <c:noMultiLvlLbl val="0"/>
      </c:catAx>
      <c:valAx>
        <c:axId val="280248472"/>
        <c:scaling>
          <c:orientation val="minMax"/>
        </c:scaling>
        <c:delete val="1"/>
        <c:axPos val="l"/>
        <c:numFmt formatCode="0%" sourceLinked="1"/>
        <c:majorTickMark val="out"/>
        <c:minorTickMark val="none"/>
        <c:tickLblPos val="nextTo"/>
        <c:crossAx val="28025043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F2C-4423-B893-A071DFCFC6B2}"/>
              </c:ext>
            </c:extLst>
          </c:dPt>
          <c:dPt>
            <c:idx val="1"/>
            <c:invertIfNegative val="0"/>
            <c:bubble3D val="0"/>
            <c:spPr>
              <a:solidFill>
                <a:srgbClr val="C00000"/>
              </a:solidFill>
            </c:spPr>
            <c:extLst>
              <c:ext xmlns:c16="http://schemas.microsoft.com/office/drawing/2014/chart" uri="{C3380CC4-5D6E-409C-BE32-E72D297353CC}">
                <c16:uniqueId val="{00000001-6F2C-4423-B893-A071DFCFC6B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F2C-4423-B893-A071DFCFC6B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F2C-4423-B893-A071DFCFC6B2}"/>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6F2C-4423-B893-A071DFCFC6B2}"/>
            </c:ext>
          </c:extLst>
        </c:ser>
        <c:dLbls>
          <c:showLegendKey val="0"/>
          <c:showVal val="0"/>
          <c:showCatName val="0"/>
          <c:showSerName val="0"/>
          <c:showPercent val="0"/>
          <c:showBubbleSize val="0"/>
        </c:dLbls>
        <c:gapWidth val="150"/>
        <c:shape val="box"/>
        <c:axId val="280249648"/>
        <c:axId val="280250824"/>
        <c:axId val="0"/>
      </c:bar3DChart>
      <c:catAx>
        <c:axId val="28024964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0250824"/>
        <c:crosses val="autoZero"/>
        <c:auto val="1"/>
        <c:lblAlgn val="ctr"/>
        <c:lblOffset val="100"/>
        <c:noMultiLvlLbl val="0"/>
      </c:catAx>
      <c:valAx>
        <c:axId val="280250824"/>
        <c:scaling>
          <c:orientation val="minMax"/>
        </c:scaling>
        <c:delete val="1"/>
        <c:axPos val="l"/>
        <c:numFmt formatCode="0%" sourceLinked="1"/>
        <c:majorTickMark val="out"/>
        <c:minorTickMark val="none"/>
        <c:tickLblPos val="nextTo"/>
        <c:crossAx val="28024964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25F-4590-9669-7562FB5AB055}"/>
              </c:ext>
            </c:extLst>
          </c:dPt>
          <c:dPt>
            <c:idx val="1"/>
            <c:invertIfNegative val="0"/>
            <c:bubble3D val="0"/>
            <c:spPr>
              <a:solidFill>
                <a:srgbClr val="C00000"/>
              </a:solidFill>
            </c:spPr>
            <c:extLst>
              <c:ext xmlns:c16="http://schemas.microsoft.com/office/drawing/2014/chart" uri="{C3380CC4-5D6E-409C-BE32-E72D297353CC}">
                <c16:uniqueId val="{00000001-225F-4590-9669-7562FB5AB05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25F-4590-9669-7562FB5AB05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25F-4590-9669-7562FB5AB055}"/>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225F-4590-9669-7562FB5AB055}"/>
            </c:ext>
          </c:extLst>
        </c:ser>
        <c:dLbls>
          <c:showLegendKey val="0"/>
          <c:showVal val="0"/>
          <c:showCatName val="0"/>
          <c:showSerName val="0"/>
          <c:showPercent val="0"/>
          <c:showBubbleSize val="0"/>
        </c:dLbls>
        <c:gapWidth val="150"/>
        <c:shape val="box"/>
        <c:axId val="280251608"/>
        <c:axId val="280252000"/>
        <c:axId val="0"/>
      </c:bar3DChart>
      <c:catAx>
        <c:axId val="280251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0252000"/>
        <c:crosses val="autoZero"/>
        <c:auto val="1"/>
        <c:lblAlgn val="ctr"/>
        <c:lblOffset val="100"/>
        <c:noMultiLvlLbl val="0"/>
      </c:catAx>
      <c:valAx>
        <c:axId val="280252000"/>
        <c:scaling>
          <c:orientation val="minMax"/>
        </c:scaling>
        <c:delete val="1"/>
        <c:axPos val="l"/>
        <c:numFmt formatCode="0%" sourceLinked="1"/>
        <c:majorTickMark val="out"/>
        <c:minorTickMark val="none"/>
        <c:tickLblPos val="nextTo"/>
        <c:crossAx val="28025160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Practicas Pedagogicas</a:t>
            </a:r>
          </a:p>
        </c:rich>
      </c:tx>
      <c:layout/>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9C6-42F5-AAFB-4B9FADD8B266}"/>
              </c:ext>
            </c:extLst>
          </c:dPt>
          <c:dPt>
            <c:idx val="1"/>
            <c:invertIfNegative val="0"/>
            <c:bubble3D val="0"/>
            <c:spPr>
              <a:solidFill>
                <a:srgbClr val="C00000"/>
              </a:solidFill>
            </c:spPr>
            <c:extLst>
              <c:ext xmlns:c16="http://schemas.microsoft.com/office/drawing/2014/chart" uri="{C3380CC4-5D6E-409C-BE32-E72D297353CC}">
                <c16:uniqueId val="{00000001-69C6-42F5-AAFB-4B9FADD8B26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9C6-42F5-AAFB-4B9FADD8B26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9C6-42F5-AAFB-4B9FADD8B266}"/>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9C6-42F5-AAFB-4B9FADD8B266}"/>
            </c:ext>
          </c:extLst>
        </c:ser>
        <c:dLbls>
          <c:showLegendKey val="0"/>
          <c:showVal val="0"/>
          <c:showCatName val="0"/>
          <c:showSerName val="0"/>
          <c:showPercent val="0"/>
          <c:showBubbleSize val="0"/>
        </c:dLbls>
        <c:gapWidth val="150"/>
        <c:shape val="box"/>
        <c:axId val="263573600"/>
        <c:axId val="263572816"/>
        <c:axId val="0"/>
      </c:bar3DChart>
      <c:catAx>
        <c:axId val="2635736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3572816"/>
        <c:crosses val="autoZero"/>
        <c:auto val="1"/>
        <c:lblAlgn val="ctr"/>
        <c:lblOffset val="100"/>
        <c:noMultiLvlLbl val="0"/>
      </c:catAx>
      <c:valAx>
        <c:axId val="263572816"/>
        <c:scaling>
          <c:orientation val="minMax"/>
        </c:scaling>
        <c:delete val="1"/>
        <c:axPos val="l"/>
        <c:numFmt formatCode="0%" sourceLinked="1"/>
        <c:majorTickMark val="out"/>
        <c:minorTickMark val="none"/>
        <c:tickLblPos val="nextTo"/>
        <c:crossAx val="2635736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8A69-43FD-9A31-40710E4C4A66}"/>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8A69-43FD-9A31-40710E4C4A66}"/>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0.5</c:v>
                </c:pt>
                <c:pt idx="1">
                  <c:v>0</c:v>
                </c:pt>
                <c:pt idx="2">
                  <c:v>0.5</c:v>
                </c:pt>
                <c:pt idx="3">
                  <c:v>0</c:v>
                </c:pt>
              </c:numCache>
            </c:numRef>
          </c:val>
          <c:smooth val="0"/>
          <c:extLst>
            <c:ext xmlns:c16="http://schemas.microsoft.com/office/drawing/2014/chart" uri="{C3380CC4-5D6E-409C-BE32-E72D297353CC}">
              <c16:uniqueId val="{00000002-770B-445F-8CCE-0CD52834258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8A69-43FD-9A31-40710E4C4A66}"/>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8A69-43FD-9A31-40710E4C4A66}"/>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8A69-43FD-9A31-40710E4C4A66}"/>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8A69-43FD-9A31-40710E4C4A66}"/>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770B-445F-8CCE-0CD52834258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8A69-43FD-9A31-40710E4C4A66}"/>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8A69-43FD-9A31-40710E4C4A66}"/>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8A69-43FD-9A31-40710E4C4A66}"/>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8A69-43FD-9A31-40710E4C4A66}"/>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70B-445F-8CCE-0CD528342587}"/>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70B-445F-8CCE-0CD528342587}"/>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70B-445F-8CCE-0CD528342587}"/>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70B-445F-8CCE-0CD528342587}"/>
                </c:ext>
              </c:extLst>
            </c:dLbl>
            <c:spPr>
              <a:noFill/>
              <a:ln>
                <a:noFill/>
              </a:ln>
              <a:effectLst/>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770B-445F-8CCE-0CD528342587}"/>
            </c:ext>
          </c:extLst>
        </c:ser>
        <c:dLbls>
          <c:showLegendKey val="0"/>
          <c:showVal val="0"/>
          <c:showCatName val="0"/>
          <c:showSerName val="0"/>
          <c:showPercent val="0"/>
          <c:showBubbleSize val="0"/>
        </c:dLbls>
        <c:smooth val="0"/>
        <c:axId val="280253568"/>
        <c:axId val="280253960"/>
      </c:lineChart>
      <c:catAx>
        <c:axId val="28025356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80253960"/>
        <c:crosses val="autoZero"/>
        <c:auto val="1"/>
        <c:lblAlgn val="ctr"/>
        <c:lblOffset val="100"/>
        <c:noMultiLvlLbl val="0"/>
      </c:catAx>
      <c:valAx>
        <c:axId val="280253960"/>
        <c:scaling>
          <c:orientation val="minMax"/>
        </c:scaling>
        <c:delete val="1"/>
        <c:axPos val="l"/>
        <c:numFmt formatCode="0%" sourceLinked="1"/>
        <c:majorTickMark val="out"/>
        <c:minorTickMark val="none"/>
        <c:tickLblPos val="nextTo"/>
        <c:crossAx val="280253568"/>
        <c:crosses val="autoZero"/>
        <c:crossBetween val="between"/>
      </c:valAx>
    </c:plotArea>
    <c:legend>
      <c:legendPos val="r"/>
      <c:layout>
        <c:manualLayout>
          <c:xMode val="edge"/>
          <c:yMode val="edge"/>
          <c:x val="0.12072174400192079"/>
          <c:y val="0.87281994409170149"/>
          <c:w val="0.76185208714725694"/>
          <c:h val="9.8943151556954018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77C-4C96-B7E0-B065B56D22AB}"/>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77C-4C96-B7E0-B065B56D22AB}"/>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c:v>
                </c:pt>
                <c:pt idx="1">
                  <c:v>0.42857142857142855</c:v>
                </c:pt>
                <c:pt idx="2">
                  <c:v>0.5714285714285714</c:v>
                </c:pt>
                <c:pt idx="3">
                  <c:v>0</c:v>
                </c:pt>
              </c:numCache>
            </c:numRef>
          </c:val>
          <c:smooth val="0"/>
          <c:extLst>
            <c:ext xmlns:c16="http://schemas.microsoft.com/office/drawing/2014/chart" uri="{C3380CC4-5D6E-409C-BE32-E72D297353CC}">
              <c16:uniqueId val="{00000002-277C-4C96-B7E0-B065B56D22AB}"/>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77C-4C96-B7E0-B065B56D22AB}"/>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77C-4C96-B7E0-B065B56D22AB}"/>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77C-4C96-B7E0-B065B56D22AB}"/>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77C-4C96-B7E0-B065B56D22AB}"/>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277C-4C96-B7E0-B065B56D22AB}"/>
            </c:ext>
          </c:extLst>
        </c:ser>
        <c:ser>
          <c:idx val="1"/>
          <c:order val="2"/>
          <c:tx>
            <c:strRef>
              <c:f>Directiva!$M$2</c:f>
              <c:strCache>
                <c:ptCount val="1"/>
                <c:pt idx="0">
                  <c:v>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77C-4C96-B7E0-B065B56D22AB}"/>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77C-4C96-B7E0-B065B56D22AB}"/>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77C-4C96-B7E0-B065B56D22AB}"/>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77C-4C96-B7E0-B065B56D22AB}"/>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77C-4C96-B7E0-B065B56D22AB}"/>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277C-4C96-B7E0-B065B56D22AB}"/>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277C-4C96-B7E0-B065B56D22AB}"/>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277C-4C96-B7E0-B065B56D22AB}"/>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277C-4C96-B7E0-B065B56D22AB}"/>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277C-4C96-B7E0-B065B56D22AB}"/>
            </c:ext>
          </c:extLst>
        </c:ser>
        <c:dLbls>
          <c:showLegendKey val="0"/>
          <c:showVal val="0"/>
          <c:showCatName val="0"/>
          <c:showSerName val="0"/>
          <c:showPercent val="0"/>
          <c:showBubbleSize val="0"/>
        </c:dLbls>
        <c:smooth val="0"/>
        <c:axId val="283133856"/>
        <c:axId val="283136600"/>
      </c:lineChart>
      <c:catAx>
        <c:axId val="2831338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83136600"/>
        <c:crosses val="autoZero"/>
        <c:auto val="1"/>
        <c:lblAlgn val="ctr"/>
        <c:lblOffset val="100"/>
        <c:noMultiLvlLbl val="0"/>
      </c:catAx>
      <c:valAx>
        <c:axId val="283136600"/>
        <c:scaling>
          <c:orientation val="minMax"/>
        </c:scaling>
        <c:delete val="1"/>
        <c:axPos val="l"/>
        <c:numFmt formatCode="0%" sourceLinked="1"/>
        <c:majorTickMark val="out"/>
        <c:minorTickMark val="none"/>
        <c:tickLblPos val="nextTo"/>
        <c:crossAx val="283133856"/>
        <c:crosses val="autoZero"/>
        <c:crossBetween val="between"/>
      </c:valAx>
    </c:plotArea>
    <c:legend>
      <c:legendPos val="r"/>
      <c:layout>
        <c:manualLayout>
          <c:xMode val="edge"/>
          <c:yMode val="edge"/>
          <c:x val="0.12235311892086567"/>
          <c:y val="0.87589322340440534"/>
          <c:w val="0.76185208714725694"/>
          <c:h val="9.6555158485524997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AAB1-44C9-9399-64B6F32D6EA6}"/>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AAB1-44C9-9399-64B6F32D6EA6}"/>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3935-418D-9E0E-79B1F261AF80}"/>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AAB1-44C9-9399-64B6F32D6EA6}"/>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AAB1-44C9-9399-64B6F32D6EA6}"/>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AAB1-44C9-9399-64B6F32D6EA6}"/>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AAB1-44C9-9399-64B6F32D6EA6}"/>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3935-418D-9E0E-79B1F261AF80}"/>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AAB1-44C9-9399-64B6F32D6EA6}"/>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AAB1-44C9-9399-64B6F32D6EA6}"/>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AAB1-44C9-9399-64B6F32D6EA6}"/>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AAB1-44C9-9399-64B6F32D6EA6}"/>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3935-418D-9E0E-79B1F261AF80}"/>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935-418D-9E0E-79B1F261AF80}"/>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935-418D-9E0E-79B1F261AF80}"/>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3935-418D-9E0E-79B1F261AF80}"/>
            </c:ext>
          </c:extLst>
        </c:ser>
        <c:dLbls>
          <c:showLegendKey val="0"/>
          <c:showVal val="0"/>
          <c:showCatName val="0"/>
          <c:showSerName val="0"/>
          <c:showPercent val="0"/>
          <c:showBubbleSize val="0"/>
        </c:dLbls>
        <c:smooth val="0"/>
        <c:axId val="283135424"/>
        <c:axId val="283141304"/>
      </c:lineChart>
      <c:catAx>
        <c:axId val="2831354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83141304"/>
        <c:crosses val="autoZero"/>
        <c:auto val="1"/>
        <c:lblAlgn val="ctr"/>
        <c:lblOffset val="100"/>
        <c:noMultiLvlLbl val="0"/>
      </c:catAx>
      <c:valAx>
        <c:axId val="283141304"/>
        <c:scaling>
          <c:orientation val="minMax"/>
        </c:scaling>
        <c:delete val="1"/>
        <c:axPos val="l"/>
        <c:numFmt formatCode="0%" sourceLinked="1"/>
        <c:majorTickMark val="out"/>
        <c:minorTickMark val="none"/>
        <c:tickLblPos val="nextTo"/>
        <c:crossAx val="283135424"/>
        <c:crosses val="autoZero"/>
        <c:crossBetween val="between"/>
      </c:valAx>
    </c:plotArea>
    <c:legend>
      <c:legendPos val="r"/>
      <c:layout>
        <c:manualLayout>
          <c:xMode val="edge"/>
          <c:yMode val="edge"/>
          <c:x val="0.12235311892086567"/>
          <c:y val="0.86928626010752463"/>
          <c:w val="0.76185208714725694"/>
          <c:h val="9.8943151556954018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DB-45A5-95A1-C4787C057D6D}"/>
              </c:ext>
            </c:extLst>
          </c:dPt>
          <c:dPt>
            <c:idx val="1"/>
            <c:invertIfNegative val="0"/>
            <c:bubble3D val="0"/>
            <c:spPr>
              <a:solidFill>
                <a:srgbClr val="C00000"/>
              </a:solidFill>
            </c:spPr>
            <c:extLst>
              <c:ext xmlns:c16="http://schemas.microsoft.com/office/drawing/2014/chart" uri="{C3380CC4-5D6E-409C-BE32-E72D297353CC}">
                <c16:uniqueId val="{00000001-C4DB-45A5-95A1-C4787C057D6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DB-45A5-95A1-C4787C057D6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DB-45A5-95A1-C4787C057D6D}"/>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c:v>
                </c:pt>
                <c:pt idx="1">
                  <c:v>0.1</c:v>
                </c:pt>
                <c:pt idx="2">
                  <c:v>0.8</c:v>
                </c:pt>
                <c:pt idx="3">
                  <c:v>0.1</c:v>
                </c:pt>
              </c:numCache>
            </c:numRef>
          </c:val>
          <c:extLst>
            <c:ext xmlns:c16="http://schemas.microsoft.com/office/drawing/2014/chart" uri="{C3380CC4-5D6E-409C-BE32-E72D297353CC}">
              <c16:uniqueId val="{00000004-C4DB-45A5-95A1-C4787C057D6D}"/>
            </c:ext>
          </c:extLst>
        </c:ser>
        <c:dLbls>
          <c:showLegendKey val="0"/>
          <c:showVal val="0"/>
          <c:showCatName val="0"/>
          <c:showSerName val="0"/>
          <c:showPercent val="0"/>
          <c:showBubbleSize val="0"/>
        </c:dLbls>
        <c:gapWidth val="150"/>
        <c:shape val="box"/>
        <c:axId val="283136992"/>
        <c:axId val="283137384"/>
        <c:axId val="0"/>
      </c:bar3DChart>
      <c:catAx>
        <c:axId val="283136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3137384"/>
        <c:crosses val="autoZero"/>
        <c:auto val="1"/>
        <c:lblAlgn val="ctr"/>
        <c:lblOffset val="100"/>
        <c:noMultiLvlLbl val="0"/>
      </c:catAx>
      <c:valAx>
        <c:axId val="283137384"/>
        <c:scaling>
          <c:orientation val="minMax"/>
        </c:scaling>
        <c:delete val="1"/>
        <c:axPos val="l"/>
        <c:numFmt formatCode="0%" sourceLinked="1"/>
        <c:majorTickMark val="out"/>
        <c:minorTickMark val="none"/>
        <c:tickLblPos val="nextTo"/>
        <c:crossAx val="2831369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B-49BE-97E1-3DDE698ED9A1}"/>
              </c:ext>
            </c:extLst>
          </c:dPt>
          <c:dPt>
            <c:idx val="1"/>
            <c:invertIfNegative val="0"/>
            <c:bubble3D val="0"/>
            <c:spPr>
              <a:solidFill>
                <a:srgbClr val="C00000"/>
              </a:solidFill>
            </c:spPr>
            <c:extLst>
              <c:ext xmlns:c16="http://schemas.microsoft.com/office/drawing/2014/chart" uri="{C3380CC4-5D6E-409C-BE32-E72D297353CC}">
                <c16:uniqueId val="{00000001-B72B-49BE-97E1-3DDE698ED9A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B-49BE-97E1-3DDE698ED9A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B-49BE-97E1-3DDE698ED9A1}"/>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B72B-49BE-97E1-3DDE698ED9A1}"/>
            </c:ext>
          </c:extLst>
        </c:ser>
        <c:dLbls>
          <c:showLegendKey val="0"/>
          <c:showVal val="0"/>
          <c:showCatName val="0"/>
          <c:showSerName val="0"/>
          <c:showPercent val="0"/>
          <c:showBubbleSize val="0"/>
        </c:dLbls>
        <c:gapWidth val="150"/>
        <c:shape val="box"/>
        <c:axId val="283132288"/>
        <c:axId val="283129152"/>
        <c:axId val="0"/>
      </c:bar3DChart>
      <c:catAx>
        <c:axId val="283132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3129152"/>
        <c:crosses val="autoZero"/>
        <c:auto val="1"/>
        <c:lblAlgn val="ctr"/>
        <c:lblOffset val="100"/>
        <c:noMultiLvlLbl val="0"/>
      </c:catAx>
      <c:valAx>
        <c:axId val="283129152"/>
        <c:scaling>
          <c:orientation val="minMax"/>
        </c:scaling>
        <c:delete val="1"/>
        <c:axPos val="l"/>
        <c:numFmt formatCode="0%" sourceLinked="1"/>
        <c:majorTickMark val="out"/>
        <c:minorTickMark val="none"/>
        <c:tickLblPos val="nextTo"/>
        <c:crossAx val="2831322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3CF-4ABB-B120-6FCEA85CE9E4}"/>
              </c:ext>
            </c:extLst>
          </c:dPt>
          <c:dPt>
            <c:idx val="1"/>
            <c:invertIfNegative val="0"/>
            <c:bubble3D val="0"/>
            <c:spPr>
              <a:solidFill>
                <a:srgbClr val="C00000"/>
              </a:solidFill>
            </c:spPr>
            <c:extLst>
              <c:ext xmlns:c16="http://schemas.microsoft.com/office/drawing/2014/chart" uri="{C3380CC4-5D6E-409C-BE32-E72D297353CC}">
                <c16:uniqueId val="{00000001-73CF-4ABB-B120-6FCEA85CE9E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3CF-4ABB-B120-6FCEA85CE9E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3CF-4ABB-B120-6FCEA85CE9E4}"/>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73CF-4ABB-B120-6FCEA85CE9E4}"/>
            </c:ext>
          </c:extLst>
        </c:ser>
        <c:dLbls>
          <c:showLegendKey val="0"/>
          <c:showVal val="0"/>
          <c:showCatName val="0"/>
          <c:showSerName val="0"/>
          <c:showPercent val="0"/>
          <c:showBubbleSize val="0"/>
        </c:dLbls>
        <c:gapWidth val="150"/>
        <c:shape val="box"/>
        <c:axId val="283129544"/>
        <c:axId val="283132680"/>
        <c:axId val="0"/>
      </c:bar3DChart>
      <c:catAx>
        <c:axId val="2831295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3132680"/>
        <c:crosses val="autoZero"/>
        <c:auto val="1"/>
        <c:lblAlgn val="ctr"/>
        <c:lblOffset val="100"/>
        <c:noMultiLvlLbl val="0"/>
      </c:catAx>
      <c:valAx>
        <c:axId val="283132680"/>
        <c:scaling>
          <c:orientation val="minMax"/>
        </c:scaling>
        <c:delete val="1"/>
        <c:axPos val="l"/>
        <c:numFmt formatCode="0%" sourceLinked="1"/>
        <c:majorTickMark val="out"/>
        <c:minorTickMark val="none"/>
        <c:tickLblPos val="nextTo"/>
        <c:crossAx val="2831295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32E4-43FF-9B7F-285B75DE3C13}"/>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32E4-43FF-9B7F-285B75DE3C13}"/>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c:v>
                </c:pt>
              </c:numCache>
            </c:numRef>
          </c:val>
          <c:smooth val="0"/>
          <c:extLst>
            <c:ext xmlns:c16="http://schemas.microsoft.com/office/drawing/2014/chart" uri="{C3380CC4-5D6E-409C-BE32-E72D297353CC}">
              <c16:uniqueId val="{00000002-4B7A-4164-9875-45057CC4DBD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32E4-43FF-9B7F-285B75DE3C13}"/>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32E4-43FF-9B7F-285B75DE3C13}"/>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32E4-43FF-9B7F-285B75DE3C13}"/>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32E4-43FF-9B7F-285B75DE3C13}"/>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4B7A-4164-9875-45057CC4DBD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32E4-43FF-9B7F-285B75DE3C13}"/>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32E4-43FF-9B7F-285B75DE3C13}"/>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32E4-43FF-9B7F-285B75DE3C13}"/>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32E4-43FF-9B7F-285B75DE3C13}"/>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4B7A-4164-9875-45057CC4DBD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B7A-4164-9875-45057CC4DBD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B7A-4164-9875-45057CC4DBD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B7A-4164-9875-45057CC4DBD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B7A-4164-9875-45057CC4DBD7}"/>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4B7A-4164-9875-45057CC4DBD7}"/>
            </c:ext>
          </c:extLst>
        </c:ser>
        <c:dLbls>
          <c:showLegendKey val="0"/>
          <c:showVal val="0"/>
          <c:showCatName val="0"/>
          <c:showSerName val="0"/>
          <c:showPercent val="0"/>
          <c:showBubbleSize val="0"/>
        </c:dLbls>
        <c:smooth val="0"/>
        <c:axId val="283140912"/>
        <c:axId val="283129936"/>
      </c:lineChart>
      <c:catAx>
        <c:axId val="2831409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83129936"/>
        <c:crosses val="autoZero"/>
        <c:auto val="1"/>
        <c:lblAlgn val="ctr"/>
        <c:lblOffset val="100"/>
        <c:noMultiLvlLbl val="0"/>
      </c:catAx>
      <c:valAx>
        <c:axId val="283129936"/>
        <c:scaling>
          <c:orientation val="minMax"/>
        </c:scaling>
        <c:delete val="1"/>
        <c:axPos val="l"/>
        <c:numFmt formatCode="0%" sourceLinked="1"/>
        <c:majorTickMark val="out"/>
        <c:minorTickMark val="none"/>
        <c:tickLblPos val="nextTo"/>
        <c:crossAx val="283140912"/>
        <c:crosses val="autoZero"/>
        <c:crossBetween val="between"/>
      </c:valAx>
    </c:plotArea>
    <c:legend>
      <c:legendPos val="r"/>
      <c:layout>
        <c:manualLayout>
          <c:xMode val="edge"/>
          <c:yMode val="edge"/>
          <c:x val="9.6251120217747663E-2"/>
          <c:y val="0.8732663368278708"/>
          <c:w val="0.81079333471560322"/>
          <c:h val="9.8594586416049929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6AC-4547-BEC6-4BC4D35800D6}"/>
              </c:ext>
            </c:extLst>
          </c:dPt>
          <c:dPt>
            <c:idx val="1"/>
            <c:invertIfNegative val="0"/>
            <c:bubble3D val="0"/>
            <c:spPr>
              <a:solidFill>
                <a:srgbClr val="C00000"/>
              </a:solidFill>
            </c:spPr>
            <c:extLst>
              <c:ext xmlns:c16="http://schemas.microsoft.com/office/drawing/2014/chart" uri="{C3380CC4-5D6E-409C-BE32-E72D297353CC}">
                <c16:uniqueId val="{00000001-A6AC-4547-BEC6-4BC4D35800D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6AC-4547-BEC6-4BC4D35800D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6AC-4547-BEC6-4BC4D35800D6}"/>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A6AC-4547-BEC6-4BC4D35800D6}"/>
            </c:ext>
          </c:extLst>
        </c:ser>
        <c:dLbls>
          <c:showLegendKey val="0"/>
          <c:showVal val="0"/>
          <c:showCatName val="0"/>
          <c:showSerName val="0"/>
          <c:showPercent val="0"/>
          <c:showBubbleSize val="0"/>
        </c:dLbls>
        <c:gapWidth val="150"/>
        <c:shape val="box"/>
        <c:axId val="283131504"/>
        <c:axId val="283138952"/>
        <c:axId val="0"/>
      </c:bar3DChart>
      <c:catAx>
        <c:axId val="283131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3138952"/>
        <c:crosses val="autoZero"/>
        <c:auto val="1"/>
        <c:lblAlgn val="ctr"/>
        <c:lblOffset val="100"/>
        <c:noMultiLvlLbl val="0"/>
      </c:catAx>
      <c:valAx>
        <c:axId val="283138952"/>
        <c:scaling>
          <c:orientation val="minMax"/>
        </c:scaling>
        <c:delete val="1"/>
        <c:axPos val="l"/>
        <c:numFmt formatCode="0%" sourceLinked="1"/>
        <c:majorTickMark val="out"/>
        <c:minorTickMark val="none"/>
        <c:tickLblPos val="nextTo"/>
        <c:crossAx val="2831315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018-41FF-A240-716794AA4B4F}"/>
              </c:ext>
            </c:extLst>
          </c:dPt>
          <c:dPt>
            <c:idx val="1"/>
            <c:invertIfNegative val="0"/>
            <c:bubble3D val="0"/>
            <c:spPr>
              <a:solidFill>
                <a:srgbClr val="C00000"/>
              </a:solidFill>
            </c:spPr>
            <c:extLst>
              <c:ext xmlns:c16="http://schemas.microsoft.com/office/drawing/2014/chart" uri="{C3380CC4-5D6E-409C-BE32-E72D297353CC}">
                <c16:uniqueId val="{00000001-7018-41FF-A240-716794AA4B4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18-41FF-A240-716794AA4B4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18-41FF-A240-716794AA4B4F}"/>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extLst>
            <c:ext xmlns:c16="http://schemas.microsoft.com/office/drawing/2014/chart" uri="{C3380CC4-5D6E-409C-BE32-E72D297353CC}">
              <c16:uniqueId val="{00000004-7018-41FF-A240-716794AA4B4F}"/>
            </c:ext>
          </c:extLst>
        </c:ser>
        <c:dLbls>
          <c:showLegendKey val="0"/>
          <c:showVal val="0"/>
          <c:showCatName val="0"/>
          <c:showSerName val="0"/>
          <c:showPercent val="0"/>
          <c:showBubbleSize val="0"/>
        </c:dLbls>
        <c:gapWidth val="150"/>
        <c:shape val="box"/>
        <c:axId val="283135032"/>
        <c:axId val="283140128"/>
        <c:axId val="0"/>
      </c:bar3DChart>
      <c:catAx>
        <c:axId val="2831350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3140128"/>
        <c:crosses val="autoZero"/>
        <c:auto val="1"/>
        <c:lblAlgn val="ctr"/>
        <c:lblOffset val="100"/>
        <c:noMultiLvlLbl val="0"/>
      </c:catAx>
      <c:valAx>
        <c:axId val="283140128"/>
        <c:scaling>
          <c:orientation val="minMax"/>
        </c:scaling>
        <c:delete val="1"/>
        <c:axPos val="l"/>
        <c:numFmt formatCode="0%" sourceLinked="1"/>
        <c:majorTickMark val="out"/>
        <c:minorTickMark val="none"/>
        <c:tickLblPos val="nextTo"/>
        <c:crossAx val="28313503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3.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E77-4390-B16B-B0D68FEAF296}"/>
              </c:ext>
            </c:extLst>
          </c:dPt>
          <c:dPt>
            <c:idx val="1"/>
            <c:invertIfNegative val="0"/>
            <c:bubble3D val="0"/>
            <c:spPr>
              <a:solidFill>
                <a:srgbClr val="C00000"/>
              </a:solidFill>
            </c:spPr>
            <c:extLst>
              <c:ext xmlns:c16="http://schemas.microsoft.com/office/drawing/2014/chart" uri="{C3380CC4-5D6E-409C-BE32-E72D297353CC}">
                <c16:uniqueId val="{00000001-EE77-4390-B16B-B0D68FEAF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E77-4390-B16B-B0D68FEAF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E77-4390-B16B-B0D68FEAF296}"/>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EE77-4390-B16B-B0D68FEAF296}"/>
            </c:ext>
          </c:extLst>
        </c:ser>
        <c:dLbls>
          <c:showLegendKey val="0"/>
          <c:showVal val="0"/>
          <c:showCatName val="0"/>
          <c:showSerName val="0"/>
          <c:showPercent val="0"/>
          <c:showBubbleSize val="0"/>
        </c:dLbls>
        <c:gapWidth val="150"/>
        <c:shape val="box"/>
        <c:axId val="283139736"/>
        <c:axId val="283131896"/>
        <c:axId val="0"/>
      </c:bar3DChart>
      <c:catAx>
        <c:axId val="283139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3131896"/>
        <c:crosses val="autoZero"/>
        <c:auto val="1"/>
        <c:lblAlgn val="ctr"/>
        <c:lblOffset val="100"/>
        <c:noMultiLvlLbl val="0"/>
      </c:catAx>
      <c:valAx>
        <c:axId val="283131896"/>
        <c:scaling>
          <c:orientation val="minMax"/>
        </c:scaling>
        <c:delete val="1"/>
        <c:axPos val="l"/>
        <c:numFmt formatCode="0%" sourceLinked="1"/>
        <c:majorTickMark val="out"/>
        <c:minorTickMark val="none"/>
        <c:tickLblPos val="nextTo"/>
        <c:crossAx val="2831397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4F-47F2-8B19-69642271A12B}"/>
              </c:ext>
            </c:extLst>
          </c:dPt>
          <c:dPt>
            <c:idx val="1"/>
            <c:invertIfNegative val="0"/>
            <c:bubble3D val="0"/>
            <c:spPr>
              <a:solidFill>
                <a:srgbClr val="C00000"/>
              </a:solidFill>
            </c:spPr>
            <c:extLst>
              <c:ext xmlns:c16="http://schemas.microsoft.com/office/drawing/2014/chart" uri="{C3380CC4-5D6E-409C-BE32-E72D297353CC}">
                <c16:uniqueId val="{00000001-CD4F-47F2-8B19-69642271A12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4F-47F2-8B19-69642271A12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4F-47F2-8B19-69642271A12B}"/>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Academica!$C$6:$F$6</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CD4F-47F2-8B19-69642271A12B}"/>
            </c:ext>
          </c:extLst>
        </c:ser>
        <c:dLbls>
          <c:showLegendKey val="0"/>
          <c:showVal val="0"/>
          <c:showCatName val="0"/>
          <c:showSerName val="0"/>
          <c:showPercent val="0"/>
          <c:showBubbleSize val="0"/>
        </c:dLbls>
        <c:gapWidth val="150"/>
        <c:shape val="box"/>
        <c:axId val="263574384"/>
        <c:axId val="264830968"/>
        <c:axId val="0"/>
      </c:bar3DChart>
      <c:catAx>
        <c:axId val="2635743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4830968"/>
        <c:crosses val="autoZero"/>
        <c:auto val="1"/>
        <c:lblAlgn val="ctr"/>
        <c:lblOffset val="100"/>
        <c:noMultiLvlLbl val="0"/>
      </c:catAx>
      <c:valAx>
        <c:axId val="264830968"/>
        <c:scaling>
          <c:orientation val="minMax"/>
        </c:scaling>
        <c:delete val="1"/>
        <c:axPos val="l"/>
        <c:numFmt formatCode="0%" sourceLinked="1"/>
        <c:majorTickMark val="out"/>
        <c:minorTickMark val="none"/>
        <c:tickLblPos val="nextTo"/>
        <c:crossAx val="2635743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00D3-44E7-9744-3D6C9721828B}"/>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00D3-44E7-9744-3D6C9721828B}"/>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1088-496F-95CF-7DB1E9FC51D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00D3-44E7-9744-3D6C9721828B}"/>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00D3-44E7-9744-3D6C9721828B}"/>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00D3-44E7-9744-3D6C9721828B}"/>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00D3-44E7-9744-3D6C9721828B}"/>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1088-496F-95CF-7DB1E9FC51D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00D3-44E7-9744-3D6C9721828B}"/>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00D3-44E7-9744-3D6C9721828B}"/>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00D3-44E7-9744-3D6C9721828B}"/>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00D3-44E7-9744-3D6C9721828B}"/>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088-496F-95CF-7DB1E9FC51DD}"/>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88-496F-95CF-7DB1E9FC51DD}"/>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88-496F-95CF-7DB1E9FC51DD}"/>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88-496F-95CF-7DB1E9FC51DD}"/>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88-496F-95CF-7DB1E9FC51DD}"/>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88-496F-95CF-7DB1E9FC51DD}"/>
            </c:ext>
          </c:extLst>
        </c:ser>
        <c:dLbls>
          <c:showLegendKey val="0"/>
          <c:showVal val="0"/>
          <c:showCatName val="0"/>
          <c:showSerName val="0"/>
          <c:showPercent val="0"/>
          <c:showBubbleSize val="0"/>
        </c:dLbls>
        <c:smooth val="0"/>
        <c:axId val="283130720"/>
        <c:axId val="283136208"/>
      </c:lineChart>
      <c:catAx>
        <c:axId val="28313072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83136208"/>
        <c:crosses val="autoZero"/>
        <c:auto val="1"/>
        <c:lblAlgn val="ctr"/>
        <c:lblOffset val="100"/>
        <c:noMultiLvlLbl val="0"/>
      </c:catAx>
      <c:valAx>
        <c:axId val="283136208"/>
        <c:scaling>
          <c:orientation val="minMax"/>
        </c:scaling>
        <c:delete val="1"/>
        <c:axPos val="l"/>
        <c:numFmt formatCode="0%" sourceLinked="1"/>
        <c:majorTickMark val="out"/>
        <c:minorTickMark val="none"/>
        <c:tickLblPos val="nextTo"/>
        <c:crossAx val="283130720"/>
        <c:crosses val="autoZero"/>
        <c:crossBetween val="between"/>
      </c:valAx>
    </c:plotArea>
    <c:legend>
      <c:legendPos val="r"/>
      <c:layout>
        <c:manualLayout>
          <c:xMode val="edge"/>
          <c:yMode val="edge"/>
          <c:x val="9.6251120217747663E-2"/>
          <c:y val="0.8732663368278708"/>
          <c:w val="0.81079333471560322"/>
          <c:h val="9.8594586416049929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69F-4299-8469-F0B80156F39D}"/>
              </c:ext>
            </c:extLst>
          </c:dPt>
          <c:dPt>
            <c:idx val="1"/>
            <c:invertIfNegative val="0"/>
            <c:bubble3D val="0"/>
            <c:spPr>
              <a:solidFill>
                <a:srgbClr val="C00000"/>
              </a:solidFill>
            </c:spPr>
            <c:extLst>
              <c:ext xmlns:c16="http://schemas.microsoft.com/office/drawing/2014/chart" uri="{C3380CC4-5D6E-409C-BE32-E72D297353CC}">
                <c16:uniqueId val="{00000001-769F-4299-8469-F0B80156F39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69F-4299-8469-F0B80156F39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69F-4299-8469-F0B80156F39D}"/>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69F-4299-8469-F0B80156F39D}"/>
            </c:ext>
          </c:extLst>
        </c:ser>
        <c:dLbls>
          <c:showLegendKey val="0"/>
          <c:showVal val="0"/>
          <c:showCatName val="0"/>
          <c:showSerName val="0"/>
          <c:showPercent val="0"/>
          <c:showBubbleSize val="0"/>
        </c:dLbls>
        <c:gapWidth val="150"/>
        <c:shape val="box"/>
        <c:axId val="283133464"/>
        <c:axId val="283144832"/>
        <c:axId val="0"/>
      </c:bar3DChart>
      <c:catAx>
        <c:axId val="28313346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83144832"/>
        <c:crosses val="autoZero"/>
        <c:auto val="1"/>
        <c:lblAlgn val="ctr"/>
        <c:lblOffset val="100"/>
        <c:noMultiLvlLbl val="0"/>
      </c:catAx>
      <c:valAx>
        <c:axId val="283144832"/>
        <c:scaling>
          <c:orientation val="minMax"/>
        </c:scaling>
        <c:delete val="1"/>
        <c:axPos val="l"/>
        <c:numFmt formatCode="0%" sourceLinked="1"/>
        <c:majorTickMark val="out"/>
        <c:minorTickMark val="none"/>
        <c:tickLblPos val="nextTo"/>
        <c:crossAx val="28313346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2014.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6E9-44F6-85E8-9D7031BB66CE}"/>
              </c:ext>
            </c:extLst>
          </c:dPt>
          <c:dPt>
            <c:idx val="1"/>
            <c:invertIfNegative val="0"/>
            <c:bubble3D val="0"/>
            <c:spPr>
              <a:solidFill>
                <a:srgbClr val="C00000"/>
              </a:solidFill>
            </c:spPr>
            <c:extLst>
              <c:ext xmlns:c16="http://schemas.microsoft.com/office/drawing/2014/chart" uri="{C3380CC4-5D6E-409C-BE32-E72D297353CC}">
                <c16:uniqueId val="{00000001-26E9-44F6-85E8-9D7031BB66C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6E9-44F6-85E8-9D7031BB66C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6E9-44F6-85E8-9D7031BB66CE}"/>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26E9-44F6-85E8-9D7031BB66CE}"/>
            </c:ext>
          </c:extLst>
        </c:ser>
        <c:dLbls>
          <c:showLegendKey val="0"/>
          <c:showVal val="0"/>
          <c:showCatName val="0"/>
          <c:showSerName val="0"/>
          <c:showPercent val="0"/>
          <c:showBubbleSize val="0"/>
        </c:dLbls>
        <c:gapWidth val="150"/>
        <c:shape val="box"/>
        <c:axId val="283144048"/>
        <c:axId val="283142480"/>
        <c:axId val="0"/>
      </c:bar3DChart>
      <c:catAx>
        <c:axId val="2831440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83142480"/>
        <c:crosses val="autoZero"/>
        <c:auto val="1"/>
        <c:lblAlgn val="ctr"/>
        <c:lblOffset val="100"/>
        <c:noMultiLvlLbl val="0"/>
      </c:catAx>
      <c:valAx>
        <c:axId val="283142480"/>
        <c:scaling>
          <c:orientation val="minMax"/>
        </c:scaling>
        <c:delete val="1"/>
        <c:axPos val="l"/>
        <c:numFmt formatCode="0%" sourceLinked="1"/>
        <c:majorTickMark val="out"/>
        <c:minorTickMark val="none"/>
        <c:tickLblPos val="nextTo"/>
        <c:crossAx val="2831440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946-47EA-BD61-D132742605D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946-47EA-BD61-D132742605DC}"/>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946-47EA-BD61-D132742605DC}"/>
            </c:ext>
          </c:extLst>
        </c:ser>
        <c:dLbls>
          <c:showLegendKey val="0"/>
          <c:showVal val="0"/>
          <c:showCatName val="0"/>
          <c:showSerName val="0"/>
          <c:showPercent val="0"/>
          <c:showBubbleSize val="0"/>
        </c:dLbls>
        <c:gapWidth val="150"/>
        <c:shape val="box"/>
        <c:axId val="283141696"/>
        <c:axId val="283143656"/>
        <c:axId val="0"/>
      </c:bar3DChart>
      <c:catAx>
        <c:axId val="283141696"/>
        <c:scaling>
          <c:orientation val="minMax"/>
        </c:scaling>
        <c:delete val="1"/>
        <c:axPos val="b"/>
        <c:majorTickMark val="out"/>
        <c:minorTickMark val="none"/>
        <c:tickLblPos val="nextTo"/>
        <c:crossAx val="283143656"/>
        <c:crosses val="autoZero"/>
        <c:auto val="1"/>
        <c:lblAlgn val="ctr"/>
        <c:lblOffset val="100"/>
        <c:noMultiLvlLbl val="0"/>
      </c:catAx>
      <c:valAx>
        <c:axId val="283143656"/>
        <c:scaling>
          <c:orientation val="minMax"/>
        </c:scaling>
        <c:delete val="1"/>
        <c:axPos val="l"/>
        <c:numFmt formatCode="0%" sourceLinked="1"/>
        <c:majorTickMark val="out"/>
        <c:minorTickMark val="none"/>
        <c:tickLblPos val="nextTo"/>
        <c:crossAx val="2831416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0119-4503-AAAE-3EA54240F6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0119-4503-AAAE-3EA54240F614}"/>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0119-4503-AAAE-3EA54240F614}"/>
            </c:ext>
          </c:extLst>
        </c:ser>
        <c:dLbls>
          <c:showLegendKey val="0"/>
          <c:showVal val="0"/>
          <c:showCatName val="0"/>
          <c:showSerName val="0"/>
          <c:showPercent val="0"/>
          <c:showBubbleSize val="0"/>
        </c:dLbls>
        <c:gapWidth val="150"/>
        <c:shape val="box"/>
        <c:axId val="283142872"/>
        <c:axId val="284769112"/>
        <c:axId val="0"/>
      </c:bar3DChart>
      <c:catAx>
        <c:axId val="2831428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84769112"/>
        <c:crosses val="autoZero"/>
        <c:auto val="1"/>
        <c:lblAlgn val="ctr"/>
        <c:lblOffset val="100"/>
        <c:noMultiLvlLbl val="0"/>
      </c:catAx>
      <c:valAx>
        <c:axId val="284769112"/>
        <c:scaling>
          <c:orientation val="minMax"/>
        </c:scaling>
        <c:delete val="1"/>
        <c:axPos val="l"/>
        <c:numFmt formatCode="0%" sourceLinked="1"/>
        <c:majorTickMark val="out"/>
        <c:minorTickMark val="none"/>
        <c:tickLblPos val="nextTo"/>
        <c:crossAx val="2831428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2014.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B6C9-467E-A30E-06B56C5F7F77}"/>
              </c:ext>
            </c:extLst>
          </c:dPt>
          <c:dPt>
            <c:idx val="1"/>
            <c:invertIfNegative val="0"/>
            <c:bubble3D val="0"/>
            <c:spPr>
              <a:solidFill>
                <a:srgbClr val="C00000"/>
              </a:solidFill>
            </c:spPr>
            <c:extLst>
              <c:ext xmlns:c16="http://schemas.microsoft.com/office/drawing/2014/chart" uri="{C3380CC4-5D6E-409C-BE32-E72D297353CC}">
                <c16:uniqueId val="{00000001-B6C9-467E-A30E-06B56C5F7F7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6C9-467E-A30E-06B56C5F7F7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6C9-467E-A30E-06B56C5F7F77}"/>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B6C9-467E-A30E-06B56C5F7F77}"/>
            </c:ext>
          </c:extLst>
        </c:ser>
        <c:dLbls>
          <c:showLegendKey val="0"/>
          <c:showVal val="0"/>
          <c:showCatName val="0"/>
          <c:showSerName val="0"/>
          <c:showPercent val="0"/>
          <c:showBubbleSize val="0"/>
        </c:dLbls>
        <c:gapWidth val="150"/>
        <c:shape val="box"/>
        <c:axId val="284771856"/>
        <c:axId val="284772248"/>
        <c:axId val="0"/>
      </c:bar3DChart>
      <c:catAx>
        <c:axId val="2847718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84772248"/>
        <c:crosses val="autoZero"/>
        <c:auto val="1"/>
        <c:lblAlgn val="ctr"/>
        <c:lblOffset val="100"/>
        <c:noMultiLvlLbl val="0"/>
      </c:catAx>
      <c:valAx>
        <c:axId val="284772248"/>
        <c:scaling>
          <c:orientation val="minMax"/>
        </c:scaling>
        <c:delete val="1"/>
        <c:axPos val="l"/>
        <c:numFmt formatCode="0%" sourceLinked="1"/>
        <c:majorTickMark val="out"/>
        <c:minorTickMark val="none"/>
        <c:tickLblPos val="nextTo"/>
        <c:crossAx val="2847718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DCF-4619-BB79-2747F85A01DF}"/>
              </c:ext>
            </c:extLst>
          </c:dPt>
          <c:dPt>
            <c:idx val="1"/>
            <c:invertIfNegative val="0"/>
            <c:bubble3D val="0"/>
            <c:spPr>
              <a:solidFill>
                <a:srgbClr val="C00000"/>
              </a:solidFill>
            </c:spPr>
            <c:extLst>
              <c:ext xmlns:c16="http://schemas.microsoft.com/office/drawing/2014/chart" uri="{C3380CC4-5D6E-409C-BE32-E72D297353CC}">
                <c16:uniqueId val="{00000001-2DCF-4619-BB79-2747F85A01D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DCF-4619-BB79-2747F85A01D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DCF-4619-BB79-2747F85A01DF}"/>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Comunidad!$C$4:$F$4</c:f>
              <c:numCache>
                <c:formatCode>0%</c:formatCode>
                <c:ptCount val="4"/>
                <c:pt idx="0">
                  <c:v>0</c:v>
                </c:pt>
                <c:pt idx="1">
                  <c:v>0.5</c:v>
                </c:pt>
                <c:pt idx="2">
                  <c:v>0.5</c:v>
                </c:pt>
                <c:pt idx="3">
                  <c:v>0</c:v>
                </c:pt>
              </c:numCache>
            </c:numRef>
          </c:val>
          <c:extLst>
            <c:ext xmlns:c16="http://schemas.microsoft.com/office/drawing/2014/chart" uri="{C3380CC4-5D6E-409C-BE32-E72D297353CC}">
              <c16:uniqueId val="{00000004-2DCF-4619-BB79-2747F85A01DF}"/>
            </c:ext>
          </c:extLst>
        </c:ser>
        <c:dLbls>
          <c:showLegendKey val="0"/>
          <c:showVal val="0"/>
          <c:showCatName val="0"/>
          <c:showSerName val="0"/>
          <c:showPercent val="0"/>
          <c:showBubbleSize val="0"/>
        </c:dLbls>
        <c:gapWidth val="150"/>
        <c:shape val="box"/>
        <c:axId val="284769896"/>
        <c:axId val="284770288"/>
        <c:axId val="0"/>
      </c:bar3DChart>
      <c:catAx>
        <c:axId val="2847698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4770288"/>
        <c:crosses val="autoZero"/>
        <c:auto val="1"/>
        <c:lblAlgn val="ctr"/>
        <c:lblOffset val="100"/>
        <c:noMultiLvlLbl val="0"/>
      </c:catAx>
      <c:valAx>
        <c:axId val="284770288"/>
        <c:scaling>
          <c:orientation val="minMax"/>
        </c:scaling>
        <c:delete val="1"/>
        <c:axPos val="l"/>
        <c:numFmt formatCode="0%" sourceLinked="1"/>
        <c:majorTickMark val="out"/>
        <c:minorTickMark val="none"/>
        <c:tickLblPos val="nextTo"/>
        <c:crossAx val="28476989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Accesibilidad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822-4D98-AD72-3B75D6E2FAD0}"/>
              </c:ext>
            </c:extLst>
          </c:dPt>
          <c:dPt>
            <c:idx val="1"/>
            <c:invertIfNegative val="0"/>
            <c:bubble3D val="0"/>
            <c:spPr>
              <a:solidFill>
                <a:srgbClr val="C00000"/>
              </a:solidFill>
            </c:spPr>
            <c:extLst>
              <c:ext xmlns:c16="http://schemas.microsoft.com/office/drawing/2014/chart" uri="{C3380CC4-5D6E-409C-BE32-E72D297353CC}">
                <c16:uniqueId val="{00000001-2822-4D98-AD72-3B75D6E2FA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822-4D98-AD72-3B75D6E2FA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822-4D98-AD72-3B75D6E2FAD0}"/>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Comunidad!$H$4:$K$4</c:f>
              <c:numCache>
                <c:formatCode>0%</c:formatCode>
                <c:ptCount val="4"/>
                <c:pt idx="0">
                  <c:v>0</c:v>
                </c:pt>
                <c:pt idx="1">
                  <c:v>0</c:v>
                </c:pt>
                <c:pt idx="2">
                  <c:v>0</c:v>
                </c:pt>
                <c:pt idx="3">
                  <c:v>0</c:v>
                </c:pt>
              </c:numCache>
            </c:numRef>
          </c:val>
          <c:extLst>
            <c:ext xmlns:c16="http://schemas.microsoft.com/office/drawing/2014/chart" uri="{C3380CC4-5D6E-409C-BE32-E72D297353CC}">
              <c16:uniqueId val="{00000004-2822-4D98-AD72-3B75D6E2FAD0}"/>
            </c:ext>
          </c:extLst>
        </c:ser>
        <c:dLbls>
          <c:showLegendKey val="0"/>
          <c:showVal val="0"/>
          <c:showCatName val="0"/>
          <c:showSerName val="0"/>
          <c:showPercent val="0"/>
          <c:showBubbleSize val="0"/>
        </c:dLbls>
        <c:gapWidth val="150"/>
        <c:shape val="box"/>
        <c:axId val="284771072"/>
        <c:axId val="284766760"/>
        <c:axId val="0"/>
      </c:bar3DChart>
      <c:catAx>
        <c:axId val="284771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4766760"/>
        <c:crosses val="autoZero"/>
        <c:auto val="1"/>
        <c:lblAlgn val="ctr"/>
        <c:lblOffset val="100"/>
        <c:noMultiLvlLbl val="0"/>
      </c:catAx>
      <c:valAx>
        <c:axId val="284766760"/>
        <c:scaling>
          <c:orientation val="minMax"/>
        </c:scaling>
        <c:delete val="1"/>
        <c:axPos val="l"/>
        <c:numFmt formatCode="0%" sourceLinked="1"/>
        <c:majorTickMark val="out"/>
        <c:minorTickMark val="none"/>
        <c:tickLblPos val="nextTo"/>
        <c:crossAx val="28477107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EF6-4CE2-9406-CA9FCFD5FB74}"/>
              </c:ext>
            </c:extLst>
          </c:dPt>
          <c:dPt>
            <c:idx val="1"/>
            <c:invertIfNegative val="0"/>
            <c:bubble3D val="0"/>
            <c:spPr>
              <a:solidFill>
                <a:srgbClr val="C00000"/>
              </a:solidFill>
            </c:spPr>
            <c:extLst>
              <c:ext xmlns:c16="http://schemas.microsoft.com/office/drawing/2014/chart" uri="{C3380CC4-5D6E-409C-BE32-E72D297353CC}">
                <c16:uniqueId val="{00000001-6EF6-4CE2-9406-CA9FCFD5FB7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EF6-4CE2-9406-CA9FCFD5FB7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EF6-4CE2-9406-CA9FCFD5FB74}"/>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6EF6-4CE2-9406-CA9FCFD5FB74}"/>
            </c:ext>
          </c:extLst>
        </c:ser>
        <c:dLbls>
          <c:showLegendKey val="0"/>
          <c:showVal val="0"/>
          <c:showCatName val="0"/>
          <c:showSerName val="0"/>
          <c:showPercent val="0"/>
          <c:showBubbleSize val="0"/>
        </c:dLbls>
        <c:gapWidth val="150"/>
        <c:shape val="box"/>
        <c:axId val="284760488"/>
        <c:axId val="284764016"/>
        <c:axId val="0"/>
      </c:bar3DChart>
      <c:catAx>
        <c:axId val="284760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4764016"/>
        <c:crosses val="autoZero"/>
        <c:auto val="1"/>
        <c:lblAlgn val="ctr"/>
        <c:lblOffset val="100"/>
        <c:noMultiLvlLbl val="0"/>
      </c:catAx>
      <c:valAx>
        <c:axId val="284764016"/>
        <c:scaling>
          <c:orientation val="minMax"/>
        </c:scaling>
        <c:delete val="1"/>
        <c:axPos val="l"/>
        <c:numFmt formatCode="0%" sourceLinked="1"/>
        <c:majorTickMark val="out"/>
        <c:minorTickMark val="none"/>
        <c:tickLblPos val="nextTo"/>
        <c:crossAx val="2847604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E81-4F7B-9984-DE457CF94606}"/>
              </c:ext>
            </c:extLst>
          </c:dPt>
          <c:dPt>
            <c:idx val="1"/>
            <c:invertIfNegative val="0"/>
            <c:bubble3D val="0"/>
            <c:spPr>
              <a:solidFill>
                <a:srgbClr val="C00000"/>
              </a:solidFill>
            </c:spPr>
            <c:extLst>
              <c:ext xmlns:c16="http://schemas.microsoft.com/office/drawing/2014/chart" uri="{C3380CC4-5D6E-409C-BE32-E72D297353CC}">
                <c16:uniqueId val="{00000001-7E81-4F7B-9984-DE457CF9460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E81-4F7B-9984-DE457CF9460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E81-4F7B-9984-DE457CF94606}"/>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Comunidad!$C$5:$F$5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7E81-4F7B-9984-DE457CF94606}"/>
            </c:ext>
          </c:extLst>
        </c:ser>
        <c:dLbls>
          <c:showLegendKey val="0"/>
          <c:showVal val="0"/>
          <c:showCatName val="0"/>
          <c:showSerName val="0"/>
          <c:showPercent val="0"/>
          <c:showBubbleSize val="0"/>
        </c:dLbls>
        <c:gapWidth val="150"/>
        <c:shape val="box"/>
        <c:axId val="284759704"/>
        <c:axId val="284765584"/>
        <c:axId val="0"/>
      </c:bar3DChart>
      <c:catAx>
        <c:axId val="284759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4765584"/>
        <c:crosses val="autoZero"/>
        <c:auto val="1"/>
        <c:lblAlgn val="ctr"/>
        <c:lblOffset val="100"/>
        <c:noMultiLvlLbl val="0"/>
      </c:catAx>
      <c:valAx>
        <c:axId val="284765584"/>
        <c:scaling>
          <c:orientation val="minMax"/>
        </c:scaling>
        <c:delete val="1"/>
        <c:axPos val="l"/>
        <c:numFmt formatCode="0%" sourceLinked="1"/>
        <c:majorTickMark val="out"/>
        <c:minorTickMark val="none"/>
        <c:tickLblPos val="nextTo"/>
        <c:crossAx val="2847597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 Gestion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D7-4B18-9500-EB212E7C1F28}"/>
              </c:ext>
            </c:extLst>
          </c:dPt>
          <c:dPt>
            <c:idx val="1"/>
            <c:invertIfNegative val="0"/>
            <c:bubble3D val="0"/>
            <c:spPr>
              <a:solidFill>
                <a:srgbClr val="C00000"/>
              </a:solidFill>
            </c:spPr>
            <c:extLst>
              <c:ext xmlns:c16="http://schemas.microsoft.com/office/drawing/2014/chart" uri="{C3380CC4-5D6E-409C-BE32-E72D297353CC}">
                <c16:uniqueId val="{00000001-13D7-4B18-9500-EB212E7C1F2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D7-4B18-9500-EB212E7C1F2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D7-4B18-9500-EB212E7C1F28}"/>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13D7-4B18-9500-EB212E7C1F28}"/>
            </c:ext>
          </c:extLst>
        </c:ser>
        <c:dLbls>
          <c:showLegendKey val="0"/>
          <c:showVal val="0"/>
          <c:showCatName val="0"/>
          <c:showSerName val="0"/>
          <c:showPercent val="0"/>
          <c:showBubbleSize val="0"/>
        </c:dLbls>
        <c:gapWidth val="150"/>
        <c:shape val="box"/>
        <c:axId val="264828224"/>
        <c:axId val="264830576"/>
        <c:axId val="0"/>
      </c:bar3DChart>
      <c:catAx>
        <c:axId val="2648282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4830576"/>
        <c:crosses val="autoZero"/>
        <c:auto val="1"/>
        <c:lblAlgn val="ctr"/>
        <c:lblOffset val="100"/>
        <c:noMultiLvlLbl val="0"/>
      </c:catAx>
      <c:valAx>
        <c:axId val="264830576"/>
        <c:scaling>
          <c:orientation val="minMax"/>
        </c:scaling>
        <c:delete val="1"/>
        <c:axPos val="l"/>
        <c:numFmt formatCode="0%" sourceLinked="1"/>
        <c:majorTickMark val="out"/>
        <c:minorTickMark val="none"/>
        <c:tickLblPos val="nextTo"/>
        <c:crossAx val="2648282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Proyección a la comunidad</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D5B-4D7D-8F92-CB054ECF0270}"/>
              </c:ext>
            </c:extLst>
          </c:dPt>
          <c:dPt>
            <c:idx val="1"/>
            <c:invertIfNegative val="0"/>
            <c:bubble3D val="0"/>
            <c:spPr>
              <a:solidFill>
                <a:srgbClr val="C00000"/>
              </a:solidFill>
            </c:spPr>
            <c:extLst>
              <c:ext xmlns:c16="http://schemas.microsoft.com/office/drawing/2014/chart" uri="{C3380CC4-5D6E-409C-BE32-E72D297353CC}">
                <c16:uniqueId val="{00000001-7D5B-4D7D-8F92-CB054ECF027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D5B-4D7D-8F92-CB054ECF027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D5B-4D7D-8F92-CB054ECF0270}"/>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Comunidad!$H$5:$K$5</c:f>
              <c:numCache>
                <c:formatCode>0%</c:formatCode>
                <c:ptCount val="4"/>
                <c:pt idx="0">
                  <c:v>0</c:v>
                </c:pt>
                <c:pt idx="1">
                  <c:v>0</c:v>
                </c:pt>
                <c:pt idx="2">
                  <c:v>0</c:v>
                </c:pt>
                <c:pt idx="3">
                  <c:v>0</c:v>
                </c:pt>
              </c:numCache>
            </c:numRef>
          </c:val>
          <c:extLst>
            <c:ext xmlns:c16="http://schemas.microsoft.com/office/drawing/2014/chart" uri="{C3380CC4-5D6E-409C-BE32-E72D297353CC}">
              <c16:uniqueId val="{00000004-7D5B-4D7D-8F92-CB054ECF0270}"/>
            </c:ext>
          </c:extLst>
        </c:ser>
        <c:dLbls>
          <c:showLegendKey val="0"/>
          <c:showVal val="0"/>
          <c:showCatName val="0"/>
          <c:showSerName val="0"/>
          <c:showPercent val="0"/>
          <c:showBubbleSize val="0"/>
        </c:dLbls>
        <c:gapWidth val="150"/>
        <c:shape val="box"/>
        <c:axId val="284759312"/>
        <c:axId val="284761664"/>
        <c:axId val="0"/>
      </c:bar3DChart>
      <c:catAx>
        <c:axId val="2847593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4761664"/>
        <c:crosses val="autoZero"/>
        <c:auto val="1"/>
        <c:lblAlgn val="ctr"/>
        <c:lblOffset val="100"/>
        <c:noMultiLvlLbl val="0"/>
      </c:catAx>
      <c:valAx>
        <c:axId val="284761664"/>
        <c:scaling>
          <c:orientation val="minMax"/>
        </c:scaling>
        <c:delete val="1"/>
        <c:axPos val="l"/>
        <c:numFmt formatCode="0%" sourceLinked="1"/>
        <c:majorTickMark val="out"/>
        <c:minorTickMark val="none"/>
        <c:tickLblPos val="nextTo"/>
        <c:crossAx val="2847593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294-428A-8948-038128667FAC}"/>
              </c:ext>
            </c:extLst>
          </c:dPt>
          <c:dPt>
            <c:idx val="1"/>
            <c:invertIfNegative val="0"/>
            <c:bubble3D val="0"/>
            <c:spPr>
              <a:solidFill>
                <a:srgbClr val="C00000"/>
              </a:solidFill>
            </c:spPr>
            <c:extLst>
              <c:ext xmlns:c16="http://schemas.microsoft.com/office/drawing/2014/chart" uri="{C3380CC4-5D6E-409C-BE32-E72D297353CC}">
                <c16:uniqueId val="{00000001-4294-428A-8948-038128667FA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294-428A-8948-038128667FA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294-428A-8948-038128667FAC}"/>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4294-428A-8948-038128667FAC}"/>
            </c:ext>
          </c:extLst>
        </c:ser>
        <c:dLbls>
          <c:showLegendKey val="0"/>
          <c:showVal val="0"/>
          <c:showCatName val="0"/>
          <c:showSerName val="0"/>
          <c:showPercent val="0"/>
          <c:showBubbleSize val="0"/>
        </c:dLbls>
        <c:gapWidth val="150"/>
        <c:shape val="box"/>
        <c:axId val="284758136"/>
        <c:axId val="284768328"/>
        <c:axId val="0"/>
      </c:bar3DChart>
      <c:catAx>
        <c:axId val="284758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4768328"/>
        <c:crosses val="autoZero"/>
        <c:auto val="1"/>
        <c:lblAlgn val="ctr"/>
        <c:lblOffset val="100"/>
        <c:noMultiLvlLbl val="0"/>
      </c:catAx>
      <c:valAx>
        <c:axId val="284768328"/>
        <c:scaling>
          <c:orientation val="minMax"/>
        </c:scaling>
        <c:delete val="1"/>
        <c:axPos val="l"/>
        <c:numFmt formatCode="0%" sourceLinked="1"/>
        <c:majorTickMark val="out"/>
        <c:minorTickMark val="none"/>
        <c:tickLblPos val="nextTo"/>
        <c:crossAx val="28475813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67-4963-A0F0-15D205A2A84C}"/>
              </c:ext>
            </c:extLst>
          </c:dPt>
          <c:dPt>
            <c:idx val="1"/>
            <c:invertIfNegative val="0"/>
            <c:bubble3D val="0"/>
            <c:spPr>
              <a:solidFill>
                <a:srgbClr val="C00000"/>
              </a:solidFill>
            </c:spPr>
            <c:extLst>
              <c:ext xmlns:c16="http://schemas.microsoft.com/office/drawing/2014/chart" uri="{C3380CC4-5D6E-409C-BE32-E72D297353CC}">
                <c16:uniqueId val="{00000001-E167-4963-A0F0-15D205A2A8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67-4963-A0F0-15D205A2A8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67-4963-A0F0-15D205A2A84C}"/>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Comunidad!$C$6:$F$6</c:f>
              <c:numCache>
                <c:formatCode>0%</c:formatCode>
                <c:ptCount val="4"/>
                <c:pt idx="0">
                  <c:v>0</c:v>
                </c:pt>
                <c:pt idx="1">
                  <c:v>0</c:v>
                </c:pt>
                <c:pt idx="2">
                  <c:v>1</c:v>
                </c:pt>
                <c:pt idx="3">
                  <c:v>0</c:v>
                </c:pt>
              </c:numCache>
            </c:numRef>
          </c:val>
          <c:extLst>
            <c:ext xmlns:c16="http://schemas.microsoft.com/office/drawing/2014/chart" uri="{C3380CC4-5D6E-409C-BE32-E72D297353CC}">
              <c16:uniqueId val="{00000004-E167-4963-A0F0-15D205A2A84C}"/>
            </c:ext>
          </c:extLst>
        </c:ser>
        <c:dLbls>
          <c:showLegendKey val="0"/>
          <c:showVal val="0"/>
          <c:showCatName val="0"/>
          <c:showSerName val="0"/>
          <c:showPercent val="0"/>
          <c:showBubbleSize val="0"/>
        </c:dLbls>
        <c:gapWidth val="150"/>
        <c:shape val="box"/>
        <c:axId val="284758528"/>
        <c:axId val="284758920"/>
        <c:axId val="0"/>
      </c:bar3DChart>
      <c:catAx>
        <c:axId val="2847585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4758920"/>
        <c:crosses val="autoZero"/>
        <c:auto val="1"/>
        <c:lblAlgn val="ctr"/>
        <c:lblOffset val="100"/>
        <c:noMultiLvlLbl val="0"/>
      </c:catAx>
      <c:valAx>
        <c:axId val="284758920"/>
        <c:scaling>
          <c:orientation val="minMax"/>
        </c:scaling>
        <c:delete val="1"/>
        <c:axPos val="l"/>
        <c:numFmt formatCode="0%" sourceLinked="1"/>
        <c:majorTickMark val="out"/>
        <c:minorTickMark val="none"/>
        <c:tickLblPos val="nextTo"/>
        <c:crossAx val="2847585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Participación y convivencia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50E-492D-A757-2FEF39A8AAC0}"/>
              </c:ext>
            </c:extLst>
          </c:dPt>
          <c:dPt>
            <c:idx val="1"/>
            <c:invertIfNegative val="0"/>
            <c:bubble3D val="0"/>
            <c:spPr>
              <a:solidFill>
                <a:srgbClr val="C00000"/>
              </a:solidFill>
            </c:spPr>
            <c:extLst>
              <c:ext xmlns:c16="http://schemas.microsoft.com/office/drawing/2014/chart" uri="{C3380CC4-5D6E-409C-BE32-E72D297353CC}">
                <c16:uniqueId val="{00000001-250E-492D-A757-2FEF39A8AAC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50E-492D-A757-2FEF39A8AAC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50E-492D-A757-2FEF39A8AAC0}"/>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Comunidad!$H$6:$K$6</c:f>
              <c:numCache>
                <c:formatCode>0%</c:formatCode>
                <c:ptCount val="4"/>
                <c:pt idx="0">
                  <c:v>0</c:v>
                </c:pt>
                <c:pt idx="1">
                  <c:v>0</c:v>
                </c:pt>
                <c:pt idx="2">
                  <c:v>0</c:v>
                </c:pt>
                <c:pt idx="3">
                  <c:v>0</c:v>
                </c:pt>
              </c:numCache>
            </c:numRef>
          </c:val>
          <c:extLst>
            <c:ext xmlns:c16="http://schemas.microsoft.com/office/drawing/2014/chart" uri="{C3380CC4-5D6E-409C-BE32-E72D297353CC}">
              <c16:uniqueId val="{00000004-250E-492D-A757-2FEF39A8AAC0}"/>
            </c:ext>
          </c:extLst>
        </c:ser>
        <c:dLbls>
          <c:showLegendKey val="0"/>
          <c:showVal val="0"/>
          <c:showCatName val="0"/>
          <c:showSerName val="0"/>
          <c:showPercent val="0"/>
          <c:showBubbleSize val="0"/>
        </c:dLbls>
        <c:gapWidth val="150"/>
        <c:shape val="box"/>
        <c:axId val="284763624"/>
        <c:axId val="284764408"/>
        <c:axId val="0"/>
      </c:bar3DChart>
      <c:catAx>
        <c:axId val="2847636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4764408"/>
        <c:crosses val="autoZero"/>
        <c:auto val="1"/>
        <c:lblAlgn val="ctr"/>
        <c:lblOffset val="100"/>
        <c:noMultiLvlLbl val="0"/>
      </c:catAx>
      <c:valAx>
        <c:axId val="284764408"/>
        <c:scaling>
          <c:orientation val="minMax"/>
        </c:scaling>
        <c:delete val="1"/>
        <c:axPos val="l"/>
        <c:numFmt formatCode="0%" sourceLinked="1"/>
        <c:majorTickMark val="out"/>
        <c:minorTickMark val="none"/>
        <c:tickLblPos val="nextTo"/>
        <c:crossAx val="2847636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748-4681-BD24-C85027BE28D2}"/>
              </c:ext>
            </c:extLst>
          </c:dPt>
          <c:dPt>
            <c:idx val="1"/>
            <c:invertIfNegative val="0"/>
            <c:bubble3D val="0"/>
            <c:spPr>
              <a:solidFill>
                <a:srgbClr val="C00000"/>
              </a:solidFill>
            </c:spPr>
            <c:extLst>
              <c:ext xmlns:c16="http://schemas.microsoft.com/office/drawing/2014/chart" uri="{C3380CC4-5D6E-409C-BE32-E72D297353CC}">
                <c16:uniqueId val="{00000001-6748-4681-BD24-C85027BE28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748-4681-BD24-C85027BE28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748-4681-BD24-C85027BE28D2}"/>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6748-4681-BD24-C85027BE28D2}"/>
            </c:ext>
          </c:extLst>
        </c:ser>
        <c:dLbls>
          <c:showLegendKey val="0"/>
          <c:showVal val="0"/>
          <c:showCatName val="0"/>
          <c:showSerName val="0"/>
          <c:showPercent val="0"/>
          <c:showBubbleSize val="0"/>
        </c:dLbls>
        <c:gapWidth val="150"/>
        <c:shape val="box"/>
        <c:axId val="284765976"/>
        <c:axId val="284761272"/>
        <c:axId val="0"/>
      </c:bar3DChart>
      <c:catAx>
        <c:axId val="2847659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4761272"/>
        <c:crosses val="autoZero"/>
        <c:auto val="1"/>
        <c:lblAlgn val="ctr"/>
        <c:lblOffset val="100"/>
        <c:noMultiLvlLbl val="0"/>
      </c:catAx>
      <c:valAx>
        <c:axId val="284761272"/>
        <c:scaling>
          <c:orientation val="minMax"/>
        </c:scaling>
        <c:delete val="1"/>
        <c:axPos val="l"/>
        <c:numFmt formatCode="0%" sourceLinked="1"/>
        <c:majorTickMark val="out"/>
        <c:minorTickMark val="none"/>
        <c:tickLblPos val="nextTo"/>
        <c:crossAx val="2847659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E176-41DC-9FEF-5C9CF0FCB302}"/>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E176-41DC-9FEF-5C9CF0FCB302}"/>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87D3-4533-B806-DF15F0244559}"/>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E176-41DC-9FEF-5C9CF0FCB302}"/>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E176-41DC-9FEF-5C9CF0FCB302}"/>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E176-41DC-9FEF-5C9CF0FCB302}"/>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E176-41DC-9FEF-5C9CF0FCB302}"/>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87D3-4533-B806-DF15F0244559}"/>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E176-41DC-9FEF-5C9CF0FCB302}"/>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E176-41DC-9FEF-5C9CF0FCB302}"/>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E176-41DC-9FEF-5C9CF0FCB302}"/>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E176-41DC-9FEF-5C9CF0FCB302}"/>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7D3-4533-B806-DF15F0244559}"/>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D3-4533-B806-DF15F0244559}"/>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D3-4533-B806-DF15F0244559}"/>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D3-4533-B806-DF15F0244559}"/>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D3-4533-B806-DF15F0244559}"/>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D3-4533-B806-DF15F0244559}"/>
            </c:ext>
          </c:extLst>
        </c:ser>
        <c:dLbls>
          <c:showLegendKey val="0"/>
          <c:showVal val="0"/>
          <c:showCatName val="0"/>
          <c:showSerName val="0"/>
          <c:showPercent val="0"/>
          <c:showBubbleSize val="0"/>
        </c:dLbls>
        <c:smooth val="0"/>
        <c:axId val="284764800"/>
        <c:axId val="284766368"/>
      </c:lineChart>
      <c:catAx>
        <c:axId val="28476480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84766368"/>
        <c:crosses val="autoZero"/>
        <c:auto val="1"/>
        <c:lblAlgn val="ctr"/>
        <c:lblOffset val="100"/>
        <c:noMultiLvlLbl val="0"/>
      </c:catAx>
      <c:valAx>
        <c:axId val="284766368"/>
        <c:scaling>
          <c:orientation val="minMax"/>
        </c:scaling>
        <c:delete val="1"/>
        <c:axPos val="l"/>
        <c:numFmt formatCode="0%" sourceLinked="1"/>
        <c:majorTickMark val="out"/>
        <c:minorTickMark val="none"/>
        <c:tickLblPos val="nextTo"/>
        <c:crossAx val="284764800"/>
        <c:crosses val="autoZero"/>
        <c:crossBetween val="between"/>
      </c:valAx>
    </c:plotArea>
    <c:legend>
      <c:legendPos val="r"/>
      <c:layout>
        <c:manualLayout>
          <c:xMode val="edge"/>
          <c:yMode val="edge"/>
          <c:x val="9.4619745298802779E-2"/>
          <c:y val="0.87281994409170149"/>
          <c:w val="0.81079333471560322"/>
          <c:h val="9.8943151556954018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30D6-41B6-A169-D6AC81225AF4}"/>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30D6-41B6-A169-D6AC81225AF4}"/>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F939-438A-B9BB-8A7A44C12D13}"/>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30D6-41B6-A169-D6AC81225AF4}"/>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30D6-41B6-A169-D6AC81225AF4}"/>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30D6-41B6-A169-D6AC81225AF4}"/>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30D6-41B6-A169-D6AC81225AF4}"/>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F939-438A-B9BB-8A7A44C12D13}"/>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30D6-41B6-A169-D6AC81225AF4}"/>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30D6-41B6-A169-D6AC81225AF4}"/>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30D6-41B6-A169-D6AC81225AF4}"/>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30D6-41B6-A169-D6AC81225AF4}"/>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939-438A-B9BB-8A7A44C12D13}"/>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939-438A-B9BB-8A7A44C12D13}"/>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939-438A-B9BB-8A7A44C12D13}"/>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939-438A-B9BB-8A7A44C12D13}"/>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939-438A-B9BB-8A7A44C12D13}"/>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939-438A-B9BB-8A7A44C12D13}"/>
            </c:ext>
          </c:extLst>
        </c:ser>
        <c:dLbls>
          <c:showLegendKey val="0"/>
          <c:showVal val="0"/>
          <c:showCatName val="0"/>
          <c:showSerName val="0"/>
          <c:showPercent val="0"/>
          <c:showBubbleSize val="0"/>
        </c:dLbls>
        <c:smooth val="0"/>
        <c:axId val="284767544"/>
        <c:axId val="284762056"/>
      </c:lineChart>
      <c:catAx>
        <c:axId val="2847675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84762056"/>
        <c:crosses val="autoZero"/>
        <c:auto val="1"/>
        <c:lblAlgn val="ctr"/>
        <c:lblOffset val="100"/>
        <c:noMultiLvlLbl val="0"/>
      </c:catAx>
      <c:valAx>
        <c:axId val="284762056"/>
        <c:scaling>
          <c:orientation val="minMax"/>
        </c:scaling>
        <c:delete val="1"/>
        <c:axPos val="l"/>
        <c:numFmt formatCode="0%" sourceLinked="1"/>
        <c:majorTickMark val="out"/>
        <c:minorTickMark val="none"/>
        <c:tickLblPos val="nextTo"/>
        <c:crossAx val="284767544"/>
        <c:crosses val="autoZero"/>
        <c:crossBetween val="between"/>
      </c:valAx>
    </c:plotArea>
    <c:legend>
      <c:legendPos val="r"/>
      <c:layout>
        <c:manualLayout>
          <c:xMode val="edge"/>
          <c:yMode val="edge"/>
          <c:x val="9.6251120217747663E-2"/>
          <c:y val="0.87589322340440534"/>
          <c:w val="0.81079333471560322"/>
          <c:h val="9.6555158485524997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4732-4717-9EEA-6DF2D1346489}"/>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4732-4717-9EEA-6DF2D1346489}"/>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0BD0-4200-B77B-D557E79A7F39}"/>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4732-4717-9EEA-6DF2D1346489}"/>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4732-4717-9EEA-6DF2D1346489}"/>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4732-4717-9EEA-6DF2D1346489}"/>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4732-4717-9EEA-6DF2D1346489}"/>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0BD0-4200-B77B-D557E79A7F39}"/>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4732-4717-9EEA-6DF2D1346489}"/>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4732-4717-9EEA-6DF2D1346489}"/>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4732-4717-9EEA-6DF2D1346489}"/>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4732-4717-9EEA-6DF2D1346489}"/>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BD0-4200-B77B-D557E79A7F39}"/>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BD0-4200-B77B-D557E79A7F39}"/>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BD0-4200-B77B-D557E79A7F39}"/>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BD0-4200-B77B-D557E79A7F39}"/>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BD0-4200-B77B-D557E79A7F39}"/>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BD0-4200-B77B-D557E79A7F39}"/>
            </c:ext>
          </c:extLst>
        </c:ser>
        <c:dLbls>
          <c:showLegendKey val="0"/>
          <c:showVal val="0"/>
          <c:showCatName val="0"/>
          <c:showSerName val="0"/>
          <c:showPercent val="0"/>
          <c:showBubbleSize val="0"/>
        </c:dLbls>
        <c:smooth val="0"/>
        <c:axId val="284756960"/>
        <c:axId val="284762840"/>
      </c:lineChart>
      <c:catAx>
        <c:axId val="28475696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84762840"/>
        <c:crosses val="autoZero"/>
        <c:auto val="1"/>
        <c:lblAlgn val="ctr"/>
        <c:lblOffset val="100"/>
        <c:noMultiLvlLbl val="0"/>
      </c:catAx>
      <c:valAx>
        <c:axId val="284762840"/>
        <c:scaling>
          <c:orientation val="minMax"/>
        </c:scaling>
        <c:delete val="1"/>
        <c:axPos val="l"/>
        <c:numFmt formatCode="0%" sourceLinked="1"/>
        <c:majorTickMark val="out"/>
        <c:minorTickMark val="none"/>
        <c:tickLblPos val="nextTo"/>
        <c:crossAx val="284756960"/>
        <c:crosses val="autoZero"/>
        <c:crossBetween val="between"/>
      </c:valAx>
    </c:plotArea>
    <c:legend>
      <c:legendPos val="r"/>
      <c:layout>
        <c:manualLayout>
          <c:xMode val="edge"/>
          <c:yMode val="edge"/>
          <c:x val="9.6251120217747663E-2"/>
          <c:y val="0.87281994409170149"/>
          <c:w val="0.81079333471560322"/>
          <c:h val="9.8943151556954018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4DD-4BFA-B8E6-1329AEE4F762}"/>
              </c:ext>
            </c:extLst>
          </c:dPt>
          <c:dPt>
            <c:idx val="1"/>
            <c:invertIfNegative val="0"/>
            <c:bubble3D val="0"/>
            <c:spPr>
              <a:solidFill>
                <a:srgbClr val="C00000"/>
              </a:solidFill>
            </c:spPr>
            <c:extLst>
              <c:ext xmlns:c16="http://schemas.microsoft.com/office/drawing/2014/chart" uri="{C3380CC4-5D6E-409C-BE32-E72D297353CC}">
                <c16:uniqueId val="{00000001-34DD-4BFA-B8E6-1329AEE4F76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4DD-4BFA-B8E6-1329AEE4F76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4DD-4BFA-B8E6-1329AEE4F762}"/>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Comunidad!$C$7:$F$7</c:f>
              <c:numCache>
                <c:formatCode>0%</c:formatCode>
                <c:ptCount val="4"/>
                <c:pt idx="0">
                  <c:v>0</c:v>
                </c:pt>
                <c:pt idx="1">
                  <c:v>1</c:v>
                </c:pt>
                <c:pt idx="2">
                  <c:v>0</c:v>
                </c:pt>
                <c:pt idx="3">
                  <c:v>0</c:v>
                </c:pt>
              </c:numCache>
            </c:numRef>
          </c:val>
          <c:extLst>
            <c:ext xmlns:c16="http://schemas.microsoft.com/office/drawing/2014/chart" uri="{C3380CC4-5D6E-409C-BE32-E72D297353CC}">
              <c16:uniqueId val="{00000004-34DD-4BFA-B8E6-1329AEE4F762}"/>
            </c:ext>
          </c:extLst>
        </c:ser>
        <c:dLbls>
          <c:showLegendKey val="0"/>
          <c:showVal val="0"/>
          <c:showCatName val="0"/>
          <c:showSerName val="0"/>
          <c:showPercent val="0"/>
          <c:showBubbleSize val="0"/>
        </c:dLbls>
        <c:gapWidth val="150"/>
        <c:shape val="box"/>
        <c:axId val="286062080"/>
        <c:axId val="286062472"/>
        <c:axId val="0"/>
      </c:bar3DChart>
      <c:catAx>
        <c:axId val="286062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6062472"/>
        <c:crosses val="autoZero"/>
        <c:auto val="1"/>
        <c:lblAlgn val="ctr"/>
        <c:lblOffset val="100"/>
        <c:noMultiLvlLbl val="0"/>
      </c:catAx>
      <c:valAx>
        <c:axId val="286062472"/>
        <c:scaling>
          <c:orientation val="minMax"/>
        </c:scaling>
        <c:delete val="1"/>
        <c:axPos val="l"/>
        <c:numFmt formatCode="0%" sourceLinked="1"/>
        <c:majorTickMark val="out"/>
        <c:minorTickMark val="none"/>
        <c:tickLblPos val="nextTo"/>
        <c:crossAx val="28606208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2016. Prevención de riesgos</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8B7-4835-B5BD-36D0ABC16FF6}"/>
              </c:ext>
            </c:extLst>
          </c:dPt>
          <c:dPt>
            <c:idx val="1"/>
            <c:invertIfNegative val="0"/>
            <c:bubble3D val="0"/>
            <c:spPr>
              <a:solidFill>
                <a:srgbClr val="C00000"/>
              </a:solidFill>
            </c:spPr>
            <c:extLst>
              <c:ext xmlns:c16="http://schemas.microsoft.com/office/drawing/2014/chart" uri="{C3380CC4-5D6E-409C-BE32-E72D297353CC}">
                <c16:uniqueId val="{00000001-E8B7-4835-B5BD-36D0ABC16F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8B7-4835-B5BD-36D0ABC16F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8B7-4835-B5BD-36D0ABC16FF6}"/>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Comunidad!$H$7:$K$7</c:f>
              <c:numCache>
                <c:formatCode>0%</c:formatCode>
                <c:ptCount val="4"/>
                <c:pt idx="0">
                  <c:v>0</c:v>
                </c:pt>
                <c:pt idx="1">
                  <c:v>0</c:v>
                </c:pt>
                <c:pt idx="2">
                  <c:v>0</c:v>
                </c:pt>
                <c:pt idx="3">
                  <c:v>0</c:v>
                </c:pt>
              </c:numCache>
            </c:numRef>
          </c:val>
          <c:extLst>
            <c:ext xmlns:c16="http://schemas.microsoft.com/office/drawing/2014/chart" uri="{C3380CC4-5D6E-409C-BE32-E72D297353CC}">
              <c16:uniqueId val="{00000004-E8B7-4835-B5BD-36D0ABC16FF6}"/>
            </c:ext>
          </c:extLst>
        </c:ser>
        <c:dLbls>
          <c:showLegendKey val="0"/>
          <c:showVal val="0"/>
          <c:showCatName val="0"/>
          <c:showSerName val="0"/>
          <c:showPercent val="0"/>
          <c:showBubbleSize val="0"/>
        </c:dLbls>
        <c:gapWidth val="150"/>
        <c:shape val="box"/>
        <c:axId val="286061688"/>
        <c:axId val="286062864"/>
        <c:axId val="0"/>
      </c:bar3DChart>
      <c:catAx>
        <c:axId val="286061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6062864"/>
        <c:crosses val="autoZero"/>
        <c:auto val="1"/>
        <c:lblAlgn val="ctr"/>
        <c:lblOffset val="100"/>
        <c:noMultiLvlLbl val="0"/>
      </c:catAx>
      <c:valAx>
        <c:axId val="286062864"/>
        <c:scaling>
          <c:orientation val="minMax"/>
        </c:scaling>
        <c:delete val="1"/>
        <c:axPos val="l"/>
        <c:numFmt formatCode="0%" sourceLinked="1"/>
        <c:majorTickMark val="out"/>
        <c:minorTickMark val="none"/>
        <c:tickLblPos val="nextTo"/>
        <c:crossAx val="28606168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Gestion de aula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78B-47CA-94F4-320EEAB10588}"/>
              </c:ext>
            </c:extLst>
          </c:dPt>
          <c:dPt>
            <c:idx val="1"/>
            <c:invertIfNegative val="0"/>
            <c:bubble3D val="0"/>
            <c:spPr>
              <a:solidFill>
                <a:srgbClr val="C00000"/>
              </a:solidFill>
            </c:spPr>
            <c:extLst>
              <c:ext xmlns:c16="http://schemas.microsoft.com/office/drawing/2014/chart" uri="{C3380CC4-5D6E-409C-BE32-E72D297353CC}">
                <c16:uniqueId val="{00000001-F78B-47CA-94F4-320EEAB1058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78B-47CA-94F4-320EEAB1058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78B-47CA-94F4-320EEAB10588}"/>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F78B-47CA-94F4-320EEAB10588}"/>
            </c:ext>
          </c:extLst>
        </c:ser>
        <c:dLbls>
          <c:showLegendKey val="0"/>
          <c:showVal val="0"/>
          <c:showCatName val="0"/>
          <c:showSerName val="0"/>
          <c:showPercent val="0"/>
          <c:showBubbleSize val="0"/>
        </c:dLbls>
        <c:gapWidth val="150"/>
        <c:shape val="box"/>
        <c:axId val="264829400"/>
        <c:axId val="264832536"/>
        <c:axId val="0"/>
      </c:bar3DChart>
      <c:catAx>
        <c:axId val="264829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64832536"/>
        <c:crosses val="autoZero"/>
        <c:auto val="1"/>
        <c:lblAlgn val="ctr"/>
        <c:lblOffset val="100"/>
        <c:noMultiLvlLbl val="0"/>
      </c:catAx>
      <c:valAx>
        <c:axId val="264832536"/>
        <c:scaling>
          <c:orientation val="minMax"/>
        </c:scaling>
        <c:delete val="1"/>
        <c:axPos val="l"/>
        <c:numFmt formatCode="0%" sourceLinked="1"/>
        <c:majorTickMark val="out"/>
        <c:minorTickMark val="none"/>
        <c:tickLblPos val="nextTo"/>
        <c:crossAx val="2648294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2017.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C77-4978-8A25-83F98B42F92D}"/>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9C77-4978-8A25-83F98B42F92D}"/>
            </c:ext>
          </c:extLst>
        </c:ser>
        <c:dLbls>
          <c:showLegendKey val="0"/>
          <c:showVal val="0"/>
          <c:showCatName val="0"/>
          <c:showSerName val="0"/>
          <c:showPercent val="0"/>
          <c:showBubbleSize val="0"/>
        </c:dLbls>
        <c:gapWidth val="150"/>
        <c:shape val="box"/>
        <c:axId val="286063256"/>
        <c:axId val="286060904"/>
        <c:axId val="0"/>
      </c:bar3DChart>
      <c:catAx>
        <c:axId val="286063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419"/>
          </a:p>
        </c:txPr>
        <c:crossAx val="286060904"/>
        <c:crosses val="autoZero"/>
        <c:auto val="1"/>
        <c:lblAlgn val="ctr"/>
        <c:lblOffset val="100"/>
        <c:noMultiLvlLbl val="0"/>
      </c:catAx>
      <c:valAx>
        <c:axId val="286060904"/>
        <c:scaling>
          <c:orientation val="minMax"/>
        </c:scaling>
        <c:delete val="1"/>
        <c:axPos val="l"/>
        <c:numFmt formatCode="0%" sourceLinked="1"/>
        <c:majorTickMark val="out"/>
        <c:minorTickMark val="none"/>
        <c:tickLblPos val="nextTo"/>
        <c:crossAx val="2860632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0-BBDD-4348-81C9-D46BD13E5754}"/>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1-BBDD-4348-81C9-D46BD13E5754}"/>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5500-45B5-B9BF-D781CE273D03}"/>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2-BBDD-4348-81C9-D46BD13E5754}"/>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3-BBDD-4348-81C9-D46BD13E5754}"/>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4-BBDD-4348-81C9-D46BD13E5754}"/>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5-BBDD-4348-81C9-D46BD13E5754}"/>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7-5500-45B5-B9BF-D781CE273D03}"/>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6-BBDD-4348-81C9-D46BD13E5754}"/>
                </c:ext>
              </c:extLst>
            </c:dLbl>
            <c:dLbl>
              <c:idx val="1"/>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7-BBDD-4348-81C9-D46BD13E5754}"/>
                </c:ext>
              </c:extLst>
            </c:dLbl>
            <c:dLbl>
              <c:idx val="2"/>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8-BBDD-4348-81C9-D46BD13E5754}"/>
                </c:ext>
              </c:extLst>
            </c:dLbl>
            <c:dLbl>
              <c:idx val="3"/>
              <c:spPr/>
              <c:txPr>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extLst>
                <c:ext xmlns:c16="http://schemas.microsoft.com/office/drawing/2014/chart" uri="{C3380CC4-5D6E-409C-BE32-E72D297353CC}">
                  <c16:uniqueId val="{00000009-BBDD-4348-81C9-D46BD13E5754}"/>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5500-45B5-B9BF-D781CE273D03}"/>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500-45B5-B9BF-D781CE273D03}"/>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500-45B5-B9BF-D781CE273D03}"/>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500-45B5-B9BF-D781CE273D03}"/>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s-419"/>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500-45B5-B9BF-D781CE273D03}"/>
                </c:ext>
              </c:extLst>
            </c:dLbl>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500-45B5-B9BF-D781CE273D03}"/>
            </c:ext>
          </c:extLst>
        </c:ser>
        <c:dLbls>
          <c:showLegendKey val="0"/>
          <c:showVal val="0"/>
          <c:showCatName val="0"/>
          <c:showSerName val="0"/>
          <c:showPercent val="0"/>
          <c:showBubbleSize val="0"/>
        </c:dLbls>
        <c:smooth val="0"/>
        <c:axId val="286055416"/>
        <c:axId val="286051496"/>
      </c:lineChart>
      <c:catAx>
        <c:axId val="28605541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419"/>
          </a:p>
        </c:txPr>
        <c:crossAx val="286051496"/>
        <c:crosses val="autoZero"/>
        <c:auto val="1"/>
        <c:lblAlgn val="ctr"/>
        <c:lblOffset val="100"/>
        <c:noMultiLvlLbl val="0"/>
      </c:catAx>
      <c:valAx>
        <c:axId val="286051496"/>
        <c:scaling>
          <c:orientation val="minMax"/>
        </c:scaling>
        <c:delete val="1"/>
        <c:axPos val="l"/>
        <c:numFmt formatCode="0%" sourceLinked="1"/>
        <c:majorTickMark val="out"/>
        <c:minorTickMark val="none"/>
        <c:tickLblPos val="nextTo"/>
        <c:crossAx val="286055416"/>
        <c:crosses val="autoZero"/>
        <c:crossBetween val="between"/>
      </c:valAx>
    </c:plotArea>
    <c:legend>
      <c:legendPos val="r"/>
      <c:layout>
        <c:manualLayout>
          <c:xMode val="edge"/>
          <c:yMode val="edge"/>
          <c:x val="9.6251120217747663E-2"/>
          <c:y val="0.8732663368278708"/>
          <c:w val="0.81079333471560322"/>
          <c:h val="9.8594586416049929E-2"/>
        </c:manualLayout>
      </c:layout>
      <c:overlay val="0"/>
      <c:txPr>
        <a:bodyPr/>
        <a:lstStyle/>
        <a:p>
          <a:pPr>
            <a:defRPr sz="1280" b="1" i="0" u="none" strike="noStrike" baseline="0">
              <a:solidFill>
                <a:srgbClr val="000000"/>
              </a:solidFill>
              <a:latin typeface="Calibri"/>
              <a:ea typeface="Calibri"/>
              <a:cs typeface="Calibri"/>
            </a:defRPr>
          </a:pPr>
          <a:endParaRPr lang="es-419"/>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5FF4-41BA-AF87-15533536668A}"/>
              </c:ext>
            </c:extLst>
          </c:dPt>
          <c:dPt>
            <c:idx val="1"/>
            <c:invertIfNegative val="0"/>
            <c:bubble3D val="0"/>
            <c:spPr>
              <a:solidFill>
                <a:srgbClr val="C00000"/>
              </a:solidFill>
            </c:spPr>
            <c:extLst>
              <c:ext xmlns:c16="http://schemas.microsoft.com/office/drawing/2014/chart" uri="{C3380CC4-5D6E-409C-BE32-E72D297353CC}">
                <c16:uniqueId val="{00000001-5FF4-41BA-AF87-15533536668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F4-41BA-AF87-15533536668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F4-41BA-AF87-15533536668A}"/>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5FF4-41BA-AF87-15533536668A}"/>
            </c:ext>
          </c:extLst>
        </c:ser>
        <c:dLbls>
          <c:showLegendKey val="0"/>
          <c:showVal val="0"/>
          <c:showCatName val="0"/>
          <c:showSerName val="0"/>
          <c:showPercent val="0"/>
          <c:showBubbleSize val="0"/>
        </c:dLbls>
        <c:gapWidth val="150"/>
        <c:shape val="box"/>
        <c:axId val="286055024"/>
        <c:axId val="286053064"/>
        <c:axId val="0"/>
      </c:bar3DChart>
      <c:catAx>
        <c:axId val="2860550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86053064"/>
        <c:crosses val="autoZero"/>
        <c:auto val="1"/>
        <c:lblAlgn val="ctr"/>
        <c:lblOffset val="100"/>
        <c:noMultiLvlLbl val="0"/>
      </c:catAx>
      <c:valAx>
        <c:axId val="286053064"/>
        <c:scaling>
          <c:orientation val="minMax"/>
        </c:scaling>
        <c:delete val="1"/>
        <c:axPos val="l"/>
        <c:numFmt formatCode="0%" sourceLinked="1"/>
        <c:majorTickMark val="out"/>
        <c:minorTickMark val="none"/>
        <c:tickLblPos val="nextTo"/>
        <c:crossAx val="2860550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0E71-4B7D-9824-2A97E93FE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0E71-4B7D-9824-2A97E93FE11C}"/>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0E71-4B7D-9824-2A97E93FE11C}"/>
            </c:ext>
          </c:extLst>
        </c:ser>
        <c:dLbls>
          <c:showLegendKey val="0"/>
          <c:showVal val="0"/>
          <c:showCatName val="0"/>
          <c:showSerName val="0"/>
          <c:showPercent val="0"/>
          <c:showBubbleSize val="0"/>
        </c:dLbls>
        <c:gapWidth val="150"/>
        <c:shape val="box"/>
        <c:axId val="286049144"/>
        <c:axId val="286049536"/>
        <c:axId val="0"/>
      </c:bar3DChart>
      <c:catAx>
        <c:axId val="2860491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86049536"/>
        <c:crosses val="autoZero"/>
        <c:auto val="1"/>
        <c:lblAlgn val="ctr"/>
        <c:lblOffset val="100"/>
        <c:noMultiLvlLbl val="0"/>
      </c:catAx>
      <c:valAx>
        <c:axId val="286049536"/>
        <c:scaling>
          <c:orientation val="minMax"/>
        </c:scaling>
        <c:delete val="1"/>
        <c:axPos val="l"/>
        <c:numFmt formatCode="0%" sourceLinked="1"/>
        <c:majorTickMark val="out"/>
        <c:minorTickMark val="none"/>
        <c:tickLblPos val="nextTo"/>
        <c:crossAx val="2860491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C43F-4247-9412-5198623F2DE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C43F-4247-9412-5198623F2DE3}"/>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C43F-4247-9412-5198623F2DE3}"/>
            </c:ext>
          </c:extLst>
        </c:ser>
        <c:dLbls>
          <c:showLegendKey val="0"/>
          <c:showVal val="0"/>
          <c:showCatName val="0"/>
          <c:showSerName val="0"/>
          <c:showPercent val="0"/>
          <c:showBubbleSize val="0"/>
        </c:dLbls>
        <c:gapWidth val="150"/>
        <c:shape val="box"/>
        <c:axId val="286049928"/>
        <c:axId val="286051104"/>
        <c:axId val="0"/>
      </c:bar3DChart>
      <c:catAx>
        <c:axId val="2860499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86051104"/>
        <c:crosses val="autoZero"/>
        <c:auto val="1"/>
        <c:lblAlgn val="ctr"/>
        <c:lblOffset val="100"/>
        <c:noMultiLvlLbl val="0"/>
      </c:catAx>
      <c:valAx>
        <c:axId val="286051104"/>
        <c:scaling>
          <c:orientation val="minMax"/>
        </c:scaling>
        <c:delete val="1"/>
        <c:axPos val="l"/>
        <c:numFmt formatCode="0%" sourceLinked="1"/>
        <c:majorTickMark val="out"/>
        <c:minorTickMark val="none"/>
        <c:tickLblPos val="nextTo"/>
        <c:crossAx val="2860499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2018.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E49-45F0-BBB5-58D22D1F3D9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E49-45F0-BBB5-58D22D1F3D9F}"/>
              </c:ext>
            </c:extLst>
          </c:dPt>
          <c:dLbls>
            <c:spPr>
              <a:noFill/>
              <a:ln>
                <a:noFill/>
              </a:ln>
              <a:effectLst/>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419"/>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E49-45F0-BBB5-58D22D1F3D9F}"/>
            </c:ext>
          </c:extLst>
        </c:ser>
        <c:dLbls>
          <c:showLegendKey val="0"/>
          <c:showVal val="0"/>
          <c:showCatName val="0"/>
          <c:showSerName val="0"/>
          <c:showPercent val="0"/>
          <c:showBubbleSize val="0"/>
        </c:dLbls>
        <c:gapWidth val="150"/>
        <c:shape val="box"/>
        <c:axId val="286059336"/>
        <c:axId val="286053848"/>
        <c:axId val="0"/>
      </c:bar3DChart>
      <c:catAx>
        <c:axId val="2860593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419"/>
          </a:p>
        </c:txPr>
        <c:crossAx val="286053848"/>
        <c:crosses val="autoZero"/>
        <c:auto val="1"/>
        <c:lblAlgn val="ctr"/>
        <c:lblOffset val="100"/>
        <c:noMultiLvlLbl val="0"/>
      </c:catAx>
      <c:valAx>
        <c:axId val="286053848"/>
        <c:scaling>
          <c:orientation val="minMax"/>
        </c:scaling>
        <c:delete val="1"/>
        <c:axPos val="l"/>
        <c:numFmt formatCode="0%" sourceLinked="1"/>
        <c:majorTickMark val="out"/>
        <c:minorTickMark val="none"/>
        <c:tickLblPos val="nextTo"/>
        <c:crossAx val="2860593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419"/>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6"/><Relationship Id="rId3" Type="http://schemas.openxmlformats.org/officeDocument/2006/relationships/hyperlink" Target="#Directiva!A5"/><Relationship Id="rId21" Type="http://schemas.openxmlformats.org/officeDocument/2006/relationships/hyperlink" Target="#Admon!A7"/><Relationship Id="rId34" Type="http://schemas.openxmlformats.org/officeDocument/2006/relationships/image" Target="../media/image15.png"/><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5"/><Relationship Id="rId33" Type="http://schemas.openxmlformats.org/officeDocument/2006/relationships/image" Target="../media/image14.png"/><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image" Target="../media/image11.jpeg"/><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4"/><Relationship Id="rId32" Type="http://schemas.openxmlformats.org/officeDocument/2006/relationships/image" Target="../media/image13.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Admon!A8"/><Relationship Id="rId28" Type="http://schemas.openxmlformats.org/officeDocument/2006/relationships/hyperlink" Target="#Instituci&#243;n!A1"/><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jpe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image" Target="../media/image10.png"/><Relationship Id="rId27" Type="http://schemas.openxmlformats.org/officeDocument/2006/relationships/hyperlink" Target="#Comunidad!A7"/><Relationship Id="rId30" Type="http://schemas.openxmlformats.org/officeDocument/2006/relationships/hyperlink" Target="#Directiva!A1"/></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18.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hyperlink" Target="#Admon!A1"/><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7.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0.xml"/><Relationship Id="rId10" Type="http://schemas.openxmlformats.org/officeDocument/2006/relationships/chart" Target="../charts/chart10.xml"/><Relationship Id="rId19" Type="http://schemas.openxmlformats.org/officeDocument/2006/relationships/image" Target="../media/image16.pn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19.xml"/></Relationships>
</file>

<file path=xl/drawings/_rels/drawing4.xml.rels><?xml version="1.0" encoding="UTF-8" standalone="yes"?>
<Relationships xmlns="http://schemas.openxmlformats.org/package/2006/relationships"><Relationship Id="rId8" Type="http://schemas.openxmlformats.org/officeDocument/2006/relationships/chart" Target="../charts/chart28.xml"/><Relationship Id="rId13" Type="http://schemas.openxmlformats.org/officeDocument/2006/relationships/chart" Target="../charts/chart33.xml"/><Relationship Id="rId18" Type="http://schemas.openxmlformats.org/officeDocument/2006/relationships/chart" Target="../charts/chart38.xml"/><Relationship Id="rId26" Type="http://schemas.openxmlformats.org/officeDocument/2006/relationships/image" Target="../media/image2.jpeg"/><Relationship Id="rId3" Type="http://schemas.openxmlformats.org/officeDocument/2006/relationships/chart" Target="../charts/chart23.xml"/><Relationship Id="rId21" Type="http://schemas.openxmlformats.org/officeDocument/2006/relationships/chart" Target="../charts/chart41.xml"/><Relationship Id="rId7" Type="http://schemas.openxmlformats.org/officeDocument/2006/relationships/chart" Target="../charts/chart27.xml"/><Relationship Id="rId12" Type="http://schemas.openxmlformats.org/officeDocument/2006/relationships/chart" Target="../charts/chart32.xml"/><Relationship Id="rId17" Type="http://schemas.openxmlformats.org/officeDocument/2006/relationships/chart" Target="../charts/chart37.xml"/><Relationship Id="rId25" Type="http://schemas.openxmlformats.org/officeDocument/2006/relationships/hyperlink" Target="#Academica!A1"/><Relationship Id="rId33" Type="http://schemas.openxmlformats.org/officeDocument/2006/relationships/chart" Target="../charts/chart50.xml"/><Relationship Id="rId2" Type="http://schemas.openxmlformats.org/officeDocument/2006/relationships/chart" Target="../charts/chart22.xml"/><Relationship Id="rId16" Type="http://schemas.openxmlformats.org/officeDocument/2006/relationships/chart" Target="../charts/chart36.xml"/><Relationship Id="rId20" Type="http://schemas.openxmlformats.org/officeDocument/2006/relationships/chart" Target="../charts/chart40.xml"/><Relationship Id="rId29" Type="http://schemas.openxmlformats.org/officeDocument/2006/relationships/chart" Target="../charts/chart46.xml"/><Relationship Id="rId1" Type="http://schemas.openxmlformats.org/officeDocument/2006/relationships/chart" Target="../charts/chart21.xml"/><Relationship Id="rId6" Type="http://schemas.openxmlformats.org/officeDocument/2006/relationships/chart" Target="../charts/chart26.xml"/><Relationship Id="rId11" Type="http://schemas.openxmlformats.org/officeDocument/2006/relationships/chart" Target="../charts/chart31.xml"/><Relationship Id="rId24" Type="http://schemas.openxmlformats.org/officeDocument/2006/relationships/chart" Target="../charts/chart44.xml"/><Relationship Id="rId32" Type="http://schemas.openxmlformats.org/officeDocument/2006/relationships/chart" Target="../charts/chart49.xml"/><Relationship Id="rId5" Type="http://schemas.openxmlformats.org/officeDocument/2006/relationships/chart" Target="../charts/chart25.xml"/><Relationship Id="rId15" Type="http://schemas.openxmlformats.org/officeDocument/2006/relationships/chart" Target="../charts/chart35.xml"/><Relationship Id="rId23" Type="http://schemas.openxmlformats.org/officeDocument/2006/relationships/chart" Target="../charts/chart43.xml"/><Relationship Id="rId28" Type="http://schemas.openxmlformats.org/officeDocument/2006/relationships/chart" Target="../charts/chart45.xml"/><Relationship Id="rId10" Type="http://schemas.openxmlformats.org/officeDocument/2006/relationships/chart" Target="../charts/chart30.xml"/><Relationship Id="rId19" Type="http://schemas.openxmlformats.org/officeDocument/2006/relationships/chart" Target="../charts/chart39.xml"/><Relationship Id="rId31" Type="http://schemas.openxmlformats.org/officeDocument/2006/relationships/chart" Target="../charts/chart48.xml"/><Relationship Id="rId4" Type="http://schemas.openxmlformats.org/officeDocument/2006/relationships/chart" Target="../charts/chart24.xml"/><Relationship Id="rId9" Type="http://schemas.openxmlformats.org/officeDocument/2006/relationships/chart" Target="../charts/chart29.xml"/><Relationship Id="rId14" Type="http://schemas.openxmlformats.org/officeDocument/2006/relationships/chart" Target="../charts/chart34.xml"/><Relationship Id="rId22" Type="http://schemas.openxmlformats.org/officeDocument/2006/relationships/chart" Target="../charts/chart42.xml"/><Relationship Id="rId27" Type="http://schemas.openxmlformats.org/officeDocument/2006/relationships/image" Target="../media/image17.png"/><Relationship Id="rId30" Type="http://schemas.openxmlformats.org/officeDocument/2006/relationships/chart" Target="../charts/chart47.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8.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57" name="1 Imagen" descr="Secretaría de Educación">
          <a:extLst>
            <a:ext uri="{FF2B5EF4-FFF2-40B4-BE49-F238E27FC236}">
              <a16:creationId xmlns:a16="http://schemas.microsoft.com/office/drawing/2014/main" id="{00000000-0008-0000-0000-00002D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58"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2E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135" name="2 Imagen" descr="MC900433801.PNG">
          <a:hlinkClick xmlns:r="http://schemas.openxmlformats.org/officeDocument/2006/relationships" r:id="rId1" tooltip="IR A RESUMEN"/>
          <a:extLst>
            <a:ext uri="{FF2B5EF4-FFF2-40B4-BE49-F238E27FC236}">
              <a16:creationId xmlns:a16="http://schemas.microsoft.com/office/drawing/2014/main" id="{00000000-0008-0000-0100-00003F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136" name="3 Imagen" descr="MC900433801.PNG">
          <a:hlinkClick xmlns:r="http://schemas.openxmlformats.org/officeDocument/2006/relationships" r:id="rId3" tooltip="IR A RESUMEN"/>
          <a:extLst>
            <a:ext uri="{FF2B5EF4-FFF2-40B4-BE49-F238E27FC236}">
              <a16:creationId xmlns:a16="http://schemas.microsoft.com/office/drawing/2014/main" id="{00000000-0008-0000-0100-000040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137" name="4 Imagen" descr="MC900433801.PNG">
          <a:hlinkClick xmlns:r="http://schemas.openxmlformats.org/officeDocument/2006/relationships" r:id="rId5" tooltip="IR A RESUMEN"/>
          <a:extLst>
            <a:ext uri="{FF2B5EF4-FFF2-40B4-BE49-F238E27FC236}">
              <a16:creationId xmlns:a16="http://schemas.microsoft.com/office/drawing/2014/main" id="{00000000-0008-0000-0100-000041A5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138" name="5 Imagen" descr="MC900433801.PNG">
          <a:hlinkClick xmlns:r="http://schemas.openxmlformats.org/officeDocument/2006/relationships" r:id="rId7" tooltip="IR A RESUMEN"/>
          <a:extLst>
            <a:ext uri="{FF2B5EF4-FFF2-40B4-BE49-F238E27FC236}">
              <a16:creationId xmlns:a16="http://schemas.microsoft.com/office/drawing/2014/main" id="{00000000-0008-0000-0100-000042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139" name="7 Imagen" descr="MC900433801.PNG">
          <a:hlinkClick xmlns:r="http://schemas.openxmlformats.org/officeDocument/2006/relationships" r:id="rId8" tooltip="IR A RESUMEN"/>
          <a:extLst>
            <a:ext uri="{FF2B5EF4-FFF2-40B4-BE49-F238E27FC236}">
              <a16:creationId xmlns:a16="http://schemas.microsoft.com/office/drawing/2014/main" id="{00000000-0008-0000-0100-000043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140" name="8 Imagen" descr="MC900433801.PNG">
          <a:hlinkClick xmlns:r="http://schemas.openxmlformats.org/officeDocument/2006/relationships" r:id="rId9" tooltip="IR A RESUMEN"/>
          <a:extLst>
            <a:ext uri="{FF2B5EF4-FFF2-40B4-BE49-F238E27FC236}">
              <a16:creationId xmlns:a16="http://schemas.microsoft.com/office/drawing/2014/main" id="{00000000-0008-0000-0100-000044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141" name="9 Imagen" descr="MC900433801.PNG">
          <a:hlinkClick xmlns:r="http://schemas.openxmlformats.org/officeDocument/2006/relationships" r:id="rId10" tooltip="IR A RESUMEN"/>
          <a:extLst>
            <a:ext uri="{FF2B5EF4-FFF2-40B4-BE49-F238E27FC236}">
              <a16:creationId xmlns:a16="http://schemas.microsoft.com/office/drawing/2014/main" id="{00000000-0008-0000-0100-000045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142" name="10 Imagen" descr="MC900433801.PNG">
          <a:hlinkClick xmlns:r="http://schemas.openxmlformats.org/officeDocument/2006/relationships" r:id="rId11" tooltip="IR A RESUMEN"/>
          <a:extLst>
            <a:ext uri="{FF2B5EF4-FFF2-40B4-BE49-F238E27FC236}">
              <a16:creationId xmlns:a16="http://schemas.microsoft.com/office/drawing/2014/main" id="{00000000-0008-0000-0100-000046A5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143" name="11 Imagen" descr="MC900433801.PNG">
          <a:hlinkClick xmlns:r="http://schemas.openxmlformats.org/officeDocument/2006/relationships" r:id="rId13" tooltip="IR A RESUMEN"/>
          <a:extLst>
            <a:ext uri="{FF2B5EF4-FFF2-40B4-BE49-F238E27FC236}">
              <a16:creationId xmlns:a16="http://schemas.microsoft.com/office/drawing/2014/main" id="{00000000-0008-0000-0100-000047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144" name="12 Imagen" descr="MC900433801.PNG">
          <a:hlinkClick xmlns:r="http://schemas.openxmlformats.org/officeDocument/2006/relationships" r:id="rId14" tooltip="IR A RESUMEN"/>
          <a:extLst>
            <a:ext uri="{FF2B5EF4-FFF2-40B4-BE49-F238E27FC236}">
              <a16:creationId xmlns:a16="http://schemas.microsoft.com/office/drawing/2014/main" id="{00000000-0008-0000-0100-000048A5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145" name="13 Imagen" descr="MC900433801.PNG">
          <a:hlinkClick xmlns:r="http://schemas.openxmlformats.org/officeDocument/2006/relationships" r:id="rId16" tooltip="IR A RESUMEN"/>
          <a:extLst>
            <a:ext uri="{FF2B5EF4-FFF2-40B4-BE49-F238E27FC236}">
              <a16:creationId xmlns:a16="http://schemas.microsoft.com/office/drawing/2014/main" id="{00000000-0008-0000-0100-000049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0</xdr:rowOff>
    </xdr:from>
    <xdr:to>
      <xdr:col>4</xdr:col>
      <xdr:colOff>904875</xdr:colOff>
      <xdr:row>87</xdr:row>
      <xdr:rowOff>19051</xdr:rowOff>
    </xdr:to>
    <xdr:pic>
      <xdr:nvPicPr>
        <xdr:cNvPr id="51619146" name="14 Imagen" descr="MC900433801.PNG">
          <a:hlinkClick xmlns:r="http://schemas.openxmlformats.org/officeDocument/2006/relationships" r:id="rId17" tooltip="IR A RESUMEN"/>
          <a:extLst>
            <a:ext uri="{FF2B5EF4-FFF2-40B4-BE49-F238E27FC236}">
              <a16:creationId xmlns:a16="http://schemas.microsoft.com/office/drawing/2014/main" id="{00000000-0008-0000-0100-00004AA5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95</xdr:row>
      <xdr:rowOff>9525</xdr:rowOff>
    </xdr:from>
    <xdr:to>
      <xdr:col>4</xdr:col>
      <xdr:colOff>895350</xdr:colOff>
      <xdr:row>96</xdr:row>
      <xdr:rowOff>19050</xdr:rowOff>
    </xdr:to>
    <xdr:pic>
      <xdr:nvPicPr>
        <xdr:cNvPr id="51619147" name="15 Imagen" descr="MC900433801.PNG">
          <a:hlinkClick xmlns:r="http://schemas.openxmlformats.org/officeDocument/2006/relationships" r:id="rId19" tooltip="IR A RESUMEN"/>
          <a:extLst>
            <a:ext uri="{FF2B5EF4-FFF2-40B4-BE49-F238E27FC236}">
              <a16:creationId xmlns:a16="http://schemas.microsoft.com/office/drawing/2014/main" id="{00000000-0008-0000-0100-00004BA5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99</xdr:row>
      <xdr:rowOff>19050</xdr:rowOff>
    </xdr:from>
    <xdr:to>
      <xdr:col>2</xdr:col>
      <xdr:colOff>2952750</xdr:colOff>
      <xdr:row>100</xdr:row>
      <xdr:rowOff>28575</xdr:rowOff>
    </xdr:to>
    <xdr:pic>
      <xdr:nvPicPr>
        <xdr:cNvPr id="51619148" name="16 Imagen" descr="MC900433801.PNG">
          <a:hlinkClick xmlns:r="http://schemas.openxmlformats.org/officeDocument/2006/relationships" r:id="rId21" tooltip="IR A RESUMEN"/>
          <a:extLst>
            <a:ext uri="{FF2B5EF4-FFF2-40B4-BE49-F238E27FC236}">
              <a16:creationId xmlns:a16="http://schemas.microsoft.com/office/drawing/2014/main" id="{00000000-0008-0000-0100-00004CA51303}"/>
            </a:ext>
          </a:extLst>
        </xdr:cNvPr>
        <xdr:cNvPicPr>
          <a:picLocks noChangeAspect="1"/>
        </xdr:cNvPicPr>
      </xdr:nvPicPr>
      <xdr:blipFill>
        <a:blip xmlns:r="http://schemas.openxmlformats.org/officeDocument/2006/relationships" r:embed="rId22"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111</xdr:row>
      <xdr:rowOff>19050</xdr:rowOff>
    </xdr:from>
    <xdr:to>
      <xdr:col>3</xdr:col>
      <xdr:colOff>28575</xdr:colOff>
      <xdr:row>112</xdr:row>
      <xdr:rowOff>28576</xdr:rowOff>
    </xdr:to>
    <xdr:pic>
      <xdr:nvPicPr>
        <xdr:cNvPr id="51619149" name="17 Imagen" descr="MC900433801.PNG">
          <a:hlinkClick xmlns:r="http://schemas.openxmlformats.org/officeDocument/2006/relationships" r:id="rId23" tooltip="IR A RESUMEN"/>
          <a:extLst>
            <a:ext uri="{FF2B5EF4-FFF2-40B4-BE49-F238E27FC236}">
              <a16:creationId xmlns:a16="http://schemas.microsoft.com/office/drawing/2014/main" id="{00000000-0008-0000-0100-00004D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119</xdr:row>
      <xdr:rowOff>9525</xdr:rowOff>
    </xdr:from>
    <xdr:to>
      <xdr:col>3</xdr:col>
      <xdr:colOff>28575</xdr:colOff>
      <xdr:row>120</xdr:row>
      <xdr:rowOff>19049</xdr:rowOff>
    </xdr:to>
    <xdr:pic>
      <xdr:nvPicPr>
        <xdr:cNvPr id="51619150" name="18 Imagen" descr="MC900433801.PNG">
          <a:hlinkClick xmlns:r="http://schemas.openxmlformats.org/officeDocument/2006/relationships" r:id="rId24" tooltip="IR A RESUMEN"/>
          <a:extLst>
            <a:ext uri="{FF2B5EF4-FFF2-40B4-BE49-F238E27FC236}">
              <a16:creationId xmlns:a16="http://schemas.microsoft.com/office/drawing/2014/main" id="{00000000-0008-0000-0100-00004E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124</xdr:row>
      <xdr:rowOff>104775</xdr:rowOff>
    </xdr:from>
    <xdr:to>
      <xdr:col>3</xdr:col>
      <xdr:colOff>38100</xdr:colOff>
      <xdr:row>126</xdr:row>
      <xdr:rowOff>9525</xdr:rowOff>
    </xdr:to>
    <xdr:pic>
      <xdr:nvPicPr>
        <xdr:cNvPr id="51619151" name="19 Imagen" descr="MC900433801.PNG">
          <a:hlinkClick xmlns:r="http://schemas.openxmlformats.org/officeDocument/2006/relationships" r:id="rId25" tooltip="IR A RESUMEN"/>
          <a:extLst>
            <a:ext uri="{FF2B5EF4-FFF2-40B4-BE49-F238E27FC236}">
              <a16:creationId xmlns:a16="http://schemas.microsoft.com/office/drawing/2014/main" id="{00000000-0008-0000-0100-00004F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131</xdr:row>
      <xdr:rowOff>9525</xdr:rowOff>
    </xdr:from>
    <xdr:to>
      <xdr:col>3</xdr:col>
      <xdr:colOff>38100</xdr:colOff>
      <xdr:row>132</xdr:row>
      <xdr:rowOff>19051</xdr:rowOff>
    </xdr:to>
    <xdr:pic>
      <xdr:nvPicPr>
        <xdr:cNvPr id="51619152" name="20 Imagen" descr="MC900433801.PNG">
          <a:hlinkClick xmlns:r="http://schemas.openxmlformats.org/officeDocument/2006/relationships" r:id="rId26" tooltip="IR A RESUMEN"/>
          <a:extLst>
            <a:ext uri="{FF2B5EF4-FFF2-40B4-BE49-F238E27FC236}">
              <a16:creationId xmlns:a16="http://schemas.microsoft.com/office/drawing/2014/main" id="{00000000-0008-0000-0100-000050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136</xdr:row>
      <xdr:rowOff>19050</xdr:rowOff>
    </xdr:from>
    <xdr:to>
      <xdr:col>3</xdr:col>
      <xdr:colOff>47625</xdr:colOff>
      <xdr:row>137</xdr:row>
      <xdr:rowOff>28577</xdr:rowOff>
    </xdr:to>
    <xdr:pic>
      <xdr:nvPicPr>
        <xdr:cNvPr id="51619153" name="21 Imagen" descr="MC900433801.PNG">
          <a:hlinkClick xmlns:r="http://schemas.openxmlformats.org/officeDocument/2006/relationships" r:id="rId27" tooltip="IR A RESUMEN"/>
          <a:extLst>
            <a:ext uri="{FF2B5EF4-FFF2-40B4-BE49-F238E27FC236}">
              <a16:creationId xmlns:a16="http://schemas.microsoft.com/office/drawing/2014/main" id="{00000000-0008-0000-0100-000051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154" name="Picture 3995" descr="MB900431547">
          <a:hlinkClick xmlns:r="http://schemas.openxmlformats.org/officeDocument/2006/relationships" r:id="rId28" tooltip="Regresar"/>
          <a:extLst>
            <a:ext uri="{FF2B5EF4-FFF2-40B4-BE49-F238E27FC236}">
              <a16:creationId xmlns:a16="http://schemas.microsoft.com/office/drawing/2014/main" id="{00000000-0008-0000-0100-000052A51303}"/>
            </a:ext>
          </a:extLst>
        </xdr:cNvPr>
        <xdr:cNvPicPr>
          <a:picLocks noChangeAspect="1" noChangeArrowheads="1"/>
        </xdr:cNvPicPr>
      </xdr:nvPicPr>
      <xdr:blipFill>
        <a:blip xmlns:r="http://schemas.openxmlformats.org/officeDocument/2006/relationships" r:embed="rId29"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155" name="Picture 3995" descr="MB900431547">
          <a:hlinkClick xmlns:r="http://schemas.openxmlformats.org/officeDocument/2006/relationships" r:id="rId30" tooltip="Ir a directiva"/>
          <a:extLst>
            <a:ext uri="{FF2B5EF4-FFF2-40B4-BE49-F238E27FC236}">
              <a16:creationId xmlns:a16="http://schemas.microsoft.com/office/drawing/2014/main" id="{00000000-0008-0000-0100-000053A51303}"/>
            </a:ext>
          </a:extLst>
        </xdr:cNvPr>
        <xdr:cNvPicPr>
          <a:picLocks noChangeAspect="1" noChangeArrowheads="1"/>
        </xdr:cNvPicPr>
      </xdr:nvPicPr>
      <xdr:blipFill>
        <a:blip xmlns:r="http://schemas.openxmlformats.org/officeDocument/2006/relationships" r:embed="rId31"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23" name="9 Imagen" descr="MC900433801.PNG">
          <a:hlinkClick xmlns:r="http://schemas.openxmlformats.org/officeDocument/2006/relationships" r:id="rId10" tooltip="IR A RESUMEN"/>
          <a:extLst>
            <a:ext uri="{FF2B5EF4-FFF2-40B4-BE49-F238E27FC236}">
              <a16:creationId xmlns:a16="http://schemas.microsoft.com/office/drawing/2014/main" id="{00000000-0008-0000-0100-000017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93125"/>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24" name="11 Imagen" descr="MC900433801.PNG">
          <a:hlinkClick xmlns:r="http://schemas.openxmlformats.org/officeDocument/2006/relationships" r:id="rId13" tooltip="IR A RESUMEN"/>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6422350"/>
          <a:ext cx="23812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25" name="12 Imagen" descr="MC900433801.PNG">
          <a:hlinkClick xmlns:r="http://schemas.openxmlformats.org/officeDocument/2006/relationships" r:id="rId14" tooltip="IR A RESUMEN"/>
          <a:extLst>
            <a:ext uri="{FF2B5EF4-FFF2-40B4-BE49-F238E27FC236}">
              <a16:creationId xmlns:a16="http://schemas.microsoft.com/office/drawing/2014/main" id="{00000000-0008-0000-0100-000019000000}"/>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9070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38100</xdr:colOff>
      <xdr:row>83</xdr:row>
      <xdr:rowOff>28575</xdr:rowOff>
    </xdr:to>
    <xdr:pic>
      <xdr:nvPicPr>
        <xdr:cNvPr id="27" name="13 Imagen">
          <a:hlinkClick xmlns:r="http://schemas.openxmlformats.org/officeDocument/2006/relationships" r:id="rId16" tooltip="IR A RESUMEN"/>
          <a:extLst>
            <a:ext uri="{FF2B5EF4-FFF2-40B4-BE49-F238E27FC236}">
              <a16:creationId xmlns:a16="http://schemas.microsoft.com/office/drawing/2014/main" id="{00000000-0008-0000-0100-00001B00000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95</xdr:row>
      <xdr:rowOff>9525</xdr:rowOff>
    </xdr:from>
    <xdr:to>
      <xdr:col>4</xdr:col>
      <xdr:colOff>885825</xdr:colOff>
      <xdr:row>96</xdr:row>
      <xdr:rowOff>19050</xdr:rowOff>
    </xdr:to>
    <xdr:pic>
      <xdr:nvPicPr>
        <xdr:cNvPr id="28" name="15 Imagen">
          <a:hlinkClick xmlns:r="http://schemas.openxmlformats.org/officeDocument/2006/relationships" r:id="rId19" tooltip="IR A RESUMEN"/>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111</xdr:row>
      <xdr:rowOff>19050</xdr:rowOff>
    </xdr:from>
    <xdr:to>
      <xdr:col>3</xdr:col>
      <xdr:colOff>38100</xdr:colOff>
      <xdr:row>112</xdr:row>
      <xdr:rowOff>28575</xdr:rowOff>
    </xdr:to>
    <xdr:pic>
      <xdr:nvPicPr>
        <xdr:cNvPr id="29" name="17 Imagen">
          <a:hlinkClick xmlns:r="http://schemas.openxmlformats.org/officeDocument/2006/relationships" r:id="rId23" tooltip="IR A RESUMEN"/>
          <a:extLst>
            <a:ext uri="{FF2B5EF4-FFF2-40B4-BE49-F238E27FC236}">
              <a16:creationId xmlns:a16="http://schemas.microsoft.com/office/drawing/2014/main" id="{00000000-0008-0000-0100-00001D000000}"/>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2886075" y="419195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2762250</xdr:colOff>
      <xdr:row>119</xdr:row>
      <xdr:rowOff>9525</xdr:rowOff>
    </xdr:from>
    <xdr:to>
      <xdr:col>9</xdr:col>
      <xdr:colOff>247650</xdr:colOff>
      <xdr:row>120</xdr:row>
      <xdr:rowOff>19050</xdr:rowOff>
    </xdr:to>
    <xdr:pic>
      <xdr:nvPicPr>
        <xdr:cNvPr id="30" name="18 Imagen">
          <a:hlinkClick xmlns:r="http://schemas.openxmlformats.org/officeDocument/2006/relationships" r:id="rId24" tooltip="IR A RESUMEN"/>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2771775</xdr:colOff>
      <xdr:row>131</xdr:row>
      <xdr:rowOff>9525</xdr:rowOff>
    </xdr:from>
    <xdr:to>
      <xdr:col>9</xdr:col>
      <xdr:colOff>247650</xdr:colOff>
      <xdr:row>132</xdr:row>
      <xdr:rowOff>19050</xdr:rowOff>
    </xdr:to>
    <xdr:pic>
      <xdr:nvPicPr>
        <xdr:cNvPr id="31" name="20 Imagen">
          <a:hlinkClick xmlns:r="http://schemas.openxmlformats.org/officeDocument/2006/relationships" r:id="rId26" tooltip="IR A RESUMEN"/>
          <a:extLst>
            <a:ext uri="{FF2B5EF4-FFF2-40B4-BE49-F238E27FC236}">
              <a16:creationId xmlns:a16="http://schemas.microsoft.com/office/drawing/2014/main" id="{00000000-0008-0000-0100-00001F000000}"/>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2781300</xdr:colOff>
      <xdr:row>136</xdr:row>
      <xdr:rowOff>19050</xdr:rowOff>
    </xdr:from>
    <xdr:to>
      <xdr:col>9</xdr:col>
      <xdr:colOff>247650</xdr:colOff>
      <xdr:row>137</xdr:row>
      <xdr:rowOff>28575</xdr:rowOff>
    </xdr:to>
    <xdr:pic>
      <xdr:nvPicPr>
        <xdr:cNvPr id="32" name="21 Imagen">
          <a:hlinkClick xmlns:r="http://schemas.openxmlformats.org/officeDocument/2006/relationships" r:id="rId27" tooltip="IR A RESUMEN"/>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3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119</xdr:row>
      <xdr:rowOff>9525</xdr:rowOff>
    </xdr:from>
    <xdr:to>
      <xdr:col>3</xdr:col>
      <xdr:colOff>28575</xdr:colOff>
      <xdr:row>120</xdr:row>
      <xdr:rowOff>19049</xdr:rowOff>
    </xdr:to>
    <xdr:pic>
      <xdr:nvPicPr>
        <xdr:cNvPr id="33" name="18 Imagen" descr="MC900433801.PNG">
          <a:hlinkClick xmlns:r="http://schemas.openxmlformats.org/officeDocument/2006/relationships" r:id="rId24" tooltip="IR A RESUMEN"/>
          <a:extLst>
            <a:ext uri="{FF2B5EF4-FFF2-40B4-BE49-F238E27FC236}">
              <a16:creationId xmlns:a16="http://schemas.microsoft.com/office/drawing/2014/main" id="{00000000-0008-0000-0100-00004E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1790" y="45036105"/>
          <a:ext cx="321945" cy="2305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131</xdr:row>
      <xdr:rowOff>9525</xdr:rowOff>
    </xdr:from>
    <xdr:to>
      <xdr:col>3</xdr:col>
      <xdr:colOff>38100</xdr:colOff>
      <xdr:row>132</xdr:row>
      <xdr:rowOff>19051</xdr:rowOff>
    </xdr:to>
    <xdr:pic>
      <xdr:nvPicPr>
        <xdr:cNvPr id="34" name="20 Imagen" descr="MC900433801.PNG">
          <a:hlinkClick xmlns:r="http://schemas.openxmlformats.org/officeDocument/2006/relationships" r:id="rId26" tooltip="IR A RESUMEN"/>
          <a:extLst>
            <a:ext uri="{FF2B5EF4-FFF2-40B4-BE49-F238E27FC236}">
              <a16:creationId xmlns:a16="http://schemas.microsoft.com/office/drawing/2014/main" id="{00000000-0008-0000-0100-000050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1315" y="49074705"/>
          <a:ext cx="321945" cy="2305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136</xdr:row>
      <xdr:rowOff>19050</xdr:rowOff>
    </xdr:from>
    <xdr:to>
      <xdr:col>3</xdr:col>
      <xdr:colOff>47625</xdr:colOff>
      <xdr:row>137</xdr:row>
      <xdr:rowOff>28577</xdr:rowOff>
    </xdr:to>
    <xdr:pic>
      <xdr:nvPicPr>
        <xdr:cNvPr id="36" name="21 Imagen" descr="MC900433801.PNG">
          <a:hlinkClick xmlns:r="http://schemas.openxmlformats.org/officeDocument/2006/relationships" r:id="rId27" tooltip="IR A RESUMEN"/>
          <a:extLst>
            <a:ext uri="{FF2B5EF4-FFF2-40B4-BE49-F238E27FC236}">
              <a16:creationId xmlns:a16="http://schemas.microsoft.com/office/drawing/2014/main" id="{00000000-0008-0000-0100-000051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10840" y="50562510"/>
          <a:ext cx="321945" cy="2305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49311619" name="1 Gráfico">
          <a:extLst>
            <a:ext uri="{FF2B5EF4-FFF2-40B4-BE49-F238E27FC236}">
              <a16:creationId xmlns:a16="http://schemas.microsoft.com/office/drawing/2014/main" id="{00000000-0008-0000-0200-000083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49311620" name="2 Gráfico">
          <a:extLst>
            <a:ext uri="{FF2B5EF4-FFF2-40B4-BE49-F238E27FC236}">
              <a16:creationId xmlns:a16="http://schemas.microsoft.com/office/drawing/2014/main" id="{00000000-0008-0000-0200-000084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49311621" name="3 Gráfico">
          <a:extLst>
            <a:ext uri="{FF2B5EF4-FFF2-40B4-BE49-F238E27FC236}">
              <a16:creationId xmlns:a16="http://schemas.microsoft.com/office/drawing/2014/main" id="{00000000-0008-0000-0200-000085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49311622" name="4 Gráfico">
          <a:extLst>
            <a:ext uri="{FF2B5EF4-FFF2-40B4-BE49-F238E27FC236}">
              <a16:creationId xmlns:a16="http://schemas.microsoft.com/office/drawing/2014/main" id="{00000000-0008-0000-0200-000086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49311623" name="5 Gráfico">
          <a:extLst>
            <a:ext uri="{FF2B5EF4-FFF2-40B4-BE49-F238E27FC236}">
              <a16:creationId xmlns:a16="http://schemas.microsoft.com/office/drawing/2014/main" id="{00000000-0008-0000-0200-000087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49311624" name="6 Gráfico">
          <a:extLst>
            <a:ext uri="{FF2B5EF4-FFF2-40B4-BE49-F238E27FC236}">
              <a16:creationId xmlns:a16="http://schemas.microsoft.com/office/drawing/2014/main" id="{00000000-0008-0000-0200-000088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49311625" name="7 Gráfico">
          <a:extLst>
            <a:ext uri="{FF2B5EF4-FFF2-40B4-BE49-F238E27FC236}">
              <a16:creationId xmlns:a16="http://schemas.microsoft.com/office/drawing/2014/main" id="{00000000-0008-0000-0200-000089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49311626" name="8 Gráfico">
          <a:extLst>
            <a:ext uri="{FF2B5EF4-FFF2-40B4-BE49-F238E27FC236}">
              <a16:creationId xmlns:a16="http://schemas.microsoft.com/office/drawing/2014/main" id="{00000000-0008-0000-0200-00008A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49311627" name="9 Gráfico">
          <a:extLst>
            <a:ext uri="{FF2B5EF4-FFF2-40B4-BE49-F238E27FC236}">
              <a16:creationId xmlns:a16="http://schemas.microsoft.com/office/drawing/2014/main" id="{00000000-0008-0000-0200-00008B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49311628" name="10 Gráfico">
          <a:extLst>
            <a:ext uri="{FF2B5EF4-FFF2-40B4-BE49-F238E27FC236}">
              <a16:creationId xmlns:a16="http://schemas.microsoft.com/office/drawing/2014/main" id="{00000000-0008-0000-0200-00008C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49311629" name="11 Gráfico">
          <a:extLst>
            <a:ext uri="{FF2B5EF4-FFF2-40B4-BE49-F238E27FC236}">
              <a16:creationId xmlns:a16="http://schemas.microsoft.com/office/drawing/2014/main" id="{00000000-0008-0000-0200-00008D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49311630" name="12 Gráfico">
          <a:extLst>
            <a:ext uri="{FF2B5EF4-FFF2-40B4-BE49-F238E27FC236}">
              <a16:creationId xmlns:a16="http://schemas.microsoft.com/office/drawing/2014/main" id="{00000000-0008-0000-0200-00008E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49311631" name="7 Gráfico">
          <a:extLst>
            <a:ext uri="{FF2B5EF4-FFF2-40B4-BE49-F238E27FC236}">
              <a16:creationId xmlns:a16="http://schemas.microsoft.com/office/drawing/2014/main" id="{00000000-0008-0000-0200-00008F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49311632" name="8 Gráfico">
          <a:extLst>
            <a:ext uri="{FF2B5EF4-FFF2-40B4-BE49-F238E27FC236}">
              <a16:creationId xmlns:a16="http://schemas.microsoft.com/office/drawing/2014/main" id="{00000000-0008-0000-0200-000090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49311633" name="9 Gráfico">
          <a:extLst>
            <a:ext uri="{FF2B5EF4-FFF2-40B4-BE49-F238E27FC236}">
              <a16:creationId xmlns:a16="http://schemas.microsoft.com/office/drawing/2014/main" id="{00000000-0008-0000-0200-000091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49311634" name="16 Gráfico">
          <a:extLst>
            <a:ext uri="{FF2B5EF4-FFF2-40B4-BE49-F238E27FC236}">
              <a16:creationId xmlns:a16="http://schemas.microsoft.com/office/drawing/2014/main" id="{00000000-0008-0000-0200-000092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49311635"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200-0000936FF00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49311636" name="2 Imagen" descr="MC900433801.PNG">
          <a:hlinkClick xmlns:r="http://schemas.openxmlformats.org/officeDocument/2006/relationships" r:id="rId17" tooltip="Ir a administrativa"/>
          <a:extLst>
            <a:ext uri="{FF2B5EF4-FFF2-40B4-BE49-F238E27FC236}">
              <a16:creationId xmlns:a16="http://schemas.microsoft.com/office/drawing/2014/main" id="{00000000-0008-0000-0200-0000946FF00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49311637" name="1 Gráfico">
          <a:extLst>
            <a:ext uri="{FF2B5EF4-FFF2-40B4-BE49-F238E27FC236}">
              <a16:creationId xmlns:a16="http://schemas.microsoft.com/office/drawing/2014/main" id="{00000000-0008-0000-0200-000095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49311638" name="2 Gráfico">
          <a:extLst>
            <a:ext uri="{FF2B5EF4-FFF2-40B4-BE49-F238E27FC236}">
              <a16:creationId xmlns:a16="http://schemas.microsoft.com/office/drawing/2014/main" id="{00000000-0008-0000-0200-000096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49311639" name="3 Gráfico">
          <a:extLst>
            <a:ext uri="{FF2B5EF4-FFF2-40B4-BE49-F238E27FC236}">
              <a16:creationId xmlns:a16="http://schemas.microsoft.com/office/drawing/2014/main" id="{00000000-0008-0000-0200-000097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49311640" name="4 Gráfico">
          <a:extLst>
            <a:ext uri="{FF2B5EF4-FFF2-40B4-BE49-F238E27FC236}">
              <a16:creationId xmlns:a16="http://schemas.microsoft.com/office/drawing/2014/main" id="{00000000-0008-0000-0200-000098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0863852" name="1 Gráfico">
          <a:extLst>
            <a:ext uri="{FF2B5EF4-FFF2-40B4-BE49-F238E27FC236}">
              <a16:creationId xmlns:a16="http://schemas.microsoft.com/office/drawing/2014/main" id="{00000000-0008-0000-0300-0000EC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0863853" name="2 Gráfico">
          <a:extLst>
            <a:ext uri="{FF2B5EF4-FFF2-40B4-BE49-F238E27FC236}">
              <a16:creationId xmlns:a16="http://schemas.microsoft.com/office/drawing/2014/main" id="{00000000-0008-0000-0300-0000ED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0863854" name="3 Gráfico">
          <a:extLst>
            <a:ext uri="{FF2B5EF4-FFF2-40B4-BE49-F238E27FC236}">
              <a16:creationId xmlns:a16="http://schemas.microsoft.com/office/drawing/2014/main" id="{00000000-0008-0000-0300-0000EE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15</xdr:row>
      <xdr:rowOff>542925</xdr:rowOff>
    </xdr:to>
    <xdr:graphicFrame macro="">
      <xdr:nvGraphicFramePr>
        <xdr:cNvPr id="50863855" name="4 Gráfico">
          <a:extLst>
            <a:ext uri="{FF2B5EF4-FFF2-40B4-BE49-F238E27FC236}">
              <a16:creationId xmlns:a16="http://schemas.microsoft.com/office/drawing/2014/main" id="{00000000-0008-0000-0300-0000EF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15</xdr:row>
      <xdr:rowOff>561975</xdr:rowOff>
    </xdr:to>
    <xdr:graphicFrame macro="">
      <xdr:nvGraphicFramePr>
        <xdr:cNvPr id="50863856" name="5 Gráfico">
          <a:extLst>
            <a:ext uri="{FF2B5EF4-FFF2-40B4-BE49-F238E27FC236}">
              <a16:creationId xmlns:a16="http://schemas.microsoft.com/office/drawing/2014/main" id="{00000000-0008-0000-0300-0000F0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15</xdr:row>
      <xdr:rowOff>561975</xdr:rowOff>
    </xdr:to>
    <xdr:graphicFrame macro="">
      <xdr:nvGraphicFramePr>
        <xdr:cNvPr id="50863857" name="6 Gráfico">
          <a:extLst>
            <a:ext uri="{FF2B5EF4-FFF2-40B4-BE49-F238E27FC236}">
              <a16:creationId xmlns:a16="http://schemas.microsoft.com/office/drawing/2014/main" id="{00000000-0008-0000-0300-0000F1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16</xdr:row>
      <xdr:rowOff>0</xdr:rowOff>
    </xdr:from>
    <xdr:to>
      <xdr:col>27</xdr:col>
      <xdr:colOff>0</xdr:colOff>
      <xdr:row>20</xdr:row>
      <xdr:rowOff>85725</xdr:rowOff>
    </xdr:to>
    <xdr:graphicFrame macro="">
      <xdr:nvGraphicFramePr>
        <xdr:cNvPr id="50863858" name="7 Gráfico">
          <a:extLst>
            <a:ext uri="{FF2B5EF4-FFF2-40B4-BE49-F238E27FC236}">
              <a16:creationId xmlns:a16="http://schemas.microsoft.com/office/drawing/2014/main" id="{00000000-0008-0000-0300-0000F2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16</xdr:row>
      <xdr:rowOff>0</xdr:rowOff>
    </xdr:from>
    <xdr:to>
      <xdr:col>32</xdr:col>
      <xdr:colOff>742950</xdr:colOff>
      <xdr:row>20</xdr:row>
      <xdr:rowOff>85725</xdr:rowOff>
    </xdr:to>
    <xdr:graphicFrame macro="">
      <xdr:nvGraphicFramePr>
        <xdr:cNvPr id="50863859" name="8 Gráfico">
          <a:extLst>
            <a:ext uri="{FF2B5EF4-FFF2-40B4-BE49-F238E27FC236}">
              <a16:creationId xmlns:a16="http://schemas.microsoft.com/office/drawing/2014/main" id="{00000000-0008-0000-0300-0000F3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16</xdr:row>
      <xdr:rowOff>0</xdr:rowOff>
    </xdr:from>
    <xdr:to>
      <xdr:col>38</xdr:col>
      <xdr:colOff>733425</xdr:colOff>
      <xdr:row>20</xdr:row>
      <xdr:rowOff>95250</xdr:rowOff>
    </xdr:to>
    <xdr:graphicFrame macro="">
      <xdr:nvGraphicFramePr>
        <xdr:cNvPr id="50863860" name="9 Gráfico">
          <a:extLst>
            <a:ext uri="{FF2B5EF4-FFF2-40B4-BE49-F238E27FC236}">
              <a16:creationId xmlns:a16="http://schemas.microsoft.com/office/drawing/2014/main" id="{00000000-0008-0000-0300-0000F4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0863861" name="10 Gráfico">
          <a:extLst>
            <a:ext uri="{FF2B5EF4-FFF2-40B4-BE49-F238E27FC236}">
              <a16:creationId xmlns:a16="http://schemas.microsoft.com/office/drawing/2014/main" id="{00000000-0008-0000-0300-0000F5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15</xdr:row>
      <xdr:rowOff>609600</xdr:rowOff>
    </xdr:to>
    <xdr:graphicFrame macro="">
      <xdr:nvGraphicFramePr>
        <xdr:cNvPr id="50863862" name="11 Gráfico">
          <a:extLst>
            <a:ext uri="{FF2B5EF4-FFF2-40B4-BE49-F238E27FC236}">
              <a16:creationId xmlns:a16="http://schemas.microsoft.com/office/drawing/2014/main" id="{00000000-0008-0000-0300-0000F6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16</xdr:row>
      <xdr:rowOff>9525</xdr:rowOff>
    </xdr:from>
    <xdr:to>
      <xdr:col>52</xdr:col>
      <xdr:colOff>495300</xdr:colOff>
      <xdr:row>20</xdr:row>
      <xdr:rowOff>104775</xdr:rowOff>
    </xdr:to>
    <xdr:graphicFrame macro="">
      <xdr:nvGraphicFramePr>
        <xdr:cNvPr id="50863863" name="12 Gráfico">
          <a:extLst>
            <a:ext uri="{FF2B5EF4-FFF2-40B4-BE49-F238E27FC236}">
              <a16:creationId xmlns:a16="http://schemas.microsoft.com/office/drawing/2014/main" id="{00000000-0008-0000-0300-0000F7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21</xdr:row>
      <xdr:rowOff>0</xdr:rowOff>
    </xdr:from>
    <xdr:to>
      <xdr:col>27</xdr:col>
      <xdr:colOff>0</xdr:colOff>
      <xdr:row>26</xdr:row>
      <xdr:rowOff>257175</xdr:rowOff>
    </xdr:to>
    <xdr:graphicFrame macro="">
      <xdr:nvGraphicFramePr>
        <xdr:cNvPr id="50863864" name="7 Gráfico">
          <a:extLst>
            <a:ext uri="{FF2B5EF4-FFF2-40B4-BE49-F238E27FC236}">
              <a16:creationId xmlns:a16="http://schemas.microsoft.com/office/drawing/2014/main" id="{00000000-0008-0000-0300-0000F8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21</xdr:row>
      <xdr:rowOff>0</xdr:rowOff>
    </xdr:from>
    <xdr:to>
      <xdr:col>32</xdr:col>
      <xdr:colOff>742950</xdr:colOff>
      <xdr:row>26</xdr:row>
      <xdr:rowOff>257175</xdr:rowOff>
    </xdr:to>
    <xdr:graphicFrame macro="">
      <xdr:nvGraphicFramePr>
        <xdr:cNvPr id="50863865" name="8 Gráfico">
          <a:extLst>
            <a:ext uri="{FF2B5EF4-FFF2-40B4-BE49-F238E27FC236}">
              <a16:creationId xmlns:a16="http://schemas.microsoft.com/office/drawing/2014/main" id="{00000000-0008-0000-0300-0000F9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21</xdr:row>
      <xdr:rowOff>0</xdr:rowOff>
    </xdr:from>
    <xdr:to>
      <xdr:col>38</xdr:col>
      <xdr:colOff>733425</xdr:colOff>
      <xdr:row>26</xdr:row>
      <xdr:rowOff>276225</xdr:rowOff>
    </xdr:to>
    <xdr:graphicFrame macro="">
      <xdr:nvGraphicFramePr>
        <xdr:cNvPr id="50863866" name="9 Gráfico">
          <a:extLst>
            <a:ext uri="{FF2B5EF4-FFF2-40B4-BE49-F238E27FC236}">
              <a16:creationId xmlns:a16="http://schemas.microsoft.com/office/drawing/2014/main" id="{00000000-0008-0000-0300-0000FA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20</xdr:row>
      <xdr:rowOff>152400</xdr:rowOff>
    </xdr:from>
    <xdr:to>
      <xdr:col>52</xdr:col>
      <xdr:colOff>457200</xdr:colOff>
      <xdr:row>26</xdr:row>
      <xdr:rowOff>219075</xdr:rowOff>
    </xdr:to>
    <xdr:graphicFrame macro="">
      <xdr:nvGraphicFramePr>
        <xdr:cNvPr id="50863867" name="16 Gráfico">
          <a:extLst>
            <a:ext uri="{FF2B5EF4-FFF2-40B4-BE49-F238E27FC236}">
              <a16:creationId xmlns:a16="http://schemas.microsoft.com/office/drawing/2014/main" id="{00000000-0008-0000-0300-0000FB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26</xdr:row>
      <xdr:rowOff>371475</xdr:rowOff>
    </xdr:from>
    <xdr:to>
      <xdr:col>27</xdr:col>
      <xdr:colOff>0</xdr:colOff>
      <xdr:row>31</xdr:row>
      <xdr:rowOff>285750</xdr:rowOff>
    </xdr:to>
    <xdr:graphicFrame macro="">
      <xdr:nvGraphicFramePr>
        <xdr:cNvPr id="50863868" name="7 Gráfico">
          <a:extLst>
            <a:ext uri="{FF2B5EF4-FFF2-40B4-BE49-F238E27FC236}">
              <a16:creationId xmlns:a16="http://schemas.microsoft.com/office/drawing/2014/main" id="{00000000-0008-0000-0300-0000FC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26</xdr:row>
      <xdr:rowOff>371475</xdr:rowOff>
    </xdr:from>
    <xdr:to>
      <xdr:col>32</xdr:col>
      <xdr:colOff>742950</xdr:colOff>
      <xdr:row>31</xdr:row>
      <xdr:rowOff>285750</xdr:rowOff>
    </xdr:to>
    <xdr:graphicFrame macro="">
      <xdr:nvGraphicFramePr>
        <xdr:cNvPr id="50863869" name="8 Gráfico">
          <a:extLst>
            <a:ext uri="{FF2B5EF4-FFF2-40B4-BE49-F238E27FC236}">
              <a16:creationId xmlns:a16="http://schemas.microsoft.com/office/drawing/2014/main" id="{00000000-0008-0000-0300-0000FD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26</xdr:row>
      <xdr:rowOff>371475</xdr:rowOff>
    </xdr:from>
    <xdr:to>
      <xdr:col>38</xdr:col>
      <xdr:colOff>733425</xdr:colOff>
      <xdr:row>31</xdr:row>
      <xdr:rowOff>295275</xdr:rowOff>
    </xdr:to>
    <xdr:graphicFrame macro="">
      <xdr:nvGraphicFramePr>
        <xdr:cNvPr id="50863870" name="9 Gráfico">
          <a:extLst>
            <a:ext uri="{FF2B5EF4-FFF2-40B4-BE49-F238E27FC236}">
              <a16:creationId xmlns:a16="http://schemas.microsoft.com/office/drawing/2014/main" id="{00000000-0008-0000-0300-0000FE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26</xdr:row>
      <xdr:rowOff>371475</xdr:rowOff>
    </xdr:from>
    <xdr:to>
      <xdr:col>52</xdr:col>
      <xdr:colOff>533400</xdr:colOff>
      <xdr:row>31</xdr:row>
      <xdr:rowOff>304800</xdr:rowOff>
    </xdr:to>
    <xdr:graphicFrame macro="">
      <xdr:nvGraphicFramePr>
        <xdr:cNvPr id="50863871" name="16 Gráfico">
          <a:extLst>
            <a:ext uri="{FF2B5EF4-FFF2-40B4-BE49-F238E27FC236}">
              <a16:creationId xmlns:a16="http://schemas.microsoft.com/office/drawing/2014/main" id="{00000000-0008-0000-0300-0000FF1E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32</xdr:row>
      <xdr:rowOff>123825</xdr:rowOff>
    </xdr:from>
    <xdr:to>
      <xdr:col>26</xdr:col>
      <xdr:colOff>752475</xdr:colOff>
      <xdr:row>36</xdr:row>
      <xdr:rowOff>200025</xdr:rowOff>
    </xdr:to>
    <xdr:graphicFrame macro="">
      <xdr:nvGraphicFramePr>
        <xdr:cNvPr id="50863872" name="7 Gráfico">
          <a:extLst>
            <a:ext uri="{FF2B5EF4-FFF2-40B4-BE49-F238E27FC236}">
              <a16:creationId xmlns:a16="http://schemas.microsoft.com/office/drawing/2014/main" id="{00000000-0008-0000-0300-000000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32</xdr:row>
      <xdr:rowOff>123825</xdr:rowOff>
    </xdr:from>
    <xdr:to>
      <xdr:col>32</xdr:col>
      <xdr:colOff>733425</xdr:colOff>
      <xdr:row>36</xdr:row>
      <xdr:rowOff>200025</xdr:rowOff>
    </xdr:to>
    <xdr:graphicFrame macro="">
      <xdr:nvGraphicFramePr>
        <xdr:cNvPr id="50863873" name="8 Gráfico">
          <a:extLst>
            <a:ext uri="{FF2B5EF4-FFF2-40B4-BE49-F238E27FC236}">
              <a16:creationId xmlns:a16="http://schemas.microsoft.com/office/drawing/2014/main" id="{00000000-0008-0000-0300-000001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32</xdr:row>
      <xdr:rowOff>123825</xdr:rowOff>
    </xdr:from>
    <xdr:to>
      <xdr:col>38</xdr:col>
      <xdr:colOff>723900</xdr:colOff>
      <xdr:row>36</xdr:row>
      <xdr:rowOff>209550</xdr:rowOff>
    </xdr:to>
    <xdr:graphicFrame macro="">
      <xdr:nvGraphicFramePr>
        <xdr:cNvPr id="50863874" name="9 Gráfico">
          <a:extLst>
            <a:ext uri="{FF2B5EF4-FFF2-40B4-BE49-F238E27FC236}">
              <a16:creationId xmlns:a16="http://schemas.microsoft.com/office/drawing/2014/main" id="{00000000-0008-0000-0300-000002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32</xdr:row>
      <xdr:rowOff>76200</xdr:rowOff>
    </xdr:from>
    <xdr:to>
      <xdr:col>52</xdr:col>
      <xdr:colOff>609600</xdr:colOff>
      <xdr:row>36</xdr:row>
      <xdr:rowOff>171450</xdr:rowOff>
    </xdr:to>
    <xdr:graphicFrame macro="">
      <xdr:nvGraphicFramePr>
        <xdr:cNvPr id="50863875" name="16 Gráfico">
          <a:extLst>
            <a:ext uri="{FF2B5EF4-FFF2-40B4-BE49-F238E27FC236}">
              <a16:creationId xmlns:a16="http://schemas.microsoft.com/office/drawing/2014/main" id="{00000000-0008-0000-0300-000003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0863876"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300-0000041F08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0863877" name="2 Imagen" descr="MC900433801.PNG">
          <a:hlinkClick xmlns:r="http://schemas.openxmlformats.org/officeDocument/2006/relationships" r:id="rId25" tooltip="Ir a academica"/>
          <a:extLst>
            <a:ext uri="{FF2B5EF4-FFF2-40B4-BE49-F238E27FC236}">
              <a16:creationId xmlns:a16="http://schemas.microsoft.com/office/drawing/2014/main" id="{00000000-0008-0000-0300-0000051F08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0863878" name="1 Gráfico">
          <a:extLst>
            <a:ext uri="{FF2B5EF4-FFF2-40B4-BE49-F238E27FC236}">
              <a16:creationId xmlns:a16="http://schemas.microsoft.com/office/drawing/2014/main" id="{00000000-0008-0000-0300-000006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15</xdr:row>
      <xdr:rowOff>552450</xdr:rowOff>
    </xdr:to>
    <xdr:graphicFrame macro="">
      <xdr:nvGraphicFramePr>
        <xdr:cNvPr id="50863879" name="4 Gráfico">
          <a:extLst>
            <a:ext uri="{FF2B5EF4-FFF2-40B4-BE49-F238E27FC236}">
              <a16:creationId xmlns:a16="http://schemas.microsoft.com/office/drawing/2014/main" id="{00000000-0008-0000-0300-000007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16</xdr:row>
      <xdr:rowOff>0</xdr:rowOff>
    </xdr:from>
    <xdr:to>
      <xdr:col>44</xdr:col>
      <xdr:colOff>200025</xdr:colOff>
      <xdr:row>20</xdr:row>
      <xdr:rowOff>85725</xdr:rowOff>
    </xdr:to>
    <xdr:graphicFrame macro="">
      <xdr:nvGraphicFramePr>
        <xdr:cNvPr id="50863880" name="5 Gráfico">
          <a:extLst>
            <a:ext uri="{FF2B5EF4-FFF2-40B4-BE49-F238E27FC236}">
              <a16:creationId xmlns:a16="http://schemas.microsoft.com/office/drawing/2014/main" id="{00000000-0008-0000-0300-000008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21</xdr:row>
      <xdr:rowOff>19050</xdr:rowOff>
    </xdr:from>
    <xdr:to>
      <xdr:col>44</xdr:col>
      <xdr:colOff>228600</xdr:colOff>
      <xdr:row>26</xdr:row>
      <xdr:rowOff>276225</xdr:rowOff>
    </xdr:to>
    <xdr:graphicFrame macro="">
      <xdr:nvGraphicFramePr>
        <xdr:cNvPr id="50863881" name="6 Gráfico">
          <a:extLst>
            <a:ext uri="{FF2B5EF4-FFF2-40B4-BE49-F238E27FC236}">
              <a16:creationId xmlns:a16="http://schemas.microsoft.com/office/drawing/2014/main" id="{00000000-0008-0000-0300-000009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26</xdr:row>
      <xdr:rowOff>409575</xdr:rowOff>
    </xdr:from>
    <xdr:to>
      <xdr:col>44</xdr:col>
      <xdr:colOff>238125</xdr:colOff>
      <xdr:row>31</xdr:row>
      <xdr:rowOff>285750</xdr:rowOff>
    </xdr:to>
    <xdr:graphicFrame macro="">
      <xdr:nvGraphicFramePr>
        <xdr:cNvPr id="50863882" name="7 Gráfico">
          <a:extLst>
            <a:ext uri="{FF2B5EF4-FFF2-40B4-BE49-F238E27FC236}">
              <a16:creationId xmlns:a16="http://schemas.microsoft.com/office/drawing/2014/main" id="{00000000-0008-0000-0300-00000A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32</xdr:row>
      <xdr:rowOff>114300</xdr:rowOff>
    </xdr:from>
    <xdr:to>
      <xdr:col>44</xdr:col>
      <xdr:colOff>257175</xdr:colOff>
      <xdr:row>36</xdr:row>
      <xdr:rowOff>219075</xdr:rowOff>
    </xdr:to>
    <xdr:graphicFrame macro="">
      <xdr:nvGraphicFramePr>
        <xdr:cNvPr id="50863883" name="8 Gráfico">
          <a:extLst>
            <a:ext uri="{FF2B5EF4-FFF2-40B4-BE49-F238E27FC236}">
              <a16:creationId xmlns:a16="http://schemas.microsoft.com/office/drawing/2014/main" id="{00000000-0008-0000-0300-00000B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0066272" name="1 Gráfico">
          <a:extLst>
            <a:ext uri="{FF2B5EF4-FFF2-40B4-BE49-F238E27FC236}">
              <a16:creationId xmlns:a16="http://schemas.microsoft.com/office/drawing/2014/main" id="{00000000-0008-0000-0400-000060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0066273" name="2 Gráfico">
          <a:extLst>
            <a:ext uri="{FF2B5EF4-FFF2-40B4-BE49-F238E27FC236}">
              <a16:creationId xmlns:a16="http://schemas.microsoft.com/office/drawing/2014/main" id="{00000000-0008-0000-0400-000061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0066274" name="3 Gráfico">
          <a:extLst>
            <a:ext uri="{FF2B5EF4-FFF2-40B4-BE49-F238E27FC236}">
              <a16:creationId xmlns:a16="http://schemas.microsoft.com/office/drawing/2014/main" id="{00000000-0008-0000-0400-000062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0066275" name="4 Gráfico">
          <a:extLst>
            <a:ext uri="{FF2B5EF4-FFF2-40B4-BE49-F238E27FC236}">
              <a16:creationId xmlns:a16="http://schemas.microsoft.com/office/drawing/2014/main" id="{00000000-0008-0000-0400-000063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0066276" name="5 Gráfico">
          <a:extLst>
            <a:ext uri="{FF2B5EF4-FFF2-40B4-BE49-F238E27FC236}">
              <a16:creationId xmlns:a16="http://schemas.microsoft.com/office/drawing/2014/main" id="{00000000-0008-0000-0400-000064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0066277" name="6 Gráfico">
          <a:extLst>
            <a:ext uri="{FF2B5EF4-FFF2-40B4-BE49-F238E27FC236}">
              <a16:creationId xmlns:a16="http://schemas.microsoft.com/office/drawing/2014/main" id="{00000000-0008-0000-0400-000065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0066278" name="7 Gráfico">
          <a:extLst>
            <a:ext uri="{FF2B5EF4-FFF2-40B4-BE49-F238E27FC236}">
              <a16:creationId xmlns:a16="http://schemas.microsoft.com/office/drawing/2014/main" id="{00000000-0008-0000-0400-000066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0066279" name="8 Gráfico">
          <a:extLst>
            <a:ext uri="{FF2B5EF4-FFF2-40B4-BE49-F238E27FC236}">
              <a16:creationId xmlns:a16="http://schemas.microsoft.com/office/drawing/2014/main" id="{00000000-0008-0000-0400-000067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0066280" name="9 Gráfico">
          <a:extLst>
            <a:ext uri="{FF2B5EF4-FFF2-40B4-BE49-F238E27FC236}">
              <a16:creationId xmlns:a16="http://schemas.microsoft.com/office/drawing/2014/main" id="{00000000-0008-0000-0400-000068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0066281" name="10 Gráfico">
          <a:extLst>
            <a:ext uri="{FF2B5EF4-FFF2-40B4-BE49-F238E27FC236}">
              <a16:creationId xmlns:a16="http://schemas.microsoft.com/office/drawing/2014/main" id="{00000000-0008-0000-0400-000069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0066282" name="11 Gráfico">
          <a:extLst>
            <a:ext uri="{FF2B5EF4-FFF2-40B4-BE49-F238E27FC236}">
              <a16:creationId xmlns:a16="http://schemas.microsoft.com/office/drawing/2014/main" id="{00000000-0008-0000-0400-00006A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0066283" name="12 Gráfico">
          <a:extLst>
            <a:ext uri="{FF2B5EF4-FFF2-40B4-BE49-F238E27FC236}">
              <a16:creationId xmlns:a16="http://schemas.microsoft.com/office/drawing/2014/main" id="{00000000-0008-0000-0400-00006B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0066284" name="7 Gráfico">
          <a:extLst>
            <a:ext uri="{FF2B5EF4-FFF2-40B4-BE49-F238E27FC236}">
              <a16:creationId xmlns:a16="http://schemas.microsoft.com/office/drawing/2014/main" id="{00000000-0008-0000-0400-00006C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0066285" name="8 Gráfico">
          <a:extLst>
            <a:ext uri="{FF2B5EF4-FFF2-40B4-BE49-F238E27FC236}">
              <a16:creationId xmlns:a16="http://schemas.microsoft.com/office/drawing/2014/main" id="{00000000-0008-0000-0400-00006D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0066286" name="9 Gráfico">
          <a:extLst>
            <a:ext uri="{FF2B5EF4-FFF2-40B4-BE49-F238E27FC236}">
              <a16:creationId xmlns:a16="http://schemas.microsoft.com/office/drawing/2014/main" id="{00000000-0008-0000-0400-00006E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0066287" name="16 Gráfico">
          <a:extLst>
            <a:ext uri="{FF2B5EF4-FFF2-40B4-BE49-F238E27FC236}">
              <a16:creationId xmlns:a16="http://schemas.microsoft.com/office/drawing/2014/main" id="{00000000-0008-0000-0400-00006F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0066288" name="7 Gráfico">
          <a:extLst>
            <a:ext uri="{FF2B5EF4-FFF2-40B4-BE49-F238E27FC236}">
              <a16:creationId xmlns:a16="http://schemas.microsoft.com/office/drawing/2014/main" id="{00000000-0008-0000-0400-000070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0066289" name="8 Gráfico">
          <a:extLst>
            <a:ext uri="{FF2B5EF4-FFF2-40B4-BE49-F238E27FC236}">
              <a16:creationId xmlns:a16="http://schemas.microsoft.com/office/drawing/2014/main" id="{00000000-0008-0000-0400-000071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0066290" name="9 Gráfico">
          <a:extLst>
            <a:ext uri="{FF2B5EF4-FFF2-40B4-BE49-F238E27FC236}">
              <a16:creationId xmlns:a16="http://schemas.microsoft.com/office/drawing/2014/main" id="{00000000-0008-0000-0400-000072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0066291" name="16 Gráfico">
          <a:extLst>
            <a:ext uri="{FF2B5EF4-FFF2-40B4-BE49-F238E27FC236}">
              <a16:creationId xmlns:a16="http://schemas.microsoft.com/office/drawing/2014/main" id="{00000000-0008-0000-0400-000073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0066292"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400-000074F3FB02}"/>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0066293" name="2 Imagen" descr="MC900433801.PNG">
          <a:hlinkClick xmlns:r="http://schemas.openxmlformats.org/officeDocument/2006/relationships" r:id="rId23" tooltip="Ir a comunidad"/>
          <a:extLst>
            <a:ext uri="{FF2B5EF4-FFF2-40B4-BE49-F238E27FC236}">
              <a16:creationId xmlns:a16="http://schemas.microsoft.com/office/drawing/2014/main" id="{00000000-0008-0000-0400-000075F3FB02}"/>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0066294" name="3 Gráfico">
          <a:extLst>
            <a:ext uri="{FF2B5EF4-FFF2-40B4-BE49-F238E27FC236}">
              <a16:creationId xmlns:a16="http://schemas.microsoft.com/office/drawing/2014/main" id="{00000000-0008-0000-0400-000076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0066295" name="4 Gráfico">
          <a:extLst>
            <a:ext uri="{FF2B5EF4-FFF2-40B4-BE49-F238E27FC236}">
              <a16:creationId xmlns:a16="http://schemas.microsoft.com/office/drawing/2014/main" id="{00000000-0008-0000-0400-000077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0066296" name="5 Gráfico">
          <a:extLst>
            <a:ext uri="{FF2B5EF4-FFF2-40B4-BE49-F238E27FC236}">
              <a16:creationId xmlns:a16="http://schemas.microsoft.com/office/drawing/2014/main" id="{00000000-0008-0000-0400-000078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0066297" name="6 Gráfico">
          <a:extLst>
            <a:ext uri="{FF2B5EF4-FFF2-40B4-BE49-F238E27FC236}">
              <a16:creationId xmlns:a16="http://schemas.microsoft.com/office/drawing/2014/main" id="{00000000-0008-0000-0400-000079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0066298" name="1 Gráfico">
          <a:extLst>
            <a:ext uri="{FF2B5EF4-FFF2-40B4-BE49-F238E27FC236}">
              <a16:creationId xmlns:a16="http://schemas.microsoft.com/office/drawing/2014/main" id="{00000000-0008-0000-0400-00007A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436" name="1 Gráfico">
          <a:extLst>
            <a:ext uri="{FF2B5EF4-FFF2-40B4-BE49-F238E27FC236}">
              <a16:creationId xmlns:a16="http://schemas.microsoft.com/office/drawing/2014/main" id="{00000000-0008-0000-0500-00003C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437" name="2 Gráfico">
          <a:extLst>
            <a:ext uri="{FF2B5EF4-FFF2-40B4-BE49-F238E27FC236}">
              <a16:creationId xmlns:a16="http://schemas.microsoft.com/office/drawing/2014/main" id="{00000000-0008-0000-0500-00003D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438" name="3 Gráfico">
          <a:extLst>
            <a:ext uri="{FF2B5EF4-FFF2-40B4-BE49-F238E27FC236}">
              <a16:creationId xmlns:a16="http://schemas.microsoft.com/office/drawing/2014/main" id="{00000000-0008-0000-0500-00003E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439" name="4 Gráfico">
          <a:extLst>
            <a:ext uri="{FF2B5EF4-FFF2-40B4-BE49-F238E27FC236}">
              <a16:creationId xmlns:a16="http://schemas.microsoft.com/office/drawing/2014/main" id="{00000000-0008-0000-0500-00003F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440" name="5 Gráfico">
          <a:extLst>
            <a:ext uri="{FF2B5EF4-FFF2-40B4-BE49-F238E27FC236}">
              <a16:creationId xmlns:a16="http://schemas.microsoft.com/office/drawing/2014/main" id="{00000000-0008-0000-0500-000040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441" name="6 Gráfico">
          <a:extLst>
            <a:ext uri="{FF2B5EF4-FFF2-40B4-BE49-F238E27FC236}">
              <a16:creationId xmlns:a16="http://schemas.microsoft.com/office/drawing/2014/main" id="{00000000-0008-0000-0500-000041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442" name="7 Gráfico">
          <a:extLst>
            <a:ext uri="{FF2B5EF4-FFF2-40B4-BE49-F238E27FC236}">
              <a16:creationId xmlns:a16="http://schemas.microsoft.com/office/drawing/2014/main" id="{00000000-0008-0000-0500-000042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443" name="8 Gráfico">
          <a:extLst>
            <a:ext uri="{FF2B5EF4-FFF2-40B4-BE49-F238E27FC236}">
              <a16:creationId xmlns:a16="http://schemas.microsoft.com/office/drawing/2014/main" id="{00000000-0008-0000-0500-000043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444" name="9 Gráfico">
          <a:extLst>
            <a:ext uri="{FF2B5EF4-FFF2-40B4-BE49-F238E27FC236}">
              <a16:creationId xmlns:a16="http://schemas.microsoft.com/office/drawing/2014/main" id="{00000000-0008-0000-0500-000044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445" name="10 Gráfico">
          <a:extLst>
            <a:ext uri="{FF2B5EF4-FFF2-40B4-BE49-F238E27FC236}">
              <a16:creationId xmlns:a16="http://schemas.microsoft.com/office/drawing/2014/main" id="{00000000-0008-0000-0500-000045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446" name="11 Gráfico">
          <a:extLst>
            <a:ext uri="{FF2B5EF4-FFF2-40B4-BE49-F238E27FC236}">
              <a16:creationId xmlns:a16="http://schemas.microsoft.com/office/drawing/2014/main" id="{00000000-0008-0000-0500-000046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447" name="12 Gráfico">
          <a:extLst>
            <a:ext uri="{FF2B5EF4-FFF2-40B4-BE49-F238E27FC236}">
              <a16:creationId xmlns:a16="http://schemas.microsoft.com/office/drawing/2014/main" id="{00000000-0008-0000-0500-000047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448" name="7 Gráfico">
          <a:extLst>
            <a:ext uri="{FF2B5EF4-FFF2-40B4-BE49-F238E27FC236}">
              <a16:creationId xmlns:a16="http://schemas.microsoft.com/office/drawing/2014/main" id="{00000000-0008-0000-0500-000048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449" name="8 Gráfico">
          <a:extLst>
            <a:ext uri="{FF2B5EF4-FFF2-40B4-BE49-F238E27FC236}">
              <a16:creationId xmlns:a16="http://schemas.microsoft.com/office/drawing/2014/main" id="{00000000-0008-0000-0500-000049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450" name="9 Gráfico">
          <a:extLst>
            <a:ext uri="{FF2B5EF4-FFF2-40B4-BE49-F238E27FC236}">
              <a16:creationId xmlns:a16="http://schemas.microsoft.com/office/drawing/2014/main" id="{00000000-0008-0000-0500-00004A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451" name="16 Gráfico">
          <a:extLst>
            <a:ext uri="{FF2B5EF4-FFF2-40B4-BE49-F238E27FC236}">
              <a16:creationId xmlns:a16="http://schemas.microsoft.com/office/drawing/2014/main" id="{00000000-0008-0000-0500-00004B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452"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4C25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453" name="1 Gráfico">
          <a:extLst>
            <a:ext uri="{FF2B5EF4-FFF2-40B4-BE49-F238E27FC236}">
              <a16:creationId xmlns:a16="http://schemas.microsoft.com/office/drawing/2014/main" id="{00000000-0008-0000-0500-00004D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454" name="2 Gráfico">
          <a:extLst>
            <a:ext uri="{FF2B5EF4-FFF2-40B4-BE49-F238E27FC236}">
              <a16:creationId xmlns:a16="http://schemas.microsoft.com/office/drawing/2014/main" id="{00000000-0008-0000-0500-00004E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455" name="3 Gráfico">
          <a:extLst>
            <a:ext uri="{FF2B5EF4-FFF2-40B4-BE49-F238E27FC236}">
              <a16:creationId xmlns:a16="http://schemas.microsoft.com/office/drawing/2014/main" id="{00000000-0008-0000-0500-00004F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456" name="4 Gráfico">
          <a:extLst>
            <a:ext uri="{FF2B5EF4-FFF2-40B4-BE49-F238E27FC236}">
              <a16:creationId xmlns:a16="http://schemas.microsoft.com/office/drawing/2014/main" id="{00000000-0008-0000-0500-000050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ANGELITA%202021\GESTION%20PMI\Formato%20D02.03F01%20V.5%20-%20PMI%20CERLAANGELITA%202021%2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OBJS- META-ACCIONES"/>
    </sheetNames>
    <sheetDataSet>
      <sheetData sheetId="0">
        <row r="14">
          <cell r="A14" t="str">
            <v>GUSTAVO CASTRO YANQUEN</v>
          </cell>
          <cell r="D14" t="str">
            <v>DIRECTOR</v>
          </cell>
        </row>
        <row r="15">
          <cell r="A15" t="str">
            <v>MILENA COMBITA SOLANO</v>
          </cell>
          <cell r="D15" t="str">
            <v>DOCENTE</v>
          </cell>
        </row>
        <row r="16">
          <cell r="A16" t="str">
            <v>NERY MARIA PEDRAZA NORIEGA</v>
          </cell>
          <cell r="D16" t="str">
            <v>DOCENTE</v>
          </cell>
        </row>
        <row r="17">
          <cell r="D17" t="str">
            <v>DOCENTE</v>
          </cell>
        </row>
        <row r="18">
          <cell r="A18" t="str">
            <v>YARIXA SOTO AMADO</v>
          </cell>
          <cell r="D18" t="str">
            <v>DOCENTE</v>
          </cell>
        </row>
        <row r="19">
          <cell r="A19" t="str">
            <v>CESAR DANIEL PEREZ</v>
          </cell>
          <cell r="D19" t="str">
            <v>DOCENTE</v>
          </cell>
        </row>
        <row r="20">
          <cell r="A20" t="str">
            <v>MARTHA O MANTILLA</v>
          </cell>
          <cell r="D20" t="str">
            <v>DOCENTE</v>
          </cell>
        </row>
        <row r="21">
          <cell r="D21" t="str">
            <v>DOCENTE</v>
          </cell>
        </row>
        <row r="22">
          <cell r="D22" t="str">
            <v>DOCENTE</v>
          </cell>
        </row>
        <row r="23">
          <cell r="D23" t="str">
            <v>DOCENTE</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abSelected="1" zoomScale="80" zoomScaleNormal="80" workbookViewId="0">
      <selection activeCell="K18" sqref="K18:K21"/>
    </sheetView>
  </sheetViews>
  <sheetFormatPr baseColWidth="10" defaultColWidth="11.44140625" defaultRowHeight="13.8" x14ac:dyDescent="0.25"/>
  <cols>
    <col min="1" max="2" width="11.44140625" style="18"/>
    <col min="3" max="3" width="15.88671875" style="18" customWidth="1"/>
    <col min="4" max="4" width="21.109375" style="18" customWidth="1"/>
    <col min="5" max="5" width="14.88671875" style="18" customWidth="1"/>
    <col min="6" max="6" width="8.5546875" style="18" customWidth="1"/>
    <col min="7" max="7" width="10.44140625" style="18" customWidth="1"/>
    <col min="8" max="8" width="16.44140625" style="18" customWidth="1"/>
    <col min="9" max="9" width="18.44140625" style="18" customWidth="1"/>
    <col min="10" max="10" width="3.44140625" style="18" customWidth="1"/>
    <col min="11" max="11" width="46.44140625" style="18" bestFit="1" customWidth="1"/>
    <col min="12" max="12" width="85.44140625" style="18" customWidth="1"/>
    <col min="13" max="13" width="33.5546875" style="18" customWidth="1"/>
    <col min="14" max="16384" width="11.44140625" style="18"/>
  </cols>
  <sheetData>
    <row r="1" spans="1:13" ht="27.15" customHeight="1" x14ac:dyDescent="0.3">
      <c r="A1" s="188"/>
      <c r="B1" s="189"/>
      <c r="C1" s="196" t="s">
        <v>0</v>
      </c>
      <c r="D1" s="197"/>
      <c r="E1" s="197"/>
      <c r="F1" s="197"/>
      <c r="G1" s="197"/>
      <c r="H1" s="194" t="s">
        <v>1</v>
      </c>
      <c r="I1" s="195"/>
    </row>
    <row r="2" spans="1:13" ht="18.75" customHeight="1" x14ac:dyDescent="0.3">
      <c r="A2" s="190"/>
      <c r="B2" s="191"/>
      <c r="C2" s="196" t="s">
        <v>2</v>
      </c>
      <c r="D2" s="197"/>
      <c r="E2" s="197"/>
      <c r="F2" s="197"/>
      <c r="G2" s="197"/>
      <c r="H2" s="87">
        <v>41241</v>
      </c>
      <c r="I2" s="88" t="s">
        <v>3</v>
      </c>
    </row>
    <row r="3" spans="1:13" ht="21" customHeight="1" x14ac:dyDescent="0.3">
      <c r="A3" s="192"/>
      <c r="B3" s="193"/>
      <c r="C3" s="196" t="s">
        <v>4</v>
      </c>
      <c r="D3" s="197"/>
      <c r="E3" s="197"/>
      <c r="F3" s="197"/>
      <c r="G3" s="197"/>
      <c r="H3" s="194" t="s">
        <v>5</v>
      </c>
      <c r="I3" s="195"/>
    </row>
    <row r="4" spans="1:13" ht="5.25" customHeight="1" x14ac:dyDescent="0.25"/>
    <row r="5" spans="1:13" ht="34.65" customHeight="1" x14ac:dyDescent="0.25">
      <c r="A5" s="226" t="s">
        <v>6</v>
      </c>
      <c r="B5" s="226"/>
      <c r="C5" s="226"/>
      <c r="D5" s="226"/>
      <c r="E5" s="226"/>
      <c r="F5" s="226"/>
      <c r="G5" s="226"/>
      <c r="H5" s="226"/>
      <c r="I5" s="226"/>
      <c r="K5" s="227" t="s">
        <v>7</v>
      </c>
      <c r="L5" s="227"/>
      <c r="M5" s="227"/>
    </row>
    <row r="6" spans="1:13" ht="23.25" customHeight="1" x14ac:dyDescent="0.25">
      <c r="A6" s="228" t="s">
        <v>8</v>
      </c>
      <c r="B6" s="229"/>
      <c r="C6" s="229"/>
      <c r="D6" s="229"/>
      <c r="E6" s="229"/>
      <c r="F6" s="241" t="s">
        <v>9</v>
      </c>
      <c r="G6" s="242"/>
      <c r="H6" s="242"/>
      <c r="I6" s="242"/>
      <c r="K6" s="90" t="s">
        <v>10</v>
      </c>
      <c r="L6" s="91" t="s">
        <v>11</v>
      </c>
      <c r="M6" s="92" t="s">
        <v>12</v>
      </c>
    </row>
    <row r="7" spans="1:13" ht="20.25" customHeight="1" x14ac:dyDescent="0.25">
      <c r="A7" s="230" t="s">
        <v>204</v>
      </c>
      <c r="B7" s="231"/>
      <c r="C7" s="231"/>
      <c r="D7" s="231"/>
      <c r="E7" s="231"/>
      <c r="F7" s="243">
        <v>45260</v>
      </c>
      <c r="G7" s="243"/>
      <c r="H7" s="243"/>
      <c r="I7" s="243"/>
      <c r="K7" s="233" t="s">
        <v>13</v>
      </c>
      <c r="L7" s="120" t="s">
        <v>14</v>
      </c>
      <c r="M7" s="234" t="s">
        <v>15</v>
      </c>
    </row>
    <row r="8" spans="1:13" ht="33.75" customHeight="1" x14ac:dyDescent="0.25">
      <c r="A8" s="232"/>
      <c r="B8" s="231"/>
      <c r="C8" s="231"/>
      <c r="D8" s="231"/>
      <c r="E8" s="231"/>
      <c r="F8" s="235" t="s">
        <v>16</v>
      </c>
      <c r="G8" s="236"/>
      <c r="H8" s="237">
        <v>254264000506</v>
      </c>
      <c r="I8" s="238"/>
      <c r="K8" s="234"/>
      <c r="L8" s="120" t="s">
        <v>17</v>
      </c>
      <c r="M8" s="234"/>
    </row>
    <row r="9" spans="1:13" ht="20.25" customHeight="1" x14ac:dyDescent="0.25">
      <c r="A9" s="85" t="s">
        <v>18</v>
      </c>
      <c r="B9" s="86"/>
      <c r="C9" s="200" t="s">
        <v>179</v>
      </c>
      <c r="D9" s="200"/>
      <c r="E9" s="201"/>
      <c r="F9" s="202" t="s">
        <v>19</v>
      </c>
      <c r="G9" s="203"/>
      <c r="H9" s="244" t="s">
        <v>176</v>
      </c>
      <c r="I9" s="245"/>
      <c r="K9" s="234"/>
      <c r="L9" s="120" t="s">
        <v>20</v>
      </c>
      <c r="M9" s="234" t="s">
        <v>21</v>
      </c>
    </row>
    <row r="10" spans="1:13" ht="20.25" customHeight="1" x14ac:dyDescent="0.25">
      <c r="A10" s="198" t="s">
        <v>22</v>
      </c>
      <c r="B10" s="199"/>
      <c r="C10" s="200" t="s">
        <v>217</v>
      </c>
      <c r="D10" s="200"/>
      <c r="E10" s="200"/>
      <c r="F10" s="201"/>
      <c r="G10" s="89" t="s">
        <v>23</v>
      </c>
      <c r="H10" s="239">
        <v>3212153179</v>
      </c>
      <c r="I10" s="240"/>
      <c r="K10" s="234"/>
      <c r="L10" s="120" t="s">
        <v>24</v>
      </c>
      <c r="M10" s="234"/>
    </row>
    <row r="11" spans="1:13" ht="20.25" customHeight="1" x14ac:dyDescent="0.25">
      <c r="A11" s="198" t="s">
        <v>25</v>
      </c>
      <c r="B11" s="199"/>
      <c r="C11" s="200" t="s">
        <v>177</v>
      </c>
      <c r="D11" s="200"/>
      <c r="E11" s="200"/>
      <c r="F11" s="201"/>
      <c r="G11" s="89" t="s">
        <v>26</v>
      </c>
      <c r="H11" s="220" t="s">
        <v>178</v>
      </c>
      <c r="I11" s="221"/>
      <c r="K11" s="222"/>
      <c r="L11" s="121"/>
      <c r="M11" s="121"/>
    </row>
    <row r="12" spans="1:13" ht="19.5" customHeight="1" x14ac:dyDescent="0.25">
      <c r="A12" s="223" t="s">
        <v>27</v>
      </c>
      <c r="B12" s="224"/>
      <c r="C12" s="224"/>
      <c r="D12" s="224"/>
      <c r="E12" s="224"/>
      <c r="F12" s="224"/>
      <c r="G12" s="224"/>
      <c r="H12" s="224"/>
      <c r="I12" s="225"/>
      <c r="K12" s="219"/>
      <c r="L12" s="121"/>
      <c r="M12" s="219"/>
    </row>
    <row r="13" spans="1:13" ht="20.25" customHeight="1" x14ac:dyDescent="0.25">
      <c r="A13" s="206" t="s">
        <v>28</v>
      </c>
      <c r="B13" s="206"/>
      <c r="C13" s="206"/>
      <c r="D13" s="206" t="s">
        <v>29</v>
      </c>
      <c r="E13" s="206"/>
      <c r="F13" s="206"/>
      <c r="G13" s="206" t="s">
        <v>30</v>
      </c>
      <c r="H13" s="206"/>
      <c r="I13" s="206"/>
      <c r="K13" s="219"/>
      <c r="L13" s="121"/>
      <c r="M13" s="219"/>
    </row>
    <row r="14" spans="1:13" ht="20.25" customHeight="1" x14ac:dyDescent="0.25">
      <c r="A14" s="217" t="str">
        <f>[1]INICIO!A14</f>
        <v>GUSTAVO CASTRO YANQUEN</v>
      </c>
      <c r="B14" s="215"/>
      <c r="C14" s="216"/>
      <c r="D14" s="217" t="str">
        <f>[1]INICIO!D14</f>
        <v>DIRECTOR</v>
      </c>
      <c r="E14" s="215"/>
      <c r="F14" s="216"/>
      <c r="G14" s="212" t="s">
        <v>219</v>
      </c>
      <c r="H14" s="215"/>
      <c r="I14" s="216"/>
      <c r="K14" s="219"/>
      <c r="L14" s="121"/>
      <c r="M14" s="219"/>
    </row>
    <row r="15" spans="1:13" ht="20.25" customHeight="1" x14ac:dyDescent="0.25">
      <c r="A15" s="217" t="str">
        <f>[1]INICIO!A15</f>
        <v>MILENA COMBITA SOLANO</v>
      </c>
      <c r="B15" s="215"/>
      <c r="C15" s="216"/>
      <c r="D15" s="217" t="str">
        <f>[1]INICIO!D15</f>
        <v>DOCENTE</v>
      </c>
      <c r="E15" s="215"/>
      <c r="F15" s="216"/>
      <c r="G15" s="212" t="s">
        <v>219</v>
      </c>
      <c r="H15" s="215"/>
      <c r="I15" s="216"/>
      <c r="K15" s="219"/>
      <c r="L15" s="121"/>
      <c r="M15" s="121"/>
    </row>
    <row r="16" spans="1:13" ht="20.25" customHeight="1" x14ac:dyDescent="0.25">
      <c r="A16" s="217" t="str">
        <f>[1]INICIO!A16</f>
        <v>NERY MARIA PEDRAZA NORIEGA</v>
      </c>
      <c r="B16" s="215"/>
      <c r="C16" s="216"/>
      <c r="D16" s="217" t="str">
        <f>[1]INICIO!D16</f>
        <v>DOCENTE</v>
      </c>
      <c r="E16" s="215"/>
      <c r="F16" s="216"/>
      <c r="G16" s="212" t="s">
        <v>219</v>
      </c>
      <c r="H16" s="215"/>
      <c r="I16" s="216"/>
      <c r="K16" s="219"/>
      <c r="L16" s="121"/>
      <c r="M16" s="121"/>
    </row>
    <row r="17" spans="1:13" ht="20.25" customHeight="1" x14ac:dyDescent="0.25">
      <c r="A17" s="212" t="s">
        <v>221</v>
      </c>
      <c r="B17" s="215"/>
      <c r="C17" s="216"/>
      <c r="D17" s="217" t="str">
        <f>[1]INICIO!D17</f>
        <v>DOCENTE</v>
      </c>
      <c r="E17" s="215"/>
      <c r="F17" s="216"/>
      <c r="G17" s="212" t="s">
        <v>219</v>
      </c>
      <c r="H17" s="215"/>
      <c r="I17" s="216"/>
      <c r="K17" s="219"/>
      <c r="L17" s="121"/>
      <c r="M17" s="121"/>
    </row>
    <row r="18" spans="1:13" ht="20.25" customHeight="1" x14ac:dyDescent="0.25">
      <c r="A18" s="217" t="str">
        <f>[1]INICIO!A18</f>
        <v>YARIXA SOTO AMADO</v>
      </c>
      <c r="B18" s="215"/>
      <c r="C18" s="216"/>
      <c r="D18" s="217" t="str">
        <f>[1]INICIO!D18</f>
        <v>DOCENTE</v>
      </c>
      <c r="E18" s="215"/>
      <c r="F18" s="216"/>
      <c r="G18" s="212" t="s">
        <v>219</v>
      </c>
      <c r="H18" s="215"/>
      <c r="I18" s="216"/>
      <c r="K18" s="218"/>
      <c r="L18" s="121"/>
      <c r="M18" s="121"/>
    </row>
    <row r="19" spans="1:13" ht="20.25" customHeight="1" x14ac:dyDescent="0.25">
      <c r="A19" s="217" t="str">
        <f>[1]INICIO!A19</f>
        <v>CESAR DANIEL PEREZ</v>
      </c>
      <c r="B19" s="215"/>
      <c r="C19" s="216"/>
      <c r="D19" s="217" t="str">
        <f>[1]INICIO!D19</f>
        <v>DOCENTE</v>
      </c>
      <c r="E19" s="215"/>
      <c r="F19" s="216"/>
      <c r="G19" s="212" t="s">
        <v>219</v>
      </c>
      <c r="H19" s="215"/>
      <c r="I19" s="216"/>
      <c r="K19" s="219"/>
      <c r="L19" s="121"/>
      <c r="M19" s="121"/>
    </row>
    <row r="20" spans="1:13" ht="20.25" customHeight="1" x14ac:dyDescent="0.25">
      <c r="A20" s="217" t="str">
        <f>[1]INICIO!A20</f>
        <v>MARTHA O MANTILLA</v>
      </c>
      <c r="B20" s="215"/>
      <c r="C20" s="216"/>
      <c r="D20" s="217" t="str">
        <f>[1]INICIO!D20</f>
        <v>DOCENTE</v>
      </c>
      <c r="E20" s="215"/>
      <c r="F20" s="216"/>
      <c r="G20" s="212" t="s">
        <v>219</v>
      </c>
      <c r="H20" s="215"/>
      <c r="I20" s="216"/>
      <c r="K20" s="219"/>
      <c r="L20" s="121"/>
      <c r="M20" s="121"/>
    </row>
    <row r="21" spans="1:13" ht="20.25" customHeight="1" x14ac:dyDescent="0.25">
      <c r="A21" s="212" t="s">
        <v>220</v>
      </c>
      <c r="B21" s="215"/>
      <c r="C21" s="216"/>
      <c r="D21" s="217" t="str">
        <f>[1]INICIO!D21</f>
        <v>DOCENTE</v>
      </c>
      <c r="E21" s="215"/>
      <c r="F21" s="216"/>
      <c r="G21" s="212" t="s">
        <v>219</v>
      </c>
      <c r="H21" s="215"/>
      <c r="I21" s="216"/>
      <c r="K21" s="219"/>
      <c r="L21" s="121"/>
      <c r="M21" s="104"/>
    </row>
    <row r="22" spans="1:13" ht="20.25" customHeight="1" x14ac:dyDescent="0.25">
      <c r="A22" s="212" t="s">
        <v>189</v>
      </c>
      <c r="B22" s="215"/>
      <c r="C22" s="216"/>
      <c r="D22" s="217" t="str">
        <f>[1]INICIO!D22</f>
        <v>DOCENTE</v>
      </c>
      <c r="E22" s="215"/>
      <c r="F22" s="216"/>
      <c r="G22" s="212" t="s">
        <v>219</v>
      </c>
      <c r="H22" s="215"/>
      <c r="I22" s="216"/>
    </row>
    <row r="23" spans="1:13" s="19" customFormat="1" ht="21" x14ac:dyDescent="0.4">
      <c r="A23" s="212" t="s">
        <v>218</v>
      </c>
      <c r="B23" s="215"/>
      <c r="C23" s="216"/>
      <c r="D23" s="217" t="str">
        <f>[1]INICIO!D23</f>
        <v>DOCENTE</v>
      </c>
      <c r="E23" s="215"/>
      <c r="F23" s="216"/>
      <c r="G23" s="212" t="s">
        <v>219</v>
      </c>
      <c r="H23" s="215"/>
      <c r="I23" s="216"/>
      <c r="K23" s="204"/>
      <c r="L23" s="204"/>
    </row>
    <row r="24" spans="1:13" ht="30" customHeight="1" x14ac:dyDescent="0.25">
      <c r="A24" s="205" t="s">
        <v>31</v>
      </c>
      <c r="B24" s="205"/>
      <c r="C24" s="205"/>
      <c r="D24" s="205"/>
      <c r="E24" s="205"/>
      <c r="F24" s="205"/>
      <c r="G24" s="205"/>
      <c r="H24" s="205"/>
      <c r="I24" s="205"/>
      <c r="K24" s="20"/>
      <c r="L24" s="20"/>
    </row>
    <row r="25" spans="1:13" ht="33.75" customHeight="1" x14ac:dyDescent="0.25">
      <c r="A25" s="206" t="s">
        <v>28</v>
      </c>
      <c r="B25" s="206"/>
      <c r="C25" s="206"/>
      <c r="D25" s="206" t="s">
        <v>29</v>
      </c>
      <c r="E25" s="206"/>
      <c r="F25" s="206"/>
      <c r="G25" s="206" t="s">
        <v>32</v>
      </c>
      <c r="H25" s="206"/>
      <c r="I25" s="206"/>
      <c r="K25" s="21"/>
      <c r="L25" s="22"/>
      <c r="M25" s="18" t="s">
        <v>33</v>
      </c>
    </row>
    <row r="26" spans="1:13" ht="20.25" customHeight="1" x14ac:dyDescent="0.25">
      <c r="A26" s="212" t="s">
        <v>182</v>
      </c>
      <c r="B26" s="213"/>
      <c r="C26" s="214"/>
      <c r="D26" s="212" t="s">
        <v>180</v>
      </c>
      <c r="E26" s="213"/>
      <c r="F26" s="214"/>
      <c r="G26" s="212" t="s">
        <v>183</v>
      </c>
      <c r="H26" s="213"/>
      <c r="I26" s="214"/>
      <c r="K26" s="21"/>
      <c r="L26" s="22"/>
    </row>
    <row r="27" spans="1:13" ht="20.25" customHeight="1" x14ac:dyDescent="0.25">
      <c r="A27" s="212" t="s">
        <v>184</v>
      </c>
      <c r="B27" s="213"/>
      <c r="C27" s="214"/>
      <c r="D27" s="211" t="s">
        <v>185</v>
      </c>
      <c r="E27" s="211"/>
      <c r="F27" s="211"/>
      <c r="G27" s="212" t="s">
        <v>186</v>
      </c>
      <c r="H27" s="213"/>
      <c r="I27" s="214"/>
      <c r="K27" s="21"/>
      <c r="L27" s="23"/>
    </row>
    <row r="28" spans="1:13" ht="20.25" customHeight="1" x14ac:dyDescent="0.25">
      <c r="A28" s="210" t="s">
        <v>187</v>
      </c>
      <c r="B28" s="210"/>
      <c r="C28" s="210"/>
      <c r="D28" s="211" t="s">
        <v>185</v>
      </c>
      <c r="E28" s="211"/>
      <c r="F28" s="211"/>
      <c r="G28" s="210" t="s">
        <v>188</v>
      </c>
      <c r="H28" s="210"/>
      <c r="I28" s="210"/>
      <c r="K28" s="21"/>
      <c r="L28" s="23"/>
    </row>
    <row r="29" spans="1:13" ht="20.25" customHeight="1" x14ac:dyDescent="0.25">
      <c r="A29" s="210" t="s">
        <v>189</v>
      </c>
      <c r="B29" s="210"/>
      <c r="C29" s="210"/>
      <c r="D29" s="211" t="s">
        <v>185</v>
      </c>
      <c r="E29" s="211"/>
      <c r="F29" s="211"/>
      <c r="G29" s="210" t="s">
        <v>188</v>
      </c>
      <c r="H29" s="210"/>
      <c r="I29" s="210"/>
      <c r="K29" s="21"/>
      <c r="L29" s="22"/>
    </row>
    <row r="30" spans="1:13" ht="20.25" customHeight="1" x14ac:dyDescent="0.25">
      <c r="A30" s="210" t="s">
        <v>190</v>
      </c>
      <c r="B30" s="210"/>
      <c r="C30" s="210"/>
      <c r="D30" s="211" t="s">
        <v>185</v>
      </c>
      <c r="E30" s="211"/>
      <c r="F30" s="211"/>
      <c r="G30" s="210" t="s">
        <v>191</v>
      </c>
      <c r="H30" s="210"/>
      <c r="I30" s="210"/>
      <c r="K30" s="21"/>
      <c r="L30" s="23"/>
    </row>
    <row r="31" spans="1:13" ht="20.25" customHeight="1" x14ac:dyDescent="0.25">
      <c r="A31" s="210" t="s">
        <v>192</v>
      </c>
      <c r="B31" s="210"/>
      <c r="C31" s="210"/>
      <c r="D31" s="211" t="s">
        <v>185</v>
      </c>
      <c r="E31" s="211"/>
      <c r="F31" s="211"/>
      <c r="G31" s="210" t="s">
        <v>191</v>
      </c>
      <c r="H31" s="210"/>
      <c r="I31" s="210"/>
      <c r="K31" s="21"/>
      <c r="L31" s="24"/>
    </row>
    <row r="32" spans="1:13" ht="20.25" customHeight="1" x14ac:dyDescent="0.25">
      <c r="A32" s="210" t="s">
        <v>216</v>
      </c>
      <c r="B32" s="210"/>
      <c r="C32" s="210"/>
      <c r="D32" s="211" t="s">
        <v>185</v>
      </c>
      <c r="E32" s="211"/>
      <c r="F32" s="211"/>
      <c r="G32" s="210" t="s">
        <v>193</v>
      </c>
      <c r="H32" s="210"/>
      <c r="I32" s="210"/>
      <c r="K32" s="207"/>
      <c r="L32" s="22"/>
    </row>
    <row r="33" spans="11:12" ht="15" x14ac:dyDescent="0.25">
      <c r="K33" s="207"/>
      <c r="L33" s="25"/>
    </row>
    <row r="34" spans="11:12" ht="19.5" customHeight="1" x14ac:dyDescent="0.25"/>
    <row r="35" spans="11:12" ht="51" customHeight="1" x14ac:dyDescent="0.25"/>
    <row r="36" spans="11:12" ht="51.75" customHeight="1" x14ac:dyDescent="0.25"/>
    <row r="37" spans="11:12" ht="42.75" customHeight="1" x14ac:dyDescent="0.25"/>
    <row r="38" spans="11:12" ht="107.4" customHeight="1" x14ac:dyDescent="0.25"/>
    <row r="39" spans="11:12" ht="58.65" customHeight="1" x14ac:dyDescent="0.25"/>
    <row r="40" spans="11:12" ht="30.9" customHeight="1" x14ac:dyDescent="0.25"/>
    <row r="41" spans="11:12" ht="30.9" customHeight="1" x14ac:dyDescent="0.25"/>
    <row r="42" spans="11:12" ht="47.25" customHeight="1" x14ac:dyDescent="0.25"/>
    <row r="65526" spans="1:5" x14ac:dyDescent="0.25">
      <c r="A65526" s="208" t="s">
        <v>34</v>
      </c>
      <c r="B65526" s="208"/>
      <c r="C65526" s="208"/>
      <c r="D65526" s="208"/>
      <c r="E65526" s="208"/>
    </row>
    <row r="65527" spans="1:5" x14ac:dyDescent="0.25">
      <c r="A65527" s="209" t="s">
        <v>35</v>
      </c>
      <c r="B65527" s="209"/>
      <c r="C65527" s="209"/>
      <c r="D65527" s="209"/>
      <c r="E65527" s="209"/>
    </row>
    <row r="65528" spans="1:5" x14ac:dyDescent="0.25">
      <c r="A65528" s="209" t="s">
        <v>36</v>
      </c>
      <c r="B65528" s="209"/>
      <c r="C65528" s="209"/>
      <c r="D65528" s="209"/>
      <c r="E65528" s="209"/>
    </row>
    <row r="65529" spans="1:5" x14ac:dyDescent="0.25">
      <c r="A65529" s="18" t="s">
        <v>37</v>
      </c>
      <c r="D65529" s="18" t="s">
        <v>38</v>
      </c>
    </row>
  </sheetData>
  <sheetProtection password="F5F0" sheet="1"/>
  <mergeCells count="93">
    <mergeCell ref="A5:I5"/>
    <mergeCell ref="K5:M5"/>
    <mergeCell ref="A6:E6"/>
    <mergeCell ref="A7:E8"/>
    <mergeCell ref="K7:K10"/>
    <mergeCell ref="M7:M8"/>
    <mergeCell ref="F8:G8"/>
    <mergeCell ref="H8:I8"/>
    <mergeCell ref="M9:M10"/>
    <mergeCell ref="H10:I10"/>
    <mergeCell ref="F6:I6"/>
    <mergeCell ref="F7:I7"/>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G26:I26"/>
    <mergeCell ref="A22:C22"/>
    <mergeCell ref="D22:F22"/>
    <mergeCell ref="G22:I22"/>
    <mergeCell ref="A23:C23"/>
    <mergeCell ref="D23:F23"/>
    <mergeCell ref="G23:I23"/>
    <mergeCell ref="A26:C26"/>
    <mergeCell ref="D26:F26"/>
    <mergeCell ref="A31:C31"/>
    <mergeCell ref="D31:F31"/>
    <mergeCell ref="G31:I31"/>
    <mergeCell ref="A29:C29"/>
    <mergeCell ref="D29:F29"/>
    <mergeCell ref="G29:I29"/>
    <mergeCell ref="A30:C30"/>
    <mergeCell ref="D30:F30"/>
    <mergeCell ref="G30:I30"/>
    <mergeCell ref="A27:C27"/>
    <mergeCell ref="D27:F27"/>
    <mergeCell ref="G27:I27"/>
    <mergeCell ref="A28:C28"/>
    <mergeCell ref="D28:F28"/>
    <mergeCell ref="G28:I28"/>
    <mergeCell ref="K32:K33"/>
    <mergeCell ref="A65526:E65526"/>
    <mergeCell ref="A65527:E65527"/>
    <mergeCell ref="A65528:E65528"/>
    <mergeCell ref="A32:C32"/>
    <mergeCell ref="D32:F32"/>
    <mergeCell ref="G32:I32"/>
    <mergeCell ref="K23:L23"/>
    <mergeCell ref="A24:I24"/>
    <mergeCell ref="A25:C25"/>
    <mergeCell ref="D25:F25"/>
    <mergeCell ref="G25:I25"/>
    <mergeCell ref="A11:B11"/>
    <mergeCell ref="C10:F10"/>
    <mergeCell ref="C11:F11"/>
    <mergeCell ref="F9:G9"/>
    <mergeCell ref="A10:B10"/>
    <mergeCell ref="C9:E9"/>
    <mergeCell ref="A1:B3"/>
    <mergeCell ref="H1:I1"/>
    <mergeCell ref="H3:I3"/>
    <mergeCell ref="C1:G1"/>
    <mergeCell ref="C2:G2"/>
    <mergeCell ref="C3:G3"/>
  </mergeCells>
  <hyperlinks>
    <hyperlink ref="A65528" r:id="rId1"/>
    <hyperlink ref="A65527" r:id="rId2"/>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1"/>
  <sheetViews>
    <sheetView showGridLines="0" topLeftCell="A43" zoomScale="110" zoomScaleNormal="110" workbookViewId="0">
      <selection activeCell="H49" sqref="H49"/>
    </sheetView>
  </sheetViews>
  <sheetFormatPr baseColWidth="10" defaultColWidth="11.33203125" defaultRowHeight="13.8" x14ac:dyDescent="0.25"/>
  <cols>
    <col min="1" max="1" width="0.44140625" style="18" customWidth="1"/>
    <col min="2" max="2" width="1.44140625" style="18" customWidth="1"/>
    <col min="3" max="3" width="44.5546875" style="18" customWidth="1"/>
    <col min="4" max="4" width="11.5546875" style="24" customWidth="1"/>
    <col min="5" max="5" width="35.109375" style="55" customWidth="1"/>
    <col min="6" max="6" width="19.44140625" style="55" customWidth="1"/>
    <col min="7" max="7" width="11.5546875" style="24" customWidth="1"/>
    <col min="8" max="9" width="33.5546875" style="55" customWidth="1"/>
    <col min="10" max="10" width="11.5546875" style="24" customWidth="1"/>
    <col min="11" max="12" width="33.5546875" style="55" customWidth="1"/>
    <col min="13" max="13" width="11.5546875" style="24" customWidth="1"/>
    <col min="14" max="14" width="35.88671875" style="55" customWidth="1"/>
    <col min="15" max="15" width="33.5546875" style="55" customWidth="1"/>
    <col min="16" max="16" width="3.109375" style="18" customWidth="1"/>
    <col min="17" max="17" width="2.44140625" style="18" customWidth="1"/>
    <col min="18" max="18" width="7.44140625" style="18" hidden="1" customWidth="1"/>
    <col min="19" max="20" width="7.109375" style="18" hidden="1" customWidth="1"/>
    <col min="21" max="21" width="7" style="18" hidden="1" customWidth="1"/>
    <col min="22" max="22" width="11.44140625" style="18"/>
    <col min="23" max="23" width="13" style="18" customWidth="1"/>
    <col min="24" max="24" width="15.88671875" style="18" customWidth="1"/>
    <col min="25" max="25" width="13" style="18" customWidth="1"/>
    <col min="26" max="27" width="11.44140625" style="18" customWidth="1"/>
    <col min="28" max="16384" width="11.33203125" style="18"/>
  </cols>
  <sheetData>
    <row r="1" spans="1:21" ht="33" customHeight="1" x14ac:dyDescent="0.25">
      <c r="B1" s="254" t="s">
        <v>39</v>
      </c>
      <c r="C1" s="254"/>
      <c r="D1" s="254"/>
      <c r="E1" s="254"/>
      <c r="F1" s="254"/>
      <c r="G1" s="254"/>
      <c r="H1" s="254"/>
      <c r="I1" s="254"/>
      <c r="J1" s="255"/>
      <c r="K1" s="255"/>
      <c r="L1" s="26"/>
      <c r="M1" s="26"/>
      <c r="N1" s="26"/>
      <c r="O1" s="26"/>
    </row>
    <row r="2" spans="1:21" ht="15.6" x14ac:dyDescent="0.25">
      <c r="B2" s="256" t="s">
        <v>40</v>
      </c>
      <c r="C2" s="256"/>
      <c r="D2" s="308">
        <v>2023</v>
      </c>
      <c r="E2" s="308"/>
      <c r="F2" s="308"/>
      <c r="G2" s="309">
        <v>2024</v>
      </c>
      <c r="H2" s="309"/>
      <c r="I2" s="309"/>
      <c r="J2" s="310">
        <v>2025</v>
      </c>
      <c r="K2" s="310"/>
      <c r="L2" s="310"/>
      <c r="M2" s="249">
        <v>2026</v>
      </c>
      <c r="N2" s="249"/>
      <c r="O2" s="249"/>
      <c r="Q2" s="18">
        <v>1</v>
      </c>
    </row>
    <row r="3" spans="1:21" ht="15" customHeight="1" x14ac:dyDescent="0.25">
      <c r="B3" s="256"/>
      <c r="C3" s="256"/>
      <c r="D3" s="284" t="s">
        <v>41</v>
      </c>
      <c r="E3" s="283" t="s">
        <v>42</v>
      </c>
      <c r="F3" s="283" t="s">
        <v>43</v>
      </c>
      <c r="G3" s="311" t="s">
        <v>41</v>
      </c>
      <c r="H3" s="283" t="s">
        <v>42</v>
      </c>
      <c r="I3" s="283" t="s">
        <v>43</v>
      </c>
      <c r="J3" s="311" t="s">
        <v>41</v>
      </c>
      <c r="K3" s="302" t="s">
        <v>42</v>
      </c>
      <c r="L3" s="253" t="s">
        <v>43</v>
      </c>
      <c r="M3" s="250" t="s">
        <v>41</v>
      </c>
      <c r="N3" s="252" t="s">
        <v>42</v>
      </c>
      <c r="O3" s="252" t="s">
        <v>43</v>
      </c>
      <c r="Q3" s="18">
        <v>2</v>
      </c>
    </row>
    <row r="4" spans="1:21" ht="15.75" customHeight="1" x14ac:dyDescent="0.25">
      <c r="B4" s="256"/>
      <c r="C4" s="256"/>
      <c r="D4" s="285"/>
      <c r="E4" s="253"/>
      <c r="F4" s="253"/>
      <c r="G4" s="251"/>
      <c r="H4" s="253"/>
      <c r="I4" s="253"/>
      <c r="J4" s="251"/>
      <c r="K4" s="303"/>
      <c r="L4" s="304"/>
      <c r="M4" s="251"/>
      <c r="N4" s="253"/>
      <c r="O4" s="253"/>
      <c r="Q4" s="18">
        <v>3</v>
      </c>
    </row>
    <row r="5" spans="1:21" ht="15.6" x14ac:dyDescent="0.25">
      <c r="B5" s="256"/>
      <c r="C5" s="256"/>
      <c r="D5" s="27"/>
      <c r="E5" s="28"/>
      <c r="F5" s="28"/>
      <c r="G5" s="29"/>
      <c r="H5" s="30"/>
      <c r="I5" s="30"/>
      <c r="J5" s="29"/>
      <c r="K5" s="31"/>
      <c r="L5" s="30"/>
      <c r="M5" s="29"/>
      <c r="N5" s="31"/>
      <c r="O5" s="30"/>
      <c r="Q5" s="18">
        <v>4</v>
      </c>
    </row>
    <row r="6" spans="1:21" ht="17.399999999999999" x14ac:dyDescent="0.25">
      <c r="A6" s="312"/>
      <c r="B6" s="277"/>
      <c r="C6" s="32" t="s">
        <v>44</v>
      </c>
      <c r="D6" s="33"/>
      <c r="E6" s="33"/>
      <c r="F6" s="33"/>
      <c r="G6" s="33"/>
      <c r="H6" s="33"/>
      <c r="I6" s="33"/>
      <c r="J6" s="33"/>
      <c r="K6" s="33"/>
      <c r="L6" s="34"/>
      <c r="M6" s="33"/>
      <c r="N6" s="33"/>
      <c r="O6" s="34"/>
    </row>
    <row r="7" spans="1:21" ht="40.200000000000003" customHeight="1" x14ac:dyDescent="0.25">
      <c r="A7" s="312"/>
      <c r="B7" s="278"/>
      <c r="C7" s="35" t="s">
        <v>45</v>
      </c>
      <c r="D7" s="70">
        <v>3</v>
      </c>
      <c r="E7" s="160" t="s">
        <v>343</v>
      </c>
      <c r="F7" s="97" t="s">
        <v>344</v>
      </c>
      <c r="G7" s="113"/>
      <c r="H7" s="160"/>
      <c r="I7" s="158"/>
      <c r="J7" s="116"/>
      <c r="K7" s="174"/>
      <c r="L7" s="110"/>
      <c r="M7" s="118"/>
      <c r="N7" s="138"/>
      <c r="O7" s="112"/>
      <c r="R7" s="18">
        <f>COUNTIF(D7:D10,"1")</f>
        <v>0</v>
      </c>
      <c r="S7" s="18">
        <f>COUNTIF(G7:G10,"1")</f>
        <v>0</v>
      </c>
      <c r="T7" s="18">
        <f>COUNTIF(J7:J10,"1")</f>
        <v>0</v>
      </c>
      <c r="U7" s="18">
        <f>COUNTIF(M7:M10,"1")</f>
        <v>0</v>
      </c>
    </row>
    <row r="8" spans="1:21" ht="40.200000000000003" customHeight="1" x14ac:dyDescent="0.25">
      <c r="A8" s="312"/>
      <c r="B8" s="278"/>
      <c r="C8" s="36" t="s">
        <v>46</v>
      </c>
      <c r="D8" s="70">
        <v>3</v>
      </c>
      <c r="E8" s="161" t="s">
        <v>345</v>
      </c>
      <c r="F8" s="355" t="s">
        <v>346</v>
      </c>
      <c r="G8" s="113"/>
      <c r="H8" s="161"/>
      <c r="I8" s="158"/>
      <c r="J8" s="116"/>
      <c r="K8" s="134"/>
      <c r="L8" s="110"/>
      <c r="M8" s="118"/>
      <c r="N8" s="139"/>
      <c r="O8" s="112"/>
      <c r="R8" s="18">
        <f>COUNTIF(D7:D10,"2")</f>
        <v>1</v>
      </c>
      <c r="S8" s="18">
        <f>COUNTIF(G7:G10,"2")</f>
        <v>0</v>
      </c>
      <c r="T8" s="18">
        <f>COUNTIF(J7:J10,"2")</f>
        <v>0</v>
      </c>
      <c r="U8" s="18">
        <f>COUNTIF(M7:M10,"2")</f>
        <v>0</v>
      </c>
    </row>
    <row r="9" spans="1:21" ht="40.200000000000003" customHeight="1" x14ac:dyDescent="0.25">
      <c r="A9" s="312"/>
      <c r="B9" s="278"/>
      <c r="C9" s="37" t="s">
        <v>47</v>
      </c>
      <c r="D9" s="70">
        <v>2</v>
      </c>
      <c r="E9" s="161" t="s">
        <v>347</v>
      </c>
      <c r="F9" s="97" t="s">
        <v>348</v>
      </c>
      <c r="G9" s="113"/>
      <c r="H9" s="161"/>
      <c r="I9" s="158"/>
      <c r="J9" s="116"/>
      <c r="K9" s="134"/>
      <c r="L9" s="110"/>
      <c r="M9" s="118"/>
      <c r="N9" s="139"/>
      <c r="O9" s="112"/>
      <c r="R9" s="18">
        <f>COUNTIF(D7:D10,"3")</f>
        <v>3</v>
      </c>
      <c r="S9" s="18">
        <f>COUNTIF(G7:G10,"3")</f>
        <v>0</v>
      </c>
      <c r="T9" s="18">
        <f>COUNTIF(J7:J10,"3")</f>
        <v>0</v>
      </c>
      <c r="U9" s="18">
        <f>COUNTIF(M7:M10,"3")</f>
        <v>0</v>
      </c>
    </row>
    <row r="10" spans="1:21" ht="40.200000000000003" customHeight="1" x14ac:dyDescent="0.25">
      <c r="A10" s="312"/>
      <c r="B10" s="279"/>
      <c r="C10" s="37" t="s">
        <v>48</v>
      </c>
      <c r="D10" s="70">
        <v>3</v>
      </c>
      <c r="E10" s="161" t="s">
        <v>349</v>
      </c>
      <c r="F10" s="97" t="s">
        <v>350</v>
      </c>
      <c r="G10" s="113"/>
      <c r="H10" s="161"/>
      <c r="I10" s="158"/>
      <c r="J10" s="116"/>
      <c r="K10" s="134"/>
      <c r="L10" s="110"/>
      <c r="M10" s="118"/>
      <c r="N10" s="139"/>
      <c r="O10" s="112"/>
      <c r="R10" s="18">
        <f>COUNTIF(D7:D10,"4")</f>
        <v>0</v>
      </c>
      <c r="S10" s="18">
        <f>COUNTIF(G7:G10,"4")</f>
        <v>0</v>
      </c>
      <c r="T10" s="18">
        <f>COUNTIF(J7:J10,"4")</f>
        <v>0</v>
      </c>
      <c r="U10" s="18">
        <f>COUNTIF(M7:M10,"4")</f>
        <v>0</v>
      </c>
    </row>
    <row r="11" spans="1:21" ht="6" customHeight="1" x14ac:dyDescent="0.25">
      <c r="B11" s="268"/>
      <c r="C11" s="269"/>
      <c r="D11" s="269"/>
      <c r="E11" s="269"/>
      <c r="F11" s="269"/>
      <c r="G11" s="269"/>
      <c r="H11" s="269"/>
      <c r="I11" s="269"/>
      <c r="J11" s="269"/>
      <c r="K11" s="270"/>
      <c r="L11" s="123"/>
      <c r="M11" s="119"/>
      <c r="N11" s="123"/>
      <c r="O11" s="123"/>
      <c r="Q11" s="18">
        <f>COUNTIF(D7:D10,"1")</f>
        <v>0</v>
      </c>
      <c r="R11" s="18">
        <f>COUNTIF(D7:D10,"1")</f>
        <v>0</v>
      </c>
      <c r="S11" s="18">
        <f>COUNTIF(D7:D10,"3")</f>
        <v>3</v>
      </c>
    </row>
    <row r="12" spans="1:21" ht="17.399999999999999" x14ac:dyDescent="0.25">
      <c r="A12" s="312"/>
      <c r="B12" s="265"/>
      <c r="C12" s="38" t="s">
        <v>49</v>
      </c>
      <c r="D12" s="39"/>
      <c r="E12" s="39"/>
      <c r="F12" s="39"/>
      <c r="G12" s="39"/>
      <c r="H12" s="39"/>
      <c r="I12" s="39"/>
      <c r="J12" s="39"/>
      <c r="K12" s="40"/>
      <c r="L12" s="41"/>
      <c r="M12" s="39"/>
      <c r="N12" s="40"/>
      <c r="O12" s="41"/>
    </row>
    <row r="13" spans="1:21" ht="40.200000000000003" customHeight="1" x14ac:dyDescent="0.25">
      <c r="A13" s="312"/>
      <c r="B13" s="266"/>
      <c r="C13" s="42" t="s">
        <v>50</v>
      </c>
      <c r="D13" s="71">
        <v>3</v>
      </c>
      <c r="E13" s="96" t="s">
        <v>351</v>
      </c>
      <c r="F13" s="97" t="s">
        <v>352</v>
      </c>
      <c r="G13" s="170"/>
      <c r="H13" s="96"/>
      <c r="I13" s="157"/>
      <c r="J13" s="117"/>
      <c r="K13" s="109"/>
      <c r="L13" s="110"/>
      <c r="M13" s="140"/>
      <c r="N13" s="111"/>
      <c r="O13" s="112"/>
      <c r="R13" s="18">
        <f>COUNTIF(D13:D17,"1")</f>
        <v>0</v>
      </c>
      <c r="S13" s="18">
        <f>COUNTIF(G13:G17,"1")</f>
        <v>0</v>
      </c>
      <c r="T13" s="18">
        <f>COUNTIF(J13:J17,"1")</f>
        <v>0</v>
      </c>
      <c r="U13" s="18">
        <f>COUNTIF(M13:M17,"1")</f>
        <v>0</v>
      </c>
    </row>
    <row r="14" spans="1:21" ht="40.200000000000003" customHeight="1" x14ac:dyDescent="0.25">
      <c r="A14" s="312"/>
      <c r="B14" s="266"/>
      <c r="C14" s="36" t="s">
        <v>51</v>
      </c>
      <c r="D14" s="71">
        <v>3</v>
      </c>
      <c r="E14" s="97" t="s">
        <v>353</v>
      </c>
      <c r="F14" s="97" t="s">
        <v>354</v>
      </c>
      <c r="G14" s="170"/>
      <c r="H14" s="97"/>
      <c r="I14" s="97"/>
      <c r="J14" s="117"/>
      <c r="K14" s="110"/>
      <c r="L14" s="110"/>
      <c r="M14" s="140"/>
      <c r="N14" s="112"/>
      <c r="O14" s="112"/>
      <c r="R14" s="18">
        <f>COUNTIF(D13:D17,"2")</f>
        <v>1</v>
      </c>
      <c r="S14" s="18">
        <f>COUNTIF(G13:G17,"2")</f>
        <v>0</v>
      </c>
      <c r="T14" s="18">
        <f>COUNTIF(J13:J17,"2")</f>
        <v>0</v>
      </c>
      <c r="U14" s="18">
        <f>COUNTIF(M13:M17,"2")</f>
        <v>0</v>
      </c>
    </row>
    <row r="15" spans="1:21" ht="40.200000000000003" customHeight="1" x14ac:dyDescent="0.25">
      <c r="A15" s="312"/>
      <c r="B15" s="266"/>
      <c r="C15" s="36" t="s">
        <v>52</v>
      </c>
      <c r="D15" s="71">
        <v>3</v>
      </c>
      <c r="E15" s="97" t="s">
        <v>355</v>
      </c>
      <c r="F15" s="97" t="s">
        <v>356</v>
      </c>
      <c r="G15" s="170"/>
      <c r="H15" s="97"/>
      <c r="I15" s="97"/>
      <c r="J15" s="117"/>
      <c r="K15" s="135"/>
      <c r="L15" s="110"/>
      <c r="M15" s="140"/>
      <c r="N15" s="112"/>
      <c r="O15" s="112"/>
      <c r="R15" s="18">
        <f>COUNTIF(D13:D17,"3")</f>
        <v>4</v>
      </c>
      <c r="S15" s="18">
        <f>COUNTIF(G13:G17,"3")</f>
        <v>0</v>
      </c>
      <c r="T15" s="18">
        <f>COUNTIF(J13:J17,"3")</f>
        <v>0</v>
      </c>
      <c r="U15" s="18">
        <f>COUNTIF(M13:M17,"3")</f>
        <v>0</v>
      </c>
    </row>
    <row r="16" spans="1:21" ht="40.200000000000003" customHeight="1" x14ac:dyDescent="0.25">
      <c r="A16" s="312"/>
      <c r="B16" s="266"/>
      <c r="C16" s="37" t="s">
        <v>53</v>
      </c>
      <c r="D16" s="71">
        <v>2</v>
      </c>
      <c r="E16" s="162" t="s">
        <v>357</v>
      </c>
      <c r="F16" s="97" t="s">
        <v>358</v>
      </c>
      <c r="G16" s="170"/>
      <c r="H16" s="162"/>
      <c r="I16" s="97"/>
      <c r="J16" s="117"/>
      <c r="K16" s="110"/>
      <c r="L16" s="110"/>
      <c r="M16" s="140"/>
      <c r="N16" s="112"/>
      <c r="O16" s="112"/>
      <c r="R16" s="18">
        <f>COUNTIF(D13:D17,"4")</f>
        <v>0</v>
      </c>
      <c r="S16" s="18">
        <f>COUNTIF(G13:G17,"4")</f>
        <v>0</v>
      </c>
      <c r="T16" s="18">
        <f>COUNTIF(J13:J17,"4")</f>
        <v>0</v>
      </c>
      <c r="U16" s="18">
        <f>COUNTIF(M13:M17,"4")</f>
        <v>0</v>
      </c>
    </row>
    <row r="17" spans="1:21" ht="40.200000000000003" customHeight="1" x14ac:dyDescent="0.25">
      <c r="A17" s="312"/>
      <c r="B17" s="267"/>
      <c r="C17" s="36" t="s">
        <v>54</v>
      </c>
      <c r="D17" s="71">
        <v>3</v>
      </c>
      <c r="E17" s="97" t="s">
        <v>359</v>
      </c>
      <c r="F17" s="97" t="s">
        <v>360</v>
      </c>
      <c r="G17" s="170"/>
      <c r="H17" s="97"/>
      <c r="I17" s="159"/>
      <c r="J17" s="117"/>
      <c r="K17" s="110"/>
      <c r="L17" s="110"/>
      <c r="M17" s="140"/>
      <c r="N17" s="112"/>
      <c r="O17" s="112"/>
    </row>
    <row r="18" spans="1:21" ht="7.5" customHeight="1" x14ac:dyDescent="0.25">
      <c r="B18" s="280"/>
      <c r="C18" s="281"/>
      <c r="D18" s="281"/>
      <c r="E18" s="281"/>
      <c r="F18" s="281"/>
      <c r="G18" s="281"/>
      <c r="H18" s="281"/>
      <c r="I18" s="281"/>
      <c r="J18" s="281"/>
      <c r="K18" s="282"/>
      <c r="L18" s="123"/>
      <c r="M18" s="119"/>
      <c r="N18" s="123"/>
      <c r="O18" s="123"/>
    </row>
    <row r="19" spans="1:21" ht="17.399999999999999" x14ac:dyDescent="0.25">
      <c r="A19" s="312"/>
      <c r="B19" s="265"/>
      <c r="C19" s="38" t="s">
        <v>55</v>
      </c>
      <c r="D19" s="39"/>
      <c r="E19" s="39"/>
      <c r="F19" s="39"/>
      <c r="G19" s="39"/>
      <c r="H19" s="39"/>
      <c r="I19" s="39"/>
      <c r="J19" s="39"/>
      <c r="K19" s="40"/>
      <c r="L19" s="41"/>
      <c r="M19" s="39"/>
      <c r="N19" s="40"/>
      <c r="O19" s="41"/>
    </row>
    <row r="20" spans="1:21" ht="46.5" customHeight="1" x14ac:dyDescent="0.25">
      <c r="A20" s="312"/>
      <c r="B20" s="305"/>
      <c r="C20" s="43" t="s">
        <v>56</v>
      </c>
      <c r="D20" s="71">
        <v>3</v>
      </c>
      <c r="E20" s="111" t="s">
        <v>361</v>
      </c>
      <c r="F20" s="97" t="s">
        <v>362</v>
      </c>
      <c r="G20" s="170"/>
      <c r="H20" s="131"/>
      <c r="I20" s="158"/>
      <c r="J20" s="173"/>
      <c r="K20" s="109"/>
      <c r="L20" s="135"/>
      <c r="M20" s="140"/>
      <c r="N20" s="142"/>
      <c r="O20" s="111"/>
      <c r="R20" s="18">
        <f>COUNTIF(D20:D27,"1")</f>
        <v>0</v>
      </c>
      <c r="S20" s="18">
        <f>COUNTIF(G20:G27,"1")</f>
        <v>0</v>
      </c>
      <c r="T20" s="18">
        <f>COUNTIF(J20:J27,"1")</f>
        <v>0</v>
      </c>
      <c r="U20" s="18">
        <f>COUNTIF(M20:M27,"1")</f>
        <v>0</v>
      </c>
    </row>
    <row r="21" spans="1:21" ht="40.200000000000003" customHeight="1" x14ac:dyDescent="0.25">
      <c r="A21" s="312"/>
      <c r="B21" s="305"/>
      <c r="C21" s="44" t="s">
        <v>57</v>
      </c>
      <c r="D21" s="71">
        <v>3</v>
      </c>
      <c r="E21" s="112" t="s">
        <v>363</v>
      </c>
      <c r="F21" s="112" t="s">
        <v>364</v>
      </c>
      <c r="G21" s="170"/>
      <c r="H21" s="131"/>
      <c r="I21" s="112"/>
      <c r="J21" s="173"/>
      <c r="K21" s="135"/>
      <c r="L21" s="135"/>
      <c r="M21" s="140"/>
      <c r="N21" s="97"/>
      <c r="O21" s="97"/>
      <c r="R21" s="18">
        <f>COUNTIF(D20:D27,"2")</f>
        <v>4</v>
      </c>
      <c r="S21" s="18">
        <f>COUNTIF(G20:G27,"2")</f>
        <v>0</v>
      </c>
      <c r="T21" s="18">
        <f>COUNTIF(J20:J27,"2")</f>
        <v>0</v>
      </c>
      <c r="U21" s="18">
        <f>COUNTIF(M20:M27,"2")</f>
        <v>0</v>
      </c>
    </row>
    <row r="22" spans="1:21" ht="40.200000000000003" customHeight="1" x14ac:dyDescent="0.25">
      <c r="A22" s="312"/>
      <c r="B22" s="305"/>
      <c r="C22" s="44" t="s">
        <v>58</v>
      </c>
      <c r="D22" s="71">
        <v>3</v>
      </c>
      <c r="E22" s="112" t="s">
        <v>365</v>
      </c>
      <c r="F22" s="112" t="s">
        <v>366</v>
      </c>
      <c r="G22" s="170"/>
      <c r="H22" s="131"/>
      <c r="I22" s="112"/>
      <c r="J22" s="173"/>
      <c r="K22" s="135"/>
      <c r="L22" s="135"/>
      <c r="M22" s="140"/>
      <c r="N22" s="143"/>
      <c r="O22" s="112"/>
      <c r="R22" s="18">
        <f>COUNTIF(D20:D27,"3")</f>
        <v>4</v>
      </c>
      <c r="S22" s="18">
        <f>COUNTIF(G20:G27,"3")</f>
        <v>0</v>
      </c>
      <c r="T22" s="18">
        <f>COUNTIF(J20:J27,"3")</f>
        <v>0</v>
      </c>
      <c r="U22" s="18">
        <f>COUNTIF(M20:M27,"3")</f>
        <v>0</v>
      </c>
    </row>
    <row r="23" spans="1:21" ht="40.200000000000003" customHeight="1" x14ac:dyDescent="0.25">
      <c r="A23" s="312"/>
      <c r="B23" s="305"/>
      <c r="C23" s="44" t="s">
        <v>59</v>
      </c>
      <c r="D23" s="71">
        <v>2</v>
      </c>
      <c r="E23" s="112" t="s">
        <v>367</v>
      </c>
      <c r="F23" s="97" t="s">
        <v>368</v>
      </c>
      <c r="G23" s="170"/>
      <c r="H23" s="131"/>
      <c r="I23" s="158"/>
      <c r="J23" s="173"/>
      <c r="K23" s="135"/>
      <c r="L23" s="135"/>
      <c r="M23" s="140"/>
      <c r="N23" s="112"/>
      <c r="O23" s="112"/>
      <c r="R23" s="18">
        <f>COUNTIF(D20:D27,"4")</f>
        <v>0</v>
      </c>
      <c r="S23" s="18">
        <f>COUNTIF(G20:G27,"4")</f>
        <v>0</v>
      </c>
      <c r="T23" s="18">
        <f>COUNTIF(J20:J27,"4")</f>
        <v>0</v>
      </c>
      <c r="U23" s="18">
        <f>COUNTIF(M20:M27,"4")</f>
        <v>0</v>
      </c>
    </row>
    <row r="24" spans="1:21" ht="40.200000000000003" customHeight="1" x14ac:dyDescent="0.25">
      <c r="A24" s="312"/>
      <c r="B24" s="305"/>
      <c r="C24" s="44" t="s">
        <v>60</v>
      </c>
      <c r="D24" s="71">
        <v>2</v>
      </c>
      <c r="E24" s="112" t="s">
        <v>369</v>
      </c>
      <c r="F24" s="97" t="s">
        <v>370</v>
      </c>
      <c r="G24" s="170"/>
      <c r="H24" s="131"/>
      <c r="I24" s="159"/>
      <c r="J24" s="173"/>
      <c r="K24" s="135"/>
      <c r="L24" s="135"/>
      <c r="M24" s="140"/>
      <c r="N24" s="144"/>
      <c r="O24" s="112"/>
    </row>
    <row r="25" spans="1:21" ht="40.200000000000003" customHeight="1" x14ac:dyDescent="0.25">
      <c r="A25" s="312"/>
      <c r="B25" s="305"/>
      <c r="C25" s="44" t="s">
        <v>61</v>
      </c>
      <c r="D25" s="71">
        <v>3</v>
      </c>
      <c r="E25" s="112" t="s">
        <v>371</v>
      </c>
      <c r="F25" s="97" t="s">
        <v>372</v>
      </c>
      <c r="G25" s="170"/>
      <c r="H25" s="131"/>
      <c r="I25" s="157"/>
      <c r="J25" s="173"/>
      <c r="K25" s="135"/>
      <c r="L25" s="135"/>
      <c r="M25" s="140"/>
      <c r="N25" s="145"/>
      <c r="O25" s="112"/>
    </row>
    <row r="26" spans="1:21" ht="40.200000000000003" customHeight="1" x14ac:dyDescent="0.25">
      <c r="A26" s="312"/>
      <c r="B26" s="305"/>
      <c r="C26" s="44" t="s">
        <v>62</v>
      </c>
      <c r="D26" s="71">
        <v>2</v>
      </c>
      <c r="E26" s="112" t="s">
        <v>373</v>
      </c>
      <c r="F26" s="97" t="s">
        <v>374</v>
      </c>
      <c r="G26" s="170"/>
      <c r="H26" s="131"/>
      <c r="I26" s="158"/>
      <c r="J26" s="173"/>
      <c r="K26" s="135"/>
      <c r="L26" s="135"/>
      <c r="M26" s="140"/>
      <c r="N26" s="97"/>
      <c r="O26" s="97"/>
    </row>
    <row r="27" spans="1:21" ht="40.200000000000003" customHeight="1" x14ac:dyDescent="0.25">
      <c r="A27" s="312"/>
      <c r="B27" s="306"/>
      <c r="C27" s="44" t="s">
        <v>63</v>
      </c>
      <c r="D27" s="71">
        <v>2</v>
      </c>
      <c r="E27" s="112" t="s">
        <v>375</v>
      </c>
      <c r="F27" s="97" t="s">
        <v>376</v>
      </c>
      <c r="G27" s="170"/>
      <c r="H27" s="131"/>
      <c r="I27" s="158"/>
      <c r="J27" s="173"/>
      <c r="K27" s="135"/>
      <c r="L27" s="135"/>
      <c r="M27" s="140"/>
      <c r="N27" s="145"/>
      <c r="O27" s="97"/>
    </row>
    <row r="28" spans="1:21" ht="7.5" customHeight="1" x14ac:dyDescent="0.25">
      <c r="B28" s="268"/>
      <c r="C28" s="269"/>
      <c r="D28" s="269"/>
      <c r="E28" s="269"/>
      <c r="F28" s="269"/>
      <c r="G28" s="269"/>
      <c r="H28" s="269"/>
      <c r="I28" s="269"/>
      <c r="J28" s="269"/>
      <c r="K28" s="270"/>
      <c r="L28" s="123"/>
      <c r="M28" s="119"/>
      <c r="N28" s="123"/>
      <c r="O28" s="123"/>
    </row>
    <row r="29" spans="1:21" ht="17.399999999999999" x14ac:dyDescent="0.25">
      <c r="A29" s="312"/>
      <c r="B29" s="265"/>
      <c r="C29" s="38" t="s">
        <v>64</v>
      </c>
      <c r="D29" s="39"/>
      <c r="E29" s="39"/>
      <c r="F29" s="39"/>
      <c r="G29" s="39"/>
      <c r="H29" s="39"/>
      <c r="I29" s="39"/>
      <c r="J29" s="39"/>
      <c r="K29" s="40"/>
      <c r="L29" s="41"/>
      <c r="M29" s="39"/>
      <c r="N29" s="40"/>
      <c r="O29" s="41"/>
    </row>
    <row r="30" spans="1:21" ht="40.200000000000003" customHeight="1" x14ac:dyDescent="0.25">
      <c r="A30" s="312"/>
      <c r="B30" s="266"/>
      <c r="C30" s="42" t="s">
        <v>65</v>
      </c>
      <c r="D30" s="71">
        <v>3</v>
      </c>
      <c r="E30" s="111" t="s">
        <v>377</v>
      </c>
      <c r="F30" s="159" t="s">
        <v>378</v>
      </c>
      <c r="G30" s="170"/>
      <c r="H30" s="106"/>
      <c r="I30" s="106"/>
      <c r="J30" s="173"/>
      <c r="K30" s="136"/>
      <c r="L30" s="110"/>
      <c r="M30" s="140"/>
      <c r="N30" s="96"/>
      <c r="O30" s="97"/>
      <c r="R30" s="18">
        <f>COUNTIF(D30:D33,"1")</f>
        <v>0</v>
      </c>
      <c r="S30" s="18">
        <f>COUNTIF(G30:G33,"1")</f>
        <v>0</v>
      </c>
      <c r="T30" s="18">
        <f>COUNTIF(J30:J33,"1")</f>
        <v>0</v>
      </c>
      <c r="U30" s="18">
        <f>COUNTIF(M30:M33,"1")</f>
        <v>0</v>
      </c>
    </row>
    <row r="31" spans="1:21" ht="40.200000000000003" customHeight="1" x14ac:dyDescent="0.25">
      <c r="A31" s="312"/>
      <c r="B31" s="266"/>
      <c r="C31" s="36" t="s">
        <v>66</v>
      </c>
      <c r="D31" s="71">
        <v>3</v>
      </c>
      <c r="E31" s="112" t="s">
        <v>379</v>
      </c>
      <c r="F31" s="97" t="s">
        <v>380</v>
      </c>
      <c r="G31" s="170"/>
      <c r="H31" s="107"/>
      <c r="I31" s="106"/>
      <c r="J31" s="173"/>
      <c r="K31" s="110"/>
      <c r="L31" s="110"/>
      <c r="M31" s="140"/>
      <c r="N31" s="97"/>
      <c r="O31" s="97"/>
      <c r="R31" s="18">
        <f>COUNTIF(D30:D33,"2")</f>
        <v>1</v>
      </c>
      <c r="S31" s="18">
        <f>COUNTIF(G30:G33,"2")</f>
        <v>0</v>
      </c>
      <c r="T31" s="18">
        <f>COUNTIF(J30:J33,"2")</f>
        <v>0</v>
      </c>
      <c r="U31" s="18">
        <f>COUNTIF(M30:M33,"2")</f>
        <v>0</v>
      </c>
    </row>
    <row r="32" spans="1:21" ht="40.200000000000003" customHeight="1" x14ac:dyDescent="0.25">
      <c r="A32" s="312"/>
      <c r="B32" s="266"/>
      <c r="C32" s="36" t="s">
        <v>67</v>
      </c>
      <c r="D32" s="71">
        <v>3</v>
      </c>
      <c r="E32" s="112" t="s">
        <v>381</v>
      </c>
      <c r="F32" s="97" t="s">
        <v>382</v>
      </c>
      <c r="G32" s="170"/>
      <c r="H32" s="107"/>
      <c r="I32" s="106"/>
      <c r="J32" s="173"/>
      <c r="K32" s="135"/>
      <c r="L32" s="110"/>
      <c r="M32" s="140"/>
      <c r="N32" s="112"/>
      <c r="O32" s="97"/>
      <c r="R32" s="18">
        <f>COUNTIF(D30:D33,"3")</f>
        <v>3</v>
      </c>
      <c r="S32" s="18">
        <f>COUNTIF(G30:G33,"3")</f>
        <v>0</v>
      </c>
      <c r="T32" s="18">
        <f>COUNTIF(J30:J33,"31")</f>
        <v>0</v>
      </c>
      <c r="U32" s="18">
        <f>COUNTIF(M30:M33,"3")</f>
        <v>0</v>
      </c>
    </row>
    <row r="33" spans="1:21" ht="40.200000000000003" customHeight="1" x14ac:dyDescent="0.25">
      <c r="A33" s="312"/>
      <c r="B33" s="267"/>
      <c r="C33" s="163" t="s">
        <v>68</v>
      </c>
      <c r="D33" s="71">
        <v>2</v>
      </c>
      <c r="E33" s="112" t="s">
        <v>383</v>
      </c>
      <c r="F33" s="97" t="s">
        <v>384</v>
      </c>
      <c r="G33" s="170"/>
      <c r="H33" s="107"/>
      <c r="I33" s="106"/>
      <c r="J33" s="173"/>
      <c r="K33" s="135"/>
      <c r="L33" s="110"/>
      <c r="M33" s="140"/>
      <c r="N33" s="97"/>
      <c r="O33" s="97"/>
      <c r="R33" s="18">
        <f>COUNTIF(D30:D33,"4")</f>
        <v>0</v>
      </c>
      <c r="S33" s="18">
        <f>COUNTIF(G30:G33,"4")</f>
        <v>0</v>
      </c>
      <c r="T33" s="18">
        <f>COUNTIF(J30:J33,"4")</f>
        <v>0</v>
      </c>
      <c r="U33" s="18">
        <f>COUNTIF(M30:M33,"4")</f>
        <v>0</v>
      </c>
    </row>
    <row r="34" spans="1:21" ht="9.15" customHeight="1" x14ac:dyDescent="0.25">
      <c r="B34" s="280"/>
      <c r="C34" s="281"/>
      <c r="D34" s="281"/>
      <c r="E34" s="281"/>
      <c r="F34" s="281"/>
      <c r="G34" s="281"/>
      <c r="H34" s="281"/>
      <c r="I34" s="281"/>
      <c r="J34" s="281"/>
      <c r="K34" s="282"/>
      <c r="L34" s="123"/>
      <c r="M34" s="119"/>
      <c r="N34" s="123"/>
      <c r="O34" s="123"/>
    </row>
    <row r="35" spans="1:21" ht="17.399999999999999" x14ac:dyDescent="0.25">
      <c r="A35" s="312"/>
      <c r="B35" s="265"/>
      <c r="C35" s="45" t="s">
        <v>69</v>
      </c>
      <c r="D35" s="307"/>
      <c r="E35" s="307"/>
      <c r="F35" s="307"/>
      <c r="G35" s="307"/>
      <c r="H35" s="307"/>
      <c r="I35" s="307"/>
      <c r="J35" s="307"/>
      <c r="K35" s="307"/>
      <c r="L35" s="124"/>
      <c r="M35" s="93"/>
      <c r="N35" s="93"/>
      <c r="O35" s="124"/>
    </row>
    <row r="36" spans="1:21" ht="40.200000000000003" customHeight="1" x14ac:dyDescent="0.25">
      <c r="A36" s="312"/>
      <c r="B36" s="266"/>
      <c r="C36" s="42" t="s">
        <v>70</v>
      </c>
      <c r="D36" s="71">
        <v>3</v>
      </c>
      <c r="E36" s="111" t="s">
        <v>385</v>
      </c>
      <c r="F36" s="112" t="s">
        <v>386</v>
      </c>
      <c r="G36" s="170"/>
      <c r="H36" s="106"/>
      <c r="I36" s="106"/>
      <c r="J36" s="117"/>
      <c r="K36" s="136"/>
      <c r="L36" s="110"/>
      <c r="M36" s="140"/>
      <c r="N36" s="111"/>
      <c r="O36" s="112"/>
      <c r="R36" s="18">
        <f>COUNTIF(D36:D44,"1")</f>
        <v>0</v>
      </c>
      <c r="S36" s="18">
        <f>COUNTIF(G36:G44,"1")</f>
        <v>0</v>
      </c>
      <c r="T36" s="18">
        <f>COUNTIF(J36:J44,"1")</f>
        <v>0</v>
      </c>
      <c r="U36" s="18">
        <f>COUNTIF(M36:M44,"1")</f>
        <v>0</v>
      </c>
    </row>
    <row r="37" spans="1:21" ht="40.200000000000003" customHeight="1" x14ac:dyDescent="0.25">
      <c r="A37" s="312"/>
      <c r="B37" s="266"/>
      <c r="C37" s="36" t="s">
        <v>71</v>
      </c>
      <c r="D37" s="71">
        <v>2</v>
      </c>
      <c r="E37" s="112" t="s">
        <v>387</v>
      </c>
      <c r="F37" s="112" t="s">
        <v>388</v>
      </c>
      <c r="G37" s="170"/>
      <c r="H37" s="107"/>
      <c r="I37" s="112"/>
      <c r="J37" s="117"/>
      <c r="K37" s="135"/>
      <c r="L37" s="110"/>
      <c r="M37" s="140"/>
      <c r="N37" s="112"/>
      <c r="O37" s="112"/>
      <c r="R37" s="18">
        <f>COUNTIF(D36:D44,"2")</f>
        <v>2</v>
      </c>
      <c r="S37" s="18">
        <f>COUNTIF(G36:G44,"2")</f>
        <v>0</v>
      </c>
      <c r="T37" s="18">
        <f>COUNTIF(J36:J44,"2")</f>
        <v>0</v>
      </c>
      <c r="U37" s="18">
        <f>COUNTIF(M36:M44,"2")</f>
        <v>0</v>
      </c>
    </row>
    <row r="38" spans="1:21" ht="40.200000000000003" customHeight="1" x14ac:dyDescent="0.25">
      <c r="A38" s="312"/>
      <c r="B38" s="266"/>
      <c r="C38" s="36" t="s">
        <v>72</v>
      </c>
      <c r="D38" s="71">
        <v>3</v>
      </c>
      <c r="E38" s="97" t="s">
        <v>389</v>
      </c>
      <c r="F38" s="97" t="s">
        <v>390</v>
      </c>
      <c r="G38" s="170"/>
      <c r="H38" s="107"/>
      <c r="I38" s="97"/>
      <c r="J38" s="117"/>
      <c r="K38" s="135"/>
      <c r="L38" s="110"/>
      <c r="M38" s="140"/>
      <c r="N38" s="97"/>
      <c r="O38" s="97"/>
      <c r="R38" s="18">
        <f>COUNTIF(D36:D44,"3")</f>
        <v>7</v>
      </c>
      <c r="S38" s="18">
        <f>COUNTIF(G36:G44,"3")</f>
        <v>0</v>
      </c>
      <c r="T38" s="18">
        <f>COUNTIF(J36:J44,"3")</f>
        <v>0</v>
      </c>
      <c r="U38" s="18">
        <f>COUNTIF(M36:M44,"3")</f>
        <v>0</v>
      </c>
    </row>
    <row r="39" spans="1:21" ht="40.200000000000003" customHeight="1" x14ac:dyDescent="0.25">
      <c r="A39" s="312"/>
      <c r="B39" s="266"/>
      <c r="C39" s="36" t="s">
        <v>73</v>
      </c>
      <c r="D39" s="71">
        <v>3</v>
      </c>
      <c r="E39" s="97" t="s">
        <v>391</v>
      </c>
      <c r="F39" s="112" t="s">
        <v>392</v>
      </c>
      <c r="G39" s="170"/>
      <c r="H39" s="107"/>
      <c r="I39" s="112"/>
      <c r="J39" s="117"/>
      <c r="K39" s="135"/>
      <c r="L39" s="110"/>
      <c r="M39" s="140"/>
      <c r="N39" s="97"/>
      <c r="O39" s="112"/>
      <c r="R39" s="18">
        <f>COUNTIF(D36:D44,"4")</f>
        <v>0</v>
      </c>
      <c r="S39" s="18">
        <f>COUNTIF(G36:G44,"4")</f>
        <v>0</v>
      </c>
      <c r="T39" s="18">
        <f>COUNTIF(J36:J44,"4")</f>
        <v>0</v>
      </c>
      <c r="U39" s="18">
        <f>COUNTIF(M36:M44,"4")</f>
        <v>0</v>
      </c>
    </row>
    <row r="40" spans="1:21" ht="40.200000000000003" customHeight="1" x14ac:dyDescent="0.25">
      <c r="A40" s="312"/>
      <c r="B40" s="266"/>
      <c r="C40" s="36" t="s">
        <v>74</v>
      </c>
      <c r="D40" s="71">
        <v>3</v>
      </c>
      <c r="E40" s="97" t="s">
        <v>402</v>
      </c>
      <c r="F40" s="97" t="s">
        <v>393</v>
      </c>
      <c r="G40" s="170"/>
      <c r="H40" s="107"/>
      <c r="I40" s="97"/>
      <c r="J40" s="117"/>
      <c r="K40" s="110"/>
      <c r="L40" s="110"/>
      <c r="M40" s="140"/>
      <c r="N40" s="97"/>
      <c r="O40" s="97"/>
    </row>
    <row r="41" spans="1:21" ht="40.200000000000003" customHeight="1" x14ac:dyDescent="0.25">
      <c r="A41" s="312"/>
      <c r="B41" s="266"/>
      <c r="C41" s="36" t="s">
        <v>75</v>
      </c>
      <c r="D41" s="71">
        <v>2</v>
      </c>
      <c r="E41" s="112" t="s">
        <v>394</v>
      </c>
      <c r="F41" s="97" t="s">
        <v>395</v>
      </c>
      <c r="G41" s="170"/>
      <c r="H41" s="107"/>
      <c r="I41" s="97"/>
      <c r="J41" s="117"/>
      <c r="K41" s="135"/>
      <c r="L41" s="110"/>
      <c r="M41" s="140"/>
      <c r="N41" s="112"/>
      <c r="O41" s="97"/>
    </row>
    <row r="42" spans="1:21" ht="40.200000000000003" customHeight="1" x14ac:dyDescent="0.25">
      <c r="A42" s="312"/>
      <c r="B42" s="266"/>
      <c r="C42" s="36" t="s">
        <v>76</v>
      </c>
      <c r="D42" s="71">
        <v>3</v>
      </c>
      <c r="E42" s="97" t="s">
        <v>396</v>
      </c>
      <c r="F42" s="97" t="s">
        <v>397</v>
      </c>
      <c r="G42" s="170"/>
      <c r="H42" s="107"/>
      <c r="I42" s="97"/>
      <c r="J42" s="117"/>
      <c r="K42" s="135"/>
      <c r="L42" s="110"/>
      <c r="M42" s="140"/>
      <c r="N42" s="97"/>
      <c r="O42" s="97"/>
    </row>
    <row r="43" spans="1:21" ht="40.200000000000003" customHeight="1" x14ac:dyDescent="0.25">
      <c r="A43" s="312"/>
      <c r="B43" s="266"/>
      <c r="C43" s="36" t="s">
        <v>77</v>
      </c>
      <c r="D43" s="71">
        <v>3</v>
      </c>
      <c r="E43" s="97" t="s">
        <v>398</v>
      </c>
      <c r="F43" s="97" t="s">
        <v>399</v>
      </c>
      <c r="G43" s="170"/>
      <c r="H43" s="107"/>
      <c r="I43" s="97"/>
      <c r="J43" s="117"/>
      <c r="K43" s="110"/>
      <c r="L43" s="110"/>
      <c r="M43" s="140"/>
      <c r="N43" s="97"/>
      <c r="O43" s="97"/>
    </row>
    <row r="44" spans="1:21" ht="40.200000000000003" customHeight="1" x14ac:dyDescent="0.25">
      <c r="A44" s="312"/>
      <c r="B44" s="267"/>
      <c r="C44" s="36" t="s">
        <v>78</v>
      </c>
      <c r="D44" s="71">
        <v>3</v>
      </c>
      <c r="E44" s="97" t="s">
        <v>400</v>
      </c>
      <c r="F44" s="97" t="s">
        <v>401</v>
      </c>
      <c r="G44" s="170"/>
      <c r="H44" s="107"/>
      <c r="I44" s="97"/>
      <c r="J44" s="117"/>
      <c r="K44" s="135"/>
      <c r="L44" s="110"/>
      <c r="M44" s="140"/>
      <c r="N44" s="97"/>
      <c r="O44" s="97"/>
    </row>
    <row r="45" spans="1:21" ht="6.75" customHeight="1" x14ac:dyDescent="0.25">
      <c r="B45" s="280"/>
      <c r="C45" s="281"/>
      <c r="D45" s="281"/>
      <c r="E45" s="281"/>
      <c r="F45" s="281"/>
      <c r="G45" s="281"/>
      <c r="H45" s="281"/>
      <c r="I45" s="281"/>
      <c r="J45" s="281"/>
      <c r="K45" s="282"/>
      <c r="L45" s="123"/>
      <c r="M45" s="119"/>
      <c r="N45" s="123"/>
      <c r="O45" s="123"/>
    </row>
    <row r="46" spans="1:21" ht="17.399999999999999" x14ac:dyDescent="0.25">
      <c r="A46" s="312"/>
      <c r="B46" s="265">
        <v>0</v>
      </c>
      <c r="C46" s="38" t="s">
        <v>79</v>
      </c>
      <c r="D46" s="39"/>
      <c r="E46" s="39"/>
      <c r="F46" s="39"/>
      <c r="G46" s="39"/>
      <c r="H46" s="39"/>
      <c r="I46" s="39"/>
      <c r="J46" s="39"/>
      <c r="K46" s="40"/>
      <c r="L46" s="41"/>
      <c r="M46" s="39"/>
      <c r="N46" s="40"/>
      <c r="O46" s="41"/>
    </row>
    <row r="47" spans="1:21" ht="40.200000000000003" customHeight="1" x14ac:dyDescent="0.25">
      <c r="A47" s="312"/>
      <c r="B47" s="266"/>
      <c r="C47" s="42" t="s">
        <v>80</v>
      </c>
      <c r="D47" s="71">
        <v>2</v>
      </c>
      <c r="E47" s="96" t="s">
        <v>409</v>
      </c>
      <c r="F47" s="97" t="s">
        <v>403</v>
      </c>
      <c r="G47" s="172"/>
      <c r="H47" s="74"/>
      <c r="I47" s="74"/>
      <c r="J47" s="73"/>
      <c r="K47" s="76"/>
      <c r="L47" s="77"/>
      <c r="M47" s="146"/>
      <c r="N47" s="96"/>
      <c r="O47" s="97"/>
      <c r="R47" s="18">
        <f>COUNTIF(D47:D50,"1")</f>
        <v>0</v>
      </c>
      <c r="S47" s="18">
        <f>COUNTIF(G47:G50,"1")</f>
        <v>0</v>
      </c>
      <c r="T47" s="18">
        <f>COUNTIF(J47:J50,"1")</f>
        <v>0</v>
      </c>
      <c r="U47" s="18">
        <f>COUNTIF(M47:M50,"1")</f>
        <v>0</v>
      </c>
    </row>
    <row r="48" spans="1:21" ht="40.200000000000003" customHeight="1" x14ac:dyDescent="0.25">
      <c r="A48" s="312"/>
      <c r="B48" s="266"/>
      <c r="C48" s="36" t="s">
        <v>81</v>
      </c>
      <c r="D48" s="71">
        <v>3</v>
      </c>
      <c r="E48" s="97" t="s">
        <v>410</v>
      </c>
      <c r="F48" s="97" t="s">
        <v>404</v>
      </c>
      <c r="G48" s="172"/>
      <c r="H48" s="75"/>
      <c r="I48" s="74"/>
      <c r="J48" s="73"/>
      <c r="K48" s="77"/>
      <c r="L48" s="77"/>
      <c r="M48" s="146"/>
      <c r="N48" s="97"/>
      <c r="O48" s="97"/>
      <c r="R48" s="18">
        <f>COUNTIF(D47:D50,"2")</f>
        <v>3</v>
      </c>
      <c r="S48" s="18">
        <f>COUNTIF(G47:G50,"2")</f>
        <v>0</v>
      </c>
      <c r="T48" s="18">
        <f>COUNTIF(J47:J50,"2")</f>
        <v>0</v>
      </c>
      <c r="U48" s="18">
        <f>COUNTIF(M47:M50,"2")</f>
        <v>0</v>
      </c>
    </row>
    <row r="49" spans="1:21" ht="40.200000000000003" customHeight="1" x14ac:dyDescent="0.25">
      <c r="A49" s="312"/>
      <c r="B49" s="266"/>
      <c r="C49" s="36" t="s">
        <v>82</v>
      </c>
      <c r="D49" s="71">
        <v>2</v>
      </c>
      <c r="E49" s="97" t="s">
        <v>405</v>
      </c>
      <c r="F49" s="97" t="s">
        <v>406</v>
      </c>
      <c r="G49" s="172"/>
      <c r="H49" s="75"/>
      <c r="I49" s="74"/>
      <c r="J49" s="73"/>
      <c r="K49" s="77"/>
      <c r="L49" s="77"/>
      <c r="M49" s="146"/>
      <c r="N49" s="97"/>
      <c r="O49" s="97"/>
      <c r="R49" s="18">
        <f>COUNTIF(D47:D50,"3")</f>
        <v>1</v>
      </c>
      <c r="S49" s="18">
        <f>COUNTIF(G47:G50,"3")</f>
        <v>0</v>
      </c>
      <c r="T49" s="18">
        <f>COUNTIF(J47:J50,"3")</f>
        <v>0</v>
      </c>
      <c r="U49" s="18">
        <f>COUNTIF(M47:M50,"3")</f>
        <v>0</v>
      </c>
    </row>
    <row r="50" spans="1:21" ht="40.200000000000003" customHeight="1" x14ac:dyDescent="0.25">
      <c r="A50" s="312"/>
      <c r="B50" s="267"/>
      <c r="C50" s="36" t="s">
        <v>83</v>
      </c>
      <c r="D50" s="71">
        <v>2</v>
      </c>
      <c r="E50" s="97" t="s">
        <v>407</v>
      </c>
      <c r="F50" s="97" t="s">
        <v>408</v>
      </c>
      <c r="G50" s="172"/>
      <c r="H50" s="75"/>
      <c r="I50" s="74"/>
      <c r="J50" s="73"/>
      <c r="K50" s="77"/>
      <c r="L50" s="77"/>
      <c r="M50" s="146"/>
      <c r="N50" s="97"/>
      <c r="O50" s="97"/>
      <c r="R50" s="18">
        <f>COUNTIF(D47:D50,"4")</f>
        <v>0</v>
      </c>
      <c r="S50" s="18">
        <f>COUNTIF(G47:G50,"4")</f>
        <v>0</v>
      </c>
      <c r="T50" s="18">
        <f>COUNTIF(J47:J50,"4")</f>
        <v>0</v>
      </c>
      <c r="U50" s="18">
        <f>COUNTIF(M47:M50,"4")</f>
        <v>0</v>
      </c>
    </row>
    <row r="51" spans="1:21" ht="8.4" customHeight="1" x14ac:dyDescent="0.25">
      <c r="B51" s="280"/>
      <c r="C51" s="281"/>
      <c r="D51" s="281"/>
      <c r="E51" s="281"/>
      <c r="F51" s="281"/>
      <c r="G51" s="281"/>
      <c r="H51" s="281"/>
      <c r="I51" s="281"/>
      <c r="J51" s="281"/>
      <c r="K51" s="282"/>
      <c r="L51" s="123"/>
      <c r="M51" s="119"/>
      <c r="N51" s="123"/>
      <c r="O51" s="123"/>
    </row>
    <row r="52" spans="1:21" ht="24" customHeight="1" x14ac:dyDescent="0.25">
      <c r="B52" s="257" t="s">
        <v>84</v>
      </c>
      <c r="C52" s="258"/>
      <c r="D52" s="288">
        <v>2023</v>
      </c>
      <c r="E52" s="289"/>
      <c r="F52" s="290"/>
      <c r="G52" s="271">
        <v>2024</v>
      </c>
      <c r="H52" s="272"/>
      <c r="I52" s="273"/>
      <c r="J52" s="274">
        <v>2025</v>
      </c>
      <c r="K52" s="275"/>
      <c r="L52" s="276"/>
      <c r="M52" s="246">
        <v>2026</v>
      </c>
      <c r="N52" s="247"/>
      <c r="O52" s="248"/>
    </row>
    <row r="53" spans="1:21" ht="33" customHeight="1" x14ac:dyDescent="0.25">
      <c r="B53" s="259"/>
      <c r="C53" s="260"/>
      <c r="D53" s="46" t="s">
        <v>41</v>
      </c>
      <c r="E53" s="47" t="s">
        <v>181</v>
      </c>
      <c r="F53" s="47" t="s">
        <v>43</v>
      </c>
      <c r="G53" s="46" t="s">
        <v>41</v>
      </c>
      <c r="H53" s="47" t="s">
        <v>181</v>
      </c>
      <c r="I53" s="47" t="s">
        <v>43</v>
      </c>
      <c r="J53" s="46" t="s">
        <v>41</v>
      </c>
      <c r="K53" s="47" t="s">
        <v>181</v>
      </c>
      <c r="L53" s="48" t="s">
        <v>43</v>
      </c>
      <c r="M53" s="46"/>
      <c r="N53" s="47"/>
      <c r="O53" s="48"/>
    </row>
    <row r="54" spans="1:21" ht="17.399999999999999" x14ac:dyDescent="0.25">
      <c r="A54" s="312"/>
      <c r="B54" s="49"/>
      <c r="C54" s="286" t="s">
        <v>85</v>
      </c>
      <c r="D54" s="287"/>
      <c r="E54" s="287"/>
      <c r="F54" s="287"/>
      <c r="G54" s="287"/>
      <c r="H54" s="287"/>
      <c r="I54" s="287"/>
      <c r="J54" s="287"/>
      <c r="K54" s="287"/>
      <c r="L54" s="50"/>
      <c r="M54" s="56"/>
      <c r="N54" s="56"/>
      <c r="O54" s="50"/>
    </row>
    <row r="55" spans="1:21" ht="29.7" customHeight="1" x14ac:dyDescent="0.25">
      <c r="A55" s="312"/>
      <c r="B55" s="51"/>
      <c r="C55" s="42" t="s">
        <v>86</v>
      </c>
      <c r="D55" s="164">
        <v>2</v>
      </c>
      <c r="E55" s="105" t="s">
        <v>227</v>
      </c>
      <c r="F55" s="166" t="s">
        <v>226</v>
      </c>
      <c r="G55" s="170"/>
      <c r="H55" s="106"/>
      <c r="I55" s="106"/>
      <c r="J55" s="173"/>
      <c r="K55" s="136"/>
      <c r="L55" s="135"/>
      <c r="M55" s="140"/>
      <c r="N55" s="96"/>
      <c r="O55" s="97"/>
      <c r="R55" s="18">
        <f>COUNTIF(D55:D59,"1")</f>
        <v>1</v>
      </c>
      <c r="S55" s="18">
        <f>COUNTIF(G55:G59,"1")</f>
        <v>0</v>
      </c>
      <c r="T55" s="18">
        <f>COUNTIF(J55:J59,"1")</f>
        <v>0</v>
      </c>
      <c r="U55" s="18">
        <f>COUNTIF(M55:M59,"1")</f>
        <v>0</v>
      </c>
    </row>
    <row r="56" spans="1:21" ht="51" customHeight="1" x14ac:dyDescent="0.25">
      <c r="A56" s="312"/>
      <c r="B56" s="51"/>
      <c r="C56" s="168" t="s">
        <v>87</v>
      </c>
      <c r="D56" s="164">
        <v>2</v>
      </c>
      <c r="E56" s="184" t="s">
        <v>229</v>
      </c>
      <c r="F56" s="166" t="s">
        <v>245</v>
      </c>
      <c r="G56" s="170"/>
      <c r="H56" s="107"/>
      <c r="I56" s="106"/>
      <c r="J56" s="173"/>
      <c r="K56" s="135"/>
      <c r="L56" s="135"/>
      <c r="M56" s="140"/>
      <c r="N56" s="112"/>
      <c r="O56" s="112"/>
      <c r="R56" s="18">
        <f>COUNTIF(D55:D59,"2")</f>
        <v>2</v>
      </c>
      <c r="S56" s="18">
        <f>COUNTIF(G55:G59,"2")</f>
        <v>0</v>
      </c>
      <c r="T56" s="18">
        <f>COUNTIF(J55:J59,"2")</f>
        <v>0</v>
      </c>
      <c r="U56" s="18">
        <f>COUNTIF(M55:M59,"2")</f>
        <v>0</v>
      </c>
    </row>
    <row r="57" spans="1:21" ht="36.6" customHeight="1" x14ac:dyDescent="0.25">
      <c r="A57" s="312"/>
      <c r="B57" s="51"/>
      <c r="C57" s="36" t="s">
        <v>88</v>
      </c>
      <c r="D57" s="164">
        <v>1</v>
      </c>
      <c r="E57" s="108" t="s">
        <v>230</v>
      </c>
      <c r="F57" s="166" t="s">
        <v>246</v>
      </c>
      <c r="G57" s="170"/>
      <c r="H57" s="107"/>
      <c r="I57" s="106"/>
      <c r="J57" s="173"/>
      <c r="K57" s="135"/>
      <c r="L57" s="169"/>
      <c r="M57" s="140"/>
      <c r="N57" s="147"/>
      <c r="O57" s="112"/>
      <c r="R57" s="18">
        <f>COUNTIF(D55:D59,"3")</f>
        <v>2</v>
      </c>
      <c r="S57" s="18">
        <f>COUNTIF(G55:G59,"3")</f>
        <v>0</v>
      </c>
      <c r="T57" s="18">
        <f>COUNTIF(J55:J59,"3")</f>
        <v>0</v>
      </c>
      <c r="U57" s="18">
        <f>COUNTIF(M55:M59,"3")</f>
        <v>0</v>
      </c>
    </row>
    <row r="58" spans="1:21" ht="30" customHeight="1" x14ac:dyDescent="0.25">
      <c r="A58" s="312"/>
      <c r="B58" s="51"/>
      <c r="C58" s="168" t="s">
        <v>89</v>
      </c>
      <c r="D58" s="164">
        <v>3</v>
      </c>
      <c r="E58" s="108" t="s">
        <v>228</v>
      </c>
      <c r="F58" s="166" t="s">
        <v>232</v>
      </c>
      <c r="G58" s="170"/>
      <c r="H58" s="107"/>
      <c r="I58" s="106"/>
      <c r="J58" s="173"/>
      <c r="K58" s="135"/>
      <c r="L58" s="135"/>
      <c r="M58" s="140"/>
      <c r="N58" s="147"/>
      <c r="O58" s="112"/>
      <c r="R58" s="18">
        <f>COUNTIF(D55:D59,"4")</f>
        <v>0</v>
      </c>
      <c r="S58" s="18">
        <f>COUNTIF(G55:G59,"4")</f>
        <v>0</v>
      </c>
      <c r="T58" s="18">
        <f>COUNTIF(J55:J59,"4")</f>
        <v>0</v>
      </c>
      <c r="U58" s="18">
        <f>COUNTIF(M55:M59,"4")</f>
        <v>0</v>
      </c>
    </row>
    <row r="59" spans="1:21" ht="58.95" customHeight="1" x14ac:dyDescent="0.25">
      <c r="A59" s="312"/>
      <c r="B59" s="52"/>
      <c r="C59" s="36" t="s">
        <v>90</v>
      </c>
      <c r="D59" s="164">
        <v>3</v>
      </c>
      <c r="E59" s="108" t="s">
        <v>231</v>
      </c>
      <c r="F59" s="166" t="s">
        <v>232</v>
      </c>
      <c r="G59" s="170"/>
      <c r="H59" s="107"/>
      <c r="I59" s="106"/>
      <c r="J59" s="173"/>
      <c r="K59" s="135"/>
      <c r="L59" s="135"/>
      <c r="M59" s="140"/>
      <c r="N59" s="148"/>
      <c r="O59" s="111"/>
    </row>
    <row r="60" spans="1:21" ht="6.75" customHeight="1" x14ac:dyDescent="0.25">
      <c r="B60" s="293"/>
      <c r="C60" s="294"/>
      <c r="D60" s="53"/>
      <c r="E60" s="54"/>
      <c r="F60" s="54"/>
      <c r="G60" s="53"/>
      <c r="H60" s="54"/>
      <c r="I60" s="54"/>
      <c r="J60" s="53"/>
      <c r="K60" s="54"/>
      <c r="M60" s="53"/>
      <c r="N60" s="54"/>
    </row>
    <row r="61" spans="1:21" ht="17.399999999999999" x14ac:dyDescent="0.25">
      <c r="A61" s="312"/>
      <c r="B61" s="49"/>
      <c r="C61" s="286" t="s">
        <v>91</v>
      </c>
      <c r="D61" s="287"/>
      <c r="E61" s="287"/>
      <c r="F61" s="287"/>
      <c r="G61" s="287"/>
      <c r="H61" s="287"/>
      <c r="I61" s="287"/>
      <c r="J61" s="287"/>
      <c r="K61" s="292"/>
      <c r="L61" s="56"/>
      <c r="M61" s="56"/>
      <c r="N61" s="56"/>
      <c r="O61" s="56"/>
    </row>
    <row r="62" spans="1:21" s="128" customFormat="1" ht="28.35" customHeight="1" x14ac:dyDescent="0.3">
      <c r="A62" s="312"/>
      <c r="B62" s="125"/>
      <c r="C62" s="126" t="s">
        <v>92</v>
      </c>
      <c r="D62" s="165">
        <v>1</v>
      </c>
      <c r="E62" s="127" t="s">
        <v>233</v>
      </c>
      <c r="F62" s="167" t="s">
        <v>247</v>
      </c>
      <c r="G62" s="171"/>
      <c r="H62" s="74"/>
      <c r="I62" s="74"/>
      <c r="J62" s="175"/>
      <c r="K62" s="77"/>
      <c r="L62" s="135"/>
      <c r="M62" s="149"/>
      <c r="N62" s="150"/>
      <c r="O62" s="96"/>
      <c r="R62" s="128">
        <f>COUNTIF(D62:D65,"1")</f>
        <v>3</v>
      </c>
      <c r="S62" s="128">
        <f>COUNTIF(G62:G65,"1")</f>
        <v>0</v>
      </c>
      <c r="T62" s="128">
        <f>COUNTIF(J62:J65,"1")</f>
        <v>0</v>
      </c>
      <c r="U62" s="128">
        <f>COUNTIF(M62:M65,"1")</f>
        <v>0</v>
      </c>
    </row>
    <row r="63" spans="1:21" ht="36" customHeight="1" x14ac:dyDescent="0.25">
      <c r="A63" s="312"/>
      <c r="B63" s="51"/>
      <c r="C63" s="168" t="s">
        <v>93</v>
      </c>
      <c r="D63" s="164">
        <v>1</v>
      </c>
      <c r="E63" s="130" t="s">
        <v>234</v>
      </c>
      <c r="F63" s="166" t="s">
        <v>232</v>
      </c>
      <c r="G63" s="170"/>
      <c r="H63" s="107"/>
      <c r="I63" s="106"/>
      <c r="J63" s="173"/>
      <c r="K63" s="110"/>
      <c r="L63" s="135"/>
      <c r="M63" s="140"/>
      <c r="N63" s="112"/>
      <c r="O63" s="111"/>
      <c r="R63" s="18">
        <f>COUNTIF(D62:D65,"2")</f>
        <v>0</v>
      </c>
      <c r="S63" s="18">
        <f>COUNTIF(G62:G65,"2")</f>
        <v>0</v>
      </c>
      <c r="T63" s="18">
        <f>COUNTIF(J62:J65,"2")</f>
        <v>0</v>
      </c>
      <c r="U63" s="18">
        <f>COUNTIF(M62:M65,"2")</f>
        <v>0</v>
      </c>
    </row>
    <row r="64" spans="1:21" ht="38.700000000000003" customHeight="1" x14ac:dyDescent="0.25">
      <c r="A64" s="312"/>
      <c r="B64" s="51"/>
      <c r="C64" s="36" t="s">
        <v>94</v>
      </c>
      <c r="D64" s="164">
        <v>1</v>
      </c>
      <c r="E64" s="129" t="s">
        <v>235</v>
      </c>
      <c r="F64" s="166" t="s">
        <v>248</v>
      </c>
      <c r="G64" s="170"/>
      <c r="H64" s="107"/>
      <c r="I64" s="106"/>
      <c r="J64" s="173"/>
      <c r="K64" s="110"/>
      <c r="L64" s="135"/>
      <c r="M64" s="140"/>
      <c r="N64" s="147"/>
      <c r="O64" s="112"/>
      <c r="R64" s="18">
        <f>COUNTIF(D62:D65,"3")</f>
        <v>1</v>
      </c>
      <c r="S64" s="18">
        <f>COUNTIF(G62:G65,"3")</f>
        <v>0</v>
      </c>
      <c r="T64" s="18">
        <f>COUNTIF(J62:J65,"3")</f>
        <v>0</v>
      </c>
      <c r="U64" s="18">
        <f>COUNTIF(M62:M65,"3")</f>
        <v>0</v>
      </c>
    </row>
    <row r="65" spans="1:21" ht="51.6" customHeight="1" x14ac:dyDescent="0.25">
      <c r="A65" s="312"/>
      <c r="B65" s="52"/>
      <c r="C65" s="36" t="s">
        <v>95</v>
      </c>
      <c r="D65" s="164">
        <v>3</v>
      </c>
      <c r="E65" s="130" t="s">
        <v>236</v>
      </c>
      <c r="F65" s="153" t="s">
        <v>249</v>
      </c>
      <c r="G65" s="170"/>
      <c r="H65" s="107"/>
      <c r="I65" s="106"/>
      <c r="J65" s="173"/>
      <c r="K65" s="110"/>
      <c r="L65" s="135"/>
      <c r="M65" s="140"/>
      <c r="N65" s="147"/>
      <c r="O65" s="97"/>
      <c r="R65" s="18">
        <f>COUNTIF(D62:D65,"4")</f>
        <v>0</v>
      </c>
      <c r="S65" s="18">
        <f>COUNTIF(G62:G65,"4")</f>
        <v>0</v>
      </c>
      <c r="T65" s="18">
        <f>COUNTIF(J62:J65,"4")</f>
        <v>0</v>
      </c>
      <c r="U65" s="18">
        <f>COUNTIF(M62:M65,"4")</f>
        <v>0</v>
      </c>
    </row>
    <row r="66" spans="1:21" ht="9.15" customHeight="1" x14ac:dyDescent="0.25">
      <c r="B66" s="268"/>
      <c r="C66" s="269"/>
      <c r="D66" s="269"/>
      <c r="E66" s="269"/>
      <c r="F66" s="269"/>
      <c r="G66" s="269"/>
      <c r="H66" s="269"/>
      <c r="I66" s="269"/>
      <c r="J66" s="269"/>
      <c r="K66" s="295"/>
      <c r="L66" s="123"/>
      <c r="M66" s="119"/>
      <c r="N66" s="123"/>
      <c r="O66" s="123"/>
    </row>
    <row r="67" spans="1:21" ht="17.399999999999999" x14ac:dyDescent="0.25">
      <c r="A67" s="312"/>
      <c r="B67" s="49"/>
      <c r="C67" s="286" t="s">
        <v>96</v>
      </c>
      <c r="D67" s="287"/>
      <c r="E67" s="287"/>
      <c r="F67" s="287"/>
      <c r="G67" s="287"/>
      <c r="H67" s="287"/>
      <c r="I67" s="287"/>
      <c r="J67" s="287"/>
      <c r="K67" s="292"/>
      <c r="L67" s="58"/>
      <c r="M67" s="58"/>
      <c r="N67" s="58"/>
      <c r="O67" s="58"/>
    </row>
    <row r="68" spans="1:21" ht="40.950000000000003" customHeight="1" x14ac:dyDescent="0.25">
      <c r="A68" s="312"/>
      <c r="B68" s="51"/>
      <c r="C68" s="42" t="s">
        <v>97</v>
      </c>
      <c r="D68" s="164">
        <v>2</v>
      </c>
      <c r="E68" s="153" t="s">
        <v>237</v>
      </c>
      <c r="F68" s="153" t="s">
        <v>250</v>
      </c>
      <c r="G68" s="170"/>
      <c r="H68" s="106"/>
      <c r="I68" s="106"/>
      <c r="J68" s="173"/>
      <c r="K68" s="135"/>
      <c r="L68" s="135"/>
      <c r="M68" s="140"/>
      <c r="N68" s="111"/>
      <c r="O68" s="111"/>
      <c r="R68" s="18">
        <f>COUNTIF(D68:D71,"1")</f>
        <v>1</v>
      </c>
      <c r="S68" s="18">
        <f>COUNTIF(G68:G71,"1")</f>
        <v>0</v>
      </c>
      <c r="T68" s="18">
        <f>COUNTIF(J68:J71,"1")</f>
        <v>0</v>
      </c>
      <c r="U68" s="18">
        <f>COUNTIF(M68:M71,"1")</f>
        <v>0</v>
      </c>
    </row>
    <row r="69" spans="1:21" ht="54.6" customHeight="1" x14ac:dyDescent="0.25">
      <c r="A69" s="312"/>
      <c r="B69" s="51"/>
      <c r="C69" s="36" t="s">
        <v>98</v>
      </c>
      <c r="D69" s="164">
        <v>3</v>
      </c>
      <c r="E69" s="130" t="s">
        <v>238</v>
      </c>
      <c r="F69" s="153" t="s">
        <v>251</v>
      </c>
      <c r="G69" s="170"/>
      <c r="H69" s="107"/>
      <c r="I69" s="132"/>
      <c r="J69" s="173"/>
      <c r="K69" s="135"/>
      <c r="L69" s="135"/>
      <c r="M69" s="140"/>
      <c r="N69" s="112"/>
      <c r="O69" s="151"/>
      <c r="R69" s="18">
        <f>COUNTIF(D68:D71,"2")</f>
        <v>1</v>
      </c>
      <c r="S69" s="18">
        <f>COUNTIF(G68:G71,"2")</f>
        <v>0</v>
      </c>
      <c r="T69" s="18">
        <f>COUNTIF(J68:J71,"2")</f>
        <v>0</v>
      </c>
      <c r="U69" s="18">
        <f>COUNTIF(M68:M71,"2")</f>
        <v>0</v>
      </c>
    </row>
    <row r="70" spans="1:21" ht="41.4" customHeight="1" x14ac:dyDescent="0.25">
      <c r="A70" s="312"/>
      <c r="B70" s="51"/>
      <c r="C70" s="36" t="s">
        <v>99</v>
      </c>
      <c r="D70" s="164">
        <v>1</v>
      </c>
      <c r="E70" s="130" t="s">
        <v>252</v>
      </c>
      <c r="F70" s="153" t="s">
        <v>253</v>
      </c>
      <c r="G70" s="170"/>
      <c r="H70" s="107"/>
      <c r="I70" s="106"/>
      <c r="J70" s="173"/>
      <c r="K70" s="135"/>
      <c r="L70" s="135"/>
      <c r="M70" s="140"/>
      <c r="N70" s="182"/>
      <c r="O70" s="111"/>
      <c r="R70" s="18">
        <f>COUNTIF(D68:D71,"3")</f>
        <v>2</v>
      </c>
      <c r="S70" s="18">
        <f>COUNTIF(G68:G71,"3")</f>
        <v>0</v>
      </c>
      <c r="T70" s="18">
        <f>COUNTIF(J68:J71,"3")</f>
        <v>0</v>
      </c>
      <c r="U70" s="18">
        <f>COUNTIF(M68:M71,"3")</f>
        <v>0</v>
      </c>
    </row>
    <row r="71" spans="1:21" ht="47.7" customHeight="1" x14ac:dyDescent="0.25">
      <c r="A71" s="312"/>
      <c r="B71" s="52"/>
      <c r="C71" s="36" t="s">
        <v>100</v>
      </c>
      <c r="D71" s="164">
        <v>3</v>
      </c>
      <c r="E71" s="130" t="s">
        <v>239</v>
      </c>
      <c r="F71" s="153" t="s">
        <v>254</v>
      </c>
      <c r="G71" s="170"/>
      <c r="H71" s="107"/>
      <c r="I71" s="106"/>
      <c r="J71" s="173"/>
      <c r="K71" s="135"/>
      <c r="L71" s="135"/>
      <c r="M71" s="140"/>
      <c r="N71" s="148"/>
      <c r="O71" s="111"/>
      <c r="R71" s="18">
        <f>COUNTIF(D68:D71,"4")</f>
        <v>0</v>
      </c>
      <c r="S71" s="18">
        <f>COUNTIF(G68:G71,"4")</f>
        <v>0</v>
      </c>
      <c r="T71" s="18">
        <f>COUNTIF(J68:J71,"4")</f>
        <v>0</v>
      </c>
      <c r="U71" s="18">
        <f>COUNTIF(M68:M71,"4")</f>
        <v>0</v>
      </c>
    </row>
    <row r="72" spans="1:21" ht="8.4" customHeight="1" x14ac:dyDescent="0.25">
      <c r="B72" s="268"/>
      <c r="C72" s="269"/>
      <c r="D72" s="269"/>
      <c r="E72" s="269"/>
      <c r="F72" s="269"/>
      <c r="G72" s="269"/>
      <c r="H72" s="269"/>
      <c r="I72" s="269"/>
      <c r="J72" s="269"/>
      <c r="K72" s="295"/>
      <c r="L72" s="123"/>
      <c r="M72" s="119"/>
      <c r="N72" s="123"/>
      <c r="O72" s="123"/>
    </row>
    <row r="73" spans="1:21" ht="17.399999999999999" x14ac:dyDescent="0.25">
      <c r="A73" s="312"/>
      <c r="B73" s="49"/>
      <c r="C73" s="286" t="s">
        <v>101</v>
      </c>
      <c r="D73" s="287"/>
      <c r="E73" s="287"/>
      <c r="F73" s="287"/>
      <c r="G73" s="287"/>
      <c r="H73" s="287"/>
      <c r="I73" s="287"/>
      <c r="J73" s="287"/>
      <c r="K73" s="292"/>
      <c r="L73" s="56"/>
      <c r="M73" s="56"/>
      <c r="N73" s="56"/>
      <c r="O73" s="56"/>
    </row>
    <row r="74" spans="1:21" ht="30" customHeight="1" x14ac:dyDescent="0.25">
      <c r="A74" s="312"/>
      <c r="B74" s="51"/>
      <c r="C74" s="42" t="s">
        <v>102</v>
      </c>
      <c r="D74" s="164">
        <v>2</v>
      </c>
      <c r="E74" s="105" t="s">
        <v>240</v>
      </c>
      <c r="F74" s="153" t="s">
        <v>255</v>
      </c>
      <c r="G74" s="170"/>
      <c r="H74" s="106"/>
      <c r="I74" s="106"/>
      <c r="J74" s="173"/>
      <c r="K74" s="135"/>
      <c r="L74" s="135"/>
      <c r="M74" s="140"/>
      <c r="N74" s="183"/>
      <c r="O74" s="111"/>
      <c r="R74" s="18">
        <f>COUNTIF(D74:D79,"1")</f>
        <v>2</v>
      </c>
      <c r="S74" s="18">
        <f>COUNTIF(G74:G79,"1")</f>
        <v>0</v>
      </c>
      <c r="T74" s="18">
        <f>COUNTIF(J74:J79,"1")</f>
        <v>0</v>
      </c>
      <c r="U74" s="18">
        <f>COUNTIF(M74:M79,"1")</f>
        <v>0</v>
      </c>
    </row>
    <row r="75" spans="1:21" ht="30" customHeight="1" x14ac:dyDescent="0.25">
      <c r="A75" s="312"/>
      <c r="B75" s="51"/>
      <c r="C75" s="168" t="s">
        <v>103</v>
      </c>
      <c r="D75" s="164">
        <v>3</v>
      </c>
      <c r="E75" s="108" t="s">
        <v>241</v>
      </c>
      <c r="F75" s="153" t="s">
        <v>256</v>
      </c>
      <c r="G75" s="170"/>
      <c r="H75" s="107"/>
      <c r="I75" s="106"/>
      <c r="J75" s="173"/>
      <c r="K75" s="135"/>
      <c r="L75" s="135"/>
      <c r="M75" s="140"/>
      <c r="N75" s="150"/>
      <c r="O75" s="111"/>
      <c r="R75" s="18">
        <f>COUNTIF(D74:D79,"2")</f>
        <v>3</v>
      </c>
      <c r="S75" s="18">
        <f>COUNTIF(G74:G79,"2")</f>
        <v>0</v>
      </c>
      <c r="T75" s="18">
        <f>COUNTIF(J74:J79,"2")</f>
        <v>0</v>
      </c>
      <c r="U75" s="18">
        <f>COUNTIF(M74:M79,"2")</f>
        <v>0</v>
      </c>
    </row>
    <row r="76" spans="1:21" ht="50.4" customHeight="1" x14ac:dyDescent="0.25">
      <c r="A76" s="312"/>
      <c r="B76" s="51"/>
      <c r="C76" s="36" t="s">
        <v>104</v>
      </c>
      <c r="D76" s="164">
        <v>1</v>
      </c>
      <c r="E76" s="108" t="s">
        <v>257</v>
      </c>
      <c r="F76" s="153" t="s">
        <v>258</v>
      </c>
      <c r="G76" s="170"/>
      <c r="H76" s="107"/>
      <c r="I76" s="106"/>
      <c r="J76" s="173"/>
      <c r="K76" s="137"/>
      <c r="L76" s="135"/>
      <c r="M76" s="140"/>
      <c r="N76" s="112"/>
      <c r="O76" s="111"/>
      <c r="R76" s="18">
        <f>COUNTIF(D74:D79,"2")</f>
        <v>3</v>
      </c>
      <c r="S76" s="18">
        <f>COUNTIF(G74:G79,"3")</f>
        <v>0</v>
      </c>
      <c r="T76" s="18">
        <f>COUNTIF(J74:J79,"3")</f>
        <v>0</v>
      </c>
      <c r="U76" s="18">
        <f>COUNTIF(M74:M79,"3")</f>
        <v>0</v>
      </c>
    </row>
    <row r="77" spans="1:21" ht="50.4" customHeight="1" x14ac:dyDescent="0.25">
      <c r="A77" s="312"/>
      <c r="B77" s="51"/>
      <c r="C77" s="36" t="s">
        <v>105</v>
      </c>
      <c r="D77" s="164">
        <v>1</v>
      </c>
      <c r="E77" s="108" t="s">
        <v>242</v>
      </c>
      <c r="F77" s="166" t="s">
        <v>259</v>
      </c>
      <c r="G77" s="170"/>
      <c r="H77" s="107"/>
      <c r="I77" s="106"/>
      <c r="J77" s="173"/>
      <c r="K77" s="135"/>
      <c r="L77" s="135"/>
      <c r="M77" s="140"/>
      <c r="N77" s="147"/>
      <c r="O77" s="111"/>
      <c r="R77" s="18">
        <f>COUNTIF(D74:D79,"4")</f>
        <v>0</v>
      </c>
      <c r="S77" s="18">
        <f>COUNTIF(G74:G79,"4")</f>
        <v>0</v>
      </c>
      <c r="T77" s="18">
        <f>COUNTIF(J74:J79,"4")</f>
        <v>0</v>
      </c>
      <c r="U77" s="18">
        <f>COUNTIF(M74:M79,"4")</f>
        <v>0</v>
      </c>
    </row>
    <row r="78" spans="1:21" ht="35.4" customHeight="1" x14ac:dyDescent="0.25">
      <c r="A78" s="312"/>
      <c r="B78" s="57"/>
      <c r="C78" s="185" t="s">
        <v>106</v>
      </c>
      <c r="D78" s="164">
        <v>2</v>
      </c>
      <c r="E78" s="108" t="s">
        <v>243</v>
      </c>
      <c r="F78" s="166" t="s">
        <v>260</v>
      </c>
      <c r="G78" s="170"/>
      <c r="H78" s="107"/>
      <c r="I78" s="106"/>
      <c r="J78" s="173"/>
      <c r="K78" s="135"/>
      <c r="L78" s="135"/>
      <c r="M78" s="140"/>
      <c r="N78" s="150"/>
      <c r="O78" s="111"/>
    </row>
    <row r="79" spans="1:21" ht="24.6" customHeight="1" x14ac:dyDescent="0.25">
      <c r="A79" s="312"/>
      <c r="B79" s="52"/>
      <c r="C79" s="168" t="s">
        <v>107</v>
      </c>
      <c r="D79" s="164">
        <v>2</v>
      </c>
      <c r="E79" s="108" t="s">
        <v>244</v>
      </c>
      <c r="F79" s="105" t="s">
        <v>261</v>
      </c>
      <c r="G79" s="170"/>
      <c r="H79" s="107"/>
      <c r="I79" s="106"/>
      <c r="J79" s="173"/>
      <c r="K79" s="135"/>
      <c r="L79" s="135"/>
      <c r="M79" s="140"/>
      <c r="N79" s="141"/>
      <c r="O79" s="111"/>
    </row>
    <row r="80" spans="1:21" ht="9.15" customHeight="1" x14ac:dyDescent="0.25">
      <c r="B80" s="293"/>
      <c r="C80" s="294"/>
      <c r="D80" s="53"/>
      <c r="E80" s="54"/>
      <c r="F80" s="54"/>
      <c r="G80" s="53"/>
      <c r="H80" s="54"/>
      <c r="I80" s="54"/>
      <c r="J80" s="176"/>
      <c r="K80" s="177"/>
      <c r="L80" s="178"/>
      <c r="M80" s="53"/>
      <c r="N80" s="59"/>
    </row>
    <row r="81" spans="1:21" ht="18.75" customHeight="1" x14ac:dyDescent="0.25">
      <c r="B81" s="261" t="s">
        <v>108</v>
      </c>
      <c r="C81" s="262"/>
      <c r="D81" s="288">
        <v>2023</v>
      </c>
      <c r="E81" s="289"/>
      <c r="F81" s="290"/>
      <c r="G81" s="271">
        <v>2020</v>
      </c>
      <c r="H81" s="272"/>
      <c r="I81" s="273"/>
      <c r="J81" s="274">
        <v>2021</v>
      </c>
      <c r="K81" s="275"/>
      <c r="L81" s="276"/>
      <c r="M81" s="246">
        <v>2022</v>
      </c>
      <c r="N81" s="247"/>
      <c r="O81" s="248"/>
    </row>
    <row r="82" spans="1:21" ht="34.65" customHeight="1" x14ac:dyDescent="0.25">
      <c r="B82" s="263"/>
      <c r="C82" s="264"/>
      <c r="D82" s="46" t="s">
        <v>41</v>
      </c>
      <c r="E82" s="47" t="s">
        <v>42</v>
      </c>
      <c r="F82" s="47"/>
      <c r="G82" s="46" t="s">
        <v>41</v>
      </c>
      <c r="H82" s="47" t="s">
        <v>42</v>
      </c>
      <c r="I82" s="47" t="s">
        <v>43</v>
      </c>
      <c r="J82" s="46" t="s">
        <v>41</v>
      </c>
      <c r="K82" s="47" t="s">
        <v>42</v>
      </c>
      <c r="L82" s="48" t="s">
        <v>43</v>
      </c>
      <c r="M82" s="46" t="s">
        <v>41</v>
      </c>
      <c r="N82" s="47" t="s">
        <v>42</v>
      </c>
      <c r="O82" s="48" t="s">
        <v>43</v>
      </c>
    </row>
    <row r="83" spans="1:21" ht="17.399999999999999" x14ac:dyDescent="0.25">
      <c r="A83" s="312"/>
      <c r="B83" s="60"/>
      <c r="C83" s="287" t="s">
        <v>109</v>
      </c>
      <c r="D83" s="287"/>
      <c r="E83" s="287"/>
      <c r="F83" s="287"/>
      <c r="G83" s="287"/>
      <c r="H83" s="287"/>
      <c r="I83" s="287"/>
      <c r="J83" s="287"/>
      <c r="K83" s="287"/>
      <c r="L83" s="61"/>
      <c r="M83" s="94"/>
      <c r="N83" s="94"/>
      <c r="O83" s="61"/>
    </row>
    <row r="84" spans="1:21" ht="30" customHeight="1" x14ac:dyDescent="0.25">
      <c r="A84" s="312"/>
      <c r="B84" s="52"/>
      <c r="C84" s="42" t="s">
        <v>110</v>
      </c>
      <c r="D84" s="170">
        <v>3</v>
      </c>
      <c r="E84" s="107" t="s">
        <v>266</v>
      </c>
      <c r="F84" s="106" t="s">
        <v>267</v>
      </c>
      <c r="G84" s="114"/>
      <c r="H84" s="107"/>
      <c r="I84" s="133"/>
      <c r="J84" s="173"/>
      <c r="K84" s="110"/>
      <c r="L84" s="110"/>
      <c r="M84" s="140"/>
      <c r="N84" s="112"/>
      <c r="O84" s="111"/>
      <c r="R84" s="18">
        <f>COUNTIF(D84:D86,"1")</f>
        <v>1</v>
      </c>
      <c r="S84" s="18">
        <f>COUNTIF(G84:G86,"1")</f>
        <v>0</v>
      </c>
      <c r="T84" s="18">
        <f>COUNTIF(J84:J86,"1")</f>
        <v>0</v>
      </c>
      <c r="U84" s="18">
        <f>COUNTIF(M84:M86,"1")</f>
        <v>0</v>
      </c>
    </row>
    <row r="85" spans="1:21" ht="30" customHeight="1" x14ac:dyDescent="0.25">
      <c r="A85" s="312"/>
      <c r="B85" s="60"/>
      <c r="C85" s="36" t="s">
        <v>111</v>
      </c>
      <c r="D85" s="170">
        <v>1</v>
      </c>
      <c r="E85" s="107" t="s">
        <v>268</v>
      </c>
      <c r="F85" s="106" t="s">
        <v>269</v>
      </c>
      <c r="G85" s="114"/>
      <c r="H85" s="107"/>
      <c r="I85" s="133"/>
      <c r="J85" s="173"/>
      <c r="K85" s="110"/>
      <c r="L85" s="110"/>
      <c r="M85" s="140"/>
      <c r="N85" s="112"/>
      <c r="O85" s="111"/>
      <c r="R85" s="18">
        <f>COUNTIF(D84:D86,"2")</f>
        <v>0</v>
      </c>
      <c r="S85" s="18">
        <f>COUNTIF(G84:G86,"2")</f>
        <v>0</v>
      </c>
      <c r="T85" s="18">
        <f>COUNTIF(J84:J86,"2")</f>
        <v>0</v>
      </c>
      <c r="U85" s="18">
        <f>COUNTIF(M84:M86,"2")</f>
        <v>0</v>
      </c>
    </row>
    <row r="86" spans="1:21" ht="30" customHeight="1" x14ac:dyDescent="0.25">
      <c r="A86" s="312"/>
      <c r="B86" s="60"/>
      <c r="C86" s="36" t="s">
        <v>112</v>
      </c>
      <c r="D86" s="170">
        <v>4</v>
      </c>
      <c r="E86" s="107" t="s">
        <v>270</v>
      </c>
      <c r="F86" s="106" t="s">
        <v>271</v>
      </c>
      <c r="G86" s="114"/>
      <c r="H86" s="107"/>
      <c r="I86" s="133"/>
      <c r="J86" s="173"/>
      <c r="K86" s="110"/>
      <c r="L86" s="110"/>
      <c r="M86" s="140"/>
      <c r="N86" s="112"/>
      <c r="O86" s="111"/>
      <c r="R86" s="18">
        <f>COUNTIF(D84:D86,"3")</f>
        <v>1</v>
      </c>
      <c r="S86" s="18">
        <f>COUNTIF(G84:G86,"3")</f>
        <v>0</v>
      </c>
      <c r="T86" s="18">
        <f>COUNTIF(J84:J86,"3")</f>
        <v>0</v>
      </c>
      <c r="U86" s="18">
        <f>COUNTIF(M84:M86,"3")</f>
        <v>0</v>
      </c>
    </row>
    <row r="87" spans="1:21" ht="17.399999999999999" x14ac:dyDescent="0.3">
      <c r="A87" s="312"/>
      <c r="B87" s="62"/>
      <c r="C87" s="299" t="s">
        <v>113</v>
      </c>
      <c r="D87" s="300"/>
      <c r="E87" s="300"/>
      <c r="F87" s="300"/>
      <c r="G87" s="300"/>
      <c r="H87" s="300"/>
      <c r="I87" s="300"/>
      <c r="J87" s="300"/>
      <c r="K87" s="301"/>
      <c r="L87" s="56"/>
      <c r="M87" s="56"/>
      <c r="N87" s="56"/>
      <c r="O87" s="56"/>
    </row>
    <row r="88" spans="1:21" ht="30" customHeight="1" x14ac:dyDescent="0.25">
      <c r="A88" s="312"/>
      <c r="B88" s="52"/>
      <c r="C88" s="186" t="s">
        <v>114</v>
      </c>
      <c r="D88" s="170">
        <v>3</v>
      </c>
      <c r="E88" s="106" t="s">
        <v>272</v>
      </c>
      <c r="F88" s="106" t="s">
        <v>273</v>
      </c>
      <c r="G88" s="114"/>
      <c r="H88" s="106"/>
      <c r="I88" s="133"/>
      <c r="J88" s="173"/>
      <c r="K88" s="110"/>
      <c r="L88" s="135"/>
      <c r="M88" s="140"/>
      <c r="N88" s="112"/>
      <c r="O88" s="112"/>
      <c r="R88" s="18">
        <f>COUNTIF(D88:D94,"1")</f>
        <v>0</v>
      </c>
      <c r="S88" s="18">
        <f>COUNTIF(G88:G94,"1")</f>
        <v>0</v>
      </c>
      <c r="T88" s="18">
        <f>COUNTIF(J88:J94,"1")</f>
        <v>0</v>
      </c>
      <c r="U88" s="18">
        <f>COUNTIF(M88:M94,"1")</f>
        <v>0</v>
      </c>
    </row>
    <row r="89" spans="1:21" ht="30" customHeight="1" x14ac:dyDescent="0.25">
      <c r="A89" s="312"/>
      <c r="B89" s="63"/>
      <c r="C89" s="185" t="s">
        <v>115</v>
      </c>
      <c r="D89" s="170">
        <v>3</v>
      </c>
      <c r="E89" s="107" t="s">
        <v>274</v>
      </c>
      <c r="F89" s="106" t="s">
        <v>275</v>
      </c>
      <c r="G89" s="114"/>
      <c r="H89" s="107"/>
      <c r="I89" s="133"/>
      <c r="J89" s="173"/>
      <c r="K89" s="110"/>
      <c r="L89" s="110"/>
      <c r="M89" s="140"/>
      <c r="N89" s="112"/>
      <c r="O89" s="112"/>
      <c r="R89" s="18">
        <f>COUNTIF(D88:D94,"2")</f>
        <v>3</v>
      </c>
      <c r="S89" s="18">
        <f>COUNTIF(G88:G94,"2")</f>
        <v>0</v>
      </c>
      <c r="T89" s="18">
        <f>COUNTIF(J88:J94,"2")</f>
        <v>0</v>
      </c>
      <c r="U89" s="18">
        <f>COUNTIF(M88:M94,"2")</f>
        <v>0</v>
      </c>
    </row>
    <row r="90" spans="1:21" ht="30" customHeight="1" x14ac:dyDescent="0.25">
      <c r="A90" s="312"/>
      <c r="B90" s="60"/>
      <c r="C90" s="168" t="s">
        <v>116</v>
      </c>
      <c r="D90" s="170">
        <v>2</v>
      </c>
      <c r="E90" s="107" t="s">
        <v>276</v>
      </c>
      <c r="F90" s="106" t="s">
        <v>277</v>
      </c>
      <c r="G90" s="114"/>
      <c r="H90" s="107"/>
      <c r="I90" s="133"/>
      <c r="J90" s="173"/>
      <c r="K90" s="110"/>
      <c r="L90" s="110"/>
      <c r="M90" s="140"/>
      <c r="N90" s="112"/>
      <c r="O90" s="112"/>
      <c r="R90" s="18">
        <f>COUNTIF(D88:D94,"3")</f>
        <v>4</v>
      </c>
      <c r="S90" s="18">
        <f>COUNTIF(G88:G94,"3")</f>
        <v>0</v>
      </c>
      <c r="T90" s="18">
        <f>COUNTIF(J88:J94,"3")</f>
        <v>0</v>
      </c>
      <c r="U90" s="18">
        <f>COUNTIF(M88:M94,"3")</f>
        <v>0</v>
      </c>
    </row>
    <row r="91" spans="1:21" ht="30" customHeight="1" x14ac:dyDescent="0.25">
      <c r="A91" s="312"/>
      <c r="B91" s="60">
        <v>0</v>
      </c>
      <c r="C91" s="185" t="s">
        <v>117</v>
      </c>
      <c r="D91" s="170">
        <v>3</v>
      </c>
      <c r="E91" s="107" t="s">
        <v>278</v>
      </c>
      <c r="F91" s="106" t="s">
        <v>279</v>
      </c>
      <c r="G91" s="114"/>
      <c r="H91" s="107"/>
      <c r="I91" s="133"/>
      <c r="J91" s="173"/>
      <c r="K91" s="110"/>
      <c r="L91" s="110"/>
      <c r="M91" s="140"/>
      <c r="N91" s="112"/>
      <c r="O91" s="111"/>
      <c r="R91" s="18">
        <f>COUNTIF(D88:D94,"4")</f>
        <v>0</v>
      </c>
      <c r="S91" s="18">
        <f>COUNTIF(G88:G94,"4")</f>
        <v>0</v>
      </c>
      <c r="T91" s="18">
        <f>COUNTIF(J88:J94,"4")</f>
        <v>0</v>
      </c>
      <c r="U91" s="18">
        <f>COUNTIF(M88:M94,"4")</f>
        <v>0</v>
      </c>
    </row>
    <row r="92" spans="1:21" ht="30" customHeight="1" x14ac:dyDescent="0.25">
      <c r="A92" s="312"/>
      <c r="B92" s="60"/>
      <c r="C92" s="168" t="s">
        <v>118</v>
      </c>
      <c r="D92" s="170">
        <v>3</v>
      </c>
      <c r="E92" s="107" t="s">
        <v>280</v>
      </c>
      <c r="F92" s="106" t="s">
        <v>281</v>
      </c>
      <c r="G92" s="114"/>
      <c r="H92" s="107"/>
      <c r="I92" s="133"/>
      <c r="J92" s="173"/>
      <c r="K92" s="110"/>
      <c r="L92" s="110"/>
      <c r="M92" s="140"/>
      <c r="N92" s="112"/>
      <c r="O92" s="111"/>
    </row>
    <row r="93" spans="1:21" ht="30" customHeight="1" x14ac:dyDescent="0.25">
      <c r="A93" s="312"/>
      <c r="B93" s="63"/>
      <c r="C93" s="185" t="s">
        <v>119</v>
      </c>
      <c r="D93" s="170">
        <v>2</v>
      </c>
      <c r="E93" s="107" t="s">
        <v>282</v>
      </c>
      <c r="F93" s="106" t="s">
        <v>283</v>
      </c>
      <c r="G93" s="114"/>
      <c r="H93" s="107"/>
      <c r="I93" s="133"/>
      <c r="J93" s="173"/>
      <c r="K93" s="110"/>
      <c r="L93" s="110"/>
      <c r="M93" s="140"/>
      <c r="N93" s="112"/>
      <c r="O93" s="111"/>
    </row>
    <row r="94" spans="1:21" ht="39.75" customHeight="1" x14ac:dyDescent="0.25">
      <c r="A94" s="312"/>
      <c r="B94" s="60"/>
      <c r="C94" s="168" t="s">
        <v>120</v>
      </c>
      <c r="D94" s="170">
        <v>2</v>
      </c>
      <c r="E94" s="107" t="s">
        <v>284</v>
      </c>
      <c r="F94" s="106" t="s">
        <v>285</v>
      </c>
      <c r="G94" s="114"/>
      <c r="H94" s="107"/>
      <c r="I94" s="133"/>
      <c r="J94" s="173"/>
      <c r="K94" s="110"/>
      <c r="L94" s="110"/>
      <c r="M94" s="140"/>
      <c r="N94" s="112"/>
      <c r="O94" s="111"/>
    </row>
    <row r="95" spans="1:21" ht="5.25" customHeight="1" x14ac:dyDescent="0.25">
      <c r="B95" s="293"/>
      <c r="C95" s="294"/>
      <c r="D95" s="53"/>
      <c r="E95" s="54"/>
      <c r="F95" s="54"/>
      <c r="G95" s="53"/>
      <c r="H95" s="54"/>
      <c r="I95" s="54"/>
      <c r="J95" s="53"/>
      <c r="K95" s="59"/>
      <c r="M95" s="53"/>
      <c r="N95" s="59"/>
    </row>
    <row r="96" spans="1:21" ht="17.399999999999999" x14ac:dyDescent="0.25">
      <c r="A96" s="312"/>
      <c r="B96" s="49"/>
      <c r="C96" s="286" t="s">
        <v>121</v>
      </c>
      <c r="D96" s="287"/>
      <c r="E96" s="287"/>
      <c r="F96" s="287"/>
      <c r="G96" s="287"/>
      <c r="H96" s="287"/>
      <c r="I96" s="287"/>
      <c r="J96" s="287"/>
      <c r="K96" s="287"/>
      <c r="L96" s="287"/>
      <c r="M96" s="95"/>
      <c r="N96" s="95"/>
      <c r="O96" s="101"/>
    </row>
    <row r="97" spans="1:21" ht="48.9" customHeight="1" x14ac:dyDescent="0.25">
      <c r="A97" s="312"/>
      <c r="B97" s="57"/>
      <c r="C97" s="35" t="s">
        <v>122</v>
      </c>
      <c r="D97" s="172">
        <v>3</v>
      </c>
      <c r="E97" s="74" t="s">
        <v>286</v>
      </c>
      <c r="F97" s="74" t="s">
        <v>287</v>
      </c>
      <c r="G97" s="72"/>
      <c r="H97" s="74"/>
      <c r="I97" s="133"/>
      <c r="J97" s="179"/>
      <c r="K97" s="77"/>
      <c r="L97" s="77"/>
      <c r="M97" s="146"/>
      <c r="N97" s="97"/>
      <c r="O97" s="97"/>
      <c r="R97" s="18">
        <f>COUNTIF(D97:D98,"1")</f>
        <v>0</v>
      </c>
      <c r="S97" s="18">
        <f>COUNTIF(G97:G98,"1")</f>
        <v>0</v>
      </c>
      <c r="T97" s="18">
        <f>COUNTIF(J97:J98,"1")</f>
        <v>0</v>
      </c>
      <c r="U97" s="18">
        <f>COUNTIF(M97:M98,"1")</f>
        <v>0</v>
      </c>
    </row>
    <row r="98" spans="1:21" ht="30" customHeight="1" x14ac:dyDescent="0.25">
      <c r="A98" s="312"/>
      <c r="B98" s="64"/>
      <c r="C98" s="37" t="s">
        <v>123</v>
      </c>
      <c r="D98" s="172">
        <v>3</v>
      </c>
      <c r="E98" s="75" t="s">
        <v>288</v>
      </c>
      <c r="F98" s="74" t="s">
        <v>289</v>
      </c>
      <c r="G98" s="72"/>
      <c r="H98" s="75"/>
      <c r="I98" s="74"/>
      <c r="J98" s="179"/>
      <c r="K98" s="77"/>
      <c r="L98" s="77"/>
      <c r="M98" s="146"/>
      <c r="N98" s="97"/>
      <c r="O98" s="96"/>
      <c r="R98" s="18">
        <f>COUNTIF(D97:D98,"2")</f>
        <v>0</v>
      </c>
      <c r="S98" s="18">
        <f>COUNTIF(G97:G98,"2")</f>
        <v>0</v>
      </c>
      <c r="T98" s="18">
        <f>COUNTIF(J97:J98,"2")</f>
        <v>0</v>
      </c>
      <c r="U98" s="18">
        <f>COUNTIF(M97:M98,"2")</f>
        <v>0</v>
      </c>
    </row>
    <row r="99" spans="1:21" ht="8.4" customHeight="1" x14ac:dyDescent="0.25">
      <c r="B99" s="293"/>
      <c r="C99" s="294"/>
      <c r="D99" s="53"/>
      <c r="E99" s="54"/>
      <c r="F99" s="54"/>
      <c r="G99" s="53"/>
      <c r="H99" s="54"/>
      <c r="I99" s="54"/>
      <c r="J99" s="53"/>
      <c r="K99" s="59"/>
      <c r="M99" s="53"/>
      <c r="N99" s="59"/>
      <c r="R99" s="18">
        <f>COUNTIF(D97:D98,"3")</f>
        <v>2</v>
      </c>
      <c r="S99" s="18">
        <f>COUNTIF(G97:G98,"3")</f>
        <v>0</v>
      </c>
      <c r="T99" s="18">
        <f>COUNTIF(J97:J98,"3")</f>
        <v>0</v>
      </c>
      <c r="U99" s="18">
        <f>COUNTIF(M97:M98,"3")</f>
        <v>0</v>
      </c>
    </row>
    <row r="100" spans="1:21" ht="17.399999999999999" x14ac:dyDescent="0.25">
      <c r="A100" s="312"/>
      <c r="B100" s="60"/>
      <c r="C100" s="287" t="s">
        <v>124</v>
      </c>
      <c r="D100" s="287"/>
      <c r="E100" s="287"/>
      <c r="F100" s="287"/>
      <c r="G100" s="287"/>
      <c r="H100" s="287"/>
      <c r="I100" s="287"/>
      <c r="J100" s="287"/>
      <c r="K100" s="292"/>
      <c r="L100" s="56"/>
      <c r="M100" s="56"/>
      <c r="N100" s="56"/>
      <c r="O100" s="56"/>
      <c r="R100" s="18">
        <f>COUNTIF(D97:D98,"4")</f>
        <v>0</v>
      </c>
      <c r="S100" s="18">
        <f>COUNTIF(G97:G98,"4")</f>
        <v>0</v>
      </c>
      <c r="T100" s="18">
        <f>COUNTIF(J97:J98,"4")</f>
        <v>0</v>
      </c>
      <c r="U100" s="18">
        <f>COUNTIF(M97:M98,"4")</f>
        <v>0</v>
      </c>
    </row>
    <row r="101" spans="1:21" ht="30" customHeight="1" x14ac:dyDescent="0.25">
      <c r="A101" s="312"/>
      <c r="B101" s="52"/>
      <c r="C101" s="42" t="s">
        <v>125</v>
      </c>
      <c r="D101" s="170">
        <v>3</v>
      </c>
      <c r="E101" s="106" t="s">
        <v>290</v>
      </c>
      <c r="F101" s="106" t="s">
        <v>291</v>
      </c>
      <c r="G101" s="114"/>
      <c r="H101" s="106"/>
      <c r="I101" s="133"/>
      <c r="J101" s="173"/>
      <c r="K101" s="110"/>
      <c r="L101" s="110"/>
      <c r="M101" s="140"/>
      <c r="N101" s="112"/>
      <c r="O101" s="112"/>
      <c r="R101" s="18">
        <f>COUNTIF(D101:D110,"1")</f>
        <v>0</v>
      </c>
      <c r="S101" s="18">
        <f>COUNTIF(G101:G110,"1")</f>
        <v>0</v>
      </c>
      <c r="T101" s="18">
        <f>COUNTIF(J101:J110,"1")</f>
        <v>0</v>
      </c>
      <c r="U101" s="18">
        <f>COUNTIF(M101:M110,"1")</f>
        <v>0</v>
      </c>
    </row>
    <row r="102" spans="1:21" ht="30" customHeight="1" x14ac:dyDescent="0.25">
      <c r="A102" s="312"/>
      <c r="B102" s="60">
        <v>0</v>
      </c>
      <c r="C102" s="36" t="s">
        <v>126</v>
      </c>
      <c r="D102" s="170">
        <v>3</v>
      </c>
      <c r="E102" s="107" t="s">
        <v>292</v>
      </c>
      <c r="F102" s="106" t="s">
        <v>293</v>
      </c>
      <c r="G102" s="114"/>
      <c r="H102" s="107"/>
      <c r="I102" s="133"/>
      <c r="J102" s="173"/>
      <c r="K102" s="110"/>
      <c r="L102" s="110"/>
      <c r="M102" s="140"/>
      <c r="N102" s="112"/>
      <c r="O102" s="112"/>
      <c r="R102" s="18">
        <f>COUNTIF(D101:D110,"2")</f>
        <v>1</v>
      </c>
      <c r="S102" s="18">
        <f>COUNTIF(G101:G110,"2")</f>
        <v>0</v>
      </c>
      <c r="T102" s="18">
        <f>COUNTIF(J101:J110,"2")</f>
        <v>0</v>
      </c>
      <c r="U102" s="18">
        <f>COUNTIF(M101:M110,"2")</f>
        <v>0</v>
      </c>
    </row>
    <row r="103" spans="1:21" ht="30" customHeight="1" x14ac:dyDescent="0.25">
      <c r="A103" s="312"/>
      <c r="B103" s="60"/>
      <c r="C103" s="168" t="s">
        <v>127</v>
      </c>
      <c r="D103" s="170">
        <v>3</v>
      </c>
      <c r="E103" s="107" t="s">
        <v>294</v>
      </c>
      <c r="F103" s="106" t="s">
        <v>295</v>
      </c>
      <c r="G103" s="114"/>
      <c r="H103" s="107"/>
      <c r="I103" s="133"/>
      <c r="J103" s="173"/>
      <c r="K103" s="110"/>
      <c r="L103" s="110"/>
      <c r="M103" s="140"/>
      <c r="N103" s="112"/>
      <c r="O103" s="112"/>
      <c r="R103" s="18">
        <f>COUNTIF(D101:D110,"3")</f>
        <v>8</v>
      </c>
      <c r="S103" s="18">
        <f>COUNTIF(G101:G110,"3")</f>
        <v>0</v>
      </c>
      <c r="T103" s="18">
        <f>COUNTIF(J101:J110,"3")</f>
        <v>0</v>
      </c>
      <c r="U103" s="18">
        <f>COUNTIF(M101:M110,"3")</f>
        <v>0</v>
      </c>
    </row>
    <row r="104" spans="1:21" ht="30" customHeight="1" x14ac:dyDescent="0.25">
      <c r="A104" s="312"/>
      <c r="B104" s="60"/>
      <c r="C104" s="36" t="s">
        <v>128</v>
      </c>
      <c r="D104" s="170">
        <v>4</v>
      </c>
      <c r="E104" s="107" t="s">
        <v>296</v>
      </c>
      <c r="F104" s="106" t="s">
        <v>297</v>
      </c>
      <c r="G104" s="114"/>
      <c r="H104" s="107"/>
      <c r="I104" s="106"/>
      <c r="J104" s="173"/>
      <c r="K104" s="110"/>
      <c r="L104" s="110"/>
      <c r="M104" s="140"/>
      <c r="N104" s="112"/>
      <c r="O104" s="112"/>
      <c r="R104" s="18">
        <f>COUNTIF(D101:D110,"4")</f>
        <v>1</v>
      </c>
      <c r="S104" s="18">
        <f>COUNTIF(G101:G110,"4")</f>
        <v>0</v>
      </c>
      <c r="T104" s="18">
        <f>COUNTIF(J101:J110,"4")</f>
        <v>0</v>
      </c>
      <c r="U104" s="18">
        <f>COUNTIF(M101:M110,"4")</f>
        <v>0</v>
      </c>
    </row>
    <row r="105" spans="1:21" ht="30" customHeight="1" x14ac:dyDescent="0.25">
      <c r="A105" s="312"/>
      <c r="B105" s="60"/>
      <c r="C105" s="36" t="s">
        <v>129</v>
      </c>
      <c r="D105" s="170">
        <v>3</v>
      </c>
      <c r="E105" s="107" t="s">
        <v>298</v>
      </c>
      <c r="F105" s="106" t="s">
        <v>299</v>
      </c>
      <c r="G105" s="114"/>
      <c r="H105" s="107"/>
      <c r="I105" s="133"/>
      <c r="J105" s="173"/>
      <c r="K105" s="110"/>
      <c r="L105" s="110"/>
      <c r="M105" s="140"/>
      <c r="N105" s="147"/>
      <c r="O105" s="111"/>
    </row>
    <row r="106" spans="1:21" ht="30" customHeight="1" x14ac:dyDescent="0.25">
      <c r="A106" s="312"/>
      <c r="B106" s="60"/>
      <c r="C106" s="36" t="s">
        <v>130</v>
      </c>
      <c r="D106" s="170">
        <v>3</v>
      </c>
      <c r="E106" s="107" t="s">
        <v>300</v>
      </c>
      <c r="F106" s="106" t="s">
        <v>301</v>
      </c>
      <c r="G106" s="114"/>
      <c r="H106" s="107"/>
      <c r="I106" s="133"/>
      <c r="J106" s="173"/>
      <c r="K106" s="110"/>
      <c r="L106" s="110"/>
      <c r="M106" s="140"/>
      <c r="N106" s="150"/>
      <c r="O106" s="112"/>
    </row>
    <row r="107" spans="1:21" ht="30" customHeight="1" x14ac:dyDescent="0.25">
      <c r="A107" s="312"/>
      <c r="B107" s="60">
        <v>0</v>
      </c>
      <c r="C107" s="36" t="s">
        <v>131</v>
      </c>
      <c r="D107" s="170">
        <v>3</v>
      </c>
      <c r="E107" s="107" t="s">
        <v>302</v>
      </c>
      <c r="F107" s="106" t="s">
        <v>303</v>
      </c>
      <c r="G107" s="114"/>
      <c r="H107" s="107"/>
      <c r="I107" s="133"/>
      <c r="J107" s="173"/>
      <c r="K107" s="110"/>
      <c r="L107" s="110"/>
      <c r="M107" s="140"/>
      <c r="N107" s="112"/>
      <c r="O107" s="111"/>
    </row>
    <row r="108" spans="1:21" ht="30" customHeight="1" x14ac:dyDescent="0.25">
      <c r="A108" s="312"/>
      <c r="B108" s="60"/>
      <c r="C108" s="36" t="s">
        <v>132</v>
      </c>
      <c r="D108" s="170">
        <v>2</v>
      </c>
      <c r="E108" s="107" t="s">
        <v>304</v>
      </c>
      <c r="F108" s="106" t="s">
        <v>245</v>
      </c>
      <c r="G108" s="114"/>
      <c r="H108" s="107"/>
      <c r="I108" s="133"/>
      <c r="J108" s="173"/>
      <c r="K108" s="110"/>
      <c r="L108" s="110"/>
      <c r="M108" s="140"/>
      <c r="N108" s="112"/>
      <c r="O108" s="112"/>
    </row>
    <row r="109" spans="1:21" ht="30" customHeight="1" x14ac:dyDescent="0.25">
      <c r="A109" s="312"/>
      <c r="B109" s="60"/>
      <c r="C109" s="36" t="s">
        <v>133</v>
      </c>
      <c r="D109" s="170">
        <v>3</v>
      </c>
      <c r="E109" s="107" t="s">
        <v>305</v>
      </c>
      <c r="F109" s="106" t="s">
        <v>306</v>
      </c>
      <c r="G109" s="114"/>
      <c r="H109" s="107"/>
      <c r="I109" s="133"/>
      <c r="J109" s="173"/>
      <c r="K109" s="110"/>
      <c r="L109" s="110"/>
      <c r="M109" s="140"/>
      <c r="N109" s="112"/>
      <c r="O109" s="112"/>
    </row>
    <row r="110" spans="1:21" ht="30" customHeight="1" x14ac:dyDescent="0.25">
      <c r="A110" s="312"/>
      <c r="B110" s="60"/>
      <c r="C110" s="36" t="s">
        <v>134</v>
      </c>
      <c r="D110" s="170">
        <v>3</v>
      </c>
      <c r="E110" s="107" t="s">
        <v>307</v>
      </c>
      <c r="F110" s="106" t="s">
        <v>308</v>
      </c>
      <c r="G110" s="114"/>
      <c r="H110" s="107"/>
      <c r="I110" s="133"/>
      <c r="J110" s="173"/>
      <c r="K110" s="110"/>
      <c r="L110" s="110"/>
      <c r="M110" s="140"/>
      <c r="N110" s="180"/>
      <c r="O110" s="112"/>
    </row>
    <row r="111" spans="1:21" ht="5.25" customHeight="1" x14ac:dyDescent="0.25">
      <c r="B111" s="297"/>
      <c r="C111" s="298"/>
      <c r="D111" s="65"/>
      <c r="E111" s="66"/>
      <c r="F111" s="66"/>
      <c r="G111" s="65"/>
      <c r="H111" s="66"/>
      <c r="I111" s="66"/>
      <c r="J111" s="65"/>
      <c r="K111" s="67"/>
      <c r="M111" s="65"/>
      <c r="N111" s="67"/>
    </row>
    <row r="112" spans="1:21" ht="17.399999999999999" x14ac:dyDescent="0.25">
      <c r="A112" s="312"/>
      <c r="B112" s="60"/>
      <c r="C112" s="287" t="s">
        <v>135</v>
      </c>
      <c r="D112" s="287"/>
      <c r="E112" s="287"/>
      <c r="F112" s="287"/>
      <c r="G112" s="287"/>
      <c r="H112" s="287"/>
      <c r="I112" s="287"/>
      <c r="J112" s="287"/>
      <c r="K112" s="292"/>
      <c r="L112" s="56"/>
      <c r="M112" s="56"/>
      <c r="N112" s="56"/>
      <c r="O112" s="56"/>
    </row>
    <row r="113" spans="1:21" ht="30" customHeight="1" x14ac:dyDescent="0.25">
      <c r="A113" s="312"/>
      <c r="B113" s="63"/>
      <c r="C113" s="37" t="s">
        <v>136</v>
      </c>
      <c r="D113" s="170">
        <v>3</v>
      </c>
      <c r="E113" s="107" t="s">
        <v>309</v>
      </c>
      <c r="F113" s="106" t="s">
        <v>310</v>
      </c>
      <c r="G113" s="114"/>
      <c r="H113" s="107"/>
      <c r="I113" s="133"/>
      <c r="J113" s="173"/>
      <c r="K113" s="110"/>
      <c r="L113" s="110"/>
      <c r="M113" s="140"/>
      <c r="N113" s="112"/>
      <c r="O113" s="112"/>
      <c r="R113" s="18">
        <f>COUNTIF(D113:D116,"1")</f>
        <v>0</v>
      </c>
      <c r="S113" s="18">
        <f>COUNTIF(G113:G116,"1")</f>
        <v>0</v>
      </c>
      <c r="T113" s="18">
        <f>COUNTIF(J113:J116,"1")</f>
        <v>0</v>
      </c>
      <c r="U113" s="18">
        <f>COUNTIF(M113:M116,"1")</f>
        <v>0</v>
      </c>
    </row>
    <row r="114" spans="1:21" ht="30" customHeight="1" x14ac:dyDescent="0.25">
      <c r="A114" s="312"/>
      <c r="B114" s="60"/>
      <c r="C114" s="36" t="s">
        <v>137</v>
      </c>
      <c r="D114" s="170">
        <v>3</v>
      </c>
      <c r="E114" s="107" t="s">
        <v>311</v>
      </c>
      <c r="F114" s="106" t="s">
        <v>312</v>
      </c>
      <c r="G114" s="114"/>
      <c r="H114" s="107"/>
      <c r="I114" s="133"/>
      <c r="J114" s="173"/>
      <c r="K114" s="110"/>
      <c r="L114" s="110"/>
      <c r="M114" s="140"/>
      <c r="N114" s="112"/>
      <c r="O114" s="112"/>
      <c r="R114" s="18">
        <f>COUNTIF(D113:D116,"2")</f>
        <v>0</v>
      </c>
      <c r="S114" s="18">
        <f>COUNTIF(G113:G116,"2")</f>
        <v>0</v>
      </c>
      <c r="T114" s="18">
        <f>COUNTIF(J113:J116,"2")</f>
        <v>0</v>
      </c>
      <c r="U114" s="18">
        <f>COUNTIF(M113:M116,"2")</f>
        <v>0</v>
      </c>
    </row>
    <row r="115" spans="1:21" ht="30" customHeight="1" x14ac:dyDescent="0.25">
      <c r="A115" s="312"/>
      <c r="B115" s="60"/>
      <c r="C115" s="36" t="s">
        <v>138</v>
      </c>
      <c r="D115" s="170">
        <v>3</v>
      </c>
      <c r="E115" s="107" t="s">
        <v>313</v>
      </c>
      <c r="F115" s="106" t="s">
        <v>310</v>
      </c>
      <c r="G115" s="114"/>
      <c r="H115" s="107"/>
      <c r="I115" s="133"/>
      <c r="J115" s="173"/>
      <c r="K115" s="110"/>
      <c r="L115" s="110"/>
      <c r="M115" s="140"/>
      <c r="N115" s="112"/>
      <c r="O115" s="112"/>
      <c r="R115" s="18">
        <f>COUNTIF(D113:D116,"3")</f>
        <v>4</v>
      </c>
      <c r="S115" s="18">
        <f>COUNTIF(G113:G116,"3")</f>
        <v>0</v>
      </c>
      <c r="T115" s="18">
        <f>COUNTIF(J113:J116,"3")</f>
        <v>0</v>
      </c>
      <c r="U115" s="18">
        <f>COUNTIF(M113:M116,"3")</f>
        <v>0</v>
      </c>
    </row>
    <row r="116" spans="1:21" ht="30" customHeight="1" x14ac:dyDescent="0.25">
      <c r="A116" s="312"/>
      <c r="B116" s="60"/>
      <c r="C116" s="36" t="s">
        <v>139</v>
      </c>
      <c r="D116" s="170">
        <v>3</v>
      </c>
      <c r="E116" s="107" t="s">
        <v>314</v>
      </c>
      <c r="F116" s="106" t="s">
        <v>315</v>
      </c>
      <c r="G116" s="114"/>
      <c r="H116" s="107"/>
      <c r="I116" s="133"/>
      <c r="J116" s="173"/>
      <c r="K116" s="110"/>
      <c r="L116" s="110"/>
      <c r="M116" s="140"/>
      <c r="N116" s="181"/>
      <c r="O116" s="112"/>
      <c r="R116" s="18">
        <f>COUNTIF(D113:D116,"4")</f>
        <v>0</v>
      </c>
      <c r="S116" s="18">
        <f>COUNTIF(G113:G116,"4")</f>
        <v>0</v>
      </c>
      <c r="T116" s="18">
        <f>COUNTIF(J113:J116,"4")</f>
        <v>0</v>
      </c>
      <c r="U116" s="18">
        <f>COUNTIF(M113:M116,"4")</f>
        <v>0</v>
      </c>
    </row>
    <row r="117" spans="1:21" ht="7.5" customHeight="1" x14ac:dyDescent="0.25">
      <c r="B117" s="293"/>
      <c r="C117" s="294"/>
      <c r="D117" s="65"/>
      <c r="E117" s="66"/>
      <c r="F117" s="66"/>
      <c r="G117" s="65"/>
      <c r="H117" s="66"/>
      <c r="I117" s="66"/>
      <c r="J117" s="53"/>
      <c r="K117" s="59"/>
      <c r="M117" s="53"/>
      <c r="N117" s="59"/>
    </row>
    <row r="118" spans="1:21" ht="15.75" customHeight="1" x14ac:dyDescent="0.25">
      <c r="B118" s="257" t="s">
        <v>140</v>
      </c>
      <c r="C118" s="258"/>
      <c r="D118" s="288">
        <v>2023</v>
      </c>
      <c r="E118" s="289"/>
      <c r="F118" s="290"/>
      <c r="G118" s="271">
        <v>2020</v>
      </c>
      <c r="H118" s="272"/>
      <c r="I118" s="273"/>
      <c r="J118" s="296">
        <v>2021</v>
      </c>
      <c r="K118" s="296"/>
      <c r="L118" s="296"/>
      <c r="M118" s="246">
        <v>2022</v>
      </c>
      <c r="N118" s="247"/>
      <c r="O118" s="248"/>
    </row>
    <row r="119" spans="1:21" ht="15.75" customHeight="1" x14ac:dyDescent="0.25">
      <c r="B119" s="259"/>
      <c r="C119" s="260"/>
      <c r="D119" s="46" t="s">
        <v>41</v>
      </c>
      <c r="E119" s="47" t="s">
        <v>42</v>
      </c>
      <c r="F119" s="47"/>
      <c r="G119" s="46" t="s">
        <v>41</v>
      </c>
      <c r="H119" s="47" t="s">
        <v>42</v>
      </c>
      <c r="I119" s="47"/>
      <c r="J119" s="46" t="s">
        <v>41</v>
      </c>
      <c r="K119" s="47" t="s">
        <v>42</v>
      </c>
      <c r="L119" s="68" t="s">
        <v>43</v>
      </c>
      <c r="M119" s="46" t="s">
        <v>41</v>
      </c>
      <c r="N119" s="47" t="s">
        <v>42</v>
      </c>
      <c r="O119" s="68"/>
    </row>
    <row r="120" spans="1:21" ht="17.399999999999999" x14ac:dyDescent="0.3">
      <c r="A120" s="312"/>
      <c r="B120" s="62"/>
      <c r="C120" s="287" t="s">
        <v>141</v>
      </c>
      <c r="D120" s="287"/>
      <c r="E120" s="287"/>
      <c r="F120" s="287"/>
      <c r="G120" s="287"/>
      <c r="H120" s="287"/>
      <c r="I120" s="287"/>
      <c r="J120" s="287"/>
      <c r="K120" s="292"/>
      <c r="L120" s="56"/>
      <c r="M120" s="56"/>
      <c r="N120" s="56"/>
      <c r="O120" s="56"/>
    </row>
    <row r="121" spans="1:21" ht="39" customHeight="1" x14ac:dyDescent="0.25">
      <c r="A121" s="312"/>
      <c r="B121" s="64"/>
      <c r="C121" s="69" t="s">
        <v>142</v>
      </c>
      <c r="D121" s="164">
        <v>3</v>
      </c>
      <c r="E121" s="105" t="s">
        <v>316</v>
      </c>
      <c r="F121" s="105" t="s">
        <v>317</v>
      </c>
      <c r="G121" s="170"/>
      <c r="H121" s="106"/>
      <c r="I121" s="106"/>
      <c r="J121" s="164"/>
      <c r="K121" s="105"/>
      <c r="L121" s="105"/>
      <c r="M121" s="140"/>
      <c r="N121" s="111"/>
      <c r="O121" s="111"/>
      <c r="R121" s="18">
        <f>COUNTIF(D121:D124,"1")</f>
        <v>0</v>
      </c>
      <c r="S121" s="18">
        <f>COUNTIF(G121:G124,"1")</f>
        <v>0</v>
      </c>
      <c r="T121" s="18">
        <f>COUNTIF(J121:J124,"1")</f>
        <v>0</v>
      </c>
      <c r="U121" s="18">
        <f>COUNTIF(M121:M124,"1")</f>
        <v>0</v>
      </c>
    </row>
    <row r="122" spans="1:21" ht="30" customHeight="1" x14ac:dyDescent="0.25">
      <c r="A122" s="312"/>
      <c r="B122" s="63"/>
      <c r="C122" s="37" t="s">
        <v>143</v>
      </c>
      <c r="D122" s="164">
        <v>2</v>
      </c>
      <c r="E122" s="105" t="s">
        <v>318</v>
      </c>
      <c r="F122" s="153" t="s">
        <v>319</v>
      </c>
      <c r="G122" s="170"/>
      <c r="H122" s="107"/>
      <c r="I122" s="133"/>
      <c r="J122" s="164"/>
      <c r="K122" s="108"/>
      <c r="L122" s="105"/>
      <c r="M122" s="140"/>
      <c r="N122" s="112"/>
      <c r="O122" s="152"/>
      <c r="R122" s="18">
        <f>COUNTIF(D121:D124,"2")</f>
        <v>2</v>
      </c>
      <c r="S122" s="18">
        <f>COUNTIF(G121:G124,"2")</f>
        <v>0</v>
      </c>
      <c r="T122" s="18">
        <f>COUNTIF(J121:J124,"2")</f>
        <v>0</v>
      </c>
      <c r="U122" s="18">
        <f>COUNTIF(M121:M124,"2")</f>
        <v>0</v>
      </c>
    </row>
    <row r="123" spans="1:21" ht="30" customHeight="1" x14ac:dyDescent="0.25">
      <c r="A123" s="312"/>
      <c r="B123" s="60"/>
      <c r="C123" s="37" t="s">
        <v>144</v>
      </c>
      <c r="D123" s="164">
        <v>3</v>
      </c>
      <c r="E123" s="108" t="s">
        <v>320</v>
      </c>
      <c r="F123" s="105" t="s">
        <v>321</v>
      </c>
      <c r="G123" s="170"/>
      <c r="H123" s="107"/>
      <c r="I123" s="106"/>
      <c r="J123" s="164"/>
      <c r="K123" s="108"/>
      <c r="L123" s="105"/>
      <c r="M123" s="140"/>
      <c r="N123" s="97"/>
      <c r="O123" s="111"/>
      <c r="R123" s="18">
        <f>COUNTIF(D121:D124,"3")</f>
        <v>2</v>
      </c>
      <c r="S123" s="18">
        <f>COUNTIF(G121:G124,"3")</f>
        <v>0</v>
      </c>
      <c r="T123" s="18">
        <f>COUNTIF(J121:J124,"3")</f>
        <v>0</v>
      </c>
      <c r="U123" s="18">
        <f>COUNTIF(M121:M124,"3")</f>
        <v>0</v>
      </c>
    </row>
    <row r="124" spans="1:21" ht="30" customHeight="1" x14ac:dyDescent="0.25">
      <c r="A124" s="312"/>
      <c r="B124" s="60"/>
      <c r="C124" s="168" t="s">
        <v>145</v>
      </c>
      <c r="D124" s="164">
        <v>2</v>
      </c>
      <c r="E124" s="154" t="s">
        <v>322</v>
      </c>
      <c r="F124" s="155" t="s">
        <v>323</v>
      </c>
      <c r="G124" s="170"/>
      <c r="H124" s="107"/>
      <c r="I124" s="133"/>
      <c r="J124" s="164"/>
      <c r="K124" s="108"/>
      <c r="L124" s="105"/>
      <c r="M124" s="140"/>
      <c r="N124" s="97"/>
      <c r="O124" s="152"/>
      <c r="R124" s="18">
        <f>COUNTIF(D121:D124,"4")</f>
        <v>0</v>
      </c>
      <c r="S124" s="18">
        <f>COUNTIF(G121:G124,"4")</f>
        <v>0</v>
      </c>
      <c r="T124" s="18">
        <f>COUNTIF(J121:J124,"4")</f>
        <v>0</v>
      </c>
      <c r="U124" s="18">
        <f>COUNTIF(M121:M124,"4")</f>
        <v>0</v>
      </c>
    </row>
    <row r="125" spans="1:21" ht="8.4" customHeight="1" x14ac:dyDescent="0.25">
      <c r="B125" s="293"/>
      <c r="C125" s="294"/>
      <c r="D125" s="53"/>
      <c r="E125" s="54"/>
      <c r="F125" s="54"/>
      <c r="G125" s="53"/>
      <c r="H125" s="54"/>
      <c r="I125" s="54"/>
      <c r="J125" s="53"/>
      <c r="K125" s="59"/>
      <c r="M125" s="53"/>
      <c r="N125" s="59"/>
    </row>
    <row r="126" spans="1:21" ht="17.399999999999999" x14ac:dyDescent="0.25">
      <c r="A126" s="312"/>
      <c r="B126" s="60"/>
      <c r="C126" s="287" t="s">
        <v>146</v>
      </c>
      <c r="D126" s="287"/>
      <c r="E126" s="287"/>
      <c r="F126" s="287"/>
      <c r="G126" s="287"/>
      <c r="H126" s="287"/>
      <c r="I126" s="287"/>
      <c r="J126" s="287"/>
      <c r="K126" s="292"/>
      <c r="L126" s="56"/>
      <c r="M126" s="56"/>
      <c r="N126" s="56"/>
      <c r="O126" s="56"/>
    </row>
    <row r="127" spans="1:21" ht="47.25" customHeight="1" x14ac:dyDescent="0.25">
      <c r="A127" s="312"/>
      <c r="B127" s="52"/>
      <c r="C127" s="187" t="s">
        <v>147</v>
      </c>
      <c r="D127" s="164">
        <v>3</v>
      </c>
      <c r="E127" s="156" t="s">
        <v>324</v>
      </c>
      <c r="F127" s="156" t="s">
        <v>325</v>
      </c>
      <c r="G127" s="170"/>
      <c r="H127" s="74"/>
      <c r="I127" s="74"/>
      <c r="J127" s="164"/>
      <c r="K127" s="105"/>
      <c r="L127" s="105"/>
      <c r="M127" s="140"/>
      <c r="N127" s="96"/>
      <c r="O127" s="96"/>
      <c r="R127" s="18">
        <f>COUNTIF(D127:D130,"1")</f>
        <v>0</v>
      </c>
      <c r="S127" s="18">
        <f>COUNTIF(G127:G130,"1")</f>
        <v>0</v>
      </c>
      <c r="T127" s="18">
        <f>COUNTIF(J127:J130,"1")</f>
        <v>0</v>
      </c>
      <c r="U127" s="18">
        <f>COUNTIF(M127:M130,"1")</f>
        <v>0</v>
      </c>
    </row>
    <row r="128" spans="1:21" ht="30" customHeight="1" x14ac:dyDescent="0.25">
      <c r="A128" s="312"/>
      <c r="B128" s="60"/>
      <c r="C128" s="36" t="s">
        <v>148</v>
      </c>
      <c r="D128" s="164">
        <v>2</v>
      </c>
      <c r="E128" s="108" t="s">
        <v>326</v>
      </c>
      <c r="F128" s="153" t="s">
        <v>327</v>
      </c>
      <c r="G128" s="170"/>
      <c r="H128" s="75"/>
      <c r="I128" s="74"/>
      <c r="J128" s="164"/>
      <c r="K128" s="108"/>
      <c r="L128" s="105"/>
      <c r="M128" s="140"/>
      <c r="N128" s="97"/>
      <c r="O128" s="96"/>
      <c r="R128" s="18">
        <f>COUNTIF(D127:D130,"2")</f>
        <v>1</v>
      </c>
      <c r="S128" s="18">
        <f>COUNTIF(G127:G130,"2")</f>
        <v>0</v>
      </c>
      <c r="T128" s="18">
        <f>COUNTIF(J127:J130,"2")</f>
        <v>0</v>
      </c>
      <c r="U128" s="18">
        <f>COUNTIF(M127:M130,"2")</f>
        <v>0</v>
      </c>
    </row>
    <row r="129" spans="1:21" ht="30" customHeight="1" x14ac:dyDescent="0.25">
      <c r="A129" s="312"/>
      <c r="B129" s="60"/>
      <c r="C129" s="36" t="s">
        <v>149</v>
      </c>
      <c r="D129" s="164">
        <v>3</v>
      </c>
      <c r="E129" s="108" t="s">
        <v>328</v>
      </c>
      <c r="F129" s="105" t="s">
        <v>329</v>
      </c>
      <c r="G129" s="170"/>
      <c r="H129" s="75"/>
      <c r="I129" s="74"/>
      <c r="J129" s="164"/>
      <c r="K129" s="108"/>
      <c r="L129" s="105"/>
      <c r="M129" s="140"/>
      <c r="N129" s="97"/>
      <c r="O129" s="96"/>
      <c r="R129" s="18">
        <f>COUNTIF(D127:D130,"3")</f>
        <v>3</v>
      </c>
      <c r="S129" s="18">
        <f>COUNTIF(G127:G130,"3")</f>
        <v>0</v>
      </c>
      <c r="T129" s="18">
        <f>COUNTIF(J127:J130,"3")</f>
        <v>0</v>
      </c>
      <c r="U129" s="18">
        <f>COUNTIF(M127:M130,"3")</f>
        <v>0</v>
      </c>
    </row>
    <row r="130" spans="1:21" ht="30" customHeight="1" x14ac:dyDescent="0.25">
      <c r="A130" s="312"/>
      <c r="B130" s="60"/>
      <c r="C130" s="36" t="s">
        <v>150</v>
      </c>
      <c r="D130" s="164">
        <v>3</v>
      </c>
      <c r="E130" s="108" t="s">
        <v>330</v>
      </c>
      <c r="F130" s="153" t="s">
        <v>331</v>
      </c>
      <c r="G130" s="170"/>
      <c r="H130" s="75"/>
      <c r="I130" s="74"/>
      <c r="J130" s="164"/>
      <c r="K130" s="108"/>
      <c r="L130" s="105"/>
      <c r="M130" s="140"/>
      <c r="N130" s="97"/>
      <c r="O130" s="96"/>
      <c r="R130" s="18">
        <f>COUNTIF(D127:D130,"4")</f>
        <v>0</v>
      </c>
      <c r="S130" s="18">
        <f>COUNTIF(G127:G130,"4")</f>
        <v>0</v>
      </c>
      <c r="T130" s="18">
        <f>COUNTIF(J127:J130,"4")</f>
        <v>0</v>
      </c>
      <c r="U130" s="18">
        <f>COUNTIF(M127:M130,"4")</f>
        <v>0</v>
      </c>
    </row>
    <row r="131" spans="1:21" ht="9.15" customHeight="1" x14ac:dyDescent="0.25">
      <c r="B131" s="293"/>
      <c r="C131" s="294"/>
      <c r="D131" s="53"/>
      <c r="E131" s="54"/>
      <c r="F131" s="54"/>
      <c r="G131" s="53"/>
      <c r="H131" s="54"/>
      <c r="I131" s="54"/>
      <c r="J131" s="53"/>
      <c r="K131" s="59"/>
      <c r="M131" s="53"/>
      <c r="N131" s="59"/>
    </row>
    <row r="132" spans="1:21" ht="17.399999999999999" x14ac:dyDescent="0.25">
      <c r="A132" s="312"/>
      <c r="B132" s="60"/>
      <c r="C132" s="287" t="s">
        <v>151</v>
      </c>
      <c r="D132" s="287"/>
      <c r="E132" s="287"/>
      <c r="F132" s="287"/>
      <c r="G132" s="287"/>
      <c r="H132" s="287"/>
      <c r="I132" s="287"/>
      <c r="J132" s="287"/>
      <c r="K132" s="292"/>
      <c r="L132" s="56"/>
      <c r="M132" s="56"/>
      <c r="N132" s="56"/>
      <c r="O132" s="56"/>
    </row>
    <row r="133" spans="1:21" ht="30" customHeight="1" x14ac:dyDescent="0.25">
      <c r="A133" s="312"/>
      <c r="B133" s="52"/>
      <c r="C133" s="42" t="s">
        <v>152</v>
      </c>
      <c r="D133" s="164">
        <v>3</v>
      </c>
      <c r="E133" s="105" t="s">
        <v>332</v>
      </c>
      <c r="F133" s="105" t="s">
        <v>333</v>
      </c>
      <c r="G133" s="170"/>
      <c r="H133" s="74"/>
      <c r="I133" s="74"/>
      <c r="J133" s="164"/>
      <c r="K133" s="105"/>
      <c r="L133" s="105"/>
      <c r="M133" s="140"/>
      <c r="N133" s="96"/>
      <c r="O133" s="96"/>
      <c r="R133" s="18">
        <f>COUNTIF(D133:D135,"1")</f>
        <v>0</v>
      </c>
      <c r="S133" s="18">
        <f>COUNTIF(G133:G135,"1")</f>
        <v>0</v>
      </c>
      <c r="T133" s="18">
        <f>COUNTIF(J133:J135,"1")</f>
        <v>0</v>
      </c>
      <c r="U133" s="18">
        <f>COUNTIF(M133:M135,"1")</f>
        <v>0</v>
      </c>
    </row>
    <row r="134" spans="1:21" ht="30" customHeight="1" x14ac:dyDescent="0.25">
      <c r="A134" s="312"/>
      <c r="B134" s="60"/>
      <c r="C134" s="168" t="s">
        <v>153</v>
      </c>
      <c r="D134" s="164">
        <v>3</v>
      </c>
      <c r="E134" s="156" t="s">
        <v>334</v>
      </c>
      <c r="F134" s="156" t="s">
        <v>335</v>
      </c>
      <c r="G134" s="170"/>
      <c r="H134" s="74"/>
      <c r="I134" s="74"/>
      <c r="J134" s="164"/>
      <c r="K134" s="105"/>
      <c r="L134" s="105"/>
      <c r="M134" s="140"/>
      <c r="N134" s="96"/>
      <c r="O134" s="96"/>
      <c r="R134" s="18">
        <f>COUNTIF(D133:D135,"2")</f>
        <v>0</v>
      </c>
      <c r="S134" s="18">
        <f>COUNTIF(G133:G135,"2")</f>
        <v>0</v>
      </c>
      <c r="T134" s="18">
        <f>COUNTIF(J133:J135,"2")</f>
        <v>0</v>
      </c>
      <c r="U134" s="18">
        <f>COUNTIF(M133:M135,"2")</f>
        <v>0</v>
      </c>
    </row>
    <row r="135" spans="1:21" ht="30" customHeight="1" x14ac:dyDescent="0.25">
      <c r="A135" s="312"/>
      <c r="B135" s="60"/>
      <c r="C135" s="36" t="s">
        <v>154</v>
      </c>
      <c r="D135" s="164">
        <v>3</v>
      </c>
      <c r="E135" s="108" t="s">
        <v>336</v>
      </c>
      <c r="F135" s="153" t="s">
        <v>335</v>
      </c>
      <c r="G135" s="170"/>
      <c r="H135" s="75"/>
      <c r="I135" s="74"/>
      <c r="J135" s="164"/>
      <c r="K135" s="108"/>
      <c r="L135" s="105"/>
      <c r="M135" s="140"/>
      <c r="N135" s="97"/>
      <c r="O135" s="96"/>
      <c r="R135" s="18">
        <f>COUNTIF(D133:D135,"3")</f>
        <v>3</v>
      </c>
      <c r="S135" s="18">
        <f>COUNTIF(G133:G135,"3")</f>
        <v>0</v>
      </c>
      <c r="T135" s="18">
        <f>COUNTIF(J133:J135,"3")</f>
        <v>0</v>
      </c>
      <c r="U135" s="18">
        <f>COUNTIF(M133:M135,"3")</f>
        <v>0</v>
      </c>
    </row>
    <row r="136" spans="1:21" ht="9.15" customHeight="1" x14ac:dyDescent="0.25">
      <c r="B136" s="293"/>
      <c r="C136" s="294"/>
      <c r="D136" s="53"/>
      <c r="E136" s="54"/>
      <c r="F136" s="54"/>
      <c r="G136" s="53"/>
      <c r="H136" s="54"/>
      <c r="I136" s="54"/>
      <c r="J136" s="53"/>
      <c r="K136" s="59"/>
      <c r="M136" s="53"/>
      <c r="N136" s="59"/>
      <c r="R136" s="18">
        <f>COUNTIF(D133:D135,"4")</f>
        <v>0</v>
      </c>
      <c r="S136" s="18">
        <f>COUNTIF(G133:G135,"4")</f>
        <v>0</v>
      </c>
      <c r="T136" s="18">
        <f>COUNTIF(J133:J135,"4")</f>
        <v>0</v>
      </c>
    </row>
    <row r="137" spans="1:21" ht="17.399999999999999" x14ac:dyDescent="0.25">
      <c r="A137" s="312"/>
      <c r="B137" s="60"/>
      <c r="C137" s="287" t="s">
        <v>155</v>
      </c>
      <c r="D137" s="287"/>
      <c r="E137" s="287"/>
      <c r="F137" s="287"/>
      <c r="G137" s="287"/>
      <c r="H137" s="287"/>
      <c r="I137" s="287"/>
      <c r="J137" s="287"/>
      <c r="K137" s="292"/>
      <c r="L137" s="56"/>
      <c r="M137" s="56"/>
      <c r="N137" s="56"/>
      <c r="O137" s="56"/>
    </row>
    <row r="138" spans="1:21" ht="30" customHeight="1" x14ac:dyDescent="0.25">
      <c r="A138" s="312"/>
      <c r="B138" s="52"/>
      <c r="C138" s="42" t="s">
        <v>156</v>
      </c>
      <c r="D138" s="164">
        <v>2</v>
      </c>
      <c r="E138" s="105" t="s">
        <v>337</v>
      </c>
      <c r="F138" s="105" t="s">
        <v>338</v>
      </c>
      <c r="G138" s="170"/>
      <c r="H138" s="106"/>
      <c r="I138" s="106"/>
      <c r="J138" s="164"/>
      <c r="K138" s="105"/>
      <c r="L138" s="105"/>
      <c r="M138" s="140"/>
      <c r="N138" s="111"/>
      <c r="O138" s="111"/>
      <c r="P138" s="115"/>
      <c r="Q138" s="115"/>
      <c r="R138" s="18">
        <f>COUNTIF(D138:D140,"1")</f>
        <v>0</v>
      </c>
      <c r="S138" s="18">
        <f>COUNTIF(G138:G140,"1")</f>
        <v>0</v>
      </c>
      <c r="T138" s="18">
        <f>COUNTIF(J138:J140,"1")</f>
        <v>0</v>
      </c>
      <c r="U138" s="18">
        <f>COUNTIF(M138:M140,"1")</f>
        <v>0</v>
      </c>
    </row>
    <row r="139" spans="1:21" ht="30" customHeight="1" x14ac:dyDescent="0.25">
      <c r="A139" s="312"/>
      <c r="B139" s="60"/>
      <c r="C139" s="168" t="s">
        <v>157</v>
      </c>
      <c r="D139" s="164">
        <v>2</v>
      </c>
      <c r="E139" s="154" t="s">
        <v>339</v>
      </c>
      <c r="F139" s="156" t="s">
        <v>340</v>
      </c>
      <c r="G139" s="170"/>
      <c r="H139" s="107"/>
      <c r="I139" s="106"/>
      <c r="J139" s="164"/>
      <c r="K139" s="108"/>
      <c r="L139" s="105"/>
      <c r="M139" s="140"/>
      <c r="N139" s="112"/>
      <c r="O139" s="96"/>
      <c r="P139" s="115"/>
      <c r="Q139" s="115"/>
      <c r="R139" s="18">
        <f>COUNTIF(D138:D140,"2")</f>
        <v>3</v>
      </c>
      <c r="S139" s="18">
        <f>COUNTIF(G138:G140,"2")</f>
        <v>0</v>
      </c>
      <c r="T139" s="18">
        <f>COUNTIF(J138:J140,"2")</f>
        <v>0</v>
      </c>
      <c r="U139" s="18">
        <f>COUNTIF(M138:M140,"2")</f>
        <v>0</v>
      </c>
    </row>
    <row r="140" spans="1:21" ht="30" customHeight="1" x14ac:dyDescent="0.25">
      <c r="A140" s="312"/>
      <c r="B140" s="60"/>
      <c r="C140" s="36" t="s">
        <v>158</v>
      </c>
      <c r="D140" s="164">
        <v>2</v>
      </c>
      <c r="E140" s="108" t="s">
        <v>341</v>
      </c>
      <c r="F140" s="105" t="s">
        <v>342</v>
      </c>
      <c r="G140" s="170"/>
      <c r="H140" s="107"/>
      <c r="I140" s="106"/>
      <c r="J140" s="164"/>
      <c r="K140" s="108"/>
      <c r="L140" s="105"/>
      <c r="M140" s="140"/>
      <c r="N140" s="97"/>
      <c r="O140" s="96"/>
      <c r="P140" s="115"/>
      <c r="Q140" s="115"/>
      <c r="R140" s="18">
        <f>COUNTIF(D138:D140,"3")</f>
        <v>0</v>
      </c>
      <c r="S140" s="18">
        <f>COUNTIF(G138:G140,"3")</f>
        <v>0</v>
      </c>
      <c r="T140" s="18">
        <f>COUNTIF(J138:J140,"3")</f>
        <v>0</v>
      </c>
      <c r="U140" s="18">
        <f>COUNTIF(M138:M140,"3")</f>
        <v>0</v>
      </c>
    </row>
    <row r="141" spans="1:21" ht="14.1" customHeight="1" x14ac:dyDescent="0.25">
      <c r="R141" s="18">
        <f>COUNTIF(D138:D140,"4")</f>
        <v>0</v>
      </c>
      <c r="S141" s="18">
        <f>COUNTIF(G138:G140,"4")</f>
        <v>0</v>
      </c>
      <c r="T141" s="18">
        <f>COUNTIF(J138:J140,"4")</f>
        <v>0</v>
      </c>
    </row>
    <row r="65529" spans="2:6" x14ac:dyDescent="0.25">
      <c r="B65529" s="208" t="s">
        <v>34</v>
      </c>
      <c r="C65529" s="208"/>
      <c r="D65529" s="208"/>
      <c r="E65529" s="208"/>
      <c r="F65529" s="123"/>
    </row>
    <row r="65530" spans="2:6" x14ac:dyDescent="0.25">
      <c r="B65530" s="291" t="s">
        <v>35</v>
      </c>
      <c r="C65530" s="291"/>
      <c r="D65530" s="291"/>
      <c r="E65530" s="291"/>
      <c r="F65530" s="122"/>
    </row>
    <row r="65531" spans="2:6" x14ac:dyDescent="0.25">
      <c r="B65531" s="291" t="s">
        <v>36</v>
      </c>
      <c r="C65531" s="291"/>
      <c r="D65531" s="291"/>
      <c r="E65531" s="291"/>
      <c r="F65531" s="122"/>
    </row>
  </sheetData>
  <mergeCells count="92">
    <mergeCell ref="A83:A86"/>
    <mergeCell ref="A87:A94"/>
    <mergeCell ref="A137:A140"/>
    <mergeCell ref="A96:A98"/>
    <mergeCell ref="A100:A110"/>
    <mergeCell ref="A112:A116"/>
    <mergeCell ref="A120:A124"/>
    <mergeCell ref="A126:A130"/>
    <mergeCell ref="A132:A135"/>
    <mergeCell ref="A46:A50"/>
    <mergeCell ref="A54:A59"/>
    <mergeCell ref="A61:A65"/>
    <mergeCell ref="A67:A71"/>
    <mergeCell ref="A73:A79"/>
    <mergeCell ref="A6:A10"/>
    <mergeCell ref="A12:A17"/>
    <mergeCell ref="A19:A27"/>
    <mergeCell ref="A29:A33"/>
    <mergeCell ref="A35:A44"/>
    <mergeCell ref="D2:F2"/>
    <mergeCell ref="G2:I2"/>
    <mergeCell ref="J2:L2"/>
    <mergeCell ref="G3:G4"/>
    <mergeCell ref="J3:J4"/>
    <mergeCell ref="F3:F4"/>
    <mergeCell ref="I3:I4"/>
    <mergeCell ref="J52:L52"/>
    <mergeCell ref="C61:K61"/>
    <mergeCell ref="K3:K4"/>
    <mergeCell ref="H3:H4"/>
    <mergeCell ref="L3:L4"/>
    <mergeCell ref="B51:K51"/>
    <mergeCell ref="B12:B17"/>
    <mergeCell ref="B19:B27"/>
    <mergeCell ref="B35:B44"/>
    <mergeCell ref="B46:B50"/>
    <mergeCell ref="B28:K28"/>
    <mergeCell ref="D35:K35"/>
    <mergeCell ref="B34:K34"/>
    <mergeCell ref="D118:F118"/>
    <mergeCell ref="C67:K67"/>
    <mergeCell ref="B131:C131"/>
    <mergeCell ref="C120:K120"/>
    <mergeCell ref="B111:C111"/>
    <mergeCell ref="C100:K100"/>
    <mergeCell ref="B99:C99"/>
    <mergeCell ref="B72:K72"/>
    <mergeCell ref="C73:K73"/>
    <mergeCell ref="B80:C80"/>
    <mergeCell ref="C87:K87"/>
    <mergeCell ref="B95:C95"/>
    <mergeCell ref="C83:K83"/>
    <mergeCell ref="D81:F81"/>
    <mergeCell ref="B65531:E65531"/>
    <mergeCell ref="C137:K137"/>
    <mergeCell ref="B65530:E65530"/>
    <mergeCell ref="B60:C60"/>
    <mergeCell ref="C126:K126"/>
    <mergeCell ref="B65529:E65529"/>
    <mergeCell ref="B136:C136"/>
    <mergeCell ref="B125:C125"/>
    <mergeCell ref="B66:K66"/>
    <mergeCell ref="C132:K132"/>
    <mergeCell ref="B117:C117"/>
    <mergeCell ref="C112:K112"/>
    <mergeCell ref="B118:C119"/>
    <mergeCell ref="C96:L96"/>
    <mergeCell ref="J118:L118"/>
    <mergeCell ref="G118:I118"/>
    <mergeCell ref="B1:K1"/>
    <mergeCell ref="B2:C5"/>
    <mergeCell ref="B52:C53"/>
    <mergeCell ref="B81:C82"/>
    <mergeCell ref="B29:B33"/>
    <mergeCell ref="B11:K11"/>
    <mergeCell ref="G81:I81"/>
    <mergeCell ref="J81:L81"/>
    <mergeCell ref="B6:B10"/>
    <mergeCell ref="B45:K45"/>
    <mergeCell ref="E3:E4"/>
    <mergeCell ref="D3:D4"/>
    <mergeCell ref="B18:K18"/>
    <mergeCell ref="C54:K54"/>
    <mergeCell ref="D52:F52"/>
    <mergeCell ref="G52:I52"/>
    <mergeCell ref="M118:O118"/>
    <mergeCell ref="M2:O2"/>
    <mergeCell ref="M3:M4"/>
    <mergeCell ref="N3:N4"/>
    <mergeCell ref="O3:O4"/>
    <mergeCell ref="M52:O52"/>
    <mergeCell ref="M81:O81"/>
  </mergeCells>
  <phoneticPr fontId="3" type="noConversion"/>
  <conditionalFormatting sqref="D7:D10">
    <cfRule type="iconSet" priority="222">
      <iconSet iconSet="4TrafficLights">
        <cfvo type="percent" val="0"/>
        <cfvo type="num" val="1"/>
        <cfvo type="num" val="3"/>
        <cfvo type="num" val="4"/>
      </iconSet>
    </cfRule>
  </conditionalFormatting>
  <conditionalFormatting sqref="D13:D17">
    <cfRule type="iconSet" priority="218">
      <iconSet iconSet="4TrafficLights">
        <cfvo type="percent" val="0"/>
        <cfvo type="num" val="1"/>
        <cfvo type="num" val="3"/>
        <cfvo type="num" val="4"/>
      </iconSet>
    </cfRule>
  </conditionalFormatting>
  <conditionalFormatting sqref="D20:D27">
    <cfRule type="iconSet" priority="211">
      <iconSet iconSet="4TrafficLights">
        <cfvo type="percent" val="0"/>
        <cfvo type="num" val="1"/>
        <cfvo type="num" val="3"/>
        <cfvo type="num" val="4"/>
      </iconSet>
    </cfRule>
  </conditionalFormatting>
  <conditionalFormatting sqref="D30:D33">
    <cfRule type="iconSet" priority="206">
      <iconSet iconSet="4TrafficLights">
        <cfvo type="percent" val="0"/>
        <cfvo type="num" val="1"/>
        <cfvo type="num" val="3"/>
        <cfvo type="num" val="4"/>
      </iconSet>
    </cfRule>
  </conditionalFormatting>
  <conditionalFormatting sqref="D36:D44">
    <cfRule type="iconSet" priority="201">
      <iconSet iconSet="4TrafficLights">
        <cfvo type="percent" val="0"/>
        <cfvo type="num" val="1"/>
        <cfvo type="num" val="3"/>
        <cfvo type="num" val="4"/>
      </iconSet>
    </cfRule>
  </conditionalFormatting>
  <conditionalFormatting sqref="D47:D50">
    <cfRule type="iconSet" priority="196">
      <iconSet iconSet="4TrafficLights">
        <cfvo type="percent" val="0"/>
        <cfvo type="num" val="1"/>
        <cfvo type="num" val="3"/>
        <cfvo type="num" val="4"/>
      </iconSet>
    </cfRule>
  </conditionalFormatting>
  <conditionalFormatting sqref="D55:D59">
    <cfRule type="iconSet" priority="54">
      <iconSet iconSet="4TrafficLights">
        <cfvo type="percent" val="0"/>
        <cfvo type="num" val="1"/>
        <cfvo type="num" val="3"/>
        <cfvo type="num" val="4"/>
      </iconSet>
    </cfRule>
  </conditionalFormatting>
  <conditionalFormatting sqref="D62:D65">
    <cfRule type="iconSet" priority="53">
      <iconSet iconSet="4TrafficLights">
        <cfvo type="percent" val="0"/>
        <cfvo type="num" val="1"/>
        <cfvo type="num" val="3"/>
        <cfvo type="num" val="4"/>
      </iconSet>
    </cfRule>
  </conditionalFormatting>
  <conditionalFormatting sqref="D68:D71">
    <cfRule type="iconSet" priority="52">
      <iconSet iconSet="4TrafficLights">
        <cfvo type="percent" val="0"/>
        <cfvo type="num" val="1"/>
        <cfvo type="num" val="3"/>
        <cfvo type="num" val="4"/>
      </iconSet>
    </cfRule>
  </conditionalFormatting>
  <conditionalFormatting sqref="D74:D79">
    <cfRule type="iconSet" priority="51">
      <iconSet iconSet="4TrafficLights">
        <cfvo type="percent" val="0"/>
        <cfvo type="num" val="1"/>
        <cfvo type="num" val="3"/>
        <cfvo type="num" val="4"/>
      </iconSet>
    </cfRule>
  </conditionalFormatting>
  <conditionalFormatting sqref="G7:G10">
    <cfRule type="iconSet" priority="37">
      <iconSet iconSet="4TrafficLights">
        <cfvo type="percent" val="0"/>
        <cfvo type="num" val="1"/>
        <cfvo type="num" val="3"/>
        <cfvo type="num" val="4"/>
      </iconSet>
    </cfRule>
  </conditionalFormatting>
  <conditionalFormatting sqref="G13:G17">
    <cfRule type="iconSet" priority="36">
      <iconSet iconSet="4TrafficLights">
        <cfvo type="percent" val="0"/>
        <cfvo type="num" val="1"/>
        <cfvo type="num" val="3"/>
        <cfvo type="num" val="4"/>
      </iconSet>
    </cfRule>
  </conditionalFormatting>
  <conditionalFormatting sqref="G20:G27">
    <cfRule type="iconSet" priority="35">
      <iconSet iconSet="4TrafficLights">
        <cfvo type="percent" val="0"/>
        <cfvo type="num" val="1"/>
        <cfvo type="num" val="3"/>
        <cfvo type="num" val="4"/>
      </iconSet>
    </cfRule>
  </conditionalFormatting>
  <conditionalFormatting sqref="G30:G33">
    <cfRule type="iconSet" priority="34">
      <iconSet iconSet="4TrafficLights">
        <cfvo type="percent" val="0"/>
        <cfvo type="num" val="1"/>
        <cfvo type="num" val="3"/>
        <cfvo type="num" val="4"/>
      </iconSet>
    </cfRule>
  </conditionalFormatting>
  <conditionalFormatting sqref="G36:G44">
    <cfRule type="iconSet" priority="33">
      <iconSet iconSet="4TrafficLights">
        <cfvo type="percent" val="0"/>
        <cfvo type="num" val="1"/>
        <cfvo type="num" val="3"/>
        <cfvo type="num" val="4"/>
      </iconSet>
    </cfRule>
  </conditionalFormatting>
  <conditionalFormatting sqref="G47:G50">
    <cfRule type="iconSet" priority="32">
      <iconSet iconSet="4TrafficLights">
        <cfvo type="percent" val="0"/>
        <cfvo type="num" val="1"/>
        <cfvo type="num" val="3"/>
        <cfvo type="num" val="4"/>
      </iconSet>
    </cfRule>
  </conditionalFormatting>
  <conditionalFormatting sqref="G55:G59">
    <cfRule type="iconSet" priority="45">
      <iconSet iconSet="4TrafficLights">
        <cfvo type="percent" val="0"/>
        <cfvo type="num" val="1"/>
        <cfvo type="num" val="3"/>
        <cfvo type="num" val="4"/>
      </iconSet>
    </cfRule>
  </conditionalFormatting>
  <conditionalFormatting sqref="G62:G65">
    <cfRule type="iconSet" priority="44">
      <iconSet iconSet="4TrafficLights">
        <cfvo type="percent" val="0"/>
        <cfvo type="num" val="1"/>
        <cfvo type="num" val="3"/>
        <cfvo type="num" val="4"/>
      </iconSet>
    </cfRule>
  </conditionalFormatting>
  <conditionalFormatting sqref="G68:G71">
    <cfRule type="iconSet" priority="43">
      <iconSet iconSet="4TrafficLights">
        <cfvo type="percent" val="0"/>
        <cfvo type="num" val="1"/>
        <cfvo type="num" val="3"/>
        <cfvo type="num" val="4"/>
      </iconSet>
    </cfRule>
  </conditionalFormatting>
  <conditionalFormatting sqref="G74:G79">
    <cfRule type="iconSet" priority="42">
      <iconSet iconSet="4TrafficLights">
        <cfvo type="percent" val="0"/>
        <cfvo type="num" val="1"/>
        <cfvo type="num" val="3"/>
        <cfvo type="num" val="4"/>
      </iconSet>
    </cfRule>
  </conditionalFormatting>
  <conditionalFormatting sqref="G84:G86">
    <cfRule type="iconSet" priority="128">
      <iconSet iconSet="4TrafficLights">
        <cfvo type="percent" val="0"/>
        <cfvo type="num" val="1"/>
        <cfvo type="num" val="3"/>
        <cfvo type="num" val="4"/>
      </iconSet>
    </cfRule>
  </conditionalFormatting>
  <conditionalFormatting sqref="G88:G94">
    <cfRule type="iconSet" priority="125">
      <iconSet iconSet="4TrafficLights">
        <cfvo type="percent" val="0"/>
        <cfvo type="num" val="1"/>
        <cfvo type="num" val="3"/>
        <cfvo type="num" val="4"/>
      </iconSet>
    </cfRule>
  </conditionalFormatting>
  <conditionalFormatting sqref="G97:G98">
    <cfRule type="iconSet" priority="122">
      <iconSet iconSet="4TrafficLights">
        <cfvo type="percent" val="0"/>
        <cfvo type="num" val="1"/>
        <cfvo type="num" val="3"/>
        <cfvo type="num" val="4"/>
      </iconSet>
    </cfRule>
  </conditionalFormatting>
  <conditionalFormatting sqref="G101:G110">
    <cfRule type="iconSet" priority="119">
      <iconSet iconSet="4TrafficLights">
        <cfvo type="percent" val="0"/>
        <cfvo type="num" val="1"/>
        <cfvo type="num" val="3"/>
        <cfvo type="num" val="4"/>
      </iconSet>
    </cfRule>
  </conditionalFormatting>
  <conditionalFormatting sqref="G113:G116">
    <cfRule type="iconSet" priority="116">
      <iconSet iconSet="4TrafficLights">
        <cfvo type="percent" val="0"/>
        <cfvo type="num" val="1"/>
        <cfvo type="num" val="3"/>
        <cfvo type="num" val="4"/>
      </iconSet>
    </cfRule>
  </conditionalFormatting>
  <conditionalFormatting sqref="G121:G124">
    <cfRule type="iconSet" priority="41">
      <iconSet iconSet="4TrafficLights">
        <cfvo type="percent" val="0"/>
        <cfvo type="num" val="1"/>
        <cfvo type="num" val="3"/>
        <cfvo type="num" val="4"/>
      </iconSet>
    </cfRule>
  </conditionalFormatting>
  <conditionalFormatting sqref="G127:G130">
    <cfRule type="iconSet" priority="40">
      <iconSet iconSet="4TrafficLights">
        <cfvo type="percent" val="0"/>
        <cfvo type="num" val="1"/>
        <cfvo type="num" val="3"/>
        <cfvo type="num" val="4"/>
      </iconSet>
    </cfRule>
  </conditionalFormatting>
  <conditionalFormatting sqref="G133:G135">
    <cfRule type="iconSet" priority="39">
      <iconSet iconSet="4TrafficLights">
        <cfvo type="percent" val="0"/>
        <cfvo type="num" val="1"/>
        <cfvo type="num" val="3"/>
        <cfvo type="num" val="4"/>
      </iconSet>
    </cfRule>
  </conditionalFormatting>
  <conditionalFormatting sqref="G138:G140">
    <cfRule type="iconSet" priority="38">
      <iconSet iconSet="4TrafficLights">
        <cfvo type="percent" val="0"/>
        <cfvo type="num" val="1"/>
        <cfvo type="num" val="3"/>
        <cfvo type="num" val="4"/>
      </iconSet>
    </cfRule>
  </conditionalFormatting>
  <conditionalFormatting sqref="J7:J10">
    <cfRule type="iconSet" priority="219">
      <iconSet iconSet="4TrafficLights">
        <cfvo type="percent" val="0"/>
        <cfvo type="num" val="1"/>
        <cfvo type="num" val="3"/>
        <cfvo type="num" val="4"/>
      </iconSet>
    </cfRule>
  </conditionalFormatting>
  <conditionalFormatting sqref="J13:J17">
    <cfRule type="iconSet" priority="216">
      <iconSet iconSet="4TrafficLights">
        <cfvo type="percent" val="0"/>
        <cfvo type="num" val="1"/>
        <cfvo type="num" val="3"/>
        <cfvo type="num" val="4"/>
      </iconSet>
    </cfRule>
  </conditionalFormatting>
  <conditionalFormatting sqref="J20:J27">
    <cfRule type="iconSet" priority="30">
      <iconSet iconSet="4TrafficLights">
        <cfvo type="percent" val="0"/>
        <cfvo type="num" val="1"/>
        <cfvo type="num" val="3"/>
        <cfvo type="num" val="4"/>
      </iconSet>
    </cfRule>
  </conditionalFormatting>
  <conditionalFormatting sqref="J30:J33">
    <cfRule type="iconSet" priority="31">
      <iconSet iconSet="4TrafficLights">
        <cfvo type="percent" val="0"/>
        <cfvo type="num" val="1"/>
        <cfvo type="num" val="3"/>
        <cfvo type="num" val="4"/>
      </iconSet>
    </cfRule>
  </conditionalFormatting>
  <conditionalFormatting sqref="J36:J44">
    <cfRule type="iconSet" priority="197">
      <iconSet iconSet="4TrafficLights">
        <cfvo type="percent" val="0"/>
        <cfvo type="num" val="1"/>
        <cfvo type="num" val="3"/>
        <cfvo type="num" val="4"/>
      </iconSet>
    </cfRule>
  </conditionalFormatting>
  <conditionalFormatting sqref="J47:J50">
    <cfRule type="iconSet" priority="192">
      <iconSet iconSet="4TrafficLights">
        <cfvo type="percent" val="0"/>
        <cfvo type="num" val="1"/>
        <cfvo type="num" val="3"/>
        <cfvo type="num" val="4"/>
      </iconSet>
    </cfRule>
  </conditionalFormatting>
  <conditionalFormatting sqref="J55:J59">
    <cfRule type="iconSet" priority="29">
      <iconSet iconSet="4TrafficLights">
        <cfvo type="percent" val="0"/>
        <cfvo type="num" val="1"/>
        <cfvo type="num" val="3"/>
        <cfvo type="num" val="4"/>
      </iconSet>
    </cfRule>
  </conditionalFormatting>
  <conditionalFormatting sqref="J62:J65">
    <cfRule type="iconSet" priority="28">
      <iconSet iconSet="4TrafficLights">
        <cfvo type="percent" val="0"/>
        <cfvo type="num" val="1"/>
        <cfvo type="num" val="3"/>
        <cfvo type="num" val="4"/>
      </iconSet>
    </cfRule>
  </conditionalFormatting>
  <conditionalFormatting sqref="J68:J71">
    <cfRule type="iconSet" priority="27">
      <iconSet iconSet="4TrafficLights">
        <cfvo type="percent" val="0"/>
        <cfvo type="num" val="1"/>
        <cfvo type="num" val="3"/>
        <cfvo type="num" val="4"/>
      </iconSet>
    </cfRule>
  </conditionalFormatting>
  <conditionalFormatting sqref="J74:J79">
    <cfRule type="iconSet" priority="26">
      <iconSet iconSet="4TrafficLights">
        <cfvo type="percent" val="0"/>
        <cfvo type="num" val="1"/>
        <cfvo type="num" val="3"/>
        <cfvo type="num" val="4"/>
      </iconSet>
    </cfRule>
  </conditionalFormatting>
  <conditionalFormatting sqref="J84:J86">
    <cfRule type="iconSet" priority="20">
      <iconSet iconSet="4TrafficLights">
        <cfvo type="percent" val="0"/>
        <cfvo type="num" val="1"/>
        <cfvo type="num" val="3"/>
        <cfvo type="num" val="4"/>
      </iconSet>
    </cfRule>
  </conditionalFormatting>
  <conditionalFormatting sqref="J88:J94">
    <cfRule type="iconSet" priority="19">
      <iconSet iconSet="4TrafficLights">
        <cfvo type="percent" val="0"/>
        <cfvo type="num" val="1"/>
        <cfvo type="num" val="3"/>
        <cfvo type="num" val="4"/>
      </iconSet>
    </cfRule>
  </conditionalFormatting>
  <conditionalFormatting sqref="J97:J98">
    <cfRule type="iconSet" priority="18">
      <iconSet iconSet="4TrafficLights">
        <cfvo type="percent" val="0"/>
        <cfvo type="num" val="1"/>
        <cfvo type="num" val="3"/>
        <cfvo type="num" val="4"/>
      </iconSet>
    </cfRule>
  </conditionalFormatting>
  <conditionalFormatting sqref="J101:J110">
    <cfRule type="iconSet" priority="17">
      <iconSet iconSet="4TrafficLights">
        <cfvo type="percent" val="0"/>
        <cfvo type="num" val="1"/>
        <cfvo type="num" val="3"/>
        <cfvo type="num" val="4"/>
      </iconSet>
    </cfRule>
  </conditionalFormatting>
  <conditionalFormatting sqref="J113:J116">
    <cfRule type="iconSet" priority="16">
      <iconSet iconSet="4TrafficLights">
        <cfvo type="percent" val="0"/>
        <cfvo type="num" val="1"/>
        <cfvo type="num" val="3"/>
        <cfvo type="num" val="4"/>
      </iconSet>
    </cfRule>
  </conditionalFormatting>
  <conditionalFormatting sqref="J121:J124">
    <cfRule type="iconSet" priority="25">
      <iconSet iconSet="4TrafficLights">
        <cfvo type="percent" val="0"/>
        <cfvo type="num" val="1"/>
        <cfvo type="num" val="3"/>
        <cfvo type="num" val="4"/>
      </iconSet>
    </cfRule>
  </conditionalFormatting>
  <conditionalFormatting sqref="J127:J130">
    <cfRule type="iconSet" priority="24">
      <iconSet iconSet="4TrafficLights">
        <cfvo type="percent" val="0"/>
        <cfvo type="num" val="1"/>
        <cfvo type="num" val="3"/>
        <cfvo type="num" val="4"/>
      </iconSet>
    </cfRule>
  </conditionalFormatting>
  <conditionalFormatting sqref="J133:J135">
    <cfRule type="iconSet" priority="22">
      <iconSet iconSet="4TrafficLights">
        <cfvo type="percent" val="0"/>
        <cfvo type="num" val="1"/>
        <cfvo type="num" val="3"/>
        <cfvo type="num" val="4"/>
      </iconSet>
    </cfRule>
    <cfRule type="iconSet" priority="23">
      <iconSet iconSet="4TrafficLights">
        <cfvo type="percent" val="0"/>
        <cfvo type="num" val="1"/>
        <cfvo type="num" val="3"/>
        <cfvo type="num" val="4"/>
      </iconSet>
    </cfRule>
  </conditionalFormatting>
  <conditionalFormatting sqref="J138:J140">
    <cfRule type="iconSet" priority="21">
      <iconSet iconSet="4TrafficLights">
        <cfvo type="percent" val="0"/>
        <cfvo type="num" val="1"/>
        <cfvo type="num" val="3"/>
        <cfvo type="num" val="4"/>
      </iconSet>
    </cfRule>
  </conditionalFormatting>
  <conditionalFormatting sqref="M7:M10">
    <cfRule type="iconSet" priority="82">
      <iconSet iconSet="4TrafficLights">
        <cfvo type="percent" val="0"/>
        <cfvo type="num" val="1"/>
        <cfvo type="num" val="3"/>
        <cfvo type="num" val="4"/>
      </iconSet>
    </cfRule>
  </conditionalFormatting>
  <conditionalFormatting sqref="M13:M17">
    <cfRule type="iconSet" priority="81">
      <iconSet iconSet="4TrafficLights">
        <cfvo type="percent" val="0"/>
        <cfvo type="num" val="1"/>
        <cfvo type="num" val="3"/>
        <cfvo type="num" val="4"/>
      </iconSet>
    </cfRule>
  </conditionalFormatting>
  <conditionalFormatting sqref="M20:M27">
    <cfRule type="iconSet" priority="80">
      <iconSet iconSet="4TrafficLights">
        <cfvo type="percent" val="0"/>
        <cfvo type="num" val="1"/>
        <cfvo type="num" val="3"/>
        <cfvo type="num" val="4"/>
      </iconSet>
    </cfRule>
  </conditionalFormatting>
  <conditionalFormatting sqref="M30:M33">
    <cfRule type="iconSet" priority="79">
      <iconSet iconSet="4TrafficLights">
        <cfvo type="percent" val="0"/>
        <cfvo type="num" val="1"/>
        <cfvo type="num" val="3"/>
        <cfvo type="num" val="4"/>
      </iconSet>
    </cfRule>
  </conditionalFormatting>
  <conditionalFormatting sqref="M36:M44">
    <cfRule type="iconSet" priority="78">
      <iconSet iconSet="4TrafficLights">
        <cfvo type="percent" val="0"/>
        <cfvo type="num" val="1"/>
        <cfvo type="num" val="3"/>
        <cfvo type="num" val="4"/>
      </iconSet>
    </cfRule>
  </conditionalFormatting>
  <conditionalFormatting sqref="M47:M50">
    <cfRule type="iconSet" priority="77">
      <iconSet iconSet="4TrafficLights">
        <cfvo type="percent" val="0"/>
        <cfvo type="num" val="1"/>
        <cfvo type="num" val="3"/>
        <cfvo type="num" val="4"/>
      </iconSet>
    </cfRule>
  </conditionalFormatting>
  <conditionalFormatting sqref="M55:M59">
    <cfRule type="iconSet" priority="15">
      <iconSet iconSet="4TrafficLights">
        <cfvo type="percent" val="0"/>
        <cfvo type="num" val="1"/>
        <cfvo type="num" val="3"/>
        <cfvo type="num" val="4"/>
      </iconSet>
    </cfRule>
  </conditionalFormatting>
  <conditionalFormatting sqref="M62:M65">
    <cfRule type="iconSet" priority="14">
      <iconSet iconSet="4TrafficLights">
        <cfvo type="percent" val="0"/>
        <cfvo type="num" val="1"/>
        <cfvo type="num" val="3"/>
        <cfvo type="num" val="4"/>
      </iconSet>
    </cfRule>
  </conditionalFormatting>
  <conditionalFormatting sqref="M68 M70:M71">
    <cfRule type="iconSet" priority="13">
      <iconSet iconSet="4TrafficLights">
        <cfvo type="percent" val="0"/>
        <cfvo type="num" val="1"/>
        <cfvo type="num" val="3"/>
        <cfvo type="num" val="4"/>
      </iconSet>
    </cfRule>
  </conditionalFormatting>
  <conditionalFormatting sqref="M69">
    <cfRule type="iconSet" priority="12">
      <iconSet iconSet="4TrafficLights">
        <cfvo type="percent" val="0"/>
        <cfvo type="num" val="1"/>
        <cfvo type="num" val="3"/>
        <cfvo type="num" val="4"/>
      </iconSet>
    </cfRule>
  </conditionalFormatting>
  <conditionalFormatting sqref="M74:M79">
    <cfRule type="iconSet" priority="11">
      <iconSet iconSet="4TrafficLights">
        <cfvo type="percent" val="0"/>
        <cfvo type="num" val="1"/>
        <cfvo type="num" val="3"/>
        <cfvo type="num" val="4"/>
      </iconSet>
    </cfRule>
  </conditionalFormatting>
  <conditionalFormatting sqref="M84:M86">
    <cfRule type="iconSet" priority="71">
      <iconSet iconSet="4TrafficLights">
        <cfvo type="percent" val="0"/>
        <cfvo type="num" val="1"/>
        <cfvo type="num" val="3"/>
        <cfvo type="num" val="4"/>
      </iconSet>
    </cfRule>
  </conditionalFormatting>
  <conditionalFormatting sqref="M88:M90">
    <cfRule type="iconSet" priority="70">
      <iconSet iconSet="4TrafficLights">
        <cfvo type="percent" val="0"/>
        <cfvo type="num" val="1"/>
        <cfvo type="num" val="3"/>
        <cfvo type="num" val="4"/>
      </iconSet>
    </cfRule>
  </conditionalFormatting>
  <conditionalFormatting sqref="M91">
    <cfRule type="iconSet" priority="69">
      <iconSet iconSet="4TrafficLights">
        <cfvo type="percent" val="0"/>
        <cfvo type="num" val="1"/>
        <cfvo type="num" val="3"/>
        <cfvo type="num" val="4"/>
      </iconSet>
    </cfRule>
  </conditionalFormatting>
  <conditionalFormatting sqref="M92">
    <cfRule type="iconSet" priority="68">
      <iconSet iconSet="4TrafficLights">
        <cfvo type="percent" val="0"/>
        <cfvo type="num" val="1"/>
        <cfvo type="num" val="3"/>
        <cfvo type="num" val="4"/>
      </iconSet>
    </cfRule>
  </conditionalFormatting>
  <conditionalFormatting sqref="M93">
    <cfRule type="iconSet" priority="67">
      <iconSet iconSet="4TrafficLights">
        <cfvo type="percent" val="0"/>
        <cfvo type="num" val="1"/>
        <cfvo type="num" val="3"/>
        <cfvo type="num" val="4"/>
      </iconSet>
    </cfRule>
  </conditionalFormatting>
  <conditionalFormatting sqref="M94">
    <cfRule type="iconSet" priority="66">
      <iconSet iconSet="4TrafficLights">
        <cfvo type="percent" val="0"/>
        <cfvo type="num" val="1"/>
        <cfvo type="num" val="3"/>
        <cfvo type="num" val="4"/>
      </iconSet>
    </cfRule>
  </conditionalFormatting>
  <conditionalFormatting sqref="M97">
    <cfRule type="iconSet" priority="65">
      <iconSet iconSet="4TrafficLights">
        <cfvo type="percent" val="0"/>
        <cfvo type="num" val="1"/>
        <cfvo type="num" val="3"/>
        <cfvo type="num" val="4"/>
      </iconSet>
    </cfRule>
  </conditionalFormatting>
  <conditionalFormatting sqref="M98">
    <cfRule type="iconSet" priority="64">
      <iconSet iconSet="4TrafficLights">
        <cfvo type="percent" val="0"/>
        <cfvo type="num" val="1"/>
        <cfvo type="num" val="3"/>
        <cfvo type="num" val="4"/>
      </iconSet>
    </cfRule>
  </conditionalFormatting>
  <conditionalFormatting sqref="M101">
    <cfRule type="iconSet" priority="62">
      <iconSet iconSet="4TrafficLights">
        <cfvo type="percent" val="0"/>
        <cfvo type="num" val="1"/>
        <cfvo type="num" val="3"/>
        <cfvo type="num" val="4"/>
      </iconSet>
    </cfRule>
  </conditionalFormatting>
  <conditionalFormatting sqref="M102:M110">
    <cfRule type="iconSet" priority="63">
      <iconSet iconSet="4TrafficLights">
        <cfvo type="percent" val="0"/>
        <cfvo type="num" val="1"/>
        <cfvo type="num" val="3"/>
        <cfvo type="num" val="4"/>
      </iconSet>
    </cfRule>
  </conditionalFormatting>
  <conditionalFormatting sqref="M113:M116">
    <cfRule type="iconSet" priority="61">
      <iconSet iconSet="4TrafficLights">
        <cfvo type="percent" val="0"/>
        <cfvo type="num" val="1"/>
        <cfvo type="num" val="3"/>
        <cfvo type="num" val="4"/>
      </iconSet>
    </cfRule>
  </conditionalFormatting>
  <conditionalFormatting sqref="M121:M123">
    <cfRule type="iconSet" priority="60">
      <iconSet iconSet="4TrafficLights">
        <cfvo type="percent" val="0"/>
        <cfvo type="num" val="1"/>
        <cfvo type="num" val="3"/>
        <cfvo type="num" val="4"/>
      </iconSet>
    </cfRule>
  </conditionalFormatting>
  <conditionalFormatting sqref="M124">
    <cfRule type="iconSet" priority="59">
      <iconSet iconSet="4TrafficLights">
        <cfvo type="percent" val="0"/>
        <cfvo type="num" val="1"/>
        <cfvo type="num" val="3"/>
        <cfvo type="num" val="4"/>
      </iconSet>
    </cfRule>
  </conditionalFormatting>
  <conditionalFormatting sqref="M127:M130">
    <cfRule type="iconSet" priority="58">
      <iconSet iconSet="4TrafficLights">
        <cfvo type="percent" val="0"/>
        <cfvo type="num" val="1"/>
        <cfvo type="num" val="3"/>
        <cfvo type="num" val="4"/>
      </iconSet>
    </cfRule>
  </conditionalFormatting>
  <conditionalFormatting sqref="M133:M135">
    <cfRule type="iconSet" priority="57">
      <iconSet iconSet="4TrafficLights">
        <cfvo type="percent" val="0"/>
        <cfvo type="num" val="1"/>
        <cfvo type="num" val="3"/>
        <cfvo type="num" val="4"/>
      </iconSet>
    </cfRule>
  </conditionalFormatting>
  <conditionalFormatting sqref="M138 M140">
    <cfRule type="iconSet" priority="56">
      <iconSet iconSet="4TrafficLights">
        <cfvo type="percent" val="0"/>
        <cfvo type="num" val="1"/>
        <cfvo type="num" val="3"/>
        <cfvo type="num" val="4"/>
      </iconSet>
    </cfRule>
  </conditionalFormatting>
  <conditionalFormatting sqref="M139">
    <cfRule type="iconSet" priority="55">
      <iconSet iconSet="4TrafficLights">
        <cfvo type="percent" val="0"/>
        <cfvo type="num" val="1"/>
        <cfvo type="num" val="3"/>
        <cfvo type="num" val="4"/>
      </iconSet>
    </cfRule>
  </conditionalFormatting>
  <conditionalFormatting sqref="P7:P9">
    <cfRule type="iconSet" priority="212">
      <iconSet iconSet="3Flags">
        <cfvo type="percent" val="0"/>
        <cfvo type="num" val="0"/>
        <cfvo type="num" val="1" gte="0"/>
      </iconSet>
    </cfRule>
  </conditionalFormatting>
  <conditionalFormatting sqref="Q7">
    <cfRule type="cellIs" dxfId="1" priority="213" stopIfTrue="1" operator="lessThan">
      <formula>$Q$7</formula>
    </cfRule>
  </conditionalFormatting>
  <conditionalFormatting sqref="D84:D86">
    <cfRule type="iconSet" priority="10">
      <iconSet iconSet="4TrafficLights">
        <cfvo type="percent" val="0"/>
        <cfvo type="num" val="1"/>
        <cfvo type="num" val="3"/>
        <cfvo type="num" val="4"/>
      </iconSet>
    </cfRule>
  </conditionalFormatting>
  <conditionalFormatting sqref="D88:D94">
    <cfRule type="iconSet" priority="9">
      <iconSet iconSet="4TrafficLights">
        <cfvo type="percent" val="0"/>
        <cfvo type="num" val="1"/>
        <cfvo type="num" val="3"/>
        <cfvo type="num" val="4"/>
      </iconSet>
    </cfRule>
  </conditionalFormatting>
  <conditionalFormatting sqref="D97:D98">
    <cfRule type="iconSet" priority="8">
      <iconSet iconSet="4TrafficLights">
        <cfvo type="percent" val="0"/>
        <cfvo type="num" val="1"/>
        <cfvo type="num" val="3"/>
        <cfvo type="num" val="4"/>
      </iconSet>
    </cfRule>
  </conditionalFormatting>
  <conditionalFormatting sqref="D101:D110">
    <cfRule type="iconSet" priority="7">
      <iconSet iconSet="4TrafficLights">
        <cfvo type="percent" val="0"/>
        <cfvo type="num" val="1"/>
        <cfvo type="num" val="3"/>
        <cfvo type="num" val="4"/>
      </iconSet>
    </cfRule>
  </conditionalFormatting>
  <conditionalFormatting sqref="D113:D116">
    <cfRule type="iconSet" priority="6">
      <iconSet iconSet="4TrafficLights">
        <cfvo type="percent" val="0"/>
        <cfvo type="num" val="1"/>
        <cfvo type="num" val="3"/>
        <cfvo type="num" val="4"/>
      </iconSet>
    </cfRule>
  </conditionalFormatting>
  <conditionalFormatting sqref="D121:D124">
    <cfRule type="iconSet" priority="5">
      <iconSet iconSet="4TrafficLights">
        <cfvo type="percent" val="0"/>
        <cfvo type="num" val="1"/>
        <cfvo type="num" val="3"/>
        <cfvo type="num" val="4"/>
      </iconSet>
    </cfRule>
  </conditionalFormatting>
  <conditionalFormatting sqref="D127:D130">
    <cfRule type="iconSet" priority="4">
      <iconSet iconSet="4TrafficLights">
        <cfvo type="percent" val="0"/>
        <cfvo type="num" val="1"/>
        <cfvo type="num" val="3"/>
        <cfvo type="num" val="4"/>
      </iconSet>
    </cfRule>
  </conditionalFormatting>
  <conditionalFormatting sqref="D133:D135">
    <cfRule type="iconSet" priority="3">
      <iconSet iconSet="4TrafficLights">
        <cfvo type="percent" val="0"/>
        <cfvo type="num" val="1"/>
        <cfvo type="num" val="3"/>
        <cfvo type="num" val="4"/>
      </iconSet>
    </cfRule>
  </conditionalFormatting>
  <conditionalFormatting sqref="D133:D135">
    <cfRule type="iconSet" priority="2">
      <iconSet iconSet="4TrafficLights">
        <cfvo type="percent" val="0"/>
        <cfvo type="num" val="1"/>
        <cfvo type="num" val="3"/>
        <cfvo type="num" val="4"/>
      </iconSet>
    </cfRule>
  </conditionalFormatting>
  <conditionalFormatting sqref="D138:D140">
    <cfRule type="iconSet" priority="1">
      <iconSet iconSet="4TrafficLights">
        <cfvo type="percent" val="0"/>
        <cfvo type="num" val="1"/>
        <cfvo type="num" val="3"/>
        <cfvo type="num" val="4"/>
      </iconSet>
    </cfRule>
  </conditionalFormatting>
  <dataValidations count="1">
    <dataValidation type="list" allowBlank="1" showInputMessage="1" showErrorMessage="1" sqref="J127:J130 D133:D135 J97:J98 J88:J94 J84:J86 J138:J140 D74:D79 D55:D59 D127:D130 G84:G86 D84:D86 G88:G94 M74:M79 G97:G98 D97:D98 G101:G110 G68:G71 G36:G44 G30:G33 G20:G27 G13:G17 G7:G10 G138:G140 J7:J10 D13:D17 D7:D10 J30:J33 G47:G50 D20:D27 J36:J44 D30:D33 J47:J50 D36:D44 D47:D50 G62:G65 J13:J17 D68:D71 J55:J59 D62:D65 M138:M140 G55:G59 D101:D110 J20:J27 J62:J65 J68:J71 G113:G116 G127:G130 G121:G124 D88:D94 G74:G79 D121:D124 J101:J110 D113:D116 J133:J135 G133:G135 J74:J79 J121:J124 M127:M130 M97:M98 M88:M94 M84:M86 M68:M71 M121:M124 M13:M17 M20:M27 M30:M33 M36:M44 M7:M10 J113:J116 M47:M50 M55:M59 M62:M65 M101:M110 M133:M135 M113:M116 D138:D140">
      <formula1>$Q$2:$Q$5</formula1>
    </dataValidation>
  </dataValidations>
  <hyperlinks>
    <hyperlink ref="B65531" r:id="rId1"/>
    <hyperlink ref="B65530"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V65497"/>
  <sheetViews>
    <sheetView showGridLines="0" zoomScale="70" zoomScaleNormal="70" workbookViewId="0">
      <selection activeCell="B18" sqref="B18:U18"/>
    </sheetView>
  </sheetViews>
  <sheetFormatPr baseColWidth="10" defaultColWidth="11.44140625" defaultRowHeight="16.2" x14ac:dyDescent="0.3"/>
  <cols>
    <col min="1" max="1" width="1.44140625" style="1" customWidth="1"/>
    <col min="2" max="2" width="34.5546875" style="1" customWidth="1"/>
    <col min="3" max="6" width="7.5546875" style="1" customWidth="1"/>
    <col min="7" max="7" width="1.5546875" style="1" customWidth="1"/>
    <col min="8" max="11" width="7.5546875" style="1" customWidth="1"/>
    <col min="12" max="12" width="1.5546875" style="1" customWidth="1"/>
    <col min="13" max="16" width="7.5546875" style="1" customWidth="1"/>
    <col min="17" max="17" width="2.88671875" style="1" customWidth="1"/>
    <col min="18" max="21" width="7.554687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65" customHeight="1" x14ac:dyDescent="0.3">
      <c r="B2" s="331" t="s">
        <v>162</v>
      </c>
      <c r="C2" s="328" t="s">
        <v>222</v>
      </c>
      <c r="D2" s="328"/>
      <c r="E2" s="328"/>
      <c r="F2" s="328"/>
      <c r="G2" s="2"/>
      <c r="H2" s="334" t="s">
        <v>223</v>
      </c>
      <c r="I2" s="334"/>
      <c r="J2" s="334"/>
      <c r="K2" s="334"/>
      <c r="L2" s="2"/>
      <c r="M2" s="333" t="s">
        <v>224</v>
      </c>
      <c r="N2" s="333"/>
      <c r="O2" s="333"/>
      <c r="P2" s="333"/>
      <c r="Q2" s="102"/>
      <c r="R2" s="316" t="s">
        <v>225</v>
      </c>
      <c r="S2" s="316"/>
      <c r="T2" s="316"/>
      <c r="U2" s="316"/>
      <c r="V2" s="325"/>
    </row>
    <row r="3" spans="2:22" ht="24.75" customHeight="1" thickBot="1" x14ac:dyDescent="0.35">
      <c r="B3" s="332"/>
      <c r="C3" s="3">
        <v>1</v>
      </c>
      <c r="D3" s="3">
        <v>2</v>
      </c>
      <c r="E3" s="4">
        <v>3</v>
      </c>
      <c r="F3" s="5">
        <v>4</v>
      </c>
      <c r="G3" s="329"/>
      <c r="H3" s="3">
        <v>1</v>
      </c>
      <c r="I3" s="3">
        <v>2</v>
      </c>
      <c r="J3" s="4">
        <v>3</v>
      </c>
      <c r="K3" s="5">
        <v>4</v>
      </c>
      <c r="L3" s="326"/>
      <c r="M3" s="3">
        <v>1</v>
      </c>
      <c r="N3" s="3">
        <v>2</v>
      </c>
      <c r="O3" s="4">
        <v>3</v>
      </c>
      <c r="P3" s="5">
        <v>4</v>
      </c>
      <c r="Q3" s="103"/>
      <c r="R3" s="3">
        <v>1</v>
      </c>
      <c r="S3" s="3">
        <v>2</v>
      </c>
      <c r="T3" s="4">
        <v>3</v>
      </c>
      <c r="U3" s="5">
        <v>4</v>
      </c>
      <c r="V3" s="325"/>
    </row>
    <row r="4" spans="2:22" ht="38.25" customHeight="1" thickTop="1" thickBot="1" x14ac:dyDescent="0.35">
      <c r="B4" s="80" t="s">
        <v>163</v>
      </c>
      <c r="C4" s="78">
        <f>Autoevaluación!R55/SUM(Autoevaluación!R55:R58)</f>
        <v>0.2</v>
      </c>
      <c r="D4" s="7">
        <f>Autoevaluación!R56/SUM(Autoevaluación!R55:R58)</f>
        <v>0.4</v>
      </c>
      <c r="E4" s="7">
        <f>Autoevaluación!R57/SUM(Autoevaluación!R55:R58)</f>
        <v>0.4</v>
      </c>
      <c r="F4" s="7">
        <f>Autoevaluación!R58/SUM(Autoevaluación!R55:R58)</f>
        <v>0</v>
      </c>
      <c r="G4" s="330"/>
      <c r="H4" s="7" t="e">
        <f>Autoevaluación!S55/SUM(Autoevaluación!S55:S59)</f>
        <v>#DIV/0!</v>
      </c>
      <c r="I4" s="7" t="e">
        <f>Autoevaluación!S56/SUM(Autoevaluación!S55:S58)</f>
        <v>#DIV/0!</v>
      </c>
      <c r="J4" s="7" t="e">
        <f>Autoevaluación!S57/SUM(Autoevaluación!S55:S58)</f>
        <v>#DIV/0!</v>
      </c>
      <c r="K4" s="7" t="e">
        <f>Autoevaluación!S58/SUM(Autoevaluación!S55:S58)</f>
        <v>#DIV/0!</v>
      </c>
      <c r="L4" s="327"/>
      <c r="M4" s="7" t="e">
        <f>Autoevaluación!T55/SUM(Autoevaluación!T55:T58)</f>
        <v>#DIV/0!</v>
      </c>
      <c r="N4" s="7" t="e">
        <f>Autoevaluación!T56/SUM(Autoevaluación!T55:T58)</f>
        <v>#DIV/0!</v>
      </c>
      <c r="O4" s="7" t="e">
        <f>Autoevaluación!T57/SUM(Autoevaluación!T55:T58)</f>
        <v>#DIV/0!</v>
      </c>
      <c r="P4" s="7" t="e">
        <f>Autoevaluación!T58/SUM(Autoevaluación!T55:T58)</f>
        <v>#DIV/0!</v>
      </c>
      <c r="Q4" s="98"/>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25" customHeight="1" thickTop="1" thickBot="1" x14ac:dyDescent="0.35">
      <c r="B5" s="80" t="s">
        <v>164</v>
      </c>
      <c r="C5" s="78">
        <f>Autoevaluación!R62/SUM(Autoevaluación!R62:R65)</f>
        <v>0.75</v>
      </c>
      <c r="D5" s="7">
        <f>Autoevaluación!R63/SUM(Autoevaluación!R62:R65)</f>
        <v>0</v>
      </c>
      <c r="E5" s="7">
        <f>Autoevaluación!R64/SUM(Autoevaluación!R62:R65)</f>
        <v>0.25</v>
      </c>
      <c r="F5" s="7">
        <f>Autoevaluación!R65/SUM(Autoevaluación!R62:R65)</f>
        <v>0</v>
      </c>
      <c r="G5" s="330"/>
      <c r="H5" s="7" t="e">
        <f>Autoevaluación!S62/SUM(Autoevaluación!S62:S65)</f>
        <v>#DIV/0!</v>
      </c>
      <c r="I5" s="7" t="e">
        <f>Autoevaluación!S63/SUM(Autoevaluación!S62:S65)</f>
        <v>#DIV/0!</v>
      </c>
      <c r="J5" s="7" t="e">
        <f>Autoevaluación!S64/SUM(Autoevaluación!S62:S65)</f>
        <v>#DIV/0!</v>
      </c>
      <c r="K5" s="7" t="e">
        <f>Autoevaluación!S65/SUM(Autoevaluación!S62:S65)</f>
        <v>#DIV/0!</v>
      </c>
      <c r="L5" s="327"/>
      <c r="M5" s="7" t="e">
        <f>Autoevaluación!T62/SUM(Autoevaluación!T62:T65)</f>
        <v>#DIV/0!</v>
      </c>
      <c r="N5" s="7" t="e">
        <f>Autoevaluación!T63/SUM(Autoevaluación!T62:T65)</f>
        <v>#DIV/0!</v>
      </c>
      <c r="O5" s="7" t="e">
        <f>Autoevaluación!T64/SUM(Autoevaluación!T62:T65)</f>
        <v>#DIV/0!</v>
      </c>
      <c r="P5" s="7" t="e">
        <f>Autoevaluación!T65/SUM(Autoevaluación!T62:T65)</f>
        <v>#DIV/0!</v>
      </c>
      <c r="Q5" s="98"/>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25" customHeight="1" thickTop="1" thickBot="1" x14ac:dyDescent="0.35">
      <c r="B6" s="80" t="s">
        <v>165</v>
      </c>
      <c r="C6" s="78">
        <f>Autoevaluación!R68/SUM(Autoevaluación!R68:R71)</f>
        <v>0.25</v>
      </c>
      <c r="D6" s="7">
        <f>Autoevaluación!R69/SUM(Autoevaluación!R68:R71)</f>
        <v>0.25</v>
      </c>
      <c r="E6" s="7">
        <f>Autoevaluación!R70/SUM(Autoevaluación!R68:R71)</f>
        <v>0.5</v>
      </c>
      <c r="F6" s="7">
        <f>Autoevaluación!R71/SUM(Autoevaluación!R68:R71)</f>
        <v>0</v>
      </c>
      <c r="G6" s="330"/>
      <c r="H6" s="7" t="e">
        <f>Autoevaluación!S68/SUM(Autoevaluación!S68:S71)</f>
        <v>#DIV/0!</v>
      </c>
      <c r="I6" s="7" t="e">
        <f>Autoevaluación!S69/SUM(Autoevaluación!S68:S71)</f>
        <v>#DIV/0!</v>
      </c>
      <c r="J6" s="7" t="e">
        <f>Autoevaluación!S70/SUM(Autoevaluación!S68:S71)</f>
        <v>#DIV/0!</v>
      </c>
      <c r="K6" s="7" t="e">
        <f>Autoevaluación!S71/SUM(Autoevaluación!S68:S71)</f>
        <v>#DIV/0!</v>
      </c>
      <c r="L6" s="327"/>
      <c r="M6" s="7" t="e">
        <f>Autoevaluación!T68/SUM(Autoevaluación!T68:T71)</f>
        <v>#DIV/0!</v>
      </c>
      <c r="N6" s="7" t="e">
        <f>Autoevaluación!T69/SUM(Autoevaluación!T68:T71)</f>
        <v>#DIV/0!</v>
      </c>
      <c r="O6" s="7" t="e">
        <f>Autoevaluación!T70/SUM(Autoevaluación!T68:T71)</f>
        <v>#DIV/0!</v>
      </c>
      <c r="P6" s="7" t="e">
        <f>Autoevaluación!T71/SUM(Autoevaluación!T68:T71)</f>
        <v>#DIV/0!</v>
      </c>
      <c r="Q6" s="98"/>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25" customHeight="1" thickTop="1" thickBot="1" x14ac:dyDescent="0.35">
      <c r="B7" s="80" t="s">
        <v>166</v>
      </c>
      <c r="C7" s="78">
        <f>Autoevaluación!R74/SUM(Autoevaluación!R74:R77)</f>
        <v>0.25</v>
      </c>
      <c r="D7" s="7">
        <f>Autoevaluación!R75/SUM(Autoevaluación!R74:R77)</f>
        <v>0.375</v>
      </c>
      <c r="E7" s="7">
        <f>Autoevaluación!R76/SUM(Autoevaluación!R74:R77)</f>
        <v>0.375</v>
      </c>
      <c r="F7" s="7">
        <f>Autoevaluación!R77/SUM(Autoevaluación!R74:R77)</f>
        <v>0</v>
      </c>
      <c r="G7" s="330"/>
      <c r="H7" s="7" t="e">
        <f>Autoevaluación!S74/SUM(Autoevaluación!S74:S77)</f>
        <v>#DIV/0!</v>
      </c>
      <c r="I7" s="7" t="e">
        <f>Autoevaluación!S75/SUM(Autoevaluación!S74:S77)</f>
        <v>#DIV/0!</v>
      </c>
      <c r="J7" s="7" t="e">
        <f>Autoevaluación!S76/SUM(Autoevaluación!S74:S77)</f>
        <v>#DIV/0!</v>
      </c>
      <c r="K7" s="7" t="e">
        <f>Autoevaluación!S77/SUM(Autoevaluación!S74:S77)</f>
        <v>#DIV/0!</v>
      </c>
      <c r="L7" s="327"/>
      <c r="M7" s="7" t="e">
        <f>Autoevaluación!T74/SUM(Autoevaluación!T74:T77)</f>
        <v>#DIV/0!</v>
      </c>
      <c r="N7" s="7" t="e">
        <f>Autoevaluación!T75/SUM(Autoevaluación!T74:T77)</f>
        <v>#DIV/0!</v>
      </c>
      <c r="O7" s="7" t="e">
        <f>Autoevaluación!T76/SUM(Autoevaluación!T74:T77)</f>
        <v>#DIV/0!</v>
      </c>
      <c r="P7" s="7" t="e">
        <f>Autoevaluación!T77/SUM(Autoevaluación!T74:T77)</f>
        <v>#DIV/0!</v>
      </c>
      <c r="Q7" s="98"/>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25" customHeight="1" thickTop="1" x14ac:dyDescent="0.3">
      <c r="B8" s="81"/>
      <c r="C8" s="7"/>
      <c r="D8" s="7"/>
      <c r="E8" s="7"/>
      <c r="F8" s="7"/>
      <c r="G8" s="330"/>
      <c r="H8" s="7"/>
      <c r="I8" s="7"/>
      <c r="J8" s="7"/>
      <c r="K8" s="7"/>
      <c r="L8" s="327"/>
      <c r="M8" s="7"/>
      <c r="N8" s="7"/>
      <c r="O8" s="7"/>
      <c r="P8" s="7"/>
      <c r="Q8" s="98"/>
      <c r="R8" s="7"/>
      <c r="S8" s="7"/>
      <c r="T8" s="7"/>
      <c r="U8" s="7"/>
    </row>
    <row r="9" spans="2:22" ht="38.25" customHeight="1" x14ac:dyDescent="0.3">
      <c r="B9" s="6"/>
      <c r="C9" s="7"/>
      <c r="D9" s="7"/>
      <c r="E9" s="7"/>
      <c r="F9" s="7"/>
      <c r="G9" s="330"/>
      <c r="H9" s="7"/>
      <c r="I9" s="7"/>
      <c r="J9" s="7"/>
      <c r="K9" s="7"/>
      <c r="L9" s="327"/>
      <c r="M9" s="7"/>
      <c r="N9" s="7"/>
      <c r="O9" s="7"/>
      <c r="P9" s="7"/>
      <c r="Q9" s="98"/>
      <c r="R9" s="7"/>
      <c r="S9" s="7"/>
      <c r="T9" s="7"/>
      <c r="U9" s="7"/>
    </row>
    <row r="10" spans="2:22" ht="38.25" customHeight="1" x14ac:dyDescent="0.3">
      <c r="B10" s="15" t="s">
        <v>167</v>
      </c>
      <c r="C10" s="12">
        <f>AVERAGE(C4:C9)</f>
        <v>0.36249999999999999</v>
      </c>
      <c r="D10" s="12">
        <f>AVERAGE(D4:D9)</f>
        <v>0.25624999999999998</v>
      </c>
      <c r="E10" s="12">
        <f>AVERAGE(E4:E9)</f>
        <v>0.38124999999999998</v>
      </c>
      <c r="F10" s="12">
        <f>AVERAGE(F4:F9)</f>
        <v>0</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99"/>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2" customHeight="1" x14ac:dyDescent="0.3">
      <c r="B12" s="328" t="s">
        <v>222</v>
      </c>
      <c r="C12" s="328"/>
      <c r="D12" s="328"/>
      <c r="E12" s="328"/>
      <c r="F12" s="328"/>
      <c r="G12" s="328"/>
      <c r="H12" s="328"/>
      <c r="I12" s="328"/>
      <c r="J12" s="328"/>
      <c r="K12" s="328"/>
      <c r="L12" s="328"/>
      <c r="M12" s="328"/>
      <c r="N12" s="328"/>
      <c r="O12" s="328"/>
      <c r="P12" s="328"/>
      <c r="Q12" s="328"/>
      <c r="R12" s="328"/>
      <c r="S12" s="328"/>
      <c r="T12" s="328"/>
      <c r="U12" s="328"/>
    </row>
    <row r="13" spans="2:22" ht="24.9" customHeight="1" x14ac:dyDescent="0.3">
      <c r="B13" s="335" t="s">
        <v>160</v>
      </c>
      <c r="C13" s="335"/>
      <c r="D13" s="335"/>
      <c r="E13" s="335"/>
      <c r="F13" s="335"/>
      <c r="G13" s="335"/>
      <c r="H13" s="335"/>
      <c r="I13" s="335"/>
      <c r="J13" s="335"/>
      <c r="K13" s="335"/>
      <c r="L13" s="335"/>
      <c r="M13" s="335"/>
      <c r="N13" s="335"/>
      <c r="O13" s="335"/>
      <c r="P13" s="335"/>
      <c r="Q13" s="335"/>
      <c r="R13" s="335"/>
      <c r="S13" s="335"/>
      <c r="T13" s="335"/>
      <c r="U13" s="335"/>
    </row>
    <row r="14" spans="2:22" ht="82.5" customHeight="1" x14ac:dyDescent="0.3">
      <c r="B14" s="321" t="s">
        <v>263</v>
      </c>
      <c r="C14" s="321"/>
      <c r="D14" s="321"/>
      <c r="E14" s="321"/>
      <c r="F14" s="321"/>
      <c r="G14" s="321"/>
      <c r="H14" s="321"/>
      <c r="I14" s="321"/>
      <c r="J14" s="321"/>
      <c r="K14" s="321"/>
      <c r="L14" s="321"/>
      <c r="M14" s="321"/>
      <c r="N14" s="321"/>
      <c r="O14" s="321"/>
      <c r="P14" s="321"/>
      <c r="Q14" s="321"/>
      <c r="R14" s="321"/>
      <c r="S14" s="321"/>
      <c r="T14" s="321"/>
      <c r="U14" s="321"/>
    </row>
    <row r="15" spans="2:22" ht="60" customHeight="1" x14ac:dyDescent="0.3">
      <c r="B15" s="321" t="s">
        <v>264</v>
      </c>
      <c r="C15" s="315"/>
      <c r="D15" s="315"/>
      <c r="E15" s="315"/>
      <c r="F15" s="315"/>
      <c r="G15" s="315"/>
      <c r="H15" s="315"/>
      <c r="I15" s="315"/>
      <c r="J15" s="315"/>
      <c r="K15" s="315"/>
      <c r="L15" s="315"/>
      <c r="M15" s="315"/>
      <c r="N15" s="315"/>
      <c r="O15" s="315"/>
      <c r="P15" s="315"/>
      <c r="Q15" s="315"/>
      <c r="R15" s="315"/>
      <c r="S15" s="315"/>
      <c r="T15" s="315"/>
      <c r="U15" s="315"/>
    </row>
    <row r="16" spans="2:22" s="14" customFormat="1" ht="24.9" customHeight="1" x14ac:dyDescent="0.3">
      <c r="B16" s="314" t="s">
        <v>161</v>
      </c>
      <c r="C16" s="314"/>
      <c r="D16" s="314"/>
      <c r="E16" s="314"/>
      <c r="F16" s="314"/>
      <c r="G16" s="314"/>
      <c r="H16" s="314"/>
      <c r="I16" s="314"/>
      <c r="J16" s="314"/>
      <c r="K16" s="314"/>
      <c r="L16" s="314"/>
      <c r="M16" s="314"/>
      <c r="N16" s="314"/>
      <c r="O16" s="314"/>
      <c r="P16" s="314"/>
      <c r="Q16" s="314"/>
      <c r="R16" s="314"/>
      <c r="S16" s="314"/>
      <c r="T16" s="314"/>
      <c r="U16" s="314"/>
    </row>
    <row r="17" spans="2:21" ht="87.75" customHeight="1" x14ac:dyDescent="0.3">
      <c r="B17" s="321" t="s">
        <v>262</v>
      </c>
      <c r="C17" s="321"/>
      <c r="D17" s="321"/>
      <c r="E17" s="321"/>
      <c r="F17" s="321"/>
      <c r="G17" s="321"/>
      <c r="H17" s="321"/>
      <c r="I17" s="321"/>
      <c r="J17" s="321"/>
      <c r="K17" s="321"/>
      <c r="L17" s="321"/>
      <c r="M17" s="321"/>
      <c r="N17" s="321"/>
      <c r="O17" s="321"/>
      <c r="P17" s="321"/>
      <c r="Q17" s="321"/>
      <c r="R17" s="321"/>
      <c r="S17" s="321"/>
      <c r="T17" s="321"/>
      <c r="U17" s="321"/>
    </row>
    <row r="18" spans="2:21" ht="75.75" customHeight="1" x14ac:dyDescent="0.3">
      <c r="B18" s="315" t="s">
        <v>265</v>
      </c>
      <c r="C18" s="315"/>
      <c r="D18" s="315"/>
      <c r="E18" s="315"/>
      <c r="F18" s="315"/>
      <c r="G18" s="315"/>
      <c r="H18" s="315"/>
      <c r="I18" s="315"/>
      <c r="J18" s="315"/>
      <c r="K18" s="315"/>
      <c r="L18" s="315"/>
      <c r="M18" s="315"/>
      <c r="N18" s="315"/>
      <c r="O18" s="315"/>
      <c r="P18" s="315"/>
      <c r="Q18" s="315"/>
      <c r="R18" s="315"/>
      <c r="S18" s="315"/>
      <c r="T18" s="315"/>
      <c r="U18" s="315"/>
    </row>
    <row r="19" spans="2:21" ht="60" customHeight="1" x14ac:dyDescent="0.3">
      <c r="B19" s="321"/>
      <c r="C19" s="315"/>
      <c r="D19" s="315"/>
      <c r="E19" s="315"/>
      <c r="F19" s="315"/>
      <c r="G19" s="315"/>
      <c r="H19" s="315"/>
      <c r="I19" s="315"/>
      <c r="J19" s="315"/>
      <c r="K19" s="315"/>
      <c r="L19" s="315"/>
      <c r="M19" s="315"/>
      <c r="N19" s="315"/>
      <c r="O19" s="315"/>
      <c r="P19" s="315"/>
      <c r="Q19" s="315"/>
      <c r="R19" s="315"/>
      <c r="S19" s="315"/>
      <c r="T19" s="315"/>
      <c r="U19" s="315"/>
    </row>
    <row r="20" spans="2:21" ht="16.649999999999999" customHeight="1" x14ac:dyDescent="0.3">
      <c r="B20" s="13"/>
      <c r="C20" s="13"/>
      <c r="D20" s="13"/>
      <c r="E20" s="13"/>
      <c r="F20" s="13"/>
      <c r="G20" s="13"/>
      <c r="H20" s="13"/>
      <c r="I20" s="13"/>
      <c r="J20" s="13"/>
      <c r="K20" s="13"/>
      <c r="L20" s="13"/>
      <c r="M20" s="13"/>
      <c r="N20" s="13"/>
      <c r="O20" s="13"/>
      <c r="P20" s="13"/>
      <c r="Q20" s="13"/>
      <c r="R20" s="13"/>
      <c r="S20" s="13"/>
      <c r="T20" s="13"/>
      <c r="U20" s="13"/>
    </row>
    <row r="21" spans="2:21" ht="22.2" customHeight="1" x14ac:dyDescent="0.3">
      <c r="B21" s="322" t="s">
        <v>223</v>
      </c>
      <c r="C21" s="322"/>
      <c r="D21" s="322"/>
      <c r="E21" s="322"/>
      <c r="F21" s="322"/>
      <c r="G21" s="322"/>
      <c r="H21" s="322"/>
      <c r="I21" s="322"/>
      <c r="J21" s="322"/>
      <c r="K21" s="322"/>
      <c r="L21" s="322"/>
      <c r="M21" s="322"/>
      <c r="N21" s="322"/>
      <c r="O21" s="322"/>
      <c r="P21" s="322"/>
      <c r="Q21" s="322"/>
      <c r="R21" s="322"/>
      <c r="S21" s="322"/>
      <c r="T21" s="322"/>
      <c r="U21" s="322"/>
    </row>
    <row r="22" spans="2:21" ht="24.9" customHeight="1" x14ac:dyDescent="0.3">
      <c r="B22" s="323" t="s">
        <v>160</v>
      </c>
      <c r="C22" s="323"/>
      <c r="D22" s="323"/>
      <c r="E22" s="323"/>
      <c r="F22" s="323"/>
      <c r="G22" s="323"/>
      <c r="H22" s="323"/>
      <c r="I22" s="323"/>
      <c r="J22" s="323"/>
      <c r="K22" s="323"/>
      <c r="L22" s="323"/>
      <c r="M22" s="323"/>
      <c r="N22" s="323"/>
      <c r="O22" s="323"/>
      <c r="P22" s="323"/>
      <c r="Q22" s="323"/>
      <c r="R22" s="323"/>
      <c r="S22" s="323"/>
      <c r="T22" s="323"/>
      <c r="U22" s="323"/>
    </row>
    <row r="23" spans="2:21" ht="60" customHeight="1" x14ac:dyDescent="0.3">
      <c r="B23" s="315"/>
      <c r="C23" s="315"/>
      <c r="D23" s="315"/>
      <c r="E23" s="315"/>
      <c r="F23" s="315"/>
      <c r="G23" s="315"/>
      <c r="H23" s="315"/>
      <c r="I23" s="315"/>
      <c r="J23" s="315"/>
      <c r="K23" s="315"/>
      <c r="L23" s="315"/>
      <c r="M23" s="315"/>
      <c r="N23" s="315"/>
      <c r="O23" s="315"/>
      <c r="P23" s="315"/>
      <c r="Q23" s="315"/>
      <c r="R23" s="315"/>
      <c r="S23" s="315"/>
      <c r="T23" s="315"/>
      <c r="U23" s="315"/>
    </row>
    <row r="24" spans="2:21" ht="60" customHeight="1" x14ac:dyDescent="0.3">
      <c r="B24" s="315"/>
      <c r="C24" s="315"/>
      <c r="D24" s="315"/>
      <c r="E24" s="315"/>
      <c r="F24" s="315"/>
      <c r="G24" s="315"/>
      <c r="H24" s="315"/>
      <c r="I24" s="315"/>
      <c r="J24" s="315"/>
      <c r="K24" s="315"/>
      <c r="L24" s="315"/>
      <c r="M24" s="315"/>
      <c r="N24" s="315"/>
      <c r="O24" s="315"/>
      <c r="P24" s="315"/>
      <c r="Q24" s="315"/>
      <c r="R24" s="315"/>
      <c r="S24" s="315"/>
      <c r="T24" s="315"/>
      <c r="U24" s="315"/>
    </row>
    <row r="25" spans="2:21" s="14" customFormat="1" ht="24.9" customHeight="1" x14ac:dyDescent="0.3">
      <c r="B25" s="314" t="s">
        <v>161</v>
      </c>
      <c r="C25" s="314"/>
      <c r="D25" s="314"/>
      <c r="E25" s="314"/>
      <c r="F25" s="314"/>
      <c r="G25" s="314"/>
      <c r="H25" s="314"/>
      <c r="I25" s="314"/>
      <c r="J25" s="314"/>
      <c r="K25" s="314"/>
      <c r="L25" s="314"/>
      <c r="M25" s="314"/>
      <c r="N25" s="314"/>
      <c r="O25" s="314"/>
      <c r="P25" s="314"/>
      <c r="Q25" s="314"/>
      <c r="R25" s="314"/>
      <c r="S25" s="314"/>
      <c r="T25" s="314"/>
      <c r="U25" s="314"/>
    </row>
    <row r="26" spans="2:21" ht="60" customHeight="1" x14ac:dyDescent="0.3">
      <c r="B26" s="315"/>
      <c r="C26" s="315"/>
      <c r="D26" s="315"/>
      <c r="E26" s="315"/>
      <c r="F26" s="315"/>
      <c r="G26" s="315"/>
      <c r="H26" s="315"/>
      <c r="I26" s="315"/>
      <c r="J26" s="315"/>
      <c r="K26" s="315"/>
      <c r="L26" s="315"/>
      <c r="M26" s="315"/>
      <c r="N26" s="315"/>
      <c r="O26" s="315"/>
      <c r="P26" s="315"/>
      <c r="Q26" s="315"/>
      <c r="R26" s="315"/>
      <c r="S26" s="315"/>
      <c r="T26" s="315"/>
      <c r="U26" s="315"/>
    </row>
    <row r="27" spans="2:21" ht="60" customHeight="1" x14ac:dyDescent="0.3">
      <c r="B27" s="315"/>
      <c r="C27" s="315"/>
      <c r="D27" s="315"/>
      <c r="E27" s="315"/>
      <c r="F27" s="315"/>
      <c r="G27" s="315"/>
      <c r="H27" s="315"/>
      <c r="I27" s="315"/>
      <c r="J27" s="315"/>
      <c r="K27" s="315"/>
      <c r="L27" s="315"/>
      <c r="M27" s="315"/>
      <c r="N27" s="315"/>
      <c r="O27" s="315"/>
      <c r="P27" s="315"/>
      <c r="Q27" s="315"/>
      <c r="R27" s="315"/>
      <c r="S27" s="315"/>
      <c r="T27" s="315"/>
      <c r="U27" s="315"/>
    </row>
    <row r="28" spans="2:21" ht="60" customHeight="1" x14ac:dyDescent="0.3">
      <c r="B28" s="315"/>
      <c r="C28" s="315"/>
      <c r="D28" s="315"/>
      <c r="E28" s="315"/>
      <c r="F28" s="315"/>
      <c r="G28" s="315"/>
      <c r="H28" s="315"/>
      <c r="I28" s="315"/>
      <c r="J28" s="315"/>
      <c r="K28" s="315"/>
      <c r="L28" s="315"/>
      <c r="M28" s="315"/>
      <c r="N28" s="315"/>
      <c r="O28" s="315"/>
      <c r="P28" s="315"/>
      <c r="Q28" s="315"/>
      <c r="R28" s="315"/>
      <c r="S28" s="315"/>
      <c r="T28" s="315"/>
      <c r="U28" s="315"/>
    </row>
    <row r="29" spans="2:21" ht="16.649999999999999" customHeight="1" x14ac:dyDescent="0.3">
      <c r="B29" s="13"/>
      <c r="C29" s="13"/>
      <c r="D29" s="13"/>
      <c r="E29" s="13"/>
      <c r="F29" s="13"/>
      <c r="G29" s="13"/>
      <c r="H29" s="13"/>
      <c r="I29" s="13"/>
      <c r="J29" s="13"/>
      <c r="K29" s="13"/>
      <c r="L29" s="13"/>
      <c r="M29" s="13"/>
      <c r="N29" s="13"/>
      <c r="O29" s="13"/>
      <c r="P29" s="13"/>
      <c r="Q29" s="13"/>
      <c r="R29" s="13"/>
      <c r="S29" s="13"/>
      <c r="T29" s="13"/>
      <c r="U29" s="13"/>
    </row>
    <row r="30" spans="2:21" ht="22.2" customHeight="1" x14ac:dyDescent="0.3">
      <c r="B30" s="324" t="s">
        <v>224</v>
      </c>
      <c r="C30" s="324"/>
      <c r="D30" s="324"/>
      <c r="E30" s="324"/>
      <c r="F30" s="324"/>
      <c r="G30" s="324"/>
      <c r="H30" s="324"/>
      <c r="I30" s="324"/>
      <c r="J30" s="324"/>
      <c r="K30" s="324"/>
      <c r="L30" s="324"/>
      <c r="M30" s="324"/>
      <c r="N30" s="324"/>
      <c r="O30" s="324"/>
      <c r="P30" s="324"/>
      <c r="Q30" s="324"/>
      <c r="R30" s="324"/>
      <c r="S30" s="324"/>
      <c r="T30" s="324"/>
      <c r="U30" s="324"/>
    </row>
    <row r="31" spans="2:21" ht="24.9" customHeight="1" x14ac:dyDescent="0.3">
      <c r="B31" s="317" t="s">
        <v>160</v>
      </c>
      <c r="C31" s="318"/>
      <c r="D31" s="318"/>
      <c r="E31" s="318"/>
      <c r="F31" s="318"/>
      <c r="G31" s="318"/>
      <c r="H31" s="318"/>
      <c r="I31" s="318"/>
      <c r="J31" s="318"/>
      <c r="K31" s="318"/>
      <c r="L31" s="318"/>
      <c r="M31" s="318"/>
      <c r="N31" s="318"/>
      <c r="O31" s="318"/>
      <c r="P31" s="318"/>
      <c r="Q31" s="318"/>
      <c r="R31" s="318"/>
      <c r="S31" s="318"/>
      <c r="T31" s="318"/>
      <c r="U31" s="318"/>
    </row>
    <row r="32" spans="2:21" ht="60" customHeight="1" x14ac:dyDescent="0.3">
      <c r="B32" s="315"/>
      <c r="C32" s="315"/>
      <c r="D32" s="315"/>
      <c r="E32" s="315"/>
      <c r="F32" s="315"/>
      <c r="G32" s="315"/>
      <c r="H32" s="315"/>
      <c r="I32" s="315"/>
      <c r="J32" s="315"/>
      <c r="K32" s="315"/>
      <c r="L32" s="315"/>
      <c r="M32" s="315"/>
      <c r="N32" s="315"/>
      <c r="O32" s="315"/>
      <c r="P32" s="315"/>
      <c r="Q32" s="315"/>
      <c r="R32" s="315"/>
      <c r="S32" s="315"/>
      <c r="T32" s="315"/>
      <c r="U32" s="315"/>
    </row>
    <row r="33" spans="2:21" ht="60" customHeight="1" x14ac:dyDescent="0.3">
      <c r="B33" s="315"/>
      <c r="C33" s="315"/>
      <c r="D33" s="315"/>
      <c r="E33" s="315"/>
      <c r="F33" s="315"/>
      <c r="G33" s="315"/>
      <c r="H33" s="315"/>
      <c r="I33" s="315"/>
      <c r="J33" s="315"/>
      <c r="K33" s="315"/>
      <c r="L33" s="315"/>
      <c r="M33" s="315"/>
      <c r="N33" s="315"/>
      <c r="O33" s="315"/>
      <c r="P33" s="315"/>
      <c r="Q33" s="315"/>
      <c r="R33" s="315"/>
      <c r="S33" s="315"/>
      <c r="T33" s="315"/>
      <c r="U33" s="315"/>
    </row>
    <row r="34" spans="2:21" s="14" customFormat="1" ht="24.9" customHeight="1" x14ac:dyDescent="0.3">
      <c r="B34" s="314" t="s">
        <v>161</v>
      </c>
      <c r="C34" s="314"/>
      <c r="D34" s="314"/>
      <c r="E34" s="314"/>
      <c r="F34" s="314"/>
      <c r="G34" s="314"/>
      <c r="H34" s="314"/>
      <c r="I34" s="314"/>
      <c r="J34" s="314"/>
      <c r="K34" s="314"/>
      <c r="L34" s="314"/>
      <c r="M34" s="314"/>
      <c r="N34" s="314"/>
      <c r="O34" s="314"/>
      <c r="P34" s="314"/>
      <c r="Q34" s="314"/>
      <c r="R34" s="314"/>
      <c r="S34" s="314"/>
      <c r="T34" s="314"/>
      <c r="U34" s="314"/>
    </row>
    <row r="35" spans="2:21" ht="60" customHeight="1" x14ac:dyDescent="0.3">
      <c r="B35" s="315"/>
      <c r="C35" s="315"/>
      <c r="D35" s="315"/>
      <c r="E35" s="315"/>
      <c r="F35" s="315"/>
      <c r="G35" s="315"/>
      <c r="H35" s="315"/>
      <c r="I35" s="315"/>
      <c r="J35" s="315"/>
      <c r="K35" s="315"/>
      <c r="L35" s="315"/>
      <c r="M35" s="315"/>
      <c r="N35" s="315"/>
      <c r="O35" s="315"/>
      <c r="P35" s="315"/>
      <c r="Q35" s="315"/>
      <c r="R35" s="315"/>
      <c r="S35" s="315"/>
      <c r="T35" s="315"/>
      <c r="U35" s="315"/>
    </row>
    <row r="36" spans="2:21" ht="60" customHeight="1" x14ac:dyDescent="0.3">
      <c r="B36" s="315"/>
      <c r="C36" s="315"/>
      <c r="D36" s="315"/>
      <c r="E36" s="315"/>
      <c r="F36" s="315"/>
      <c r="G36" s="315"/>
      <c r="H36" s="315"/>
      <c r="I36" s="315"/>
      <c r="J36" s="315"/>
      <c r="K36" s="315"/>
      <c r="L36" s="315"/>
      <c r="M36" s="315"/>
      <c r="N36" s="315"/>
      <c r="O36" s="315"/>
      <c r="P36" s="315"/>
      <c r="Q36" s="315"/>
      <c r="R36" s="315"/>
      <c r="S36" s="315"/>
      <c r="T36" s="315"/>
      <c r="U36" s="315"/>
    </row>
    <row r="37" spans="2:21" ht="60" customHeight="1" x14ac:dyDescent="0.3">
      <c r="B37" s="315"/>
      <c r="C37" s="315"/>
      <c r="D37" s="315"/>
      <c r="E37" s="315"/>
      <c r="F37" s="315"/>
      <c r="G37" s="315"/>
      <c r="H37" s="315"/>
      <c r="I37" s="315"/>
      <c r="J37" s="315"/>
      <c r="K37" s="315"/>
      <c r="L37" s="315"/>
      <c r="M37" s="315"/>
      <c r="N37" s="315"/>
      <c r="O37" s="315"/>
      <c r="P37" s="315"/>
      <c r="Q37" s="315"/>
      <c r="R37" s="315"/>
      <c r="S37" s="315"/>
      <c r="T37" s="315"/>
      <c r="U37" s="315"/>
    </row>
    <row r="39" spans="2:21" x14ac:dyDescent="0.3">
      <c r="B39" s="316" t="s">
        <v>225</v>
      </c>
      <c r="C39" s="316"/>
      <c r="D39" s="316"/>
      <c r="E39" s="316"/>
      <c r="F39" s="316"/>
      <c r="G39" s="316"/>
      <c r="H39" s="316"/>
      <c r="I39" s="316"/>
      <c r="J39" s="316"/>
      <c r="K39" s="316"/>
      <c r="L39" s="316"/>
      <c r="M39" s="316"/>
      <c r="N39" s="316"/>
      <c r="O39" s="316"/>
      <c r="P39" s="316"/>
      <c r="Q39" s="316"/>
      <c r="R39" s="316"/>
      <c r="S39" s="316"/>
      <c r="T39" s="316"/>
      <c r="U39" s="316"/>
    </row>
    <row r="40" spans="2:21" ht="19.8" x14ac:dyDescent="0.3">
      <c r="B40" s="317" t="s">
        <v>160</v>
      </c>
      <c r="C40" s="318"/>
      <c r="D40" s="318"/>
      <c r="E40" s="318"/>
      <c r="F40" s="318"/>
      <c r="G40" s="318"/>
      <c r="H40" s="318"/>
      <c r="I40" s="318"/>
      <c r="J40" s="318"/>
      <c r="K40" s="318"/>
      <c r="L40" s="318"/>
      <c r="M40" s="318"/>
      <c r="N40" s="318"/>
      <c r="O40" s="318"/>
      <c r="P40" s="318"/>
      <c r="Q40" s="318"/>
      <c r="R40" s="318"/>
      <c r="S40" s="318"/>
      <c r="T40" s="318"/>
      <c r="U40" s="318"/>
    </row>
    <row r="41" spans="2:21" ht="51.75" customHeight="1" x14ac:dyDescent="0.3">
      <c r="B41" s="313"/>
      <c r="C41" s="313"/>
      <c r="D41" s="313"/>
      <c r="E41" s="313"/>
      <c r="F41" s="313"/>
      <c r="G41" s="313"/>
      <c r="H41" s="313"/>
      <c r="I41" s="313"/>
      <c r="J41" s="313"/>
      <c r="K41" s="313"/>
      <c r="L41" s="313"/>
      <c r="M41" s="313"/>
      <c r="N41" s="313"/>
      <c r="O41" s="313"/>
      <c r="P41" s="313"/>
      <c r="Q41" s="313"/>
      <c r="R41" s="313"/>
      <c r="S41" s="313"/>
      <c r="T41" s="313"/>
      <c r="U41" s="313"/>
    </row>
    <row r="42" spans="2:21" ht="50.25" customHeight="1" x14ac:dyDescent="0.3">
      <c r="B42" s="319"/>
      <c r="C42" s="319"/>
      <c r="D42" s="319"/>
      <c r="E42" s="319"/>
      <c r="F42" s="319"/>
      <c r="G42" s="319"/>
      <c r="H42" s="319"/>
      <c r="I42" s="319"/>
      <c r="J42" s="319"/>
      <c r="K42" s="319"/>
      <c r="L42" s="319"/>
      <c r="M42" s="319"/>
      <c r="N42" s="319"/>
      <c r="O42" s="319"/>
      <c r="P42" s="319"/>
      <c r="Q42" s="319"/>
      <c r="R42" s="319"/>
      <c r="S42" s="319"/>
      <c r="T42" s="319"/>
      <c r="U42" s="319"/>
    </row>
    <row r="43" spans="2:21" ht="19.8" x14ac:dyDescent="0.3">
      <c r="B43" s="314" t="s">
        <v>161</v>
      </c>
      <c r="C43" s="314"/>
      <c r="D43" s="314"/>
      <c r="E43" s="314"/>
      <c r="F43" s="314"/>
      <c r="G43" s="314"/>
      <c r="H43" s="314"/>
      <c r="I43" s="314"/>
      <c r="J43" s="314"/>
      <c r="K43" s="314"/>
      <c r="L43" s="314"/>
      <c r="M43" s="314"/>
      <c r="N43" s="314"/>
      <c r="O43" s="314"/>
      <c r="P43" s="314"/>
      <c r="Q43" s="314"/>
      <c r="R43" s="314"/>
      <c r="S43" s="314"/>
      <c r="T43" s="314"/>
      <c r="U43" s="314"/>
    </row>
    <row r="44" spans="2:21" ht="69.75" customHeight="1" x14ac:dyDescent="0.3">
      <c r="B44" s="313"/>
      <c r="C44" s="313"/>
      <c r="D44" s="313"/>
      <c r="E44" s="313"/>
      <c r="F44" s="313"/>
      <c r="G44" s="313"/>
      <c r="H44" s="313"/>
      <c r="I44" s="313"/>
      <c r="J44" s="313"/>
      <c r="K44" s="313"/>
      <c r="L44" s="313"/>
      <c r="M44" s="313"/>
      <c r="N44" s="313"/>
      <c r="O44" s="313"/>
      <c r="P44" s="313"/>
      <c r="Q44" s="313"/>
      <c r="R44" s="313"/>
      <c r="S44" s="313"/>
      <c r="T44" s="313"/>
      <c r="U44" s="313"/>
    </row>
    <row r="45" spans="2:21" ht="60" customHeight="1" x14ac:dyDescent="0.3">
      <c r="B45" s="320"/>
      <c r="C45" s="320"/>
      <c r="D45" s="320"/>
      <c r="E45" s="320"/>
      <c r="F45" s="320"/>
      <c r="G45" s="320"/>
      <c r="H45" s="320"/>
      <c r="I45" s="320"/>
      <c r="J45" s="320"/>
      <c r="K45" s="320"/>
      <c r="L45" s="320"/>
      <c r="M45" s="320"/>
      <c r="N45" s="320"/>
      <c r="O45" s="320"/>
      <c r="P45" s="320"/>
      <c r="Q45" s="320"/>
      <c r="R45" s="320"/>
      <c r="S45" s="320"/>
      <c r="T45" s="320"/>
      <c r="U45" s="320"/>
    </row>
    <row r="46" spans="2:21" ht="59.25" customHeight="1" x14ac:dyDescent="0.3">
      <c r="B46" s="313"/>
      <c r="C46" s="313"/>
      <c r="D46" s="313"/>
      <c r="E46" s="313"/>
      <c r="F46" s="313"/>
      <c r="G46" s="313"/>
      <c r="H46" s="313"/>
      <c r="I46" s="313"/>
      <c r="J46" s="313"/>
      <c r="K46" s="313"/>
      <c r="L46" s="313"/>
      <c r="M46" s="313"/>
      <c r="N46" s="313"/>
      <c r="O46" s="313"/>
      <c r="P46" s="313"/>
      <c r="Q46" s="313"/>
      <c r="R46" s="313"/>
      <c r="S46" s="313"/>
      <c r="T46" s="313"/>
      <c r="U46" s="313"/>
    </row>
    <row r="65495" spans="2:22" x14ac:dyDescent="0.3">
      <c r="B65495" s="10" t="s">
        <v>34</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35</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36</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 ref="B33:U33"/>
    <mergeCell ref="B17:U17"/>
    <mergeCell ref="B18:U18"/>
    <mergeCell ref="B19:U19"/>
    <mergeCell ref="B21:U21"/>
    <mergeCell ref="B22:U22"/>
    <mergeCell ref="B23:U23"/>
    <mergeCell ref="B27:U27"/>
    <mergeCell ref="B28:U28"/>
    <mergeCell ref="B30:U30"/>
    <mergeCell ref="B31:U31"/>
    <mergeCell ref="B32:U32"/>
    <mergeCell ref="B26:U26"/>
    <mergeCell ref="B46:U46"/>
    <mergeCell ref="B34:U34"/>
    <mergeCell ref="B35:U35"/>
    <mergeCell ref="B36:U36"/>
    <mergeCell ref="B37:U37"/>
    <mergeCell ref="B39:U39"/>
    <mergeCell ref="B40:U40"/>
    <mergeCell ref="B41:U41"/>
    <mergeCell ref="B42:U42"/>
    <mergeCell ref="B43:U43"/>
    <mergeCell ref="B44:U44"/>
    <mergeCell ref="B45:U45"/>
  </mergeCells>
  <phoneticPr fontId="3"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V65498"/>
  <sheetViews>
    <sheetView showGridLines="0" zoomScale="80" zoomScaleNormal="80" workbookViewId="0">
      <selection activeCell="V33" sqref="V33"/>
    </sheetView>
  </sheetViews>
  <sheetFormatPr baseColWidth="10" defaultColWidth="11.44140625" defaultRowHeight="16.2" x14ac:dyDescent="0.3"/>
  <cols>
    <col min="1" max="1" width="1.44140625" style="1" customWidth="1"/>
    <col min="2" max="2" width="34.5546875" style="1" customWidth="1"/>
    <col min="3" max="6" width="7.5546875" style="1" customWidth="1"/>
    <col min="7" max="7" width="1.5546875" style="1" customWidth="1"/>
    <col min="8" max="11" width="7.5546875" style="1" customWidth="1"/>
    <col min="12" max="12" width="1.5546875" style="1" customWidth="1"/>
    <col min="13" max="16" width="7.5546875" style="1" customWidth="1"/>
    <col min="17" max="17" width="2.109375" style="1" customWidth="1"/>
    <col min="18" max="21" width="7.554687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65" customHeight="1" x14ac:dyDescent="0.3">
      <c r="B2" s="331" t="s">
        <v>40</v>
      </c>
      <c r="C2" s="328" t="s">
        <v>222</v>
      </c>
      <c r="D2" s="328"/>
      <c r="E2" s="328"/>
      <c r="F2" s="328"/>
      <c r="G2" s="2"/>
      <c r="H2" s="334">
        <v>2024</v>
      </c>
      <c r="I2" s="334"/>
      <c r="J2" s="334"/>
      <c r="K2" s="334"/>
      <c r="L2" s="2"/>
      <c r="M2" s="333">
        <v>2025</v>
      </c>
      <c r="N2" s="333"/>
      <c r="O2" s="333"/>
      <c r="P2" s="333"/>
      <c r="Q2" s="100"/>
      <c r="R2" s="316">
        <v>2026</v>
      </c>
      <c r="S2" s="316"/>
      <c r="T2" s="316"/>
      <c r="U2" s="316"/>
      <c r="V2" s="325"/>
    </row>
    <row r="3" spans="2:22" ht="24.75" customHeight="1" thickBot="1" x14ac:dyDescent="0.35">
      <c r="B3" s="332"/>
      <c r="C3" s="3">
        <v>1</v>
      </c>
      <c r="D3" s="3">
        <v>2</v>
      </c>
      <c r="E3" s="4">
        <v>3</v>
      </c>
      <c r="F3" s="5">
        <v>4</v>
      </c>
      <c r="G3" s="329"/>
      <c r="H3" s="3">
        <v>1</v>
      </c>
      <c r="I3" s="3">
        <v>2</v>
      </c>
      <c r="J3" s="4">
        <v>3</v>
      </c>
      <c r="K3" s="5">
        <v>4</v>
      </c>
      <c r="L3" s="326"/>
      <c r="M3" s="3">
        <v>1</v>
      </c>
      <c r="N3" s="3">
        <v>2</v>
      </c>
      <c r="O3" s="4">
        <v>3</v>
      </c>
      <c r="P3" s="5">
        <v>4</v>
      </c>
      <c r="Q3" s="100"/>
      <c r="R3" s="3">
        <v>1</v>
      </c>
      <c r="S3" s="3">
        <v>2</v>
      </c>
      <c r="T3" s="4">
        <v>3</v>
      </c>
      <c r="U3" s="5">
        <v>4</v>
      </c>
      <c r="V3" s="325"/>
    </row>
    <row r="4" spans="2:22" ht="38.25" customHeight="1" thickTop="1" thickBot="1" x14ac:dyDescent="0.35">
      <c r="B4" s="80" t="s">
        <v>44</v>
      </c>
      <c r="C4" s="78">
        <f>Autoevaluación!R7/SUM(Autoevaluación!R7:R10)</f>
        <v>0</v>
      </c>
      <c r="D4" s="7">
        <f>Autoevaluación!R8/SUM(Autoevaluación!R7:R10)</f>
        <v>0.25</v>
      </c>
      <c r="E4" s="7">
        <f>Autoevaluación!R9/SUM(Autoevaluación!R7:R10)</f>
        <v>0.75</v>
      </c>
      <c r="F4" s="7">
        <f>Autoevaluación!R10/SUM(Autoevaluación!R7:R10)</f>
        <v>0</v>
      </c>
      <c r="G4" s="330"/>
      <c r="H4" s="7" t="e">
        <f>Autoevaluación!S7/SUM(Autoevaluación!S7:S10)</f>
        <v>#DIV/0!</v>
      </c>
      <c r="I4" s="7" t="e">
        <f>Autoevaluación!S8/SUM(Autoevaluación!S7:S10)</f>
        <v>#DIV/0!</v>
      </c>
      <c r="J4" s="7" t="e">
        <f>Autoevaluación!S9/SUM(Autoevaluación!S7:S10)</f>
        <v>#DIV/0!</v>
      </c>
      <c r="K4" s="7" t="e">
        <f>Autoevaluación!S10/SUM(Autoevaluación!S7:S10)</f>
        <v>#DIV/0!</v>
      </c>
      <c r="L4" s="327"/>
      <c r="M4" s="7" t="e">
        <f>Autoevaluación!T7/SUM(Autoevaluación!T7:T10)</f>
        <v>#DIV/0!</v>
      </c>
      <c r="N4" s="7" t="e">
        <f>Autoevaluación!T8/SUM(Autoevaluación!T7:T10)</f>
        <v>#DIV/0!</v>
      </c>
      <c r="O4" s="7" t="e">
        <f>Autoevaluación!T9/SUM(Autoevaluación!T7:T10)</f>
        <v>#DIV/0!</v>
      </c>
      <c r="P4" s="7" t="e">
        <f>Autoevaluación!T10/SUM(Autoevaluación!T7:T10)</f>
        <v>#DIV/0!</v>
      </c>
      <c r="Q4" s="98"/>
      <c r="R4" s="7" t="e">
        <f>Autoevaluación!U7/SUM(Autoevaluación!U7:U10)</f>
        <v>#DIV/0!</v>
      </c>
      <c r="S4" s="7" t="e">
        <f>Autoevaluación!U8/SUM(Autoevaluación!U7:U10)</f>
        <v>#DIV/0!</v>
      </c>
      <c r="T4" s="7" t="e">
        <f>Autoevaluación!U9/SUM(Autoevaluación!U7:U10)</f>
        <v>#DIV/0!</v>
      </c>
      <c r="U4" s="7" t="e">
        <f>Autoevaluación!U10/SUM(Autoevaluación!U7:U10)</f>
        <v>#DIV/0!</v>
      </c>
    </row>
    <row r="5" spans="2:22" ht="38.25" customHeight="1" thickTop="1" thickBot="1" x14ac:dyDescent="0.35">
      <c r="B5" s="80" t="s">
        <v>49</v>
      </c>
      <c r="C5" s="78">
        <f>Autoevaluación!R13/SUM(Autoevaluación!R13:R16)</f>
        <v>0</v>
      </c>
      <c r="D5" s="7">
        <f>Autoevaluación!R14/SUM(Autoevaluación!R13:R16)</f>
        <v>0.2</v>
      </c>
      <c r="E5" s="7">
        <f>Autoevaluación!R15/SUM(Autoevaluación!R13:R16)</f>
        <v>0.8</v>
      </c>
      <c r="F5" s="7">
        <f>Autoevaluación!R16/SUM(Autoevaluación!R13:R16)</f>
        <v>0</v>
      </c>
      <c r="G5" s="330"/>
      <c r="H5" s="7" t="e">
        <f>Autoevaluación!S13/SUM(Autoevaluación!S13:S16)</f>
        <v>#DIV/0!</v>
      </c>
      <c r="I5" s="7" t="e">
        <f>Autoevaluación!S14/SUM(Autoevaluación!S13:S16)</f>
        <v>#DIV/0!</v>
      </c>
      <c r="J5" s="7" t="e">
        <f>Autoevaluación!S15/SUM(Autoevaluación!S13:S16)</f>
        <v>#DIV/0!</v>
      </c>
      <c r="K5" s="7" t="e">
        <f>Autoevaluación!S16/SUM(Autoevaluación!S13:S16)</f>
        <v>#DIV/0!</v>
      </c>
      <c r="L5" s="327"/>
      <c r="M5" s="7" t="e">
        <f>Autoevaluación!T13/SUM(Autoevaluación!T13:T16)</f>
        <v>#DIV/0!</v>
      </c>
      <c r="N5" s="7" t="e">
        <f>Autoevaluación!T14/SUM(Autoevaluación!T13:T16)</f>
        <v>#DIV/0!</v>
      </c>
      <c r="O5" s="7" t="e">
        <f>Autoevaluación!T15/SUM(Autoevaluación!T13:T16)</f>
        <v>#DIV/0!</v>
      </c>
      <c r="P5" s="7" t="e">
        <f>Autoevaluación!T16/SUM(Autoevaluación!T13:T16)</f>
        <v>#DIV/0!</v>
      </c>
      <c r="Q5" s="98"/>
      <c r="R5" s="7" t="e">
        <f>Autoevaluación!U13/SUM(Autoevaluación!U13:U16)</f>
        <v>#DIV/0!</v>
      </c>
      <c r="S5" s="7" t="e">
        <f>Autoevaluación!U14/SUM(Autoevaluación!U13:U16)</f>
        <v>#DIV/0!</v>
      </c>
      <c r="T5" s="7" t="e">
        <f>Autoevaluación!U15/SUM(Autoevaluación!U13:U16)</f>
        <v>#DIV/0!</v>
      </c>
      <c r="U5" s="7" t="e">
        <f>Autoevaluación!U16/SUM(Autoevaluación!U13:U16)</f>
        <v>#DIV/0!</v>
      </c>
    </row>
    <row r="6" spans="2:22" ht="38.25" customHeight="1" thickTop="1" thickBot="1" x14ac:dyDescent="0.35">
      <c r="B6" s="80" t="s">
        <v>55</v>
      </c>
      <c r="C6" s="78">
        <f>Autoevaluación!R20/SUM(Autoevaluación!R20:R23)</f>
        <v>0</v>
      </c>
      <c r="D6" s="7">
        <f>Autoevaluación!R21/SUM(Autoevaluación!R20:R23)</f>
        <v>0.5</v>
      </c>
      <c r="E6" s="7">
        <f>Autoevaluación!R22/SUM(Autoevaluación!R20:R23)</f>
        <v>0.5</v>
      </c>
      <c r="F6" s="7">
        <f>Autoevaluación!R23/SUM(Autoevaluación!R20:R23)</f>
        <v>0</v>
      </c>
      <c r="G6" s="330"/>
      <c r="H6" s="7" t="e">
        <f>Autoevaluación!S20/SUM(Autoevaluación!S20:S23)</f>
        <v>#DIV/0!</v>
      </c>
      <c r="I6" s="7" t="e">
        <f>Autoevaluación!S21/SUM(Autoevaluación!S20:S23)</f>
        <v>#DIV/0!</v>
      </c>
      <c r="J6" s="7" t="e">
        <f>Autoevaluación!S20/SUM(Autoevaluación!S20:S23)</f>
        <v>#DIV/0!</v>
      </c>
      <c r="K6" s="7" t="e">
        <f>Autoevaluación!S23/SUM(Autoevaluación!S20:S23)</f>
        <v>#DIV/0!</v>
      </c>
      <c r="L6" s="327"/>
      <c r="M6" s="7" t="e">
        <f>Autoevaluación!T20/SUM(Autoevaluación!T20:T23)</f>
        <v>#DIV/0!</v>
      </c>
      <c r="N6" s="7" t="e">
        <f>Autoevaluación!T21/SUM(Autoevaluación!T20:T23)</f>
        <v>#DIV/0!</v>
      </c>
      <c r="O6" s="7" t="e">
        <f>Autoevaluación!T22/SUM(Autoevaluación!T20:T23)</f>
        <v>#DIV/0!</v>
      </c>
      <c r="P6" s="7" t="e">
        <f>Autoevaluación!T23/SUM(Autoevaluación!T20:T23)</f>
        <v>#DIV/0!</v>
      </c>
      <c r="Q6" s="98"/>
      <c r="R6" s="7" t="e">
        <f>Autoevaluación!U20/SUM(Autoevaluación!U20:U23)</f>
        <v>#DIV/0!</v>
      </c>
      <c r="S6" s="7" t="e">
        <f>Autoevaluación!U21/SUM(Autoevaluación!U20:U23)</f>
        <v>#DIV/0!</v>
      </c>
      <c r="T6" s="7" t="e">
        <f>Autoevaluación!U22/SUM(Autoevaluación!U20:U23)</f>
        <v>#DIV/0!</v>
      </c>
      <c r="U6" s="7" t="e">
        <f>Autoevaluación!U23/SUM(Autoevaluación!U20:U23)</f>
        <v>#DIV/0!</v>
      </c>
      <c r="V6" s="16"/>
    </row>
    <row r="7" spans="2:22" ht="38.25" customHeight="1" thickTop="1" thickBot="1" x14ac:dyDescent="0.35">
      <c r="B7" s="80" t="s">
        <v>64</v>
      </c>
      <c r="C7" s="78">
        <f>Autoevaluación!R30/SUM(Autoevaluación!R30:R33)</f>
        <v>0</v>
      </c>
      <c r="D7" s="7">
        <f>Autoevaluación!R31/SUM(Autoevaluación!R30:R33)</f>
        <v>0.25</v>
      </c>
      <c r="E7" s="7">
        <f>Autoevaluación!R32/SUM(Autoevaluación!R30:R33)</f>
        <v>0.75</v>
      </c>
      <c r="F7" s="7">
        <f>Autoevaluación!R33/SUM(Autoevaluación!R30:R33)</f>
        <v>0</v>
      </c>
      <c r="G7" s="330"/>
      <c r="H7" s="7" t="e">
        <f>Autoevaluación!S30/SUM(Autoevaluación!S30:S33)</f>
        <v>#DIV/0!</v>
      </c>
      <c r="I7" s="7" t="e">
        <f>Autoevaluación!S31/SUM(Autoevaluación!S30:S33)</f>
        <v>#DIV/0!</v>
      </c>
      <c r="J7" s="7" t="e">
        <f>Autoevaluación!S32/SUM(Autoevaluación!S30:S33)</f>
        <v>#DIV/0!</v>
      </c>
      <c r="K7" s="7" t="e">
        <f>Autoevaluación!S33/SUM(Autoevaluación!S30:S33)</f>
        <v>#DIV/0!</v>
      </c>
      <c r="L7" s="327"/>
      <c r="M7" s="7" t="e">
        <f>Autoevaluación!T30/SUM(Autoevaluación!T30:T33)</f>
        <v>#DIV/0!</v>
      </c>
      <c r="N7" s="7" t="e">
        <f>Autoevaluación!T31/SUM(Autoevaluación!T30:T33)</f>
        <v>#DIV/0!</v>
      </c>
      <c r="O7" s="7" t="e">
        <f>Autoevaluación!T32/SUM(Autoevaluación!T30:T33)</f>
        <v>#DIV/0!</v>
      </c>
      <c r="P7" s="7" t="e">
        <f>Autoevaluación!T33/SUM(Autoevaluación!T30:T33)</f>
        <v>#DIV/0!</v>
      </c>
      <c r="Q7" s="98"/>
      <c r="R7" s="7" t="e">
        <f>Autoevaluación!U30/SUM(Autoevaluación!U30:U33)</f>
        <v>#DIV/0!</v>
      </c>
      <c r="S7" s="7" t="e">
        <f>Autoevaluación!U31/SUM(Autoevaluación!U30:U33)</f>
        <v>#DIV/0!</v>
      </c>
      <c r="T7" s="7" t="e">
        <f>Autoevaluación!U32/SUM(Autoevaluación!U30:U33)</f>
        <v>#DIV/0!</v>
      </c>
      <c r="U7" s="7" t="e">
        <f>Autoevaluación!U33/SUM(Autoevaluación!U30:U33)</f>
        <v>#DIV/0!</v>
      </c>
    </row>
    <row r="8" spans="2:22" ht="38.25" customHeight="1" thickTop="1" thickBot="1" x14ac:dyDescent="0.35">
      <c r="B8" s="80" t="s">
        <v>69</v>
      </c>
      <c r="C8" s="78">
        <f>Autoevaluación!R36/SUM(Autoevaluación!R36:R39)</f>
        <v>0</v>
      </c>
      <c r="D8" s="7">
        <f>Autoevaluación!R37/SUM(Autoevaluación!R36:R39)</f>
        <v>0.22222222222222221</v>
      </c>
      <c r="E8" s="7">
        <f>Autoevaluación!R38/SUM(Autoevaluación!R36:R39)</f>
        <v>0.77777777777777779</v>
      </c>
      <c r="F8" s="7">
        <f>Autoevaluación!R39/SUM(Autoevaluación!R36:R39)</f>
        <v>0</v>
      </c>
      <c r="G8" s="330"/>
      <c r="H8" s="7" t="e">
        <f>Autoevaluación!S36/SUM(Autoevaluación!S36:S39)</f>
        <v>#DIV/0!</v>
      </c>
      <c r="I8" s="7" t="e">
        <f>Autoevaluación!S37/SUM(Autoevaluación!S36:S39)</f>
        <v>#DIV/0!</v>
      </c>
      <c r="J8" s="7" t="e">
        <f>Autoevaluación!S38/SUM(Autoevaluación!S36:S39)</f>
        <v>#DIV/0!</v>
      </c>
      <c r="K8" s="7" t="e">
        <f>Autoevaluación!S39/SUM(Autoevaluación!S36:S39)</f>
        <v>#DIV/0!</v>
      </c>
      <c r="L8" s="327"/>
      <c r="M8" s="7" t="e">
        <f>Autoevaluación!T36/SUM(Autoevaluación!T36:T39)</f>
        <v>#DIV/0!</v>
      </c>
      <c r="N8" s="7" t="e">
        <f>Autoevaluación!T37/SUM(Autoevaluación!T36:T39)</f>
        <v>#DIV/0!</v>
      </c>
      <c r="O8" s="7" t="e">
        <f>Autoevaluación!T38/SUM(Autoevaluación!T36:T39)</f>
        <v>#DIV/0!</v>
      </c>
      <c r="P8" s="7" t="e">
        <f>Autoevaluación!T39/SUM(Autoevaluación!T36:T39)</f>
        <v>#DIV/0!</v>
      </c>
      <c r="Q8" s="98"/>
      <c r="R8" s="7" t="e">
        <f>Autoevaluación!U36/SUM(Autoevaluación!U36:U39)</f>
        <v>#DIV/0!</v>
      </c>
      <c r="S8" s="7" t="e">
        <f>Autoevaluación!U37/SUM(Autoevaluación!U36:U39)</f>
        <v>#DIV/0!</v>
      </c>
      <c r="T8" s="7" t="e">
        <f>Autoevaluación!U38/SUM(Autoevaluación!U36:U39)</f>
        <v>#DIV/0!</v>
      </c>
      <c r="U8" s="7" t="e">
        <f>Autoevaluación!U39/SUM(Autoevaluación!U36:U39)</f>
        <v>#DIV/0!</v>
      </c>
    </row>
    <row r="9" spans="2:22" ht="38.25" customHeight="1" thickTop="1" thickBot="1" x14ac:dyDescent="0.35">
      <c r="B9" s="80" t="s">
        <v>79</v>
      </c>
      <c r="C9" s="78">
        <f>Autoevaluación!R47/SUM(Autoevaluación!R47:R50)</f>
        <v>0</v>
      </c>
      <c r="D9" s="7">
        <f>Autoevaluación!R48/SUM(Autoevaluación!R47:R50)</f>
        <v>0.75</v>
      </c>
      <c r="E9" s="7">
        <f>Autoevaluación!R49/SUM(Autoevaluación!R47:R50)</f>
        <v>0.25</v>
      </c>
      <c r="F9" s="7">
        <f>Autoevaluación!R50/SUM(Autoevaluación!R47:R50)</f>
        <v>0</v>
      </c>
      <c r="G9" s="330"/>
      <c r="H9" s="7" t="e">
        <f>Autoevaluación!S47/SUM(Autoevaluación!S47:S50)</f>
        <v>#DIV/0!</v>
      </c>
      <c r="I9" s="7" t="e">
        <f>Autoevaluación!S48/SUM(Autoevaluación!S47:S50)</f>
        <v>#DIV/0!</v>
      </c>
      <c r="J9" s="7" t="e">
        <f>Autoevaluación!S49/SUM(Autoevaluación!S47:S50)</f>
        <v>#DIV/0!</v>
      </c>
      <c r="K9" s="7" t="e">
        <f>Autoevaluación!S50/SUM(Autoevaluación!S47:S50)</f>
        <v>#DIV/0!</v>
      </c>
      <c r="L9" s="327"/>
      <c r="M9" s="7" t="e">
        <f>Autoevaluación!T47/SUM(Autoevaluación!T47:T50)</f>
        <v>#DIV/0!</v>
      </c>
      <c r="N9" s="7" t="e">
        <f>Autoevaluación!T48/SUM(Autoevaluación!T47:T50)</f>
        <v>#DIV/0!</v>
      </c>
      <c r="O9" s="7" t="e">
        <f>Autoevaluación!T49/SUM(Autoevaluación!T47:T50)</f>
        <v>#DIV/0!</v>
      </c>
      <c r="P9" s="7" t="e">
        <f>Autoevaluación!T50/SUM(Autoevaluación!T47:T50)</f>
        <v>#DIV/0!</v>
      </c>
      <c r="Q9" s="98"/>
      <c r="R9" s="7" t="e">
        <f>Autoevaluación!U47/SUM(Autoevaluación!U47:U50)</f>
        <v>#DIV/0!</v>
      </c>
      <c r="S9" s="7" t="e">
        <f>Autoevaluación!U48/SUM(Autoevaluación!U47:U50)</f>
        <v>#DIV/0!</v>
      </c>
      <c r="T9" s="7" t="e">
        <f>Autoevaluación!U49/SUM(Autoevaluación!U47:U50)</f>
        <v>#DIV/0!</v>
      </c>
      <c r="U9" s="7" t="e">
        <f>Autoevaluación!U50/SUM(Autoevaluación!U47:U50)</f>
        <v>#DIV/0!</v>
      </c>
    </row>
    <row r="10" spans="2:22" ht="38.25" customHeight="1" thickTop="1" x14ac:dyDescent="0.3">
      <c r="B10" s="79" t="s">
        <v>159</v>
      </c>
      <c r="C10" s="12">
        <f>AVERAGE(C4:C9)</f>
        <v>0</v>
      </c>
      <c r="D10" s="12">
        <f>AVERAGE(D4:D9)</f>
        <v>0.36203703703703699</v>
      </c>
      <c r="E10" s="12">
        <f>AVERAGE(E4:E9)</f>
        <v>0.63796296296296295</v>
      </c>
      <c r="F10" s="12">
        <f>AVERAGE(F4:F9)</f>
        <v>0</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99"/>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2" customHeight="1" x14ac:dyDescent="0.3">
      <c r="B12" s="344">
        <v>2023</v>
      </c>
      <c r="C12" s="345"/>
      <c r="D12" s="345"/>
      <c r="E12" s="345"/>
      <c r="F12" s="345"/>
      <c r="G12" s="345"/>
      <c r="H12" s="345"/>
      <c r="I12" s="345"/>
      <c r="J12" s="345"/>
      <c r="K12" s="345"/>
      <c r="L12" s="345"/>
      <c r="M12" s="345"/>
      <c r="N12" s="345"/>
      <c r="O12" s="345"/>
      <c r="P12" s="345"/>
      <c r="Q12" s="345"/>
      <c r="R12" s="345"/>
      <c r="S12" s="345"/>
      <c r="T12" s="345"/>
      <c r="U12" s="346"/>
    </row>
    <row r="13" spans="2:22" ht="24.9" customHeight="1" x14ac:dyDescent="0.3">
      <c r="B13" s="347" t="s">
        <v>160</v>
      </c>
      <c r="C13" s="348"/>
      <c r="D13" s="348"/>
      <c r="E13" s="348"/>
      <c r="F13" s="348"/>
      <c r="G13" s="348"/>
      <c r="H13" s="348"/>
      <c r="I13" s="348"/>
      <c r="J13" s="348"/>
      <c r="K13" s="348"/>
      <c r="L13" s="348"/>
      <c r="M13" s="348"/>
      <c r="N13" s="348"/>
      <c r="O13" s="348"/>
      <c r="P13" s="348"/>
      <c r="Q13" s="348"/>
      <c r="R13" s="348"/>
      <c r="S13" s="348"/>
      <c r="T13" s="348"/>
      <c r="U13" s="348"/>
    </row>
    <row r="14" spans="2:22" ht="60" customHeight="1" x14ac:dyDescent="0.3">
      <c r="B14" s="321" t="s">
        <v>411</v>
      </c>
      <c r="C14" s="321"/>
      <c r="D14" s="321"/>
      <c r="E14" s="321"/>
      <c r="F14" s="321"/>
      <c r="G14" s="321"/>
      <c r="H14" s="321"/>
      <c r="I14" s="321"/>
      <c r="J14" s="321"/>
      <c r="K14" s="321"/>
      <c r="L14" s="321"/>
      <c r="M14" s="321"/>
      <c r="N14" s="321"/>
      <c r="O14" s="321"/>
      <c r="P14" s="321"/>
      <c r="Q14" s="321"/>
      <c r="R14" s="321"/>
      <c r="S14" s="321"/>
      <c r="T14" s="321"/>
      <c r="U14" s="321"/>
    </row>
    <row r="15" spans="2:22" ht="60" customHeight="1" x14ac:dyDescent="0.3">
      <c r="B15" s="349" t="s">
        <v>412</v>
      </c>
      <c r="C15" s="350"/>
      <c r="D15" s="350"/>
      <c r="E15" s="350"/>
      <c r="F15" s="350"/>
      <c r="G15" s="350"/>
      <c r="H15" s="350"/>
      <c r="I15" s="350"/>
      <c r="J15" s="350"/>
      <c r="K15" s="350"/>
      <c r="L15" s="350"/>
      <c r="M15" s="350"/>
      <c r="N15" s="350"/>
      <c r="O15" s="350"/>
      <c r="P15" s="350"/>
      <c r="Q15" s="350"/>
      <c r="R15" s="350"/>
      <c r="S15" s="350"/>
      <c r="T15" s="350"/>
      <c r="U15" s="351"/>
    </row>
    <row r="16" spans="2:22" ht="60" customHeight="1" x14ac:dyDescent="0.3">
      <c r="B16" s="321" t="s">
        <v>413</v>
      </c>
      <c r="C16" s="321"/>
      <c r="D16" s="321"/>
      <c r="E16" s="321"/>
      <c r="F16" s="321"/>
      <c r="G16" s="321"/>
      <c r="H16" s="321"/>
      <c r="I16" s="321"/>
      <c r="J16" s="321"/>
      <c r="K16" s="321"/>
      <c r="L16" s="321"/>
      <c r="M16" s="321"/>
      <c r="N16" s="321"/>
      <c r="O16" s="321"/>
      <c r="P16" s="321"/>
      <c r="Q16" s="321"/>
      <c r="R16" s="321"/>
      <c r="S16" s="321"/>
      <c r="T16" s="321"/>
      <c r="U16" s="321"/>
    </row>
    <row r="17" spans="2:21" s="14" customFormat="1" ht="24.9" customHeight="1" x14ac:dyDescent="0.3">
      <c r="B17" s="340" t="s">
        <v>161</v>
      </c>
      <c r="C17" s="341"/>
      <c r="D17" s="341"/>
      <c r="E17" s="341"/>
      <c r="F17" s="341"/>
      <c r="G17" s="341"/>
      <c r="H17" s="341"/>
      <c r="I17" s="341"/>
      <c r="J17" s="341"/>
      <c r="K17" s="341"/>
      <c r="L17" s="341"/>
      <c r="M17" s="341"/>
      <c r="N17" s="341"/>
      <c r="O17" s="341"/>
      <c r="P17" s="341"/>
      <c r="Q17" s="341"/>
      <c r="R17" s="341"/>
      <c r="S17" s="341"/>
      <c r="T17" s="341"/>
      <c r="U17" s="341"/>
    </row>
    <row r="18" spans="2:21" ht="60" customHeight="1" x14ac:dyDescent="0.3">
      <c r="B18" s="321" t="s">
        <v>414</v>
      </c>
      <c r="C18" s="321"/>
      <c r="D18" s="321"/>
      <c r="E18" s="321"/>
      <c r="F18" s="321"/>
      <c r="G18" s="321"/>
      <c r="H18" s="321"/>
      <c r="I18" s="321"/>
      <c r="J18" s="321"/>
      <c r="K18" s="321"/>
      <c r="L18" s="321"/>
      <c r="M18" s="321"/>
      <c r="N18" s="321"/>
      <c r="O18" s="321"/>
      <c r="P18" s="321"/>
      <c r="Q18" s="321"/>
      <c r="R18" s="321"/>
      <c r="S18" s="321"/>
      <c r="T18" s="321"/>
      <c r="U18" s="321"/>
    </row>
    <row r="19" spans="2:21" ht="60" customHeight="1" x14ac:dyDescent="0.3">
      <c r="B19" s="321" t="s">
        <v>415</v>
      </c>
      <c r="C19" s="321"/>
      <c r="D19" s="321"/>
      <c r="E19" s="321"/>
      <c r="F19" s="321"/>
      <c r="G19" s="321"/>
      <c r="H19" s="321"/>
      <c r="I19" s="321"/>
      <c r="J19" s="321"/>
      <c r="K19" s="321"/>
      <c r="L19" s="321"/>
      <c r="M19" s="321"/>
      <c r="N19" s="321"/>
      <c r="O19" s="321"/>
      <c r="P19" s="321"/>
      <c r="Q19" s="321"/>
      <c r="R19" s="321"/>
      <c r="S19" s="321"/>
      <c r="T19" s="321"/>
      <c r="U19" s="321"/>
    </row>
    <row r="20" spans="2:21" ht="60" customHeight="1" x14ac:dyDescent="0.3">
      <c r="B20" s="321" t="s">
        <v>416</v>
      </c>
      <c r="C20" s="321"/>
      <c r="D20" s="321"/>
      <c r="E20" s="321"/>
      <c r="F20" s="321"/>
      <c r="G20" s="321"/>
      <c r="H20" s="321"/>
      <c r="I20" s="321"/>
      <c r="J20" s="321"/>
      <c r="K20" s="321"/>
      <c r="L20" s="321"/>
      <c r="M20" s="321"/>
      <c r="N20" s="321"/>
      <c r="O20" s="321"/>
      <c r="P20" s="321"/>
      <c r="Q20" s="321"/>
      <c r="R20" s="321"/>
      <c r="S20" s="321"/>
      <c r="T20" s="321"/>
      <c r="U20" s="321"/>
    </row>
    <row r="21" spans="2:21" ht="16.649999999999999" customHeight="1" x14ac:dyDescent="0.3">
      <c r="B21" s="13"/>
      <c r="C21" s="13"/>
      <c r="D21" s="13"/>
      <c r="E21" s="13"/>
      <c r="F21" s="13"/>
      <c r="G21" s="13"/>
      <c r="H21" s="13"/>
      <c r="I21" s="13"/>
      <c r="J21" s="13"/>
      <c r="K21" s="13"/>
      <c r="L21" s="13"/>
      <c r="M21" s="13"/>
      <c r="N21" s="13"/>
      <c r="O21" s="13"/>
      <c r="P21" s="13"/>
      <c r="Q21" s="13"/>
      <c r="R21" s="13"/>
      <c r="S21" s="13"/>
      <c r="T21" s="13"/>
      <c r="U21" s="13"/>
    </row>
    <row r="22" spans="2:21" ht="22.2" customHeight="1" x14ac:dyDescent="0.3">
      <c r="B22" s="322">
        <v>2024</v>
      </c>
      <c r="C22" s="322"/>
      <c r="D22" s="322"/>
      <c r="E22" s="322"/>
      <c r="F22" s="322"/>
      <c r="G22" s="322"/>
      <c r="H22" s="322"/>
      <c r="I22" s="322"/>
      <c r="J22" s="322"/>
      <c r="K22" s="322"/>
      <c r="L22" s="322"/>
      <c r="M22" s="322"/>
      <c r="N22" s="322"/>
      <c r="O22" s="322"/>
      <c r="P22" s="322"/>
      <c r="Q22" s="322"/>
      <c r="R22" s="322"/>
      <c r="S22" s="322"/>
      <c r="T22" s="322"/>
      <c r="U22" s="322"/>
    </row>
    <row r="23" spans="2:21" ht="24.9" customHeight="1" x14ac:dyDescent="0.3">
      <c r="B23" s="323" t="s">
        <v>160</v>
      </c>
      <c r="C23" s="323"/>
      <c r="D23" s="323"/>
      <c r="E23" s="323"/>
      <c r="F23" s="323"/>
      <c r="G23" s="323"/>
      <c r="H23" s="323"/>
      <c r="I23" s="323"/>
      <c r="J23" s="323"/>
      <c r="K23" s="323"/>
      <c r="L23" s="323"/>
      <c r="M23" s="323"/>
      <c r="N23" s="323"/>
      <c r="O23" s="323"/>
      <c r="P23" s="323"/>
      <c r="Q23" s="323"/>
      <c r="R23" s="323"/>
      <c r="S23" s="323"/>
      <c r="T23" s="323"/>
      <c r="U23" s="323"/>
    </row>
    <row r="24" spans="2:21" ht="60" customHeight="1" x14ac:dyDescent="0.3">
      <c r="B24" s="321"/>
      <c r="C24" s="321"/>
      <c r="D24" s="321"/>
      <c r="E24" s="321"/>
      <c r="F24" s="321"/>
      <c r="G24" s="321"/>
      <c r="H24" s="321"/>
      <c r="I24" s="321"/>
      <c r="J24" s="321"/>
      <c r="K24" s="321"/>
      <c r="L24" s="321"/>
      <c r="M24" s="321"/>
      <c r="N24" s="321"/>
      <c r="O24" s="321"/>
      <c r="P24" s="321"/>
      <c r="Q24" s="321"/>
      <c r="R24" s="321"/>
      <c r="S24" s="321"/>
      <c r="T24" s="321"/>
      <c r="U24" s="321"/>
    </row>
    <row r="25" spans="2:21" ht="60" customHeight="1" x14ac:dyDescent="0.3">
      <c r="B25" s="321"/>
      <c r="C25" s="321"/>
      <c r="D25" s="321"/>
      <c r="E25" s="321"/>
      <c r="F25" s="321"/>
      <c r="G25" s="321"/>
      <c r="H25" s="321"/>
      <c r="I25" s="321"/>
      <c r="J25" s="321"/>
      <c r="K25" s="321"/>
      <c r="L25" s="321"/>
      <c r="M25" s="321"/>
      <c r="N25" s="321"/>
      <c r="O25" s="321"/>
      <c r="P25" s="321"/>
      <c r="Q25" s="321"/>
      <c r="R25" s="321"/>
      <c r="S25" s="321"/>
      <c r="T25" s="321"/>
      <c r="U25" s="321"/>
    </row>
    <row r="26" spans="2:21" s="14" customFormat="1" ht="24.9" customHeight="1" x14ac:dyDescent="0.3">
      <c r="B26" s="340" t="s">
        <v>161</v>
      </c>
      <c r="C26" s="341"/>
      <c r="D26" s="341"/>
      <c r="E26" s="341"/>
      <c r="F26" s="341"/>
      <c r="G26" s="341"/>
      <c r="H26" s="341"/>
      <c r="I26" s="341"/>
      <c r="J26" s="341"/>
      <c r="K26" s="341"/>
      <c r="L26" s="341"/>
      <c r="M26" s="341"/>
      <c r="N26" s="341"/>
      <c r="O26" s="341"/>
      <c r="P26" s="341"/>
      <c r="Q26" s="341"/>
      <c r="R26" s="341"/>
      <c r="S26" s="341"/>
      <c r="T26" s="341"/>
      <c r="U26" s="341"/>
    </row>
    <row r="27" spans="2:21" ht="60" customHeight="1" x14ac:dyDescent="0.3">
      <c r="B27" s="321"/>
      <c r="C27" s="321"/>
      <c r="D27" s="321"/>
      <c r="E27" s="321"/>
      <c r="F27" s="321"/>
      <c r="G27" s="321"/>
      <c r="H27" s="321"/>
      <c r="I27" s="321"/>
      <c r="J27" s="321"/>
      <c r="K27" s="321"/>
      <c r="L27" s="321"/>
      <c r="M27" s="321"/>
      <c r="N27" s="321"/>
      <c r="O27" s="321"/>
      <c r="P27" s="321"/>
      <c r="Q27" s="321"/>
      <c r="R27" s="321"/>
      <c r="S27" s="321"/>
      <c r="T27" s="321"/>
      <c r="U27" s="321"/>
    </row>
    <row r="28" spans="2:21" ht="60" customHeight="1" x14ac:dyDescent="0.3">
      <c r="B28" s="321"/>
      <c r="C28" s="321"/>
      <c r="D28" s="321"/>
      <c r="E28" s="321"/>
      <c r="F28" s="321"/>
      <c r="G28" s="321"/>
      <c r="H28" s="321"/>
      <c r="I28" s="321"/>
      <c r="J28" s="321"/>
      <c r="K28" s="321"/>
      <c r="L28" s="321"/>
      <c r="M28" s="321"/>
      <c r="N28" s="321"/>
      <c r="O28" s="321"/>
      <c r="P28" s="321"/>
      <c r="Q28" s="321"/>
      <c r="R28" s="321"/>
      <c r="S28" s="321"/>
      <c r="T28" s="321"/>
      <c r="U28" s="321"/>
    </row>
    <row r="29" spans="2:21" ht="60" customHeight="1" x14ac:dyDescent="0.3">
      <c r="B29" s="321"/>
      <c r="C29" s="321"/>
      <c r="D29" s="321"/>
      <c r="E29" s="321"/>
      <c r="F29" s="321"/>
      <c r="G29" s="321"/>
      <c r="H29" s="321"/>
      <c r="I29" s="321"/>
      <c r="J29" s="321"/>
      <c r="K29" s="321"/>
      <c r="L29" s="321"/>
      <c r="M29" s="321"/>
      <c r="N29" s="321"/>
      <c r="O29" s="321"/>
      <c r="P29" s="321"/>
      <c r="Q29" s="321"/>
      <c r="R29" s="321"/>
      <c r="S29" s="321"/>
      <c r="T29" s="321"/>
      <c r="U29" s="321"/>
    </row>
    <row r="30" spans="2:21" ht="16.649999999999999" customHeight="1" x14ac:dyDescent="0.3">
      <c r="B30" s="13"/>
      <c r="C30" s="13"/>
      <c r="D30" s="13"/>
      <c r="E30" s="13"/>
      <c r="F30" s="13"/>
      <c r="G30" s="13"/>
      <c r="H30" s="13"/>
      <c r="I30" s="13"/>
      <c r="J30" s="13"/>
      <c r="K30" s="13"/>
      <c r="L30" s="13"/>
      <c r="M30" s="13"/>
      <c r="N30" s="13"/>
      <c r="O30" s="13"/>
      <c r="P30" s="13"/>
      <c r="Q30" s="13"/>
      <c r="R30" s="13"/>
      <c r="S30" s="13"/>
      <c r="T30" s="13"/>
      <c r="U30" s="13"/>
    </row>
    <row r="31" spans="2:21" ht="22.2" customHeight="1" x14ac:dyDescent="0.3">
      <c r="B31" s="342">
        <v>2025</v>
      </c>
      <c r="C31" s="343"/>
      <c r="D31" s="343"/>
      <c r="E31" s="343"/>
      <c r="F31" s="343"/>
      <c r="G31" s="343"/>
      <c r="H31" s="343"/>
      <c r="I31" s="343"/>
      <c r="J31" s="343"/>
      <c r="K31" s="343"/>
      <c r="L31" s="343"/>
      <c r="M31" s="343"/>
      <c r="N31" s="343"/>
      <c r="O31" s="343"/>
      <c r="P31" s="343"/>
      <c r="Q31" s="343"/>
      <c r="R31" s="343"/>
      <c r="S31" s="343"/>
      <c r="T31" s="343"/>
      <c r="U31" s="343"/>
    </row>
    <row r="32" spans="2:21" ht="24.9" customHeight="1" x14ac:dyDescent="0.3">
      <c r="B32" s="338" t="s">
        <v>160</v>
      </c>
      <c r="C32" s="339"/>
      <c r="D32" s="339"/>
      <c r="E32" s="339"/>
      <c r="F32" s="339"/>
      <c r="G32" s="339"/>
      <c r="H32" s="339"/>
      <c r="I32" s="339"/>
      <c r="J32" s="339"/>
      <c r="K32" s="339"/>
      <c r="L32" s="339"/>
      <c r="M32" s="339"/>
      <c r="N32" s="339"/>
      <c r="O32" s="339"/>
      <c r="P32" s="339"/>
      <c r="Q32" s="339"/>
      <c r="R32" s="339"/>
      <c r="S32" s="339"/>
      <c r="T32" s="339"/>
      <c r="U32" s="339"/>
    </row>
    <row r="33" spans="2:21" ht="60" customHeight="1" x14ac:dyDescent="0.3">
      <c r="B33" s="321"/>
      <c r="C33" s="321"/>
      <c r="D33" s="321"/>
      <c r="E33" s="321"/>
      <c r="F33" s="321"/>
      <c r="G33" s="321"/>
      <c r="H33" s="321"/>
      <c r="I33" s="321"/>
      <c r="J33" s="321"/>
      <c r="K33" s="321"/>
      <c r="L33" s="321"/>
      <c r="M33" s="321"/>
      <c r="N33" s="321"/>
      <c r="O33" s="321"/>
      <c r="P33" s="321"/>
      <c r="Q33" s="321"/>
      <c r="R33" s="321"/>
      <c r="S33" s="321"/>
      <c r="T33" s="321"/>
      <c r="U33" s="321"/>
    </row>
    <row r="34" spans="2:21" ht="60" customHeight="1" x14ac:dyDescent="0.3">
      <c r="B34" s="321"/>
      <c r="C34" s="321"/>
      <c r="D34" s="321"/>
      <c r="E34" s="321"/>
      <c r="F34" s="321"/>
      <c r="G34" s="321"/>
      <c r="H34" s="321"/>
      <c r="I34" s="321"/>
      <c r="J34" s="321"/>
      <c r="K34" s="321"/>
      <c r="L34" s="321"/>
      <c r="M34" s="321"/>
      <c r="N34" s="321"/>
      <c r="O34" s="321"/>
      <c r="P34" s="321"/>
      <c r="Q34" s="321"/>
      <c r="R34" s="321"/>
      <c r="S34" s="321"/>
      <c r="T34" s="321"/>
      <c r="U34" s="321"/>
    </row>
    <row r="35" spans="2:21" s="14" customFormat="1" ht="24.9" customHeight="1" x14ac:dyDescent="0.3">
      <c r="B35" s="340" t="s">
        <v>161</v>
      </c>
      <c r="C35" s="341"/>
      <c r="D35" s="341"/>
      <c r="E35" s="341"/>
      <c r="F35" s="341"/>
      <c r="G35" s="341"/>
      <c r="H35" s="341"/>
      <c r="I35" s="341"/>
      <c r="J35" s="341"/>
      <c r="K35" s="341"/>
      <c r="L35" s="341"/>
      <c r="M35" s="341"/>
      <c r="N35" s="341"/>
      <c r="O35" s="341"/>
      <c r="P35" s="341"/>
      <c r="Q35" s="341"/>
      <c r="R35" s="341"/>
      <c r="S35" s="341"/>
      <c r="T35" s="341"/>
      <c r="U35" s="341"/>
    </row>
    <row r="36" spans="2:21" ht="60" customHeight="1" x14ac:dyDescent="0.3">
      <c r="B36" s="321"/>
      <c r="C36" s="321"/>
      <c r="D36" s="321"/>
      <c r="E36" s="321"/>
      <c r="F36" s="321"/>
      <c r="G36" s="321"/>
      <c r="H36" s="321"/>
      <c r="I36" s="321"/>
      <c r="J36" s="321"/>
      <c r="K36" s="321"/>
      <c r="L36" s="321"/>
      <c r="M36" s="321"/>
      <c r="N36" s="321"/>
      <c r="O36" s="321"/>
      <c r="P36" s="321"/>
      <c r="Q36" s="321"/>
      <c r="R36" s="321"/>
      <c r="S36" s="321"/>
      <c r="T36" s="321"/>
      <c r="U36" s="321"/>
    </row>
    <row r="37" spans="2:21" ht="60" customHeight="1" x14ac:dyDescent="0.3">
      <c r="B37" s="321"/>
      <c r="C37" s="321"/>
      <c r="D37" s="321"/>
      <c r="E37" s="321"/>
      <c r="F37" s="321"/>
      <c r="G37" s="321"/>
      <c r="H37" s="321"/>
      <c r="I37" s="321"/>
      <c r="J37" s="321"/>
      <c r="K37" s="321"/>
      <c r="L37" s="321"/>
      <c r="M37" s="321"/>
      <c r="N37" s="321"/>
      <c r="O37" s="321"/>
      <c r="P37" s="321"/>
      <c r="Q37" s="321"/>
      <c r="R37" s="321"/>
      <c r="S37" s="321"/>
      <c r="T37" s="321"/>
      <c r="U37" s="321"/>
    </row>
    <row r="38" spans="2:21" ht="60" customHeight="1" x14ac:dyDescent="0.3">
      <c r="B38" s="321"/>
      <c r="C38" s="321"/>
      <c r="D38" s="321"/>
      <c r="E38" s="321"/>
      <c r="F38" s="321"/>
      <c r="G38" s="321"/>
      <c r="H38" s="321"/>
      <c r="I38" s="321"/>
      <c r="J38" s="321"/>
      <c r="K38" s="321"/>
      <c r="L38" s="321"/>
      <c r="M38" s="321"/>
      <c r="N38" s="321"/>
      <c r="O38" s="321"/>
      <c r="P38" s="321"/>
      <c r="Q38" s="321"/>
      <c r="R38" s="321"/>
      <c r="S38" s="321"/>
      <c r="T38" s="321"/>
      <c r="U38" s="321"/>
    </row>
    <row r="40" spans="2:21" x14ac:dyDescent="0.3">
      <c r="B40" s="336">
        <v>2026</v>
      </c>
      <c r="C40" s="337"/>
      <c r="D40" s="337"/>
      <c r="E40" s="337"/>
      <c r="F40" s="337"/>
      <c r="G40" s="337"/>
      <c r="H40" s="337"/>
      <c r="I40" s="337"/>
      <c r="J40" s="337"/>
      <c r="K40" s="337"/>
      <c r="L40" s="337"/>
      <c r="M40" s="337"/>
      <c r="N40" s="337"/>
      <c r="O40" s="337"/>
      <c r="P40" s="337"/>
      <c r="Q40" s="337"/>
      <c r="R40" s="337"/>
      <c r="S40" s="337"/>
      <c r="T40" s="337"/>
      <c r="U40" s="337"/>
    </row>
    <row r="41" spans="2:21" ht="19.8" x14ac:dyDescent="0.3">
      <c r="B41" s="338" t="s">
        <v>160</v>
      </c>
      <c r="C41" s="339"/>
      <c r="D41" s="339"/>
      <c r="E41" s="339"/>
      <c r="F41" s="339"/>
      <c r="G41" s="339"/>
      <c r="H41" s="339"/>
      <c r="I41" s="339"/>
      <c r="J41" s="339"/>
      <c r="K41" s="339"/>
      <c r="L41" s="339"/>
      <c r="M41" s="339"/>
      <c r="N41" s="339"/>
      <c r="O41" s="339"/>
      <c r="P41" s="339"/>
      <c r="Q41" s="339"/>
      <c r="R41" s="339"/>
      <c r="S41" s="339"/>
      <c r="T41" s="339"/>
      <c r="U41" s="339"/>
    </row>
    <row r="42" spans="2:21" ht="60.75" customHeight="1" x14ac:dyDescent="0.3">
      <c r="B42" s="320"/>
      <c r="C42" s="320"/>
      <c r="D42" s="320"/>
      <c r="E42" s="320"/>
      <c r="F42" s="320"/>
      <c r="G42" s="320"/>
      <c r="H42" s="320"/>
      <c r="I42" s="320"/>
      <c r="J42" s="320"/>
      <c r="K42" s="320"/>
      <c r="L42" s="320"/>
      <c r="M42" s="320"/>
      <c r="N42" s="320"/>
      <c r="O42" s="320"/>
      <c r="P42" s="320"/>
      <c r="Q42" s="320"/>
      <c r="R42" s="320"/>
      <c r="S42" s="320"/>
      <c r="T42" s="320"/>
      <c r="U42" s="320"/>
    </row>
    <row r="43" spans="2:21" ht="60" customHeight="1" x14ac:dyDescent="0.3">
      <c r="B43" s="319"/>
      <c r="C43" s="319"/>
      <c r="D43" s="319"/>
      <c r="E43" s="319"/>
      <c r="F43" s="319"/>
      <c r="G43" s="319"/>
      <c r="H43" s="319"/>
      <c r="I43" s="319"/>
      <c r="J43" s="319"/>
      <c r="K43" s="319"/>
      <c r="L43" s="319"/>
      <c r="M43" s="319"/>
      <c r="N43" s="319"/>
      <c r="O43" s="319"/>
      <c r="P43" s="319"/>
      <c r="Q43" s="319"/>
      <c r="R43" s="319"/>
      <c r="S43" s="319"/>
      <c r="T43" s="319"/>
      <c r="U43" s="319"/>
    </row>
    <row r="44" spans="2:21" ht="19.8" x14ac:dyDescent="0.3">
      <c r="B44" s="340" t="s">
        <v>161</v>
      </c>
      <c r="C44" s="341"/>
      <c r="D44" s="341"/>
      <c r="E44" s="341"/>
      <c r="F44" s="341"/>
      <c r="G44" s="341"/>
      <c r="H44" s="341"/>
      <c r="I44" s="341"/>
      <c r="J44" s="341"/>
      <c r="K44" s="341"/>
      <c r="L44" s="341"/>
      <c r="M44" s="341"/>
      <c r="N44" s="341"/>
      <c r="O44" s="341"/>
      <c r="P44" s="341"/>
      <c r="Q44" s="341"/>
      <c r="R44" s="341"/>
      <c r="S44" s="341"/>
      <c r="T44" s="341"/>
      <c r="U44" s="341"/>
    </row>
    <row r="45" spans="2:21" ht="45.75" customHeight="1" x14ac:dyDescent="0.3">
      <c r="B45" s="321"/>
      <c r="C45" s="321"/>
      <c r="D45" s="321"/>
      <c r="E45" s="321"/>
      <c r="F45" s="321"/>
      <c r="G45" s="321"/>
      <c r="H45" s="321"/>
      <c r="I45" s="321"/>
      <c r="J45" s="321"/>
      <c r="K45" s="321"/>
      <c r="L45" s="321"/>
      <c r="M45" s="321"/>
      <c r="N45" s="321"/>
      <c r="O45" s="321"/>
      <c r="P45" s="321"/>
      <c r="Q45" s="321"/>
      <c r="R45" s="321"/>
      <c r="S45" s="321"/>
      <c r="T45" s="321"/>
      <c r="U45" s="321"/>
    </row>
    <row r="46" spans="2:21" ht="48" customHeight="1" x14ac:dyDescent="0.3">
      <c r="B46" s="321"/>
      <c r="C46" s="321"/>
      <c r="D46" s="321"/>
      <c r="E46" s="321"/>
      <c r="F46" s="321"/>
      <c r="G46" s="321"/>
      <c r="H46" s="321"/>
      <c r="I46" s="321"/>
      <c r="J46" s="321"/>
      <c r="K46" s="321"/>
      <c r="L46" s="321"/>
      <c r="M46" s="321"/>
      <c r="N46" s="321"/>
      <c r="O46" s="321"/>
      <c r="P46" s="321"/>
      <c r="Q46" s="321"/>
      <c r="R46" s="321"/>
      <c r="S46" s="321"/>
      <c r="T46" s="321"/>
      <c r="U46" s="321"/>
    </row>
    <row r="47" spans="2:21" ht="56.25" customHeight="1" x14ac:dyDescent="0.3">
      <c r="B47" s="321"/>
      <c r="C47" s="321"/>
      <c r="D47" s="321"/>
      <c r="E47" s="321"/>
      <c r="F47" s="321"/>
      <c r="G47" s="321"/>
      <c r="H47" s="321"/>
      <c r="I47" s="321"/>
      <c r="J47" s="321"/>
      <c r="K47" s="321"/>
      <c r="L47" s="321"/>
      <c r="M47" s="321"/>
      <c r="N47" s="321"/>
      <c r="O47" s="321"/>
      <c r="P47" s="321"/>
      <c r="Q47" s="321"/>
      <c r="R47" s="321"/>
      <c r="S47" s="321"/>
      <c r="T47" s="321"/>
      <c r="U47" s="321"/>
    </row>
    <row r="65496" spans="2:22" x14ac:dyDescent="0.3">
      <c r="B65496" s="10" t="s">
        <v>34</v>
      </c>
      <c r="C65496" s="10"/>
      <c r="D65496" s="10"/>
      <c r="E65496" s="10"/>
      <c r="F65496" s="10"/>
      <c r="G65496" s="10"/>
      <c r="H65496" s="10"/>
      <c r="I65496" s="10"/>
      <c r="J65496" s="10"/>
      <c r="K65496" s="10"/>
      <c r="L65496" s="10"/>
      <c r="M65496" s="10"/>
      <c r="N65496" s="10"/>
      <c r="O65496" s="10"/>
      <c r="P65496" s="10"/>
      <c r="Q65496" s="10"/>
      <c r="R65496" s="10"/>
      <c r="S65496" s="10"/>
      <c r="T65496" s="10"/>
      <c r="U65496" s="10"/>
      <c r="V65496" s="10"/>
    </row>
    <row r="65497" spans="2:22" x14ac:dyDescent="0.3">
      <c r="B65497" s="11" t="s">
        <v>35</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row r="65498" spans="2:22" x14ac:dyDescent="0.3">
      <c r="B65498" s="11" t="s">
        <v>36</v>
      </c>
      <c r="C65498" s="11"/>
      <c r="D65498" s="11"/>
      <c r="E65498" s="11"/>
      <c r="F65498" s="11"/>
      <c r="G65498" s="11"/>
      <c r="H65498" s="11"/>
      <c r="I65498" s="11"/>
      <c r="J65498" s="11"/>
      <c r="K65498" s="11"/>
      <c r="L65498" s="11"/>
      <c r="M65498" s="11"/>
      <c r="N65498" s="11"/>
      <c r="O65498" s="11"/>
      <c r="P65498" s="11"/>
      <c r="Q65498" s="11"/>
      <c r="R65498" s="11"/>
      <c r="S65498" s="11"/>
      <c r="T65498" s="11"/>
      <c r="U65498" s="11"/>
      <c r="V65498" s="11"/>
    </row>
  </sheetData>
  <mergeCells count="41">
    <mergeCell ref="B27:U27"/>
    <mergeCell ref="V2:V3"/>
    <mergeCell ref="H2:K2"/>
    <mergeCell ref="M2:P2"/>
    <mergeCell ref="C2:F2"/>
    <mergeCell ref="B2:B3"/>
    <mergeCell ref="L3:L9"/>
    <mergeCell ref="G3:G9"/>
    <mergeCell ref="R2:U2"/>
    <mergeCell ref="B15:U15"/>
    <mergeCell ref="B36:U36"/>
    <mergeCell ref="B31:U31"/>
    <mergeCell ref="B32:U32"/>
    <mergeCell ref="B12:U12"/>
    <mergeCell ref="B13:U13"/>
    <mergeCell ref="B14:U14"/>
    <mergeCell ref="B16:U16"/>
    <mergeCell ref="B17:U17"/>
    <mergeCell ref="B18:U18"/>
    <mergeCell ref="B19:U19"/>
    <mergeCell ref="B20:U20"/>
    <mergeCell ref="B22:U22"/>
    <mergeCell ref="B23:U23"/>
    <mergeCell ref="B24:U24"/>
    <mergeCell ref="B25:U25"/>
    <mergeCell ref="B26:U26"/>
    <mergeCell ref="B28:U28"/>
    <mergeCell ref="B29:U29"/>
    <mergeCell ref="B33:U33"/>
    <mergeCell ref="B34:U34"/>
    <mergeCell ref="B35:U35"/>
    <mergeCell ref="B37:U37"/>
    <mergeCell ref="B38:U38"/>
    <mergeCell ref="B46:U46"/>
    <mergeCell ref="B47:U47"/>
    <mergeCell ref="B40:U40"/>
    <mergeCell ref="B41:U41"/>
    <mergeCell ref="B42:U42"/>
    <mergeCell ref="B43:U43"/>
    <mergeCell ref="B44:U44"/>
    <mergeCell ref="B45:U45"/>
  </mergeCells>
  <phoneticPr fontId="3" type="noConversion"/>
  <hyperlinks>
    <hyperlink ref="B65498" r:id="rId1"/>
    <hyperlink ref="B65497"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V65497"/>
  <sheetViews>
    <sheetView showGridLines="0" topLeftCell="A41" zoomScale="70" zoomScaleNormal="70" workbookViewId="0">
      <selection activeCell="AA35" sqref="AA35"/>
    </sheetView>
  </sheetViews>
  <sheetFormatPr baseColWidth="10" defaultColWidth="11.44140625" defaultRowHeight="16.2" x14ac:dyDescent="0.3"/>
  <cols>
    <col min="1" max="1" width="1.44140625" style="1" customWidth="1"/>
    <col min="2" max="2" width="38.44140625" style="1" customWidth="1"/>
    <col min="3" max="6" width="7.5546875" style="1" customWidth="1"/>
    <col min="7" max="7" width="1.5546875" style="1" customWidth="1"/>
    <col min="8" max="11" width="7.5546875" style="1" customWidth="1"/>
    <col min="12" max="12" width="1.5546875" style="1" customWidth="1"/>
    <col min="13" max="16" width="7.5546875" style="1" customWidth="1"/>
    <col min="17" max="17" width="2.109375" style="1" customWidth="1"/>
    <col min="18" max="21" width="7.5546875" style="1" customWidth="1"/>
    <col min="22" max="22" width="14.109375" style="1" bestFit="1" customWidth="1"/>
    <col min="23"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65" customHeight="1" x14ac:dyDescent="0.3">
      <c r="B2" s="331" t="s">
        <v>168</v>
      </c>
      <c r="C2" s="328" t="s">
        <v>222</v>
      </c>
      <c r="D2" s="328"/>
      <c r="E2" s="328"/>
      <c r="F2" s="328"/>
      <c r="G2" s="2"/>
      <c r="H2" s="334" t="s">
        <v>223</v>
      </c>
      <c r="I2" s="334"/>
      <c r="J2" s="334"/>
      <c r="K2" s="334"/>
      <c r="L2" s="2"/>
      <c r="M2" s="333" t="s">
        <v>224</v>
      </c>
      <c r="N2" s="333"/>
      <c r="O2" s="333"/>
      <c r="P2" s="333"/>
      <c r="Q2" s="102"/>
      <c r="R2" s="316" t="s">
        <v>225</v>
      </c>
      <c r="S2" s="316"/>
      <c r="T2" s="316"/>
      <c r="U2" s="316"/>
      <c r="V2" s="325"/>
    </row>
    <row r="3" spans="2:22" ht="24.75" customHeight="1" thickBot="1" x14ac:dyDescent="0.35">
      <c r="B3" s="332"/>
      <c r="C3" s="3">
        <v>1</v>
      </c>
      <c r="D3" s="3">
        <v>2</v>
      </c>
      <c r="E3" s="4">
        <v>3</v>
      </c>
      <c r="F3" s="5">
        <v>4</v>
      </c>
      <c r="G3" s="329"/>
      <c r="H3" s="3">
        <v>1</v>
      </c>
      <c r="I3" s="3">
        <v>2</v>
      </c>
      <c r="J3" s="4">
        <v>3</v>
      </c>
      <c r="K3" s="5">
        <v>4</v>
      </c>
      <c r="L3" s="326"/>
      <c r="M3" s="3">
        <v>1</v>
      </c>
      <c r="N3" s="3">
        <v>2</v>
      </c>
      <c r="O3" s="4">
        <v>3</v>
      </c>
      <c r="P3" s="5">
        <v>4</v>
      </c>
      <c r="Q3" s="103"/>
      <c r="R3" s="3">
        <v>1</v>
      </c>
      <c r="S3" s="3">
        <v>2</v>
      </c>
      <c r="T3" s="4">
        <v>3</v>
      </c>
      <c r="U3" s="5">
        <v>4</v>
      </c>
      <c r="V3" s="325"/>
    </row>
    <row r="4" spans="2:22" ht="38.25" customHeight="1" thickTop="1" thickBot="1" x14ac:dyDescent="0.35">
      <c r="B4" s="80" t="s">
        <v>169</v>
      </c>
      <c r="C4" s="78">
        <f>Autoevaluación!R84/SUM(Autoevaluación!R84:R86)</f>
        <v>0.5</v>
      </c>
      <c r="D4" s="7">
        <f>Autoevaluación!R85/SUM(Autoevaluación!R84:R86)</f>
        <v>0</v>
      </c>
      <c r="E4" s="7">
        <f>Autoevaluación!R86/SUM(Autoevaluación!R84:R86)</f>
        <v>0.5</v>
      </c>
      <c r="F4" s="7" t="e">
        <f>Autoevaluación!#REF!/SUM(Autoevaluación!R84:R86)</f>
        <v>#REF!</v>
      </c>
      <c r="G4" s="330"/>
      <c r="H4" s="17" t="e">
        <f>Autoevaluación!S84/SUM(Autoevaluación!S84:S86)</f>
        <v>#DIV/0!</v>
      </c>
      <c r="I4" s="7" t="e">
        <f>Autoevaluación!S85/SUM(Autoevaluación!S84:S86)</f>
        <v>#DIV/0!</v>
      </c>
      <c r="J4" s="7" t="e">
        <f>Autoevaluación!S86/SUM(Autoevaluación!S84:S86)</f>
        <v>#DIV/0!</v>
      </c>
      <c r="K4" s="7" t="e">
        <f>Autoevaluación!#REF!/SUM(Autoevaluación!S84:S86)</f>
        <v>#REF!</v>
      </c>
      <c r="L4" s="327"/>
      <c r="M4" s="7" t="e">
        <f>Autoevaluación!T84/SUM(Autoevaluación!T84:T86)</f>
        <v>#DIV/0!</v>
      </c>
      <c r="N4" s="7" t="e">
        <f>Autoevaluación!T85/SUM(Autoevaluación!T84:T86)</f>
        <v>#DIV/0!</v>
      </c>
      <c r="O4" s="7" t="e">
        <f>Autoevaluación!T86/SUM(Autoevaluación!T84:T86)</f>
        <v>#DIV/0!</v>
      </c>
      <c r="P4" s="7" t="e">
        <f>Autoevaluación!#REF!/SUM(Autoevaluación!T84:T86)</f>
        <v>#REF!</v>
      </c>
      <c r="Q4" s="98"/>
      <c r="R4" s="7" t="e">
        <f>Autoevaluación!U84/SUM(Autoevaluación!U84:U86)</f>
        <v>#DIV/0!</v>
      </c>
      <c r="S4" s="7" t="e">
        <f>Autoevaluación!U85/SUM(Autoevaluación!U84:U86)</f>
        <v>#DIV/0!</v>
      </c>
      <c r="T4" s="7" t="e">
        <f>Autoevaluación!U86/SUM(Autoevaluación!U84:U86)</f>
        <v>#DIV/0!</v>
      </c>
      <c r="U4" s="7" t="e">
        <f>Autoevaluación!#REF!/SUM(Autoevaluación!U84:U86)</f>
        <v>#REF!</v>
      </c>
    </row>
    <row r="5" spans="2:22" ht="38.25" customHeight="1" thickTop="1" thickBot="1" x14ac:dyDescent="0.35">
      <c r="B5" s="82" t="s">
        <v>170</v>
      </c>
      <c r="C5" s="78">
        <f>Autoevaluación!R88/SUM(Autoevaluación!R88:R91)</f>
        <v>0</v>
      </c>
      <c r="D5" s="7">
        <f>Autoevaluación!R89/SUM(Autoevaluación!R88:R91)</f>
        <v>0.42857142857142855</v>
      </c>
      <c r="E5" s="7">
        <f>Autoevaluación!R90/SUM(Autoevaluación!R88:R91)</f>
        <v>0.5714285714285714</v>
      </c>
      <c r="F5" s="7">
        <f>Autoevaluación!R91/SUM(Autoevaluación!R88:R91)</f>
        <v>0</v>
      </c>
      <c r="G5" s="330"/>
      <c r="H5" s="17" t="e">
        <f>Autoevaluación!S88/SUM(Autoevaluación!S88:S91)</f>
        <v>#DIV/0!</v>
      </c>
      <c r="I5" s="7" t="e">
        <f>Autoevaluación!S89/SUM(Autoevaluación!S88:S91)</f>
        <v>#DIV/0!</v>
      </c>
      <c r="J5" s="7" t="e">
        <f>Autoevaluación!S90/SUM(Autoevaluación!S88:Q92Q13:V16)</f>
        <v>#NAME?</v>
      </c>
      <c r="K5" s="7" t="e">
        <f>Autoevaluación!S91/SUM(Autoevaluación!S88:S91)</f>
        <v>#DIV/0!</v>
      </c>
      <c r="L5" s="327"/>
      <c r="M5" s="7" t="e">
        <f>Autoevaluación!T88/SUM(Autoevaluación!T88:T91)</f>
        <v>#DIV/0!</v>
      </c>
      <c r="N5" s="7" t="e">
        <f>Autoevaluación!T89/SUM(Autoevaluación!T88:T91)</f>
        <v>#DIV/0!</v>
      </c>
      <c r="O5" s="7" t="e">
        <f>Autoevaluación!T90/SUM(Autoevaluación!T88:T91)</f>
        <v>#DIV/0!</v>
      </c>
      <c r="P5" s="7" t="e">
        <f>Autoevaluación!T91/SUM(Autoevaluación!T88:T91)</f>
        <v>#DIV/0!</v>
      </c>
      <c r="Q5" s="98"/>
      <c r="R5" s="7" t="e">
        <f>Autoevaluación!U88/SUM(Autoevaluación!U88:U91)</f>
        <v>#DIV/0!</v>
      </c>
      <c r="S5" s="7" t="e">
        <f>Autoevaluación!U89/SUM(Autoevaluación!U88:U91)</f>
        <v>#DIV/0!</v>
      </c>
      <c r="T5" s="7" t="e">
        <f>Autoevaluación!U90/SUM(Autoevaluación!U88:U91)</f>
        <v>#DIV/0!</v>
      </c>
      <c r="U5" s="7" t="e">
        <f>Autoevaluación!U91/SUM(Autoevaluación!U88:U91)</f>
        <v>#DIV/0!</v>
      </c>
      <c r="V5" s="14"/>
    </row>
    <row r="6" spans="2:22" ht="38.25" customHeight="1" thickTop="1" thickBot="1" x14ac:dyDescent="0.35">
      <c r="B6" s="82" t="s">
        <v>171</v>
      </c>
      <c r="C6" s="78">
        <f>Autoevaluación!R97/SUM(Autoevaluación!R97:R100)</f>
        <v>0</v>
      </c>
      <c r="D6" s="7">
        <f>Autoevaluación!R98/SUM(Autoevaluación!R97:R100)</f>
        <v>0</v>
      </c>
      <c r="E6" s="7">
        <f>Autoevaluación!R99/SUM(Autoevaluación!R97:R100)</f>
        <v>1</v>
      </c>
      <c r="F6" s="7">
        <f>Autoevaluación!R100/SUM(Autoevaluación!R97:R100)</f>
        <v>0</v>
      </c>
      <c r="G6" s="330"/>
      <c r="H6" s="17" t="e">
        <f>Autoevaluación!S97/SUM(Autoevaluación!S97:S100)</f>
        <v>#DIV/0!</v>
      </c>
      <c r="I6" s="7" t="e">
        <f>Autoevaluación!S98/SUM(Autoevaluación!S97:S100)</f>
        <v>#DIV/0!</v>
      </c>
      <c r="J6" s="7" t="e">
        <f>Autoevaluación!S99/SUM(Autoevaluación!S97:S100)</f>
        <v>#DIV/0!</v>
      </c>
      <c r="K6" s="7" t="e">
        <f>Autoevaluación!S10/SUM(Autoevaluación!S97:S100)</f>
        <v>#DIV/0!</v>
      </c>
      <c r="L6" s="327"/>
      <c r="M6" s="7" t="e">
        <f>Autoevaluación!T97/SUM(Autoevaluación!T97:T100)</f>
        <v>#DIV/0!</v>
      </c>
      <c r="N6" s="7" t="e">
        <f>Autoevaluación!T98/SUM(Autoevaluación!T97:T100)</f>
        <v>#DIV/0!</v>
      </c>
      <c r="O6" s="7" t="e">
        <f>Autoevaluación!T99/SUM(Autoevaluación!T97:T100)</f>
        <v>#DIV/0!</v>
      </c>
      <c r="P6" s="7" t="e">
        <f>Autoevaluación!T100/SUM(Autoevaluación!T97:T100)</f>
        <v>#DIV/0!</v>
      </c>
      <c r="Q6" s="98"/>
      <c r="R6" s="7" t="e">
        <f>Autoevaluación!U97/SUM(Autoevaluación!U97:U100)</f>
        <v>#DIV/0!</v>
      </c>
      <c r="S6" s="7" t="e">
        <f>Autoevaluación!U98/SUM(Autoevaluación!U97:U100)</f>
        <v>#DIV/0!</v>
      </c>
      <c r="T6" s="7" t="e">
        <f>Autoevaluación!U99/SUM(Autoevaluación!U97:U100)</f>
        <v>#DIV/0!</v>
      </c>
      <c r="U6" s="7" t="e">
        <f>Autoevaluación!U100/SUM(Autoevaluación!U97:U100)</f>
        <v>#DIV/0!</v>
      </c>
      <c r="V6" s="16"/>
    </row>
    <row r="7" spans="2:22" ht="38.25" customHeight="1" thickTop="1" thickBot="1" x14ac:dyDescent="0.35">
      <c r="B7" s="80" t="s">
        <v>172</v>
      </c>
      <c r="C7" s="78">
        <f>Autoevaluación!R101/SUM(Autoevaluación!R101:R104)</f>
        <v>0</v>
      </c>
      <c r="D7" s="7">
        <f>Autoevaluación!R102/SUM(Autoevaluación!R101:R104)</f>
        <v>0.1</v>
      </c>
      <c r="E7" s="7">
        <f>Autoevaluación!R103/SUM(Autoevaluación!R101:R104)</f>
        <v>0.8</v>
      </c>
      <c r="F7" s="7">
        <f>Autoevaluación!R104/SUM(Autoevaluación!R101:R104)</f>
        <v>0.1</v>
      </c>
      <c r="G7" s="330"/>
      <c r="H7" s="17" t="e">
        <f>Autoevaluación!S101/SUM(Autoevaluación!S101:S104)</f>
        <v>#DIV/0!</v>
      </c>
      <c r="I7" s="7" t="e">
        <f>Autoevaluación!S102/SUM(Autoevaluación!S101:S104)</f>
        <v>#DIV/0!</v>
      </c>
      <c r="J7" s="7" t="e">
        <f>Autoevaluación!S103/SUM(Autoevaluación!S101:S104)</f>
        <v>#DIV/0!</v>
      </c>
      <c r="K7" s="7" t="e">
        <f>Autoevaluación!S104/SUM(Autoevaluación!S101:S104)</f>
        <v>#DIV/0!</v>
      </c>
      <c r="L7" s="327"/>
      <c r="M7" s="7" t="e">
        <f>Autoevaluación!T101/SUM(Autoevaluación!T101:T104)</f>
        <v>#DIV/0!</v>
      </c>
      <c r="N7" s="7" t="e">
        <f>Autoevaluación!T102/SUM(Autoevaluación!T101:T104)</f>
        <v>#DIV/0!</v>
      </c>
      <c r="O7" s="7" t="e">
        <f>Autoevaluación!T103/SUM(Autoevaluación!T101:T104)</f>
        <v>#DIV/0!</v>
      </c>
      <c r="P7" s="7" t="e">
        <f>Autoevaluación!T104/SUM(Autoevaluación!T101:T104)</f>
        <v>#DIV/0!</v>
      </c>
      <c r="Q7" s="98"/>
      <c r="R7" s="7" t="e">
        <f>Autoevaluación!U101/SUM(Autoevaluación!U101:U104)</f>
        <v>#DIV/0!</v>
      </c>
      <c r="S7" s="7" t="e">
        <f>Autoevaluación!U102/SUM(Autoevaluación!U101:U104)</f>
        <v>#DIV/0!</v>
      </c>
      <c r="T7" s="7" t="e">
        <f>Autoevaluación!U103/SUM(Autoevaluación!U101:U104)</f>
        <v>#DIV/0!</v>
      </c>
      <c r="U7" s="7" t="e">
        <f>Autoevaluación!U104/SUM(Autoevaluación!U101:U104)</f>
        <v>#DIV/0!</v>
      </c>
    </row>
    <row r="8" spans="2:22" ht="38.25" customHeight="1" thickTop="1" thickBot="1" x14ac:dyDescent="0.35">
      <c r="B8" s="80" t="s">
        <v>173</v>
      </c>
      <c r="C8" s="78">
        <f>Autoevaluación!R113/SUM(Autoevaluación!R113:R116)</f>
        <v>0</v>
      </c>
      <c r="D8" s="7">
        <f>Autoevaluación!R114/SUM(Autoevaluación!R113:R116)</f>
        <v>0</v>
      </c>
      <c r="E8" s="7">
        <f>Autoevaluación!R115/SUM(Autoevaluación!R113:R116)</f>
        <v>1</v>
      </c>
      <c r="F8" s="7">
        <f>Autoevaluación!R116/SUM(Autoevaluación!R113:R116)</f>
        <v>0</v>
      </c>
      <c r="G8" s="330"/>
      <c r="H8" s="17" t="e">
        <f>Autoevaluación!S113/SUM(Autoevaluación!S113:S116)</f>
        <v>#DIV/0!</v>
      </c>
      <c r="I8" s="7" t="e">
        <f>Autoevaluación!S114/SUM(Autoevaluación!S113:S116)</f>
        <v>#DIV/0!</v>
      </c>
      <c r="J8" s="7" t="e">
        <f>Autoevaluación!S115/SUM(Autoevaluación!S113:S116)</f>
        <v>#DIV/0!</v>
      </c>
      <c r="K8" s="7" t="e">
        <f>Autoevaluación!S116/SUM(Autoevaluación!S113:S116)</f>
        <v>#DIV/0!</v>
      </c>
      <c r="L8" s="327"/>
      <c r="M8" s="7" t="e">
        <f>Autoevaluación!T113/SUM(Autoevaluación!T113:T116)</f>
        <v>#DIV/0!</v>
      </c>
      <c r="N8" s="7" t="e">
        <f>Autoevaluación!T114/SUM(Autoevaluación!T113:T116)</f>
        <v>#DIV/0!</v>
      </c>
      <c r="O8" s="7" t="e">
        <f>Autoevaluación!T115/SUM(Autoevaluación!T113:T116)</f>
        <v>#DIV/0!</v>
      </c>
      <c r="P8" s="7" t="e">
        <f>Autoevaluación!T116/SUM(Autoevaluación!T113:T116)</f>
        <v>#DIV/0!</v>
      </c>
      <c r="Q8" s="98"/>
      <c r="R8" s="7" t="e">
        <f>Autoevaluación!U113/SUM(Autoevaluación!U113:U116)</f>
        <v>#DIV/0!</v>
      </c>
      <c r="S8" s="7" t="e">
        <f>Autoevaluación!U114/SUM(Autoevaluación!U113:U116)</f>
        <v>#DIV/0!</v>
      </c>
      <c r="T8" s="7" t="e">
        <f>Autoevaluación!U115/SUM(Autoevaluación!U113:U116)</f>
        <v>#DIV/0!</v>
      </c>
      <c r="U8" s="7" t="e">
        <f>Autoevaluación!U116/SUM(Autoevaluación!U113:U116)</f>
        <v>#DIV/0!</v>
      </c>
    </row>
    <row r="9" spans="2:22" ht="38.25" customHeight="1" thickTop="1" x14ac:dyDescent="0.3">
      <c r="B9" s="81"/>
      <c r="C9" s="7"/>
      <c r="D9" s="7"/>
      <c r="E9" s="7"/>
      <c r="F9" s="7"/>
      <c r="G9" s="330"/>
      <c r="H9" s="7"/>
      <c r="I9" s="7"/>
      <c r="J9" s="7"/>
      <c r="K9" s="7"/>
      <c r="L9" s="327"/>
      <c r="M9" s="7"/>
      <c r="N9" s="7"/>
      <c r="O9" s="7"/>
      <c r="P9" s="7"/>
      <c r="Q9" s="98"/>
      <c r="R9" s="7"/>
      <c r="S9" s="7"/>
      <c r="T9" s="7"/>
      <c r="U9" s="7"/>
    </row>
    <row r="10" spans="2:22" ht="42" customHeight="1" x14ac:dyDescent="0.3">
      <c r="B10" s="15" t="s">
        <v>174</v>
      </c>
      <c r="C10" s="12">
        <f>AVERAGE(C4:C9)</f>
        <v>0.1</v>
      </c>
      <c r="D10" s="12">
        <f>AVERAGE(D4:D9)</f>
        <v>0.10571428571428572</v>
      </c>
      <c r="E10" s="12">
        <f>AVERAGE(E4:E9)</f>
        <v>0.77428571428571424</v>
      </c>
      <c r="F10" s="12" t="e">
        <f>AVERAGE(F4:F9)</f>
        <v>#REF!</v>
      </c>
      <c r="G10" s="9"/>
      <c r="H10" s="12" t="e">
        <f>AVERAGE(H4:H9)</f>
        <v>#DIV/0!</v>
      </c>
      <c r="I10" s="12" t="e">
        <f>AVERAGE(I4:I9)</f>
        <v>#DIV/0!</v>
      </c>
      <c r="J10" s="12" t="e">
        <f>AVERAGE(J4:J9)</f>
        <v>#DIV/0!</v>
      </c>
      <c r="K10" s="12" t="e">
        <f>AVERAGE(K4:K9)</f>
        <v>#REF!</v>
      </c>
      <c r="L10" s="9"/>
      <c r="M10" s="12" t="e">
        <f>AVERAGE(M4:M9)</f>
        <v>#DIV/0!</v>
      </c>
      <c r="N10" s="12" t="e">
        <f>AVERAGE(N4:N9)</f>
        <v>#DIV/0!</v>
      </c>
      <c r="O10" s="12" t="e">
        <f>AVERAGE(O4:O9)</f>
        <v>#DIV/0!</v>
      </c>
      <c r="P10" s="12" t="e">
        <f>AVERAGE(P4:P9)</f>
        <v>#REF!</v>
      </c>
      <c r="Q10" s="99"/>
      <c r="R10" s="12" t="e">
        <f>AVERAGE(R4:R9)</f>
        <v>#DIV/0!</v>
      </c>
      <c r="S10" s="12" t="e">
        <f>AVERAGE(S4:S9)</f>
        <v>#DIV/0!</v>
      </c>
      <c r="T10" s="12" t="e">
        <f>AVERAGE(T4:T9)</f>
        <v>#DIV/0!</v>
      </c>
      <c r="U10" s="12" t="e">
        <f>AVERAGE(U4:U9)</f>
        <v>#REF!</v>
      </c>
    </row>
    <row r="11" spans="2:22" x14ac:dyDescent="0.3">
      <c r="B11" s="8"/>
      <c r="C11" s="8"/>
      <c r="D11" s="8"/>
      <c r="E11" s="8"/>
      <c r="F11" s="9"/>
      <c r="G11" s="9"/>
      <c r="H11" s="9"/>
      <c r="I11" s="9"/>
      <c r="J11" s="9"/>
      <c r="K11" s="9"/>
      <c r="L11" s="9"/>
      <c r="M11" s="9"/>
      <c r="N11" s="9"/>
      <c r="O11" s="9"/>
      <c r="P11" s="9"/>
      <c r="Q11" s="9"/>
      <c r="R11" s="9"/>
      <c r="S11" s="9"/>
      <c r="T11" s="9"/>
      <c r="U11" s="9"/>
    </row>
    <row r="12" spans="2:22" ht="22.2" customHeight="1" x14ac:dyDescent="0.3">
      <c r="B12" s="328">
        <v>2023</v>
      </c>
      <c r="C12" s="328"/>
      <c r="D12" s="328"/>
      <c r="E12" s="328"/>
      <c r="F12" s="328"/>
      <c r="G12" s="328"/>
      <c r="H12" s="328"/>
      <c r="I12" s="328"/>
      <c r="J12" s="328"/>
      <c r="K12" s="328"/>
      <c r="L12" s="328"/>
      <c r="M12" s="328"/>
      <c r="N12" s="328"/>
      <c r="O12" s="328"/>
      <c r="P12" s="328"/>
      <c r="Q12" s="328"/>
      <c r="R12" s="328"/>
      <c r="S12" s="328"/>
      <c r="T12" s="328"/>
      <c r="U12" s="328"/>
    </row>
    <row r="13" spans="2:22" ht="24.9" customHeight="1" x14ac:dyDescent="0.3">
      <c r="B13" s="335" t="s">
        <v>160</v>
      </c>
      <c r="C13" s="335"/>
      <c r="D13" s="335"/>
      <c r="E13" s="335"/>
      <c r="F13" s="335"/>
      <c r="G13" s="335"/>
      <c r="H13" s="335"/>
      <c r="I13" s="335"/>
      <c r="J13" s="335"/>
      <c r="K13" s="335"/>
      <c r="L13" s="335"/>
      <c r="M13" s="335"/>
      <c r="N13" s="335"/>
      <c r="O13" s="335"/>
      <c r="P13" s="335"/>
      <c r="Q13" s="335"/>
      <c r="R13" s="335"/>
      <c r="S13" s="335"/>
      <c r="T13" s="335"/>
      <c r="U13" s="335"/>
    </row>
    <row r="14" spans="2:22" ht="60" customHeight="1" x14ac:dyDescent="0.3">
      <c r="B14" s="321" t="s">
        <v>194</v>
      </c>
      <c r="C14" s="321"/>
      <c r="D14" s="321"/>
      <c r="E14" s="321"/>
      <c r="F14" s="321"/>
      <c r="G14" s="321"/>
      <c r="H14" s="321"/>
      <c r="I14" s="321"/>
      <c r="J14" s="321"/>
      <c r="K14" s="321"/>
      <c r="L14" s="321"/>
      <c r="M14" s="321"/>
      <c r="N14" s="321"/>
      <c r="O14" s="321"/>
      <c r="P14" s="321"/>
      <c r="Q14" s="321"/>
      <c r="R14" s="321"/>
      <c r="S14" s="321"/>
      <c r="T14" s="321"/>
      <c r="U14" s="321"/>
    </row>
    <row r="15" spans="2:22" ht="60" customHeight="1" x14ac:dyDescent="0.3">
      <c r="B15" s="321" t="s">
        <v>195</v>
      </c>
      <c r="C15" s="321"/>
      <c r="D15" s="321"/>
      <c r="E15" s="321"/>
      <c r="F15" s="321"/>
      <c r="G15" s="321"/>
      <c r="H15" s="321"/>
      <c r="I15" s="321"/>
      <c r="J15" s="321"/>
      <c r="K15" s="321"/>
      <c r="L15" s="321"/>
      <c r="M15" s="321"/>
      <c r="N15" s="321"/>
      <c r="O15" s="321"/>
      <c r="P15" s="321"/>
      <c r="Q15" s="321"/>
      <c r="R15" s="321"/>
      <c r="S15" s="321"/>
      <c r="T15" s="321"/>
      <c r="U15" s="321"/>
    </row>
    <row r="16" spans="2:22" s="14" customFormat="1" ht="24.9" customHeight="1" x14ac:dyDescent="0.3">
      <c r="B16" s="314" t="s">
        <v>161</v>
      </c>
      <c r="C16" s="314"/>
      <c r="D16" s="314"/>
      <c r="E16" s="314"/>
      <c r="F16" s="314"/>
      <c r="G16" s="314"/>
      <c r="H16" s="314"/>
      <c r="I16" s="314"/>
      <c r="J16" s="314"/>
      <c r="K16" s="314"/>
      <c r="L16" s="314"/>
      <c r="M16" s="314"/>
      <c r="N16" s="314"/>
      <c r="O16" s="314"/>
      <c r="P16" s="314"/>
      <c r="Q16" s="314"/>
      <c r="R16" s="314"/>
      <c r="S16" s="314"/>
      <c r="T16" s="314"/>
      <c r="U16" s="314"/>
    </row>
    <row r="17" spans="2:21" ht="60" customHeight="1" x14ac:dyDescent="0.3">
      <c r="B17" s="321" t="s">
        <v>196</v>
      </c>
      <c r="C17" s="321"/>
      <c r="D17" s="321"/>
      <c r="E17" s="321"/>
      <c r="F17" s="321"/>
      <c r="G17" s="321"/>
      <c r="H17" s="321"/>
      <c r="I17" s="321"/>
      <c r="J17" s="321"/>
      <c r="K17" s="321"/>
      <c r="L17" s="321"/>
      <c r="M17" s="321"/>
      <c r="N17" s="321"/>
      <c r="O17" s="321"/>
      <c r="P17" s="321"/>
      <c r="Q17" s="321"/>
      <c r="R17" s="321"/>
      <c r="S17" s="321"/>
      <c r="T17" s="321"/>
      <c r="U17" s="321"/>
    </row>
    <row r="18" spans="2:21" ht="60" customHeight="1" x14ac:dyDescent="0.3">
      <c r="B18" s="321" t="s">
        <v>197</v>
      </c>
      <c r="C18" s="321"/>
      <c r="D18" s="321"/>
      <c r="E18" s="321"/>
      <c r="F18" s="321"/>
      <c r="G18" s="321"/>
      <c r="H18" s="321"/>
      <c r="I18" s="321"/>
      <c r="J18" s="321"/>
      <c r="K18" s="321"/>
      <c r="L18" s="321"/>
      <c r="M18" s="321"/>
      <c r="N18" s="321"/>
      <c r="O18" s="321"/>
      <c r="P18" s="321"/>
      <c r="Q18" s="321"/>
      <c r="R18" s="321"/>
      <c r="S18" s="321"/>
      <c r="T18" s="321"/>
      <c r="U18" s="321"/>
    </row>
    <row r="19" spans="2:21" ht="60" customHeight="1" x14ac:dyDescent="0.3">
      <c r="B19" s="321" t="s">
        <v>209</v>
      </c>
      <c r="C19" s="321"/>
      <c r="D19" s="321"/>
      <c r="E19" s="321"/>
      <c r="F19" s="321"/>
      <c r="G19" s="321"/>
      <c r="H19" s="321"/>
      <c r="I19" s="321"/>
      <c r="J19" s="321"/>
      <c r="K19" s="321"/>
      <c r="L19" s="321"/>
      <c r="M19" s="321"/>
      <c r="N19" s="321"/>
      <c r="O19" s="321"/>
      <c r="P19" s="321"/>
      <c r="Q19" s="321"/>
      <c r="R19" s="321"/>
      <c r="S19" s="321"/>
      <c r="T19" s="321"/>
      <c r="U19" s="321"/>
    </row>
    <row r="20" spans="2:21" ht="16.649999999999999" customHeight="1" x14ac:dyDescent="0.3">
      <c r="B20" s="13"/>
      <c r="C20" s="13"/>
      <c r="D20" s="13"/>
      <c r="E20" s="13"/>
      <c r="F20" s="13"/>
      <c r="G20" s="13"/>
      <c r="H20" s="13"/>
      <c r="I20" s="13"/>
      <c r="J20" s="13"/>
      <c r="K20" s="13"/>
      <c r="L20" s="13"/>
      <c r="M20" s="13"/>
      <c r="N20" s="13"/>
      <c r="O20" s="13"/>
      <c r="P20" s="13"/>
      <c r="Q20" s="13"/>
      <c r="R20" s="13"/>
      <c r="S20" s="13"/>
      <c r="T20" s="13"/>
      <c r="U20" s="13"/>
    </row>
    <row r="21" spans="2:21" ht="22.2" customHeight="1" x14ac:dyDescent="0.3">
      <c r="B21" s="322">
        <v>2024</v>
      </c>
      <c r="C21" s="322"/>
      <c r="D21" s="322"/>
      <c r="E21" s="322"/>
      <c r="F21" s="322"/>
      <c r="G21" s="322"/>
      <c r="H21" s="322"/>
      <c r="I21" s="322"/>
      <c r="J21" s="322"/>
      <c r="K21" s="322"/>
      <c r="L21" s="322"/>
      <c r="M21" s="322"/>
      <c r="N21" s="322"/>
      <c r="O21" s="322"/>
      <c r="P21" s="322"/>
      <c r="Q21" s="322"/>
      <c r="R21" s="322"/>
      <c r="S21" s="322"/>
      <c r="T21" s="322"/>
      <c r="U21" s="322"/>
    </row>
    <row r="22" spans="2:21" ht="24.9" customHeight="1" x14ac:dyDescent="0.3">
      <c r="B22" s="317" t="s">
        <v>160</v>
      </c>
      <c r="C22" s="318"/>
      <c r="D22" s="318"/>
      <c r="E22" s="318"/>
      <c r="F22" s="318"/>
      <c r="G22" s="318"/>
      <c r="H22" s="318"/>
      <c r="I22" s="318"/>
      <c r="J22" s="318"/>
      <c r="K22" s="318"/>
      <c r="L22" s="318"/>
      <c r="M22" s="318"/>
      <c r="N22" s="318"/>
      <c r="O22" s="318"/>
      <c r="P22" s="318"/>
      <c r="Q22" s="318"/>
      <c r="R22" s="318"/>
      <c r="S22" s="318"/>
      <c r="T22" s="318"/>
      <c r="U22" s="318"/>
    </row>
    <row r="23" spans="2:21" ht="60" customHeight="1" x14ac:dyDescent="0.3">
      <c r="B23" s="349" t="s">
        <v>194</v>
      </c>
      <c r="C23" s="350"/>
      <c r="D23" s="350"/>
      <c r="E23" s="350"/>
      <c r="F23" s="350"/>
      <c r="G23" s="350"/>
      <c r="H23" s="350"/>
      <c r="I23" s="350"/>
      <c r="J23" s="350"/>
      <c r="K23" s="350"/>
      <c r="L23" s="350"/>
      <c r="M23" s="350"/>
      <c r="N23" s="350"/>
      <c r="O23" s="350"/>
      <c r="P23" s="350"/>
      <c r="Q23" s="350"/>
      <c r="R23" s="350"/>
      <c r="S23" s="350"/>
      <c r="T23" s="350"/>
      <c r="U23" s="351"/>
    </row>
    <row r="24" spans="2:21" ht="60" customHeight="1" x14ac:dyDescent="0.3">
      <c r="B24" s="349" t="s">
        <v>195</v>
      </c>
      <c r="C24" s="350"/>
      <c r="D24" s="350"/>
      <c r="E24" s="350"/>
      <c r="F24" s="350"/>
      <c r="G24" s="350"/>
      <c r="H24" s="350"/>
      <c r="I24" s="350"/>
      <c r="J24" s="350"/>
      <c r="K24" s="350"/>
      <c r="L24" s="350"/>
      <c r="M24" s="350"/>
      <c r="N24" s="350"/>
      <c r="O24" s="350"/>
      <c r="P24" s="350"/>
      <c r="Q24" s="350"/>
      <c r="R24" s="350"/>
      <c r="S24" s="350"/>
      <c r="T24" s="350"/>
      <c r="U24" s="351"/>
    </row>
    <row r="25" spans="2:21" s="14" customFormat="1" ht="24.9" customHeight="1" x14ac:dyDescent="0.3">
      <c r="B25" s="352" t="s">
        <v>161</v>
      </c>
      <c r="C25" s="353"/>
      <c r="D25" s="353"/>
      <c r="E25" s="353"/>
      <c r="F25" s="353"/>
      <c r="G25" s="353"/>
      <c r="H25" s="353"/>
      <c r="I25" s="353"/>
      <c r="J25" s="353"/>
      <c r="K25" s="353"/>
      <c r="L25" s="353"/>
      <c r="M25" s="353"/>
      <c r="N25" s="353"/>
      <c r="O25" s="353"/>
      <c r="P25" s="353"/>
      <c r="Q25" s="353"/>
      <c r="R25" s="353"/>
      <c r="S25" s="353"/>
      <c r="T25" s="353"/>
      <c r="U25" s="354"/>
    </row>
    <row r="26" spans="2:21" ht="60" customHeight="1" x14ac:dyDescent="0.3">
      <c r="B26" s="321" t="s">
        <v>196</v>
      </c>
      <c r="C26" s="321"/>
      <c r="D26" s="321"/>
      <c r="E26" s="321"/>
      <c r="F26" s="321"/>
      <c r="G26" s="321"/>
      <c r="H26" s="321"/>
      <c r="I26" s="321"/>
      <c r="J26" s="321"/>
      <c r="K26" s="321"/>
      <c r="L26" s="321"/>
      <c r="M26" s="321"/>
      <c r="N26" s="321"/>
      <c r="O26" s="321"/>
      <c r="P26" s="321"/>
      <c r="Q26" s="321"/>
      <c r="R26" s="321"/>
      <c r="S26" s="321"/>
      <c r="T26" s="321"/>
      <c r="U26" s="321"/>
    </row>
    <row r="27" spans="2:21" ht="60" customHeight="1" x14ac:dyDescent="0.3">
      <c r="B27" s="321" t="s">
        <v>197</v>
      </c>
      <c r="C27" s="321"/>
      <c r="D27" s="321"/>
      <c r="E27" s="321"/>
      <c r="F27" s="321"/>
      <c r="G27" s="321"/>
      <c r="H27" s="321"/>
      <c r="I27" s="321"/>
      <c r="J27" s="321"/>
      <c r="K27" s="321"/>
      <c r="L27" s="321"/>
      <c r="M27" s="321"/>
      <c r="N27" s="321"/>
      <c r="O27" s="321"/>
      <c r="P27" s="321"/>
      <c r="Q27" s="321"/>
      <c r="R27" s="321"/>
      <c r="S27" s="321"/>
      <c r="T27" s="321"/>
      <c r="U27" s="321"/>
    </row>
    <row r="28" spans="2:21" ht="60" customHeight="1" x14ac:dyDescent="0.3">
      <c r="B28" s="321" t="s">
        <v>198</v>
      </c>
      <c r="C28" s="321"/>
      <c r="D28" s="321"/>
      <c r="E28" s="321"/>
      <c r="F28" s="321"/>
      <c r="G28" s="321"/>
      <c r="H28" s="321"/>
      <c r="I28" s="321"/>
      <c r="J28" s="321"/>
      <c r="K28" s="321"/>
      <c r="L28" s="321"/>
      <c r="M28" s="321"/>
      <c r="N28" s="321"/>
      <c r="O28" s="321"/>
      <c r="P28" s="321"/>
      <c r="Q28" s="321"/>
      <c r="R28" s="321"/>
      <c r="S28" s="321"/>
      <c r="T28" s="321"/>
      <c r="U28" s="321"/>
    </row>
    <row r="29" spans="2:21" ht="16.649999999999999" customHeight="1" x14ac:dyDescent="0.3">
      <c r="B29" s="13"/>
      <c r="C29" s="13"/>
      <c r="D29" s="13"/>
      <c r="E29" s="13"/>
      <c r="F29" s="13"/>
      <c r="G29" s="13"/>
      <c r="H29" s="13"/>
      <c r="I29" s="13"/>
      <c r="J29" s="13"/>
      <c r="K29" s="13"/>
      <c r="L29" s="13"/>
      <c r="M29" s="13"/>
      <c r="N29" s="13"/>
      <c r="O29" s="13"/>
      <c r="P29" s="13"/>
      <c r="Q29" s="13"/>
      <c r="R29" s="13"/>
      <c r="S29" s="13"/>
      <c r="T29" s="13"/>
      <c r="U29" s="13"/>
    </row>
    <row r="30" spans="2:21" ht="22.2" customHeight="1" x14ac:dyDescent="0.3">
      <c r="B30" s="324">
        <v>2025</v>
      </c>
      <c r="C30" s="324"/>
      <c r="D30" s="324"/>
      <c r="E30" s="324"/>
      <c r="F30" s="324"/>
      <c r="G30" s="324"/>
      <c r="H30" s="324"/>
      <c r="I30" s="324"/>
      <c r="J30" s="324"/>
      <c r="K30" s="324"/>
      <c r="L30" s="324"/>
      <c r="M30" s="324"/>
      <c r="N30" s="324"/>
      <c r="O30" s="324"/>
      <c r="P30" s="324"/>
      <c r="Q30" s="324"/>
      <c r="R30" s="324"/>
      <c r="S30" s="324"/>
      <c r="T30" s="324"/>
      <c r="U30" s="324"/>
    </row>
    <row r="31" spans="2:21" ht="24.9" customHeight="1" x14ac:dyDescent="0.3">
      <c r="B31" s="323" t="s">
        <v>160</v>
      </c>
      <c r="C31" s="323"/>
      <c r="D31" s="323"/>
      <c r="E31" s="323"/>
      <c r="F31" s="323"/>
      <c r="G31" s="323"/>
      <c r="H31" s="323"/>
      <c r="I31" s="323"/>
      <c r="J31" s="323"/>
      <c r="K31" s="323"/>
      <c r="L31" s="323"/>
      <c r="M31" s="323"/>
      <c r="N31" s="323"/>
      <c r="O31" s="323"/>
      <c r="P31" s="323"/>
      <c r="Q31" s="323"/>
      <c r="R31" s="323"/>
      <c r="S31" s="323"/>
      <c r="T31" s="323"/>
      <c r="U31" s="323"/>
    </row>
    <row r="32" spans="2:21" ht="60" customHeight="1" x14ac:dyDescent="0.3">
      <c r="B32" s="321" t="s">
        <v>210</v>
      </c>
      <c r="C32" s="321"/>
      <c r="D32" s="321"/>
      <c r="E32" s="321"/>
      <c r="F32" s="321"/>
      <c r="G32" s="321"/>
      <c r="H32" s="321"/>
      <c r="I32" s="321"/>
      <c r="J32" s="321"/>
      <c r="K32" s="321"/>
      <c r="L32" s="321"/>
      <c r="M32" s="321"/>
      <c r="N32" s="321"/>
      <c r="O32" s="321"/>
      <c r="P32" s="321"/>
      <c r="Q32" s="321"/>
      <c r="R32" s="321"/>
      <c r="S32" s="321"/>
      <c r="T32" s="321"/>
      <c r="U32" s="321"/>
    </row>
    <row r="33" spans="2:21" ht="60" customHeight="1" x14ac:dyDescent="0.3">
      <c r="B33" s="321" t="s">
        <v>205</v>
      </c>
      <c r="C33" s="321"/>
      <c r="D33" s="321"/>
      <c r="E33" s="321"/>
      <c r="F33" s="321"/>
      <c r="G33" s="321"/>
      <c r="H33" s="321"/>
      <c r="I33" s="321"/>
      <c r="J33" s="321"/>
      <c r="K33" s="321"/>
      <c r="L33" s="321"/>
      <c r="M33" s="321"/>
      <c r="N33" s="321"/>
      <c r="O33" s="321"/>
      <c r="P33" s="321"/>
      <c r="Q33" s="321"/>
      <c r="R33" s="321"/>
      <c r="S33" s="321"/>
      <c r="T33" s="321"/>
      <c r="U33" s="321"/>
    </row>
    <row r="34" spans="2:21" s="14" customFormat="1" ht="24.9" customHeight="1" x14ac:dyDescent="0.3">
      <c r="B34" s="314" t="s">
        <v>161</v>
      </c>
      <c r="C34" s="314"/>
      <c r="D34" s="314"/>
      <c r="E34" s="314"/>
      <c r="F34" s="314"/>
      <c r="G34" s="314"/>
      <c r="H34" s="314"/>
      <c r="I34" s="314"/>
      <c r="J34" s="314"/>
      <c r="K34" s="314"/>
      <c r="L34" s="314"/>
      <c r="M34" s="314"/>
      <c r="N34" s="314"/>
      <c r="O34" s="314"/>
      <c r="P34" s="314"/>
      <c r="Q34" s="314"/>
      <c r="R34" s="314"/>
      <c r="S34" s="314"/>
      <c r="T34" s="314"/>
      <c r="U34" s="314"/>
    </row>
    <row r="35" spans="2:21" ht="60" customHeight="1" x14ac:dyDescent="0.3">
      <c r="B35" s="321" t="s">
        <v>206</v>
      </c>
      <c r="C35" s="321"/>
      <c r="D35" s="321"/>
      <c r="E35" s="321"/>
      <c r="F35" s="321"/>
      <c r="G35" s="321"/>
      <c r="H35" s="321"/>
      <c r="I35" s="321"/>
      <c r="J35" s="321"/>
      <c r="K35" s="321"/>
      <c r="L35" s="321"/>
      <c r="M35" s="321"/>
      <c r="N35" s="321"/>
      <c r="O35" s="321"/>
      <c r="P35" s="321"/>
      <c r="Q35" s="321"/>
      <c r="R35" s="321"/>
      <c r="S35" s="321"/>
      <c r="T35" s="321"/>
      <c r="U35" s="321"/>
    </row>
    <row r="36" spans="2:21" ht="60" customHeight="1" x14ac:dyDescent="0.3">
      <c r="B36" s="321" t="s">
        <v>207</v>
      </c>
      <c r="C36" s="321"/>
      <c r="D36" s="321"/>
      <c r="E36" s="321"/>
      <c r="F36" s="321"/>
      <c r="G36" s="321"/>
      <c r="H36" s="321"/>
      <c r="I36" s="321"/>
      <c r="J36" s="321"/>
      <c r="K36" s="321"/>
      <c r="L36" s="321"/>
      <c r="M36" s="321"/>
      <c r="N36" s="321"/>
      <c r="O36" s="321"/>
      <c r="P36" s="321"/>
      <c r="Q36" s="321"/>
      <c r="R36" s="321"/>
      <c r="S36" s="321"/>
      <c r="T36" s="321"/>
      <c r="U36" s="321"/>
    </row>
    <row r="37" spans="2:21" ht="60" customHeight="1" x14ac:dyDescent="0.3">
      <c r="B37" s="321" t="s">
        <v>208</v>
      </c>
      <c r="C37" s="321"/>
      <c r="D37" s="321"/>
      <c r="E37" s="321"/>
      <c r="F37" s="321"/>
      <c r="G37" s="321"/>
      <c r="H37" s="321"/>
      <c r="I37" s="321"/>
      <c r="J37" s="321"/>
      <c r="K37" s="321"/>
      <c r="L37" s="321"/>
      <c r="M37" s="321"/>
      <c r="N37" s="321"/>
      <c r="O37" s="321"/>
      <c r="P37" s="321"/>
      <c r="Q37" s="321"/>
      <c r="R37" s="321"/>
      <c r="S37" s="321"/>
      <c r="T37" s="321"/>
      <c r="U37" s="321"/>
    </row>
    <row r="39" spans="2:21" x14ac:dyDescent="0.3">
      <c r="B39" s="316">
        <v>2026</v>
      </c>
      <c r="C39" s="316"/>
      <c r="D39" s="316"/>
      <c r="E39" s="316"/>
      <c r="F39" s="316"/>
      <c r="G39" s="316"/>
      <c r="H39" s="316"/>
      <c r="I39" s="316"/>
      <c r="J39" s="316"/>
      <c r="K39" s="316"/>
      <c r="L39" s="316"/>
      <c r="M39" s="316"/>
      <c r="N39" s="316"/>
      <c r="O39" s="316"/>
      <c r="P39" s="316"/>
      <c r="Q39" s="316"/>
      <c r="R39" s="316"/>
      <c r="S39" s="316"/>
      <c r="T39" s="316"/>
      <c r="U39" s="316"/>
    </row>
    <row r="40" spans="2:21" ht="19.8" x14ac:dyDescent="0.3">
      <c r="B40" s="323" t="s">
        <v>160</v>
      </c>
      <c r="C40" s="323"/>
      <c r="D40" s="323"/>
      <c r="E40" s="323"/>
      <c r="F40" s="323"/>
      <c r="G40" s="323"/>
      <c r="H40" s="323"/>
      <c r="I40" s="323"/>
      <c r="J40" s="323"/>
      <c r="K40" s="323"/>
      <c r="L40" s="323"/>
      <c r="M40" s="323"/>
      <c r="N40" s="323"/>
      <c r="O40" s="323"/>
      <c r="P40" s="323"/>
      <c r="Q40" s="323"/>
      <c r="R40" s="323"/>
      <c r="S40" s="323"/>
      <c r="T40" s="323"/>
      <c r="U40" s="323"/>
    </row>
    <row r="41" spans="2:21" ht="50.25" customHeight="1" x14ac:dyDescent="0.3">
      <c r="B41" s="321" t="s">
        <v>214</v>
      </c>
      <c r="C41" s="321"/>
      <c r="D41" s="321"/>
      <c r="E41" s="321"/>
      <c r="F41" s="321"/>
      <c r="G41" s="321"/>
      <c r="H41" s="321"/>
      <c r="I41" s="321"/>
      <c r="J41" s="321"/>
      <c r="K41" s="321"/>
      <c r="L41" s="321"/>
      <c r="M41" s="321"/>
      <c r="N41" s="321"/>
      <c r="O41" s="321"/>
      <c r="P41" s="321"/>
      <c r="Q41" s="321"/>
      <c r="R41" s="321"/>
      <c r="S41" s="321"/>
      <c r="T41" s="321"/>
      <c r="U41" s="321"/>
    </row>
    <row r="42" spans="2:21" ht="51.75" customHeight="1" x14ac:dyDescent="0.3">
      <c r="B42" s="321" t="s">
        <v>215</v>
      </c>
      <c r="C42" s="321"/>
      <c r="D42" s="321"/>
      <c r="E42" s="321"/>
      <c r="F42" s="321"/>
      <c r="G42" s="321"/>
      <c r="H42" s="321"/>
      <c r="I42" s="321"/>
      <c r="J42" s="321"/>
      <c r="K42" s="321"/>
      <c r="L42" s="321"/>
      <c r="M42" s="321"/>
      <c r="N42" s="321"/>
      <c r="O42" s="321"/>
      <c r="P42" s="321"/>
      <c r="Q42" s="321"/>
      <c r="R42" s="321"/>
      <c r="S42" s="321"/>
      <c r="T42" s="321"/>
      <c r="U42" s="321"/>
    </row>
    <row r="43" spans="2:21" ht="19.8" x14ac:dyDescent="0.3">
      <c r="B43" s="314" t="s">
        <v>161</v>
      </c>
      <c r="C43" s="314"/>
      <c r="D43" s="314"/>
      <c r="E43" s="314"/>
      <c r="F43" s="314"/>
      <c r="G43" s="314"/>
      <c r="H43" s="314"/>
      <c r="I43" s="314"/>
      <c r="J43" s="314"/>
      <c r="K43" s="314"/>
      <c r="L43" s="314"/>
      <c r="M43" s="314"/>
      <c r="N43" s="314"/>
      <c r="O43" s="314"/>
      <c r="P43" s="314"/>
      <c r="Q43" s="314"/>
      <c r="R43" s="314"/>
      <c r="S43" s="314"/>
      <c r="T43" s="314"/>
      <c r="U43" s="314"/>
    </row>
    <row r="44" spans="2:21" ht="45.15" customHeight="1" x14ac:dyDescent="0.3">
      <c r="B44" s="321" t="s">
        <v>211</v>
      </c>
      <c r="C44" s="321"/>
      <c r="D44" s="321"/>
      <c r="E44" s="321"/>
      <c r="F44" s="321"/>
      <c r="G44" s="321"/>
      <c r="H44" s="321"/>
      <c r="I44" s="321"/>
      <c r="J44" s="321"/>
      <c r="K44" s="321"/>
      <c r="L44" s="321"/>
      <c r="M44" s="321"/>
      <c r="N44" s="321"/>
      <c r="O44" s="321"/>
      <c r="P44" s="321"/>
      <c r="Q44" s="321"/>
      <c r="R44" s="321"/>
      <c r="S44" s="321"/>
      <c r="T44" s="321"/>
      <c r="U44" s="321"/>
    </row>
    <row r="45" spans="2:21" ht="52.65" customHeight="1" x14ac:dyDescent="0.3">
      <c r="B45" s="321" t="s">
        <v>212</v>
      </c>
      <c r="C45" s="321"/>
      <c r="D45" s="321"/>
      <c r="E45" s="321"/>
      <c r="F45" s="321"/>
      <c r="G45" s="321"/>
      <c r="H45" s="321"/>
      <c r="I45" s="321"/>
      <c r="J45" s="321"/>
      <c r="K45" s="321"/>
      <c r="L45" s="321"/>
      <c r="M45" s="321"/>
      <c r="N45" s="321"/>
      <c r="O45" s="321"/>
      <c r="P45" s="321"/>
      <c r="Q45" s="321"/>
      <c r="R45" s="321"/>
      <c r="S45" s="321"/>
      <c r="T45" s="321"/>
      <c r="U45" s="321"/>
    </row>
    <row r="46" spans="2:21" ht="55.5" customHeight="1" x14ac:dyDescent="0.3">
      <c r="B46" s="321" t="s">
        <v>213</v>
      </c>
      <c r="C46" s="321"/>
      <c r="D46" s="321"/>
      <c r="E46" s="321"/>
      <c r="F46" s="321"/>
      <c r="G46" s="321"/>
      <c r="H46" s="321"/>
      <c r="I46" s="321"/>
      <c r="J46" s="321"/>
      <c r="K46" s="321"/>
      <c r="L46" s="321"/>
      <c r="M46" s="321"/>
      <c r="N46" s="321"/>
      <c r="O46" s="321"/>
      <c r="P46" s="321"/>
      <c r="Q46" s="321"/>
      <c r="R46" s="321"/>
      <c r="S46" s="321"/>
      <c r="T46" s="321"/>
      <c r="U46" s="321"/>
    </row>
    <row r="65495" spans="2:22" x14ac:dyDescent="0.3">
      <c r="B65495" s="10" t="s">
        <v>34</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35</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36</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16:U16"/>
    <mergeCell ref="B17:U17"/>
    <mergeCell ref="B18:U18"/>
    <mergeCell ref="B19:U19"/>
    <mergeCell ref="B15:U15"/>
    <mergeCell ref="B12:U12"/>
    <mergeCell ref="B13:U13"/>
    <mergeCell ref="B14:U14"/>
    <mergeCell ref="V2:V3"/>
    <mergeCell ref="L3:L9"/>
    <mergeCell ref="R2:U2"/>
    <mergeCell ref="B2:B3"/>
    <mergeCell ref="C2:F2"/>
    <mergeCell ref="H2:K2"/>
    <mergeCell ref="M2:P2"/>
    <mergeCell ref="G3:G9"/>
  </mergeCells>
  <phoneticPr fontId="3"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V65497"/>
  <sheetViews>
    <sheetView showGridLines="0" zoomScale="70" zoomScaleNormal="70" workbookViewId="0">
      <selection activeCell="B24" sqref="B24:U24"/>
    </sheetView>
  </sheetViews>
  <sheetFormatPr baseColWidth="10" defaultColWidth="11.44140625" defaultRowHeight="16.2" x14ac:dyDescent="0.3"/>
  <cols>
    <col min="1" max="1" width="1.44140625" style="1" customWidth="1"/>
    <col min="2" max="2" width="38.44140625" style="1" customWidth="1"/>
    <col min="3" max="6" width="7.5546875" style="1" customWidth="1"/>
    <col min="7" max="7" width="1.5546875" style="1" customWidth="1"/>
    <col min="8" max="11" width="7.5546875" style="1" customWidth="1"/>
    <col min="12" max="12" width="1.5546875" style="1" customWidth="1"/>
    <col min="13" max="16" width="7.5546875" style="1" customWidth="1"/>
    <col min="17" max="17" width="3.44140625" style="1" customWidth="1"/>
    <col min="18" max="21" width="7.5546875" style="1" customWidth="1"/>
    <col min="22" max="27" width="11.44140625" style="1"/>
    <col min="28" max="28" width="2" style="1" customWidth="1"/>
    <col min="29" max="33" width="11.44140625" style="1"/>
    <col min="34" max="34" width="1.88671875" style="1" customWidth="1"/>
    <col min="35" max="16384" width="11.44140625" style="1"/>
  </cols>
  <sheetData>
    <row r="1" spans="2:22" ht="6" customHeight="1" x14ac:dyDescent="0.3"/>
    <row r="2" spans="2:22" ht="22.65" customHeight="1" x14ac:dyDescent="0.3">
      <c r="B2" s="331" t="s">
        <v>140</v>
      </c>
      <c r="C2" s="328" t="s">
        <v>222</v>
      </c>
      <c r="D2" s="328"/>
      <c r="E2" s="328"/>
      <c r="F2" s="328"/>
      <c r="G2" s="2"/>
      <c r="H2" s="334" t="s">
        <v>223</v>
      </c>
      <c r="I2" s="334"/>
      <c r="J2" s="334"/>
      <c r="K2" s="334"/>
      <c r="L2" s="2"/>
      <c r="M2" s="333" t="s">
        <v>224</v>
      </c>
      <c r="N2" s="333"/>
      <c r="O2" s="333"/>
      <c r="P2" s="333"/>
      <c r="Q2" s="102"/>
      <c r="R2" s="316" t="s">
        <v>225</v>
      </c>
      <c r="S2" s="316"/>
      <c r="T2" s="316"/>
      <c r="U2" s="316"/>
      <c r="V2" s="325"/>
    </row>
    <row r="3" spans="2:22" ht="24.75" customHeight="1" thickBot="1" x14ac:dyDescent="0.35">
      <c r="B3" s="332"/>
      <c r="C3" s="3">
        <v>1</v>
      </c>
      <c r="D3" s="3">
        <v>2</v>
      </c>
      <c r="E3" s="4">
        <v>3</v>
      </c>
      <c r="F3" s="5">
        <v>4</v>
      </c>
      <c r="G3" s="329"/>
      <c r="H3" s="3">
        <v>1</v>
      </c>
      <c r="I3" s="3">
        <v>2</v>
      </c>
      <c r="J3" s="4">
        <v>3</v>
      </c>
      <c r="K3" s="5">
        <v>4</v>
      </c>
      <c r="L3" s="326"/>
      <c r="M3" s="3">
        <v>1</v>
      </c>
      <c r="N3" s="3">
        <v>2</v>
      </c>
      <c r="O3" s="4">
        <v>3</v>
      </c>
      <c r="P3" s="5">
        <v>4</v>
      </c>
      <c r="Q3" s="103"/>
      <c r="R3" s="3">
        <v>1</v>
      </c>
      <c r="S3" s="3">
        <v>2</v>
      </c>
      <c r="T3" s="4">
        <v>3</v>
      </c>
      <c r="U3" s="5">
        <v>4</v>
      </c>
      <c r="V3" s="325"/>
    </row>
    <row r="4" spans="2:22" ht="38.25" customHeight="1" thickTop="1" thickBot="1" x14ac:dyDescent="0.35">
      <c r="B4" s="83" t="s">
        <v>141</v>
      </c>
      <c r="C4" s="78">
        <f>Autoevaluación!R121/SUM(Autoevaluación!R121:R124)</f>
        <v>0</v>
      </c>
      <c r="D4" s="7">
        <f>Autoevaluación!R122/SUM(Autoevaluación!R121:R124)</f>
        <v>0.5</v>
      </c>
      <c r="E4" s="7">
        <f>Autoevaluación!R123/SUM(Autoevaluación!R121:R124)</f>
        <v>0.5</v>
      </c>
      <c r="F4" s="7">
        <f>Autoevaluación!R124/SUM(Autoevaluación!R121:R124)</f>
        <v>0</v>
      </c>
      <c r="G4" s="330"/>
      <c r="H4" s="7" t="e">
        <f>Autoevaluación!S121/SUM(Autoevaluación!S121:S124)</f>
        <v>#DIV/0!</v>
      </c>
      <c r="I4" s="7" t="e">
        <f>Autoevaluación!S122/SUM(Autoevaluación!S121:S124)</f>
        <v>#DIV/0!</v>
      </c>
      <c r="J4" s="7" t="e">
        <f>Autoevaluación!S123/SUM(Autoevaluación!S121:S124)</f>
        <v>#DIV/0!</v>
      </c>
      <c r="K4" s="7" t="e">
        <f>Autoevaluación!S124/SUM(Autoevaluación!S121:S124)</f>
        <v>#DIV/0!</v>
      </c>
      <c r="L4" s="327"/>
      <c r="M4" s="7" t="e">
        <f>Autoevaluación!T121/SUM(Autoevaluación!T121:T124)</f>
        <v>#DIV/0!</v>
      </c>
      <c r="N4" s="7" t="e">
        <f>Autoevaluación!T122/SUM(Autoevaluación!T121:T124)</f>
        <v>#DIV/0!</v>
      </c>
      <c r="O4" s="7" t="e">
        <f>Autoevaluación!T123/SUM(Autoevaluación!T121:T124)</f>
        <v>#DIV/0!</v>
      </c>
      <c r="P4" s="7" t="e">
        <f>Autoevaluación!T124/SUM(Autoevaluación!T121:T124)</f>
        <v>#DIV/0!</v>
      </c>
      <c r="Q4" s="98"/>
      <c r="R4" s="7" t="e">
        <f>Autoevaluación!U121/SUM(Autoevaluación!U121:U124)</f>
        <v>#DIV/0!</v>
      </c>
      <c r="S4" s="7" t="e">
        <f>Autoevaluación!U122/SUM(Autoevaluación!U121:U124)</f>
        <v>#DIV/0!</v>
      </c>
      <c r="T4" s="7" t="e">
        <f>Autoevaluación!U123/SUM(Autoevaluación!U121:U124)</f>
        <v>#DIV/0!</v>
      </c>
      <c r="U4" s="7" t="e">
        <f>Autoevaluación!U124/SUM(Autoevaluación!U121:U124)</f>
        <v>#DIV/0!</v>
      </c>
    </row>
    <row r="5" spans="2:22" ht="38.25" customHeight="1" thickTop="1" thickBot="1" x14ac:dyDescent="0.35">
      <c r="B5" s="84" t="s">
        <v>146</v>
      </c>
      <c r="C5" s="78">
        <f>Autoevaluación!R127/SUM(Autoevaluación!R127:R130)</f>
        <v>0</v>
      </c>
      <c r="D5" s="7">
        <f>Autoevaluación!R128/SUM(Autoevaluación!R127:R130)</f>
        <v>0.25</v>
      </c>
      <c r="E5" s="7">
        <f>Autoevaluación!R129/SUM(Autoevaluación!R127:R130)</f>
        <v>0.75</v>
      </c>
      <c r="F5" s="7">
        <f>Autoevaluación!R130/SUM(Autoevaluación!R127:R130)</f>
        <v>0</v>
      </c>
      <c r="G5" s="330"/>
      <c r="H5" s="7" t="e">
        <f>Autoevaluación!S127/SUM(Autoevaluación!S127:S130)</f>
        <v>#DIV/0!</v>
      </c>
      <c r="I5" s="7" t="e">
        <f>Autoevaluación!S128/SUM(Autoevaluación!S127:S130)</f>
        <v>#DIV/0!</v>
      </c>
      <c r="J5" s="7" t="e">
        <f>Autoevaluación!S129/SUM(Autoevaluación!S127:S130)</f>
        <v>#DIV/0!</v>
      </c>
      <c r="K5" s="7" t="e">
        <f>Autoevaluación!S130/SUM(Autoevaluación!S127:S130)</f>
        <v>#DIV/0!</v>
      </c>
      <c r="L5" s="327"/>
      <c r="M5" s="7" t="e">
        <f>Autoevaluación!T127/SUM(Autoevaluación!T127:T130)</f>
        <v>#DIV/0!</v>
      </c>
      <c r="N5" s="7" t="e">
        <f>Autoevaluación!T128/SUM(Autoevaluación!T127:T130)</f>
        <v>#DIV/0!</v>
      </c>
      <c r="O5" s="7" t="e">
        <f>Autoevaluación!T129/SUM(Autoevaluación!T127:T130)</f>
        <v>#DIV/0!</v>
      </c>
      <c r="P5" s="7" t="e">
        <f>Autoevaluación!T130/SUM(Autoevaluación!T127:T130)</f>
        <v>#DIV/0!</v>
      </c>
      <c r="Q5" s="98"/>
      <c r="R5" s="7" t="e">
        <f>Autoevaluación!U127/SUM(Autoevaluación!U127:U130)</f>
        <v>#DIV/0!</v>
      </c>
      <c r="S5" s="7" t="e">
        <f>Autoevaluación!U128/SUM(Autoevaluación!U127:U130)</f>
        <v>#DIV/0!</v>
      </c>
      <c r="T5" s="7" t="e">
        <f>Autoevaluación!U128/SUM(Autoevaluación!U127:U130)</f>
        <v>#DIV/0!</v>
      </c>
      <c r="U5" s="7" t="e">
        <f>Autoevaluación!U130/SUM(Autoevaluación!U127:U130)</f>
        <v>#DIV/0!</v>
      </c>
    </row>
    <row r="6" spans="2:22" ht="38.25" customHeight="1" thickTop="1" thickBot="1" x14ac:dyDescent="0.35">
      <c r="B6" s="84" t="s">
        <v>151</v>
      </c>
      <c r="C6" s="78">
        <f>Autoevaluación!R133/SUM(Autoevaluación!R133:R136)</f>
        <v>0</v>
      </c>
      <c r="D6" s="7">
        <f>Autoevaluación!R134/SUM(Autoevaluación!R133:R136)</f>
        <v>0</v>
      </c>
      <c r="E6" s="7">
        <f>Autoevaluación!R135/SUM(Autoevaluación!R133:R136)</f>
        <v>1</v>
      </c>
      <c r="F6" s="7">
        <f>Autoevaluación!R136/SUM(Autoevaluación!R133:R136)</f>
        <v>0</v>
      </c>
      <c r="G6" s="330"/>
      <c r="H6" s="7" t="e">
        <f>Autoevaluación!S133/SUM(Autoevaluación!S133:S136)</f>
        <v>#DIV/0!</v>
      </c>
      <c r="I6" s="7" t="e">
        <f>Autoevaluación!S134/SUM(Autoevaluación!S133:S136)</f>
        <v>#DIV/0!</v>
      </c>
      <c r="J6" s="7" t="e">
        <f>Autoevaluación!S135/SUM(Autoevaluación!S133:S136)</f>
        <v>#DIV/0!</v>
      </c>
      <c r="K6" s="7" t="e">
        <f>Autoevaluación!S136/SUM(Autoevaluación!S133:S136)</f>
        <v>#DIV/0!</v>
      </c>
      <c r="L6" s="327"/>
      <c r="M6" s="7" t="e">
        <f>Autoevaluación!T133/SUM(Autoevaluación!T133:T136)</f>
        <v>#DIV/0!</v>
      </c>
      <c r="N6" s="7" t="e">
        <f>Autoevaluación!T134/SUM(Autoevaluación!T133:T136)</f>
        <v>#DIV/0!</v>
      </c>
      <c r="O6" s="7" t="e">
        <f>Autoevaluación!T135/SUM(Autoevaluación!T133:T136)</f>
        <v>#DIV/0!</v>
      </c>
      <c r="P6" s="7" t="e">
        <f>Autoevaluación!T136/SUM(Autoevaluación!T133:T136)</f>
        <v>#DIV/0!</v>
      </c>
      <c r="Q6" s="98"/>
      <c r="R6" s="7" t="e">
        <f>Autoevaluación!U133/SUM(Autoevaluación!U133:U136)</f>
        <v>#DIV/0!</v>
      </c>
      <c r="S6" s="7" t="e">
        <f>Autoevaluación!U134/SUM(Autoevaluación!U133:U136)</f>
        <v>#DIV/0!</v>
      </c>
      <c r="T6" s="7" t="e">
        <f>Autoevaluación!U135/SUM(Autoevaluación!U133:U136)</f>
        <v>#DIV/0!</v>
      </c>
      <c r="U6" s="7" t="e">
        <f>Autoevaluación!U136/SUM(Autoevaluación!U133:U136)</f>
        <v>#DIV/0!</v>
      </c>
      <c r="V6" s="16"/>
    </row>
    <row r="7" spans="2:22" ht="38.25" customHeight="1" thickTop="1" thickBot="1" x14ac:dyDescent="0.35">
      <c r="B7" s="83" t="s">
        <v>155</v>
      </c>
      <c r="C7" s="78">
        <f>Autoevaluación!R138/SUM(Autoevaluación!R138:R141)</f>
        <v>0</v>
      </c>
      <c r="D7" s="7">
        <f>Autoevaluación!R139/SUM(Autoevaluación!R138:R141)</f>
        <v>1</v>
      </c>
      <c r="E7" s="7">
        <f>Autoevaluación!R140/SUM(Autoevaluación!R138:R141)</f>
        <v>0</v>
      </c>
      <c r="F7" s="7">
        <f>Autoevaluación!R141/SUM(Autoevaluación!R138:R141)</f>
        <v>0</v>
      </c>
      <c r="G7" s="330"/>
      <c r="H7" s="7" t="e">
        <f>Autoevaluación!S138/SUM(Autoevaluación!S138:S141)</f>
        <v>#DIV/0!</v>
      </c>
      <c r="I7" s="7" t="e">
        <f>Autoevaluación!S139/SUM(Autoevaluación!S138:S141)</f>
        <v>#DIV/0!</v>
      </c>
      <c r="J7" s="7" t="e">
        <f>Autoevaluación!S140/SUM(Autoevaluación!S138:S141)</f>
        <v>#DIV/0!</v>
      </c>
      <c r="K7" s="7" t="e">
        <f>Autoevaluación!S141/SUM(Autoevaluación!S138:S141)</f>
        <v>#DIV/0!</v>
      </c>
      <c r="L7" s="327"/>
      <c r="M7" s="7" t="e">
        <f>Autoevaluación!T138/SUM(Autoevaluación!T138:T141)</f>
        <v>#DIV/0!</v>
      </c>
      <c r="N7" s="7" t="e">
        <f>Autoevaluación!T139/SUM(Autoevaluación!T138:T141)</f>
        <v>#DIV/0!</v>
      </c>
      <c r="O7" s="7" t="e">
        <f>Autoevaluación!T140/SUM(Autoevaluación!T138:T141)</f>
        <v>#DIV/0!</v>
      </c>
      <c r="P7" s="7" t="e">
        <f>Autoevaluación!T141/SUM(Autoevaluación!T138:T141)</f>
        <v>#DIV/0!</v>
      </c>
      <c r="Q7" s="98"/>
      <c r="R7" s="7" t="e">
        <f>Autoevaluación!U138/SUM(Autoevaluación!U138:U141)</f>
        <v>#DIV/0!</v>
      </c>
      <c r="S7" s="7" t="e">
        <f>Autoevaluación!U139/SUM(Autoevaluación!U138:U141)</f>
        <v>#DIV/0!</v>
      </c>
      <c r="T7" s="7" t="e">
        <f>Autoevaluación!U140/SUM(Autoevaluación!U138:U141)</f>
        <v>#DIV/0!</v>
      </c>
      <c r="U7" s="7" t="e">
        <f>Autoevaluación!U141/SUM(Autoevaluación!U138:U141)</f>
        <v>#DIV/0!</v>
      </c>
    </row>
    <row r="8" spans="2:22" ht="38.25" customHeight="1" thickTop="1" x14ac:dyDescent="0.3">
      <c r="B8" s="81"/>
      <c r="C8" s="7"/>
      <c r="D8" s="7"/>
      <c r="E8" s="7"/>
      <c r="F8" s="7"/>
      <c r="G8" s="330"/>
      <c r="H8" s="7"/>
      <c r="I8" s="7"/>
      <c r="J8" s="7"/>
      <c r="K8" s="7"/>
      <c r="L8" s="327"/>
      <c r="M8" s="7"/>
      <c r="N8" s="7"/>
      <c r="O8" s="7"/>
      <c r="P8" s="7"/>
      <c r="Q8" s="98"/>
      <c r="R8" s="7"/>
      <c r="S8" s="7"/>
      <c r="T8" s="7"/>
      <c r="U8" s="7"/>
    </row>
    <row r="9" spans="2:22" ht="38.25" customHeight="1" x14ac:dyDescent="0.3">
      <c r="B9" s="6"/>
      <c r="C9" s="7"/>
      <c r="D9" s="7"/>
      <c r="E9" s="7"/>
      <c r="F9" s="7"/>
      <c r="G9" s="330"/>
      <c r="H9" s="7"/>
      <c r="I9" s="7"/>
      <c r="J9" s="7"/>
      <c r="K9" s="7"/>
      <c r="L9" s="327"/>
      <c r="M9" s="7"/>
      <c r="N9" s="7"/>
      <c r="O9" s="7"/>
      <c r="P9" s="7"/>
      <c r="Q9" s="98"/>
      <c r="R9" s="7"/>
      <c r="S9" s="7"/>
      <c r="T9" s="7"/>
      <c r="U9" s="7"/>
    </row>
    <row r="10" spans="2:22" ht="42" customHeight="1" x14ac:dyDescent="0.3">
      <c r="B10" s="15" t="s">
        <v>175</v>
      </c>
      <c r="C10" s="12">
        <f>AVERAGE(C4:C9)</f>
        <v>0</v>
      </c>
      <c r="D10" s="12">
        <f>AVERAGE(D4:D9)</f>
        <v>0.4375</v>
      </c>
      <c r="E10" s="12">
        <f>AVERAGE(E4:E9)</f>
        <v>0.5625</v>
      </c>
      <c r="F10" s="12">
        <f>AVERAGE(F4:F9)</f>
        <v>0</v>
      </c>
      <c r="G10" s="9"/>
      <c r="H10" s="12" t="e">
        <f>AVERAGE(H4:H9)</f>
        <v>#DIV/0!</v>
      </c>
      <c r="I10" s="12" t="e">
        <f>AVERAGE(I4:I9)</f>
        <v>#DIV/0!</v>
      </c>
      <c r="J10" s="12" t="e">
        <f>AVERAGE(J4:J9)</f>
        <v>#DIV/0!</v>
      </c>
      <c r="K10" s="12" t="e">
        <f>AVERAGE(K4:K9)</f>
        <v>#DIV/0!</v>
      </c>
      <c r="L10" s="9"/>
      <c r="M10" s="12" t="e">
        <f>AVERAGE(M4:M9)</f>
        <v>#DIV/0!</v>
      </c>
      <c r="N10" s="12" t="e">
        <f>AVERAGE(N4:N9)</f>
        <v>#DIV/0!</v>
      </c>
      <c r="O10" s="12" t="e">
        <f>AVERAGE(O4:O9)</f>
        <v>#DIV/0!</v>
      </c>
      <c r="P10" s="12" t="e">
        <f>AVERAGE(P4:P9)</f>
        <v>#DIV/0!</v>
      </c>
      <c r="Q10" s="99"/>
      <c r="R10" s="12" t="e">
        <f>AVERAGE(R4:R9)</f>
        <v>#DIV/0!</v>
      </c>
      <c r="S10" s="12" t="e">
        <f>AVERAGE(S4:S9)</f>
        <v>#DIV/0!</v>
      </c>
      <c r="T10" s="12" t="e">
        <f>AVERAGE(T4:T9)</f>
        <v>#DIV/0!</v>
      </c>
      <c r="U10" s="12" t="e">
        <f>AVERAGE(U4:U9)</f>
        <v>#DIV/0!</v>
      </c>
    </row>
    <row r="11" spans="2:22" x14ac:dyDescent="0.3">
      <c r="B11" s="8"/>
      <c r="C11" s="8"/>
      <c r="D11" s="8"/>
      <c r="E11" s="8"/>
      <c r="F11" s="9"/>
      <c r="G11" s="9"/>
      <c r="H11" s="9"/>
      <c r="I11" s="9"/>
      <c r="J11" s="9"/>
      <c r="K11" s="9"/>
      <c r="L11" s="9"/>
      <c r="M11" s="9"/>
      <c r="N11" s="9"/>
      <c r="O11" s="9"/>
      <c r="P11" s="9"/>
      <c r="Q11" s="9"/>
      <c r="R11" s="9"/>
      <c r="S11" s="9"/>
      <c r="T11" s="9"/>
      <c r="U11" s="9"/>
    </row>
    <row r="12" spans="2:22" ht="22.2" customHeight="1" x14ac:dyDescent="0.3">
      <c r="B12" s="328" t="s">
        <v>222</v>
      </c>
      <c r="C12" s="328"/>
      <c r="D12" s="328"/>
      <c r="E12" s="328"/>
      <c r="F12" s="328"/>
      <c r="G12" s="328"/>
      <c r="H12" s="328"/>
      <c r="I12" s="328"/>
      <c r="J12" s="328"/>
      <c r="K12" s="328"/>
      <c r="L12" s="328"/>
      <c r="M12" s="328"/>
      <c r="N12" s="328"/>
      <c r="O12" s="328"/>
      <c r="P12" s="328"/>
      <c r="Q12" s="328"/>
      <c r="R12" s="328"/>
      <c r="S12" s="328"/>
      <c r="T12" s="328"/>
      <c r="U12" s="328"/>
    </row>
    <row r="13" spans="2:22" ht="24.9" customHeight="1" x14ac:dyDescent="0.3">
      <c r="B13" s="335" t="s">
        <v>160</v>
      </c>
      <c r="C13" s="335"/>
      <c r="D13" s="335"/>
      <c r="E13" s="335"/>
      <c r="F13" s="335"/>
      <c r="G13" s="335"/>
      <c r="H13" s="335"/>
      <c r="I13" s="335"/>
      <c r="J13" s="335"/>
      <c r="K13" s="335"/>
      <c r="L13" s="335"/>
      <c r="M13" s="335"/>
      <c r="N13" s="335"/>
      <c r="O13" s="335"/>
      <c r="P13" s="335"/>
      <c r="Q13" s="335"/>
      <c r="R13" s="335"/>
      <c r="S13" s="335"/>
      <c r="T13" s="335"/>
      <c r="U13" s="335"/>
    </row>
    <row r="14" spans="2:22" ht="60" customHeight="1" x14ac:dyDescent="0.3">
      <c r="B14" s="321" t="s">
        <v>199</v>
      </c>
      <c r="C14" s="321"/>
      <c r="D14" s="321"/>
      <c r="E14" s="321"/>
      <c r="F14" s="321"/>
      <c r="G14" s="321"/>
      <c r="H14" s="321"/>
      <c r="I14" s="321"/>
      <c r="J14" s="321"/>
      <c r="K14" s="321"/>
      <c r="L14" s="321"/>
      <c r="M14" s="321"/>
      <c r="N14" s="321"/>
      <c r="O14" s="321"/>
      <c r="P14" s="321"/>
      <c r="Q14" s="321"/>
      <c r="R14" s="321"/>
      <c r="S14" s="321"/>
      <c r="T14" s="321"/>
      <c r="U14" s="321"/>
    </row>
    <row r="15" spans="2:22" ht="60" customHeight="1" x14ac:dyDescent="0.3">
      <c r="B15" s="321" t="s">
        <v>200</v>
      </c>
      <c r="C15" s="321"/>
      <c r="D15" s="321"/>
      <c r="E15" s="321"/>
      <c r="F15" s="321"/>
      <c r="G15" s="321"/>
      <c r="H15" s="321"/>
      <c r="I15" s="321"/>
      <c r="J15" s="321"/>
      <c r="K15" s="321"/>
      <c r="L15" s="321"/>
      <c r="M15" s="321"/>
      <c r="N15" s="321"/>
      <c r="O15" s="321"/>
      <c r="P15" s="321"/>
      <c r="Q15" s="321"/>
      <c r="R15" s="321"/>
      <c r="S15" s="321"/>
      <c r="T15" s="321"/>
      <c r="U15" s="321"/>
    </row>
    <row r="16" spans="2:22" s="14" customFormat="1" ht="24.9" customHeight="1" x14ac:dyDescent="0.3">
      <c r="B16" s="314" t="s">
        <v>161</v>
      </c>
      <c r="C16" s="314"/>
      <c r="D16" s="314"/>
      <c r="E16" s="314"/>
      <c r="F16" s="314"/>
      <c r="G16" s="314"/>
      <c r="H16" s="314"/>
      <c r="I16" s="314"/>
      <c r="J16" s="314"/>
      <c r="K16" s="314"/>
      <c r="L16" s="314"/>
      <c r="M16" s="314"/>
      <c r="N16" s="314"/>
      <c r="O16" s="314"/>
      <c r="P16" s="314"/>
      <c r="Q16" s="314"/>
      <c r="R16" s="314"/>
      <c r="S16" s="314"/>
      <c r="T16" s="314"/>
      <c r="U16" s="314"/>
    </row>
    <row r="17" spans="2:21" ht="60" customHeight="1" x14ac:dyDescent="0.3">
      <c r="B17" s="349" t="s">
        <v>201</v>
      </c>
      <c r="C17" s="350"/>
      <c r="D17" s="350"/>
      <c r="E17" s="350"/>
      <c r="F17" s="350"/>
      <c r="G17" s="350"/>
      <c r="H17" s="350"/>
      <c r="I17" s="350"/>
      <c r="J17" s="350"/>
      <c r="K17" s="350"/>
      <c r="L17" s="350"/>
      <c r="M17" s="350"/>
      <c r="N17" s="350"/>
      <c r="O17" s="350"/>
      <c r="P17" s="350"/>
      <c r="Q17" s="350"/>
      <c r="R17" s="350"/>
      <c r="S17" s="350"/>
      <c r="T17" s="350"/>
      <c r="U17" s="351"/>
    </row>
    <row r="18" spans="2:21" ht="60" customHeight="1" x14ac:dyDescent="0.3">
      <c r="B18" s="349" t="s">
        <v>202</v>
      </c>
      <c r="C18" s="350"/>
      <c r="D18" s="350"/>
      <c r="E18" s="350"/>
      <c r="F18" s="350"/>
      <c r="G18" s="350"/>
      <c r="H18" s="350"/>
      <c r="I18" s="350"/>
      <c r="J18" s="350"/>
      <c r="K18" s="350"/>
      <c r="L18" s="350"/>
      <c r="M18" s="350"/>
      <c r="N18" s="350"/>
      <c r="O18" s="350"/>
      <c r="P18" s="350"/>
      <c r="Q18" s="350"/>
      <c r="R18" s="350"/>
      <c r="S18" s="350"/>
      <c r="T18" s="350"/>
      <c r="U18" s="351"/>
    </row>
    <row r="19" spans="2:21" ht="60" customHeight="1" x14ac:dyDescent="0.3">
      <c r="B19" s="321" t="s">
        <v>203</v>
      </c>
      <c r="C19" s="321"/>
      <c r="D19" s="321"/>
      <c r="E19" s="321"/>
      <c r="F19" s="321"/>
      <c r="G19" s="321"/>
      <c r="H19" s="321"/>
      <c r="I19" s="321"/>
      <c r="J19" s="321"/>
      <c r="K19" s="321"/>
      <c r="L19" s="321"/>
      <c r="M19" s="321"/>
      <c r="N19" s="321"/>
      <c r="O19" s="321"/>
      <c r="P19" s="321"/>
      <c r="Q19" s="321"/>
      <c r="R19" s="321"/>
      <c r="S19" s="321"/>
      <c r="T19" s="321"/>
      <c r="U19" s="321"/>
    </row>
    <row r="20" spans="2:21" ht="16.649999999999999" customHeight="1" x14ac:dyDescent="0.3">
      <c r="B20" s="13"/>
      <c r="C20" s="13"/>
      <c r="D20" s="13"/>
      <c r="E20" s="13"/>
      <c r="F20" s="13"/>
      <c r="G20" s="13"/>
      <c r="H20" s="13"/>
      <c r="I20" s="13"/>
      <c r="J20" s="13"/>
      <c r="K20" s="13"/>
      <c r="L20" s="13"/>
      <c r="M20" s="13"/>
      <c r="N20" s="13"/>
      <c r="O20" s="13"/>
      <c r="P20" s="13"/>
      <c r="Q20" s="13"/>
      <c r="R20" s="13"/>
      <c r="S20" s="13"/>
      <c r="T20" s="13"/>
      <c r="U20" s="13"/>
    </row>
    <row r="21" spans="2:21" ht="22.2" customHeight="1" x14ac:dyDescent="0.3">
      <c r="B21" s="322" t="s">
        <v>223</v>
      </c>
      <c r="C21" s="322"/>
      <c r="D21" s="322"/>
      <c r="E21" s="322"/>
      <c r="F21" s="322"/>
      <c r="G21" s="322"/>
      <c r="H21" s="322"/>
      <c r="I21" s="322"/>
      <c r="J21" s="322"/>
      <c r="K21" s="322"/>
      <c r="L21" s="322"/>
      <c r="M21" s="322"/>
      <c r="N21" s="322"/>
      <c r="O21" s="322"/>
      <c r="P21" s="322"/>
      <c r="Q21" s="322"/>
      <c r="R21" s="322"/>
      <c r="S21" s="322"/>
      <c r="T21" s="322"/>
      <c r="U21" s="322"/>
    </row>
    <row r="22" spans="2:21" ht="24.9" customHeight="1" x14ac:dyDescent="0.3">
      <c r="B22" s="323" t="s">
        <v>160</v>
      </c>
      <c r="C22" s="323"/>
      <c r="D22" s="323"/>
      <c r="E22" s="323"/>
      <c r="F22" s="323"/>
      <c r="G22" s="323"/>
      <c r="H22" s="323"/>
      <c r="I22" s="323"/>
      <c r="J22" s="323"/>
      <c r="K22" s="323"/>
      <c r="L22" s="323"/>
      <c r="M22" s="323"/>
      <c r="N22" s="323"/>
      <c r="O22" s="323"/>
      <c r="P22" s="323"/>
      <c r="Q22" s="323"/>
      <c r="R22" s="323"/>
      <c r="S22" s="323"/>
      <c r="T22" s="323"/>
      <c r="U22" s="323"/>
    </row>
    <row r="23" spans="2:21" ht="60" customHeight="1" x14ac:dyDescent="0.3">
      <c r="B23" s="321"/>
      <c r="C23" s="321"/>
      <c r="D23" s="321"/>
      <c r="E23" s="321"/>
      <c r="F23" s="321"/>
      <c r="G23" s="321"/>
      <c r="H23" s="321"/>
      <c r="I23" s="321"/>
      <c r="J23" s="321"/>
      <c r="K23" s="321"/>
      <c r="L23" s="321"/>
      <c r="M23" s="321"/>
      <c r="N23" s="321"/>
      <c r="O23" s="321"/>
      <c r="P23" s="321"/>
      <c r="Q23" s="321"/>
      <c r="R23" s="321"/>
      <c r="S23" s="321"/>
      <c r="T23" s="321"/>
      <c r="U23" s="321"/>
    </row>
    <row r="24" spans="2:21" ht="60" customHeight="1" x14ac:dyDescent="0.3">
      <c r="B24" s="321"/>
      <c r="C24" s="321"/>
      <c r="D24" s="321"/>
      <c r="E24" s="321"/>
      <c r="F24" s="321"/>
      <c r="G24" s="321"/>
      <c r="H24" s="321"/>
      <c r="I24" s="321"/>
      <c r="J24" s="321"/>
      <c r="K24" s="321"/>
      <c r="L24" s="321"/>
      <c r="M24" s="321"/>
      <c r="N24" s="321"/>
      <c r="O24" s="321"/>
      <c r="P24" s="321"/>
      <c r="Q24" s="321"/>
      <c r="R24" s="321"/>
      <c r="S24" s="321"/>
      <c r="T24" s="321"/>
      <c r="U24" s="321"/>
    </row>
    <row r="25" spans="2:21" s="14" customFormat="1" ht="24.9" customHeight="1" x14ac:dyDescent="0.3">
      <c r="B25" s="314" t="s">
        <v>161</v>
      </c>
      <c r="C25" s="314"/>
      <c r="D25" s="314"/>
      <c r="E25" s="314"/>
      <c r="F25" s="314"/>
      <c r="G25" s="314"/>
      <c r="H25" s="314"/>
      <c r="I25" s="314"/>
      <c r="J25" s="314"/>
      <c r="K25" s="314"/>
      <c r="L25" s="314"/>
      <c r="M25" s="314"/>
      <c r="N25" s="314"/>
      <c r="O25" s="314"/>
      <c r="P25" s="314"/>
      <c r="Q25" s="314"/>
      <c r="R25" s="314"/>
      <c r="S25" s="314"/>
      <c r="T25" s="314"/>
      <c r="U25" s="314"/>
    </row>
    <row r="26" spans="2:21" ht="60" customHeight="1" x14ac:dyDescent="0.3">
      <c r="B26" s="321"/>
      <c r="C26" s="321"/>
      <c r="D26" s="321"/>
      <c r="E26" s="321"/>
      <c r="F26" s="321"/>
      <c r="G26" s="321"/>
      <c r="H26" s="321"/>
      <c r="I26" s="321"/>
      <c r="J26" s="321"/>
      <c r="K26" s="321"/>
      <c r="L26" s="321"/>
      <c r="M26" s="321"/>
      <c r="N26" s="321"/>
      <c r="O26" s="321"/>
      <c r="P26" s="321"/>
      <c r="Q26" s="321"/>
      <c r="R26" s="321"/>
      <c r="S26" s="321"/>
      <c r="T26" s="321"/>
      <c r="U26" s="321"/>
    </row>
    <row r="27" spans="2:21" ht="60" customHeight="1" x14ac:dyDescent="0.3">
      <c r="B27" s="321"/>
      <c r="C27" s="321"/>
      <c r="D27" s="321"/>
      <c r="E27" s="321"/>
      <c r="F27" s="321"/>
      <c r="G27" s="321"/>
      <c r="H27" s="321"/>
      <c r="I27" s="321"/>
      <c r="J27" s="321"/>
      <c r="K27" s="321"/>
      <c r="L27" s="321"/>
      <c r="M27" s="321"/>
      <c r="N27" s="321"/>
      <c r="O27" s="321"/>
      <c r="P27" s="321"/>
      <c r="Q27" s="321"/>
      <c r="R27" s="321"/>
      <c r="S27" s="321"/>
      <c r="T27" s="321"/>
      <c r="U27" s="321"/>
    </row>
    <row r="28" spans="2:21" ht="60" customHeight="1" x14ac:dyDescent="0.3">
      <c r="B28" s="321"/>
      <c r="C28" s="321"/>
      <c r="D28" s="321"/>
      <c r="E28" s="321"/>
      <c r="F28" s="321"/>
      <c r="G28" s="321"/>
      <c r="H28" s="321"/>
      <c r="I28" s="321"/>
      <c r="J28" s="321"/>
      <c r="K28" s="321"/>
      <c r="L28" s="321"/>
      <c r="M28" s="321"/>
      <c r="N28" s="321"/>
      <c r="O28" s="321"/>
      <c r="P28" s="321"/>
      <c r="Q28" s="321"/>
      <c r="R28" s="321"/>
      <c r="S28" s="321"/>
      <c r="T28" s="321"/>
      <c r="U28" s="321"/>
    </row>
    <row r="29" spans="2:21" ht="16.649999999999999" customHeight="1" x14ac:dyDescent="0.3">
      <c r="B29" s="13"/>
      <c r="C29" s="13"/>
      <c r="D29" s="13"/>
      <c r="E29" s="13"/>
      <c r="F29" s="13"/>
      <c r="G29" s="13"/>
      <c r="H29" s="13"/>
      <c r="I29" s="13"/>
      <c r="J29" s="13"/>
      <c r="K29" s="13"/>
      <c r="L29" s="13"/>
      <c r="M29" s="13"/>
      <c r="N29" s="13"/>
      <c r="O29" s="13"/>
      <c r="P29" s="13"/>
      <c r="Q29" s="13"/>
      <c r="R29" s="13"/>
      <c r="S29" s="13"/>
      <c r="T29" s="13"/>
      <c r="U29" s="13"/>
    </row>
    <row r="30" spans="2:21" ht="22.2" customHeight="1" x14ac:dyDescent="0.3">
      <c r="B30" s="324" t="s">
        <v>224</v>
      </c>
      <c r="C30" s="324"/>
      <c r="D30" s="324"/>
      <c r="E30" s="324"/>
      <c r="F30" s="324"/>
      <c r="G30" s="324"/>
      <c r="H30" s="324"/>
      <c r="I30" s="324"/>
      <c r="J30" s="324"/>
      <c r="K30" s="324"/>
      <c r="L30" s="324"/>
      <c r="M30" s="324"/>
      <c r="N30" s="324"/>
      <c r="O30" s="324"/>
      <c r="P30" s="324"/>
      <c r="Q30" s="324"/>
      <c r="R30" s="324"/>
      <c r="S30" s="324"/>
      <c r="T30" s="324"/>
      <c r="U30" s="324"/>
    </row>
    <row r="31" spans="2:21" ht="24.9" customHeight="1" x14ac:dyDescent="0.3">
      <c r="B31" s="317" t="s">
        <v>160</v>
      </c>
      <c r="C31" s="318"/>
      <c r="D31" s="318"/>
      <c r="E31" s="318"/>
      <c r="F31" s="318"/>
      <c r="G31" s="318"/>
      <c r="H31" s="318"/>
      <c r="I31" s="318"/>
      <c r="J31" s="318"/>
      <c r="K31" s="318"/>
      <c r="L31" s="318"/>
      <c r="M31" s="318"/>
      <c r="N31" s="318"/>
      <c r="O31" s="318"/>
      <c r="P31" s="318"/>
      <c r="Q31" s="318"/>
      <c r="R31" s="318"/>
      <c r="S31" s="318"/>
      <c r="T31" s="318"/>
      <c r="U31" s="318"/>
    </row>
    <row r="32" spans="2:21" ht="60" customHeight="1" x14ac:dyDescent="0.3">
      <c r="B32" s="321"/>
      <c r="C32" s="321"/>
      <c r="D32" s="321"/>
      <c r="E32" s="321"/>
      <c r="F32" s="321"/>
      <c r="G32" s="321"/>
      <c r="H32" s="321"/>
      <c r="I32" s="321"/>
      <c r="J32" s="321"/>
      <c r="K32" s="321"/>
      <c r="L32" s="321"/>
      <c r="M32" s="321"/>
      <c r="N32" s="321"/>
      <c r="O32" s="321"/>
      <c r="P32" s="321"/>
      <c r="Q32" s="321"/>
      <c r="R32" s="321"/>
      <c r="S32" s="321"/>
      <c r="T32" s="321"/>
      <c r="U32" s="321"/>
    </row>
    <row r="33" spans="2:21" ht="60" customHeight="1" x14ac:dyDescent="0.3">
      <c r="B33" s="321"/>
      <c r="C33" s="321"/>
      <c r="D33" s="321"/>
      <c r="E33" s="321"/>
      <c r="F33" s="321"/>
      <c r="G33" s="321"/>
      <c r="H33" s="321"/>
      <c r="I33" s="321"/>
      <c r="J33" s="321"/>
      <c r="K33" s="321"/>
      <c r="L33" s="321"/>
      <c r="M33" s="321"/>
      <c r="N33" s="321"/>
      <c r="O33" s="321"/>
      <c r="P33" s="321"/>
      <c r="Q33" s="321"/>
      <c r="R33" s="321"/>
      <c r="S33" s="321"/>
      <c r="T33" s="321"/>
      <c r="U33" s="321"/>
    </row>
    <row r="34" spans="2:21" s="14" customFormat="1" ht="24.9" customHeight="1" x14ac:dyDescent="0.3">
      <c r="B34" s="314" t="s">
        <v>161</v>
      </c>
      <c r="C34" s="314"/>
      <c r="D34" s="314"/>
      <c r="E34" s="314"/>
      <c r="F34" s="314"/>
      <c r="G34" s="314"/>
      <c r="H34" s="314"/>
      <c r="I34" s="314"/>
      <c r="J34" s="314"/>
      <c r="K34" s="314"/>
      <c r="L34" s="314"/>
      <c r="M34" s="314"/>
      <c r="N34" s="314"/>
      <c r="O34" s="314"/>
      <c r="P34" s="314"/>
      <c r="Q34" s="314"/>
      <c r="R34" s="314"/>
      <c r="S34" s="314"/>
      <c r="T34" s="314"/>
      <c r="U34" s="314"/>
    </row>
    <row r="35" spans="2:21" ht="60" customHeight="1" x14ac:dyDescent="0.3">
      <c r="B35" s="321"/>
      <c r="C35" s="321"/>
      <c r="D35" s="321"/>
      <c r="E35" s="321"/>
      <c r="F35" s="321"/>
      <c r="G35" s="321"/>
      <c r="H35" s="321"/>
      <c r="I35" s="321"/>
      <c r="J35" s="321"/>
      <c r="K35" s="321"/>
      <c r="L35" s="321"/>
      <c r="M35" s="321"/>
      <c r="N35" s="321"/>
      <c r="O35" s="321"/>
      <c r="P35" s="321"/>
      <c r="Q35" s="321"/>
      <c r="R35" s="321"/>
      <c r="S35" s="321"/>
      <c r="T35" s="321"/>
      <c r="U35" s="321"/>
    </row>
    <row r="36" spans="2:21" ht="60" customHeight="1" x14ac:dyDescent="0.3">
      <c r="B36" s="321"/>
      <c r="C36" s="321"/>
      <c r="D36" s="321"/>
      <c r="E36" s="321"/>
      <c r="F36" s="321"/>
      <c r="G36" s="321"/>
      <c r="H36" s="321"/>
      <c r="I36" s="321"/>
      <c r="J36" s="321"/>
      <c r="K36" s="321"/>
      <c r="L36" s="321"/>
      <c r="M36" s="321"/>
      <c r="N36" s="321"/>
      <c r="O36" s="321"/>
      <c r="P36" s="321"/>
      <c r="Q36" s="321"/>
      <c r="R36" s="321"/>
      <c r="S36" s="321"/>
      <c r="T36" s="321"/>
      <c r="U36" s="321"/>
    </row>
    <row r="37" spans="2:21" ht="60" customHeight="1" x14ac:dyDescent="0.3">
      <c r="B37" s="321"/>
      <c r="C37" s="321"/>
      <c r="D37" s="321"/>
      <c r="E37" s="321"/>
      <c r="F37" s="321"/>
      <c r="G37" s="321"/>
      <c r="H37" s="321"/>
      <c r="I37" s="321"/>
      <c r="J37" s="321"/>
      <c r="K37" s="321"/>
      <c r="L37" s="321"/>
      <c r="M37" s="321"/>
      <c r="N37" s="321"/>
      <c r="O37" s="321"/>
      <c r="P37" s="321"/>
      <c r="Q37" s="321"/>
      <c r="R37" s="321"/>
      <c r="S37" s="321"/>
      <c r="T37" s="321"/>
      <c r="U37" s="321"/>
    </row>
    <row r="40" spans="2:21" x14ac:dyDescent="0.3">
      <c r="B40" s="316" t="s">
        <v>225</v>
      </c>
      <c r="C40" s="316"/>
      <c r="D40" s="316"/>
      <c r="E40" s="316"/>
      <c r="F40" s="316"/>
      <c r="G40" s="316"/>
      <c r="H40" s="316"/>
      <c r="I40" s="316"/>
      <c r="J40" s="316"/>
      <c r="K40" s="316"/>
      <c r="L40" s="316"/>
      <c r="M40" s="316"/>
      <c r="N40" s="316"/>
      <c r="O40" s="316"/>
      <c r="P40" s="316"/>
      <c r="Q40" s="316"/>
      <c r="R40" s="316"/>
      <c r="S40" s="316"/>
      <c r="T40" s="316"/>
      <c r="U40" s="316"/>
    </row>
    <row r="41" spans="2:21" ht="19.8" x14ac:dyDescent="0.3">
      <c r="B41" s="317" t="s">
        <v>160</v>
      </c>
      <c r="C41" s="318"/>
      <c r="D41" s="318"/>
      <c r="E41" s="318"/>
      <c r="F41" s="318"/>
      <c r="G41" s="318"/>
      <c r="H41" s="318"/>
      <c r="I41" s="318"/>
      <c r="J41" s="318"/>
      <c r="K41" s="318"/>
      <c r="L41" s="318"/>
      <c r="M41" s="318"/>
      <c r="N41" s="318"/>
      <c r="O41" s="318"/>
      <c r="P41" s="318"/>
      <c r="Q41" s="318"/>
      <c r="R41" s="318"/>
      <c r="S41" s="318"/>
      <c r="T41" s="318"/>
      <c r="U41" s="318"/>
    </row>
    <row r="42" spans="2:21" ht="62.4" customHeight="1" x14ac:dyDescent="0.3">
      <c r="B42" s="319"/>
      <c r="C42" s="319"/>
      <c r="D42" s="319"/>
      <c r="E42" s="319"/>
      <c r="F42" s="319"/>
      <c r="G42" s="319"/>
      <c r="H42" s="319"/>
      <c r="I42" s="319"/>
      <c r="J42" s="319"/>
      <c r="K42" s="319"/>
      <c r="L42" s="319"/>
      <c r="M42" s="319"/>
      <c r="N42" s="319"/>
      <c r="O42" s="319"/>
      <c r="P42" s="319"/>
      <c r="Q42" s="319"/>
      <c r="R42" s="319"/>
      <c r="S42" s="319"/>
      <c r="T42" s="319"/>
      <c r="U42" s="319"/>
    </row>
    <row r="43" spans="2:21" ht="64.5" customHeight="1" x14ac:dyDescent="0.3">
      <c r="B43" s="319"/>
      <c r="C43" s="319"/>
      <c r="D43" s="319"/>
      <c r="E43" s="319"/>
      <c r="F43" s="319"/>
      <c r="G43" s="319"/>
      <c r="H43" s="319"/>
      <c r="I43" s="319"/>
      <c r="J43" s="319"/>
      <c r="K43" s="319"/>
      <c r="L43" s="319"/>
      <c r="M43" s="319"/>
      <c r="N43" s="319"/>
      <c r="O43" s="319"/>
      <c r="P43" s="319"/>
      <c r="Q43" s="319"/>
      <c r="R43" s="319"/>
      <c r="S43" s="319"/>
      <c r="T43" s="319"/>
      <c r="U43" s="319"/>
    </row>
    <row r="44" spans="2:21" ht="19.8" x14ac:dyDescent="0.3">
      <c r="B44" s="314" t="s">
        <v>161</v>
      </c>
      <c r="C44" s="314"/>
      <c r="D44" s="314"/>
      <c r="E44" s="314"/>
      <c r="F44" s="314"/>
      <c r="G44" s="314"/>
      <c r="H44" s="314"/>
      <c r="I44" s="314"/>
      <c r="J44" s="314"/>
      <c r="K44" s="314"/>
      <c r="L44" s="314"/>
      <c r="M44" s="314"/>
      <c r="N44" s="314"/>
      <c r="O44" s="314"/>
      <c r="P44" s="314"/>
      <c r="Q44" s="314"/>
      <c r="R44" s="314"/>
      <c r="S44" s="314"/>
      <c r="T44" s="314"/>
      <c r="U44" s="314"/>
    </row>
    <row r="45" spans="2:21" ht="54.75" customHeight="1" x14ac:dyDescent="0.3">
      <c r="B45" s="321"/>
      <c r="C45" s="321"/>
      <c r="D45" s="321"/>
      <c r="E45" s="321"/>
      <c r="F45" s="321"/>
      <c r="G45" s="321"/>
      <c r="H45" s="321"/>
      <c r="I45" s="321"/>
      <c r="J45" s="321"/>
      <c r="K45" s="321"/>
      <c r="L45" s="321"/>
      <c r="M45" s="321"/>
      <c r="N45" s="321"/>
      <c r="O45" s="321"/>
      <c r="P45" s="321"/>
      <c r="Q45" s="321"/>
      <c r="R45" s="321"/>
      <c r="S45" s="321"/>
      <c r="T45" s="321"/>
      <c r="U45" s="321"/>
    </row>
    <row r="46" spans="2:21" ht="61.5" customHeight="1" x14ac:dyDescent="0.3">
      <c r="B46" s="321"/>
      <c r="C46" s="321"/>
      <c r="D46" s="321"/>
      <c r="E46" s="321"/>
      <c r="F46" s="321"/>
      <c r="G46" s="321"/>
      <c r="H46" s="321"/>
      <c r="I46" s="321"/>
      <c r="J46" s="321"/>
      <c r="K46" s="321"/>
      <c r="L46" s="321"/>
      <c r="M46" s="321"/>
      <c r="N46" s="321"/>
      <c r="O46" s="321"/>
      <c r="P46" s="321"/>
      <c r="Q46" s="321"/>
      <c r="R46" s="321"/>
      <c r="S46" s="321"/>
      <c r="T46" s="321"/>
      <c r="U46" s="321"/>
    </row>
    <row r="47" spans="2:21" ht="64.5" customHeight="1" x14ac:dyDescent="0.3">
      <c r="B47" s="321"/>
      <c r="C47" s="321"/>
      <c r="D47" s="321"/>
      <c r="E47" s="321"/>
      <c r="F47" s="321"/>
      <c r="G47" s="321"/>
      <c r="H47" s="321"/>
      <c r="I47" s="321"/>
      <c r="J47" s="321"/>
      <c r="K47" s="321"/>
      <c r="L47" s="321"/>
      <c r="M47" s="321"/>
      <c r="N47" s="321"/>
      <c r="O47" s="321"/>
      <c r="P47" s="321"/>
      <c r="Q47" s="321"/>
      <c r="R47" s="321"/>
      <c r="S47" s="321"/>
      <c r="T47" s="321"/>
      <c r="U47" s="321"/>
    </row>
    <row r="65495" spans="2:22" x14ac:dyDescent="0.3">
      <c r="B65495" s="10" t="s">
        <v>34</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3">
      <c r="B65496" s="11" t="s">
        <v>35</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3">
      <c r="B65497" s="11" t="s">
        <v>36</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 ref="B25:U25"/>
    <mergeCell ref="B26:U26"/>
    <mergeCell ref="B27:U27"/>
    <mergeCell ref="B42:U42"/>
    <mergeCell ref="B28:U28"/>
    <mergeCell ref="B37:U37"/>
    <mergeCell ref="B18:U18"/>
    <mergeCell ref="B19:U19"/>
    <mergeCell ref="B22:U22"/>
    <mergeCell ref="B23:U23"/>
    <mergeCell ref="B21:U21"/>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3"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Academica</vt:lpstr>
      <vt:lpstr>Directiva</vt:lpstr>
      <vt:lpstr>Admon</vt:lpstr>
      <vt:lpstr>Comunidad</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usuario</cp:lastModifiedBy>
  <cp:revision/>
  <dcterms:created xsi:type="dcterms:W3CDTF">2010-02-23T19:10:51Z</dcterms:created>
  <dcterms:modified xsi:type="dcterms:W3CDTF">2024-04-01T01:22:08Z</dcterms:modified>
</cp:coreProperties>
</file>