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C.E.R. BAJO PAVEZ 2025\SEMANAS DESARROLLO INSTITUCIONAL\OCTUBRE\PRODUCTOS_INSTITUCIONAL\PRODUCTOS FINALES\"/>
    </mc:Choice>
  </mc:AlternateContent>
  <bookViews>
    <workbookView xWindow="0" yWindow="0" windowWidth="23040" windowHeight="9072"/>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62" i="1" l="1"/>
  <c r="S62" i="1"/>
  <c r="T62" i="1"/>
  <c r="U62" i="1"/>
  <c r="R63" i="1"/>
  <c r="S63" i="1"/>
  <c r="T63" i="1"/>
  <c r="U63" i="1"/>
  <c r="R64" i="1"/>
  <c r="S64" i="1"/>
  <c r="T64" i="1"/>
  <c r="U64" i="1"/>
  <c r="U100" i="1"/>
  <c r="U87" i="1"/>
  <c r="U92" i="1"/>
  <c r="U89" i="1"/>
  <c r="U90" i="1"/>
  <c r="U91" i="1"/>
  <c r="R7" i="1"/>
  <c r="S7" i="1"/>
  <c r="T7" i="1"/>
  <c r="U7" i="1"/>
  <c r="R8" i="1"/>
  <c r="S8" i="1"/>
  <c r="T8" i="1"/>
  <c r="U8" i="1"/>
  <c r="U9" i="1"/>
  <c r="U10" i="1"/>
  <c r="R9" i="1"/>
  <c r="S9" i="1"/>
  <c r="T9" i="1"/>
  <c r="T10" i="1"/>
  <c r="R10" i="1"/>
  <c r="S10" i="1"/>
  <c r="Q11" i="1"/>
  <c r="R11" i="1"/>
  <c r="S11" i="1"/>
  <c r="R13" i="1"/>
  <c r="R14" i="1"/>
  <c r="R15" i="1"/>
  <c r="R16" i="1"/>
  <c r="S13" i="1"/>
  <c r="T13" i="1"/>
  <c r="U13" i="1"/>
  <c r="U14" i="1"/>
  <c r="U15" i="1"/>
  <c r="U16" i="1"/>
  <c r="S14" i="1"/>
  <c r="T14" i="1"/>
  <c r="T15" i="1"/>
  <c r="T16" i="1"/>
  <c r="S15" i="1"/>
  <c r="S16" i="1"/>
  <c r="R20" i="1"/>
  <c r="S20" i="1"/>
  <c r="T20" i="1"/>
  <c r="T21" i="1"/>
  <c r="T22" i="1"/>
  <c r="T23" i="1"/>
  <c r="U20" i="1"/>
  <c r="R21" i="1"/>
  <c r="R22" i="1"/>
  <c r="R23" i="1"/>
  <c r="S21" i="1"/>
  <c r="S22" i="1"/>
  <c r="S23" i="1"/>
  <c r="U21" i="1"/>
  <c r="U22" i="1"/>
  <c r="U23" i="1"/>
  <c r="R30" i="1"/>
  <c r="S30" i="1"/>
  <c r="T30" i="1"/>
  <c r="U30" i="1"/>
  <c r="U31" i="1"/>
  <c r="U32" i="1"/>
  <c r="U33" i="1"/>
  <c r="R31" i="1"/>
  <c r="S31" i="1"/>
  <c r="T31" i="1"/>
  <c r="R32" i="1"/>
  <c r="S32" i="1"/>
  <c r="T32" i="1"/>
  <c r="R33" i="1"/>
  <c r="S33" i="1"/>
  <c r="T33" i="1"/>
  <c r="R36" i="1"/>
  <c r="S36" i="1"/>
  <c r="S39" i="1"/>
  <c r="S37" i="1"/>
  <c r="S38" i="1"/>
  <c r="T36" i="1"/>
  <c r="U36" i="1"/>
  <c r="R37" i="1"/>
  <c r="R39" i="1"/>
  <c r="R38" i="1"/>
  <c r="R50" i="1"/>
  <c r="R47" i="1"/>
  <c r="R48" i="1"/>
  <c r="R49" i="1"/>
  <c r="T37" i="1"/>
  <c r="U37" i="1"/>
  <c r="T38" i="1"/>
  <c r="U38" i="1"/>
  <c r="U39" i="1"/>
  <c r="T39" i="1"/>
  <c r="S47" i="1"/>
  <c r="T47" i="1"/>
  <c r="U47" i="1"/>
  <c r="S48" i="1"/>
  <c r="S49" i="1"/>
  <c r="S50" i="1"/>
  <c r="T48" i="1"/>
  <c r="T49" i="1"/>
  <c r="T50" i="1"/>
  <c r="U48" i="1"/>
  <c r="U49" i="1"/>
  <c r="U50" i="1"/>
  <c r="R55" i="1"/>
  <c r="R56" i="1"/>
  <c r="R57" i="1"/>
  <c r="R58" i="1"/>
  <c r="S55" i="1"/>
  <c r="T55" i="1"/>
  <c r="T56" i="1"/>
  <c r="T57" i="1"/>
  <c r="T58" i="1"/>
  <c r="U55" i="1"/>
  <c r="S56" i="1"/>
  <c r="S57" i="1"/>
  <c r="S58" i="1"/>
  <c r="U56" i="1"/>
  <c r="U57" i="1"/>
  <c r="U58" i="1"/>
  <c r="R65" i="1"/>
  <c r="S65" i="1"/>
  <c r="T65" i="1"/>
  <c r="U65" i="1"/>
  <c r="R68" i="1"/>
  <c r="S68" i="1"/>
  <c r="S69" i="1"/>
  <c r="S70" i="1"/>
  <c r="S71" i="1"/>
  <c r="T68" i="1"/>
  <c r="T69" i="1"/>
  <c r="T70" i="1"/>
  <c r="T71" i="1"/>
  <c r="U68" i="1"/>
  <c r="R69" i="1"/>
  <c r="U69" i="1"/>
  <c r="R70" i="1"/>
  <c r="R71" i="1"/>
  <c r="U70" i="1"/>
  <c r="U71" i="1"/>
  <c r="R74" i="1"/>
  <c r="S74" i="1"/>
  <c r="T74" i="1"/>
  <c r="U74" i="1"/>
  <c r="U75" i="1"/>
  <c r="U76" i="1"/>
  <c r="U77" i="1"/>
  <c r="R75" i="1"/>
  <c r="R76" i="1"/>
  <c r="R77" i="1"/>
  <c r="S75" i="1"/>
  <c r="S76" i="1"/>
  <c r="S77" i="1"/>
  <c r="T75" i="1"/>
  <c r="T76" i="1"/>
  <c r="T77" i="1"/>
  <c r="R84" i="1"/>
  <c r="S84" i="1"/>
  <c r="T84" i="1"/>
  <c r="U84" i="1"/>
  <c r="R85" i="1"/>
  <c r="S85" i="1"/>
  <c r="T85" i="1"/>
  <c r="U85" i="1"/>
  <c r="R86" i="1"/>
  <c r="R87" i="1"/>
  <c r="S86" i="1"/>
  <c r="S87" i="1"/>
  <c r="T86" i="1"/>
  <c r="U86" i="1"/>
  <c r="T87" i="1"/>
  <c r="R89" i="1"/>
  <c r="S89" i="1"/>
  <c r="T89" i="1"/>
  <c r="T90" i="1"/>
  <c r="T91" i="1"/>
  <c r="T92" i="1"/>
  <c r="R90" i="1"/>
  <c r="S90" i="1"/>
  <c r="R91" i="1"/>
  <c r="S91" i="1"/>
  <c r="J5" i="6" s="1"/>
  <c r="R92" i="1"/>
  <c r="S92" i="1"/>
  <c r="R98" i="1"/>
  <c r="R99" i="1"/>
  <c r="R100" i="1"/>
  <c r="R101" i="1"/>
  <c r="S98" i="1"/>
  <c r="T98" i="1"/>
  <c r="T101" i="1"/>
  <c r="T99" i="1"/>
  <c r="T100" i="1"/>
  <c r="U98" i="1"/>
  <c r="U99" i="1"/>
  <c r="U101" i="1"/>
  <c r="U6" i="6" s="1"/>
  <c r="S99" i="1"/>
  <c r="S100" i="1"/>
  <c r="S101" i="1"/>
  <c r="R102" i="1"/>
  <c r="S102" i="1"/>
  <c r="S103" i="1"/>
  <c r="S104" i="1"/>
  <c r="S105" i="1"/>
  <c r="T102" i="1"/>
  <c r="U102" i="1"/>
  <c r="R103" i="1"/>
  <c r="R104" i="1"/>
  <c r="R105" i="1"/>
  <c r="T103" i="1"/>
  <c r="T104" i="1"/>
  <c r="T105" i="1"/>
  <c r="U103" i="1"/>
  <c r="U104" i="1"/>
  <c r="U105" i="1"/>
  <c r="R114" i="1"/>
  <c r="S114" i="1"/>
  <c r="T114" i="1"/>
  <c r="U114" i="1"/>
  <c r="R115" i="1"/>
  <c r="R116" i="1"/>
  <c r="R117" i="1"/>
  <c r="S115" i="1"/>
  <c r="T115" i="1"/>
  <c r="U115" i="1"/>
  <c r="S116" i="1"/>
  <c r="S117" i="1"/>
  <c r="T116" i="1"/>
  <c r="U116" i="1"/>
  <c r="T117" i="1"/>
  <c r="U117" i="1"/>
  <c r="R122" i="1"/>
  <c r="S122" i="1"/>
  <c r="S125" i="1"/>
  <c r="S123" i="1"/>
  <c r="S124" i="1"/>
  <c r="T122" i="1"/>
  <c r="U122" i="1"/>
  <c r="U124" i="1"/>
  <c r="U123" i="1"/>
  <c r="U125" i="1"/>
  <c r="R123" i="1"/>
  <c r="T123" i="1"/>
  <c r="R124" i="1"/>
  <c r="R125" i="1"/>
  <c r="T124" i="1"/>
  <c r="T125" i="1"/>
  <c r="R128" i="1"/>
  <c r="S128" i="1"/>
  <c r="T128" i="1"/>
  <c r="T129" i="1"/>
  <c r="T130" i="1"/>
  <c r="T131" i="1"/>
  <c r="U128" i="1"/>
  <c r="R129" i="1"/>
  <c r="S129" i="1"/>
  <c r="U129" i="1"/>
  <c r="R130" i="1"/>
  <c r="S130" i="1"/>
  <c r="U130" i="1"/>
  <c r="R131" i="1"/>
  <c r="S131" i="1"/>
  <c r="U131" i="1"/>
  <c r="R134" i="1"/>
  <c r="R135" i="1"/>
  <c r="R136" i="1"/>
  <c r="R137" i="1"/>
  <c r="S134" i="1"/>
  <c r="T134" i="1"/>
  <c r="U134" i="1"/>
  <c r="U135" i="1"/>
  <c r="U136" i="1"/>
  <c r="S135" i="1"/>
  <c r="T135" i="1"/>
  <c r="S136" i="1"/>
  <c r="S137" i="1"/>
  <c r="T136" i="1"/>
  <c r="T137" i="1"/>
  <c r="R139" i="1"/>
  <c r="S139" i="1"/>
  <c r="T139" i="1"/>
  <c r="T141" i="1"/>
  <c r="T140" i="1"/>
  <c r="T142" i="1"/>
  <c r="U139" i="1"/>
  <c r="R140" i="1"/>
  <c r="S140" i="1"/>
  <c r="U140" i="1"/>
  <c r="R141" i="1"/>
  <c r="R142" i="1"/>
  <c r="S141" i="1"/>
  <c r="S142" i="1"/>
  <c r="U141" i="1"/>
  <c r="S5" i="6"/>
  <c r="R5" i="6"/>
  <c r="D4" i="2" l="1"/>
  <c r="O8" i="6"/>
  <c r="E6" i="2"/>
  <c r="N6" i="4"/>
  <c r="S4" i="5"/>
  <c r="S10" i="5" s="1"/>
  <c r="N5" i="6"/>
  <c r="T5" i="6"/>
  <c r="D6" i="6"/>
  <c r="E7" i="4"/>
  <c r="T5" i="5"/>
  <c r="F5" i="6"/>
  <c r="S6" i="4"/>
  <c r="D5" i="4"/>
  <c r="M8" i="6"/>
  <c r="F5" i="4"/>
  <c r="S6" i="2"/>
  <c r="U5" i="4"/>
  <c r="F4" i="4"/>
  <c r="C6" i="6"/>
  <c r="P4" i="4"/>
  <c r="T6" i="6"/>
  <c r="U5" i="5"/>
  <c r="N6" i="5"/>
  <c r="S7" i="5"/>
  <c r="M4" i="5"/>
  <c r="H6" i="6"/>
  <c r="T6" i="5"/>
  <c r="E5" i="5"/>
  <c r="E7" i="6"/>
  <c r="U6" i="4"/>
  <c r="J6" i="4"/>
  <c r="F8" i="2"/>
  <c r="D5" i="2"/>
  <c r="D6" i="5"/>
  <c r="C4" i="5"/>
  <c r="C5" i="6"/>
  <c r="U7" i="4"/>
  <c r="E7" i="5"/>
  <c r="S7" i="4"/>
  <c r="C8" i="6"/>
  <c r="K7" i="6"/>
  <c r="R7" i="4"/>
  <c r="C9" i="2"/>
  <c r="D6" i="2"/>
  <c r="R6" i="6"/>
  <c r="K4" i="4"/>
  <c r="O7" i="2"/>
  <c r="S5" i="4"/>
  <c r="T4" i="6"/>
  <c r="T10" i="6" s="1"/>
  <c r="D7" i="4"/>
  <c r="F6" i="4"/>
  <c r="U8" i="2"/>
  <c r="S8" i="2"/>
  <c r="D7" i="2"/>
  <c r="U6" i="2"/>
  <c r="T5" i="2"/>
  <c r="R4" i="2"/>
  <c r="I4" i="6"/>
  <c r="D6" i="4"/>
  <c r="T9" i="2"/>
  <c r="T8" i="2"/>
  <c r="T6" i="2"/>
  <c r="S5" i="2"/>
  <c r="F4" i="2"/>
  <c r="H7" i="6"/>
  <c r="D4" i="6"/>
  <c r="T6" i="4"/>
  <c r="U5" i="2"/>
  <c r="N5" i="4"/>
  <c r="S5" i="5"/>
  <c r="E4" i="6"/>
  <c r="H5" i="4"/>
  <c r="J7" i="6"/>
  <c r="P4" i="5"/>
  <c r="O4" i="5"/>
  <c r="O6" i="5"/>
  <c r="P7" i="6"/>
  <c r="M6" i="6"/>
  <c r="H7" i="5"/>
  <c r="R7" i="5"/>
  <c r="J5" i="5"/>
  <c r="F5" i="5"/>
  <c r="M7" i="5"/>
  <c r="R6" i="4"/>
  <c r="N4" i="4"/>
  <c r="E8" i="6"/>
  <c r="F4" i="6"/>
  <c r="U5" i="6"/>
  <c r="T7" i="4"/>
  <c r="C7" i="5"/>
  <c r="E4" i="5"/>
  <c r="D9" i="2"/>
  <c r="U7" i="2"/>
  <c r="S6" i="5"/>
  <c r="S8" i="6"/>
  <c r="R7" i="2"/>
  <c r="T7" i="6"/>
  <c r="U6" i="5"/>
  <c r="S7" i="6"/>
  <c r="F8" i="6"/>
  <c r="U7" i="5"/>
  <c r="P5" i="5"/>
  <c r="T4" i="5"/>
  <c r="T10" i="5" s="1"/>
  <c r="P8" i="6"/>
  <c r="E6" i="6"/>
  <c r="I7" i="4"/>
  <c r="F6" i="2"/>
  <c r="T7" i="5"/>
  <c r="C6" i="5"/>
  <c r="U4" i="5"/>
  <c r="U10" i="5" s="1"/>
  <c r="U8" i="6"/>
  <c r="D7" i="6"/>
  <c r="N4" i="6"/>
  <c r="F7" i="4"/>
  <c r="F10" i="4" s="1"/>
  <c r="U4" i="4"/>
  <c r="U10" i="4" s="1"/>
  <c r="E4" i="4"/>
  <c r="F9" i="2"/>
  <c r="K7" i="2"/>
  <c r="C6" i="2"/>
  <c r="C5" i="2"/>
  <c r="S4" i="2"/>
  <c r="S10" i="2" s="1"/>
  <c r="U4" i="6"/>
  <c r="U10" i="6" s="1"/>
  <c r="R7" i="6"/>
  <c r="H6" i="4"/>
  <c r="D4" i="4"/>
  <c r="P7" i="5"/>
  <c r="N7" i="5"/>
  <c r="O7" i="5"/>
  <c r="P6" i="5"/>
  <c r="M6" i="5"/>
  <c r="N5" i="5"/>
  <c r="O5" i="5"/>
  <c r="N4" i="5"/>
  <c r="N8" i="6"/>
  <c r="O7" i="6"/>
  <c r="M7" i="6"/>
  <c r="P5" i="6"/>
  <c r="O5" i="6"/>
  <c r="M5" i="6"/>
  <c r="P4" i="6"/>
  <c r="O4" i="6"/>
  <c r="N7" i="4"/>
  <c r="O6" i="4"/>
  <c r="M6" i="4"/>
  <c r="O5" i="4"/>
  <c r="P5" i="4"/>
  <c r="M5" i="4"/>
  <c r="O4" i="4"/>
  <c r="M4" i="4"/>
  <c r="U4" i="2"/>
  <c r="U10" i="2" s="1"/>
  <c r="N5" i="2"/>
  <c r="P5" i="2"/>
  <c r="P9" i="2"/>
  <c r="M9" i="2"/>
  <c r="O9" i="2"/>
  <c r="N9" i="2"/>
  <c r="N8" i="2"/>
  <c r="O8" i="2"/>
  <c r="M8" i="2"/>
  <c r="P8" i="2"/>
  <c r="P7" i="2"/>
  <c r="N7" i="2"/>
  <c r="M7" i="2"/>
  <c r="O6" i="2"/>
  <c r="N6" i="2"/>
  <c r="M6" i="2"/>
  <c r="O5" i="2"/>
  <c r="M5" i="2"/>
  <c r="N4" i="2"/>
  <c r="P4" i="2"/>
  <c r="E9" i="2"/>
  <c r="S7" i="2"/>
  <c r="C7" i="4"/>
  <c r="I5" i="4"/>
  <c r="K4" i="5"/>
  <c r="F7" i="6"/>
  <c r="E6" i="5"/>
  <c r="D8" i="6"/>
  <c r="R4" i="4"/>
  <c r="R10" i="4" s="1"/>
  <c r="O7" i="4"/>
  <c r="P6" i="6"/>
  <c r="R6" i="2"/>
  <c r="R8" i="2"/>
  <c r="R5" i="5"/>
  <c r="M4" i="6"/>
  <c r="R4" i="6"/>
  <c r="R10" i="6" s="1"/>
  <c r="C5" i="5"/>
  <c r="D7" i="5"/>
  <c r="T4" i="4"/>
  <c r="T10" i="4" s="1"/>
  <c r="H7" i="4"/>
  <c r="T8" i="6"/>
  <c r="H5" i="6"/>
  <c r="F6" i="6"/>
  <c r="R9" i="2"/>
  <c r="N6" i="6"/>
  <c r="R6" i="5"/>
  <c r="R4" i="5"/>
  <c r="R10" i="5" s="1"/>
  <c r="I6" i="5"/>
  <c r="S6" i="6"/>
  <c r="I5" i="6"/>
  <c r="K4" i="6"/>
  <c r="I4" i="4"/>
  <c r="C4" i="4"/>
  <c r="R5" i="2"/>
  <c r="U7" i="6"/>
  <c r="S4" i="4"/>
  <c r="S10" i="4" s="1"/>
  <c r="O6" i="6"/>
  <c r="R5" i="4"/>
  <c r="C6" i="4"/>
  <c r="E5" i="6"/>
  <c r="P6" i="2"/>
  <c r="F6" i="5"/>
  <c r="N7" i="6"/>
  <c r="K5" i="5"/>
  <c r="I7" i="6"/>
  <c r="D5" i="5"/>
  <c r="R8" i="6"/>
  <c r="C7" i="6"/>
  <c r="O4" i="2"/>
  <c r="T7" i="2"/>
  <c r="M5" i="5"/>
  <c r="F4" i="5"/>
  <c r="K8" i="6"/>
  <c r="I6" i="6"/>
  <c r="J4" i="6"/>
  <c r="J10" i="6" s="1"/>
  <c r="E6" i="4"/>
  <c r="C8" i="2"/>
  <c r="E8" i="2"/>
  <c r="E5" i="4"/>
  <c r="E7" i="2"/>
  <c r="K7" i="5"/>
  <c r="F7" i="5"/>
  <c r="K6" i="5"/>
  <c r="P7" i="4"/>
  <c r="K7" i="4"/>
  <c r="K6" i="4"/>
  <c r="U9" i="2"/>
  <c r="D8" i="2"/>
  <c r="F5" i="2"/>
  <c r="I7" i="2"/>
  <c r="M4" i="2"/>
  <c r="C5" i="4"/>
  <c r="C4" i="2"/>
  <c r="S4" i="6"/>
  <c r="S10" i="6" s="1"/>
  <c r="T4" i="2"/>
  <c r="T10" i="2" s="1"/>
  <c r="C7" i="2"/>
  <c r="E4" i="2"/>
  <c r="D4" i="5"/>
  <c r="E5" i="2"/>
  <c r="J6" i="5"/>
  <c r="J7" i="4"/>
  <c r="F7" i="2"/>
  <c r="K5" i="4"/>
  <c r="D5" i="6"/>
  <c r="J5" i="4"/>
  <c r="M7" i="4"/>
  <c r="T5" i="4"/>
  <c r="C4" i="6"/>
  <c r="P6" i="4"/>
  <c r="S9" i="2"/>
  <c r="J7" i="5"/>
  <c r="J6" i="6"/>
  <c r="H4" i="6"/>
  <c r="I6" i="4"/>
  <c r="J4" i="4"/>
  <c r="H4" i="4"/>
  <c r="I7" i="5"/>
  <c r="H6" i="5"/>
  <c r="H5" i="5"/>
  <c r="I5" i="5"/>
  <c r="I4" i="5"/>
  <c r="J4" i="5"/>
  <c r="H4" i="5"/>
  <c r="J8" i="6"/>
  <c r="H8" i="6"/>
  <c r="I8" i="6"/>
  <c r="K5" i="6"/>
  <c r="J9" i="2"/>
  <c r="K9" i="2"/>
  <c r="I9" i="2"/>
  <c r="H9" i="2"/>
  <c r="H8" i="2"/>
  <c r="K8" i="2"/>
  <c r="I8" i="2"/>
  <c r="J8" i="2"/>
  <c r="H7" i="2"/>
  <c r="J7" i="2"/>
  <c r="K6" i="2"/>
  <c r="J6" i="2"/>
  <c r="I6" i="2"/>
  <c r="H6" i="2"/>
  <c r="K5" i="2"/>
  <c r="H5" i="2"/>
  <c r="J5" i="2"/>
  <c r="I5" i="2"/>
  <c r="K4" i="2"/>
  <c r="I4" i="2"/>
  <c r="H4" i="2"/>
  <c r="J4" i="2"/>
  <c r="K6" i="6"/>
  <c r="C10" i="6" l="1"/>
  <c r="P10" i="5"/>
  <c r="N10" i="4"/>
  <c r="R10" i="2"/>
  <c r="M10" i="5"/>
  <c r="J10" i="4"/>
  <c r="F10" i="2"/>
  <c r="P10" i="4"/>
  <c r="E10" i="5"/>
  <c r="K10" i="4"/>
  <c r="D10" i="6"/>
  <c r="I10" i="5"/>
  <c r="C10" i="5"/>
  <c r="D10" i="2"/>
  <c r="M10" i="4"/>
  <c r="K10" i="6"/>
  <c r="E10" i="4"/>
  <c r="I10" i="4"/>
  <c r="D10" i="5"/>
  <c r="D10" i="4"/>
  <c r="E10" i="6"/>
  <c r="O10" i="5"/>
  <c r="K10" i="5"/>
  <c r="H10" i="4"/>
  <c r="N10" i="5"/>
  <c r="N10" i="6"/>
  <c r="P10" i="6"/>
  <c r="O10" i="6"/>
  <c r="M10" i="6"/>
  <c r="O10" i="4"/>
  <c r="N10" i="2"/>
  <c r="P10" i="2"/>
  <c r="O10" i="2"/>
  <c r="M10" i="2"/>
  <c r="C10" i="4"/>
  <c r="F10" i="6"/>
  <c r="E10" i="2"/>
  <c r="F10" i="5"/>
  <c r="I10" i="6"/>
  <c r="J10" i="5"/>
  <c r="H10" i="6"/>
  <c r="C10" i="2"/>
  <c r="H10" i="5"/>
  <c r="J10" i="2"/>
  <c r="I10" i="2"/>
  <c r="K10" i="2"/>
  <c r="H10" i="2"/>
</calcChain>
</file>

<file path=xl/sharedStrings.xml><?xml version="1.0" encoding="utf-8"?>
<sst xmlns="http://schemas.openxmlformats.org/spreadsheetml/2006/main" count="931" uniqueCount="697">
  <si>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</si>
  <si>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</si>
  <si>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</si>
  <si>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</si>
  <si>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</si>
  <si>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</si>
  <si>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</si>
  <si>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</si>
  <si>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</si>
  <si>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</si>
  <si>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</si>
  <si>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</si>
  <si>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</si>
  <si>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</si>
  <si>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</si>
  <si>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</si>
  <si>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</si>
  <si>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</si>
  <si>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</si>
  <si>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</si>
  <si>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</si>
  <si>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</si>
  <si>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</si>
  <si>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</si>
  <si>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</si>
  <si>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</si>
  <si>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</si>
  <si>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</si>
  <si>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</si>
  <si>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</si>
  <si>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</si>
  <si>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</si>
  <si>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</si>
  <si>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</si>
  <si>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</si>
  <si>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</si>
  <si>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</si>
  <si>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</si>
  <si>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</si>
  <si>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</si>
  <si>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</si>
  <si>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</si>
  <si>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</si>
  <si>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</si>
  <si>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</si>
  <si>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</si>
  <si>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</si>
  <si>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</si>
  <si>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</si>
  <si>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</si>
  <si>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</si>
  <si>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</si>
  <si>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</si>
  <si>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</si>
  <si>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</si>
  <si>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</si>
  <si>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</si>
  <si>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</si>
  <si>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</si>
  <si>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</si>
  <si>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</si>
  <si>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</si>
  <si>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</si>
  <si>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</si>
  <si>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</si>
  <si>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</si>
  <si>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</si>
  <si>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</si>
  <si>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</si>
  <si>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</si>
  <si>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</si>
  <si>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</si>
  <si>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</si>
  <si>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</si>
  <si>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</si>
  <si>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</si>
  <si>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</si>
  <si>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</si>
  <si>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</si>
  <si>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</si>
  <si>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</si>
  <si>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</si>
  <si>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</si>
  <si>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</si>
  <si>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</si>
  <si>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</si>
  <si>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</si>
  <si>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</si>
  <si>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</si>
  <si>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</si>
  <si>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</si>
  <si>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</si>
  <si>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</si>
  <si>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</si>
  <si>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</si>
  <si>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</si>
  <si>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</si>
  <si>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</si>
  <si>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</si>
  <si>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</si>
  <si>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</si>
  <si>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</si>
  <si>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</si>
  <si>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</si>
  <si>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</si>
  <si>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</si>
  <si>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</si>
  <si>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</si>
  <si>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</si>
  <si>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</si>
  <si>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</si>
  <si>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</si>
  <si>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</si>
  <si>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</si>
  <si>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</si>
  <si>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</si>
  <si>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</si>
  <si>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</si>
  <si>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</si>
  <si>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</si>
  <si>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</si>
  <si>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</si>
  <si>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</si>
  <si>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</si>
  <si>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</si>
  <si>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</si>
  <si>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</si>
  <si>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</si>
  <si>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</si>
  <si>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</si>
  <si>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</si>
  <si>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</si>
  <si>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</si>
  <si>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</si>
  <si>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</si>
  <si>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</si>
  <si>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</si>
  <si>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</si>
  <si>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</si>
  <si>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</si>
  <si>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</si>
  <si>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</si>
  <si>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</si>
  <si>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</si>
  <si>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</si>
  <si>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</si>
  <si>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</si>
  <si>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</si>
  <si>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</si>
  <si>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</si>
  <si>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</si>
  <si>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</si>
  <si>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</si>
  <si>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</si>
  <si>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</si>
  <si>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</si>
  <si>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</si>
  <si>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</si>
  <si>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</si>
  <si>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</si>
  <si>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</si>
  <si>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</si>
  <si>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</si>
  <si>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</si>
  <si>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</si>
  <si>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</si>
  <si>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</si>
  <si>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</si>
  <si>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</si>
  <si>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</si>
  <si>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</si>
  <si>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</si>
  <si>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</si>
  <si>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</si>
  <si>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</si>
  <si>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</si>
  <si>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</si>
  <si>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</si>
  <si>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</si>
  <si>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</si>
  <si>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</si>
  <si>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CENTRO EDUCATIVO RURAL BJO PAVEZ</t>
  </si>
  <si>
    <t>ABREGO</t>
  </si>
  <si>
    <t>2023-2026</t>
  </si>
  <si>
    <t>VEREDA  BAJO PAVEZ</t>
  </si>
  <si>
    <t>Se ha  consolidado en todas las sedes la apropiacion del direccionamiento estratégico aun cuando se estuvo trabajando y estudiando desde casa. Se realizó la reformulaciòn de la visiòn, misiòn y principios Institucionales con base en la estructura del CER.  Divulgación y apropiación por parte des comunidades educativas.</t>
  </si>
  <si>
    <t xml:space="preserve">Se continúa con con el cumplimiento de  metas Institucionales, socializand y divulgando  en cada sede los propositos del PEI. Se ha realizado el seguimiento y la evaluación en el cumplimiento de las metas.
</t>
  </si>
  <si>
    <t>En cada sede del CER se ha  continuado con la socualización y apropiación del direccionamiento estratégico se ha venido dando a conocer en cada comunidad de acuerdo a la oportunidad que tiene cada docente para hacerlo. Se han fijado  en lugar visible. No se ha evaluado la apropiación de este componente.</t>
  </si>
  <si>
    <t>Actas de reuniones con comunidades y docentes. Horizonte institucional fijado en lugar visble en cada sede.</t>
  </si>
  <si>
    <t>Matricula del SIMAT, actas de vsistas de verificaciony  reuniones, lectura de contexto educacion rural, encuestas de inclusiòn, reuniones comunitarias, reuniones con docentes..</t>
  </si>
  <si>
    <t>Se han consolidado procesoso pedagógicos y estrategias de trabajo en el aula con base en la metodologia escuela nueva y posprimaria como modelos educativos flexibles.</t>
  </si>
  <si>
    <t>Plan de estudios, Modelo Educativo Escuela nueva y Postprimaria. Guias de rabajo, planes de aula trabajo en casa, talleres.</t>
  </si>
  <si>
    <t>La informaciòn sistematizada en el CER, se utiliza para la elaboraciòn de los planes de mejoramiento y planes de acción. La información no está discriminada por sedes . La información se recibe a través del índice sinteticio de calidad y día E. La información interna se obtiene de los informes anuales del rendimiento cadémico en cada sede.</t>
  </si>
  <si>
    <t xml:space="preserve"> Al finalizar cada año, se realiza el Plan de Autoevaluaciòn  y PMI. Se evaluan resultados para proponer nuevas metas. Existen dificultades para vincular a padres de familia y estudiantes en este proceso, sin embargo se dan a conocer los ajustes realizados a las comundades educativas</t>
  </si>
  <si>
    <t>Documentos de Autoevaluaciòn. PMI, seguimiento al PMI, Modificciones al PEI, SIEE, Manual de Convivencia, PMI y Manuales de funciones y de procedimientos.</t>
  </si>
  <si>
    <t>Acta de conformaciòn del Consejo Directivo, actas de reuniones,  acuerdos de adopcion de documentos de trabajo.</t>
  </si>
  <si>
    <t>El consejo académico se organiza anualmente y ha venido trabajando en la actualizacion de los procesos pedagógicos y participa en los acuerdos. Se presentan dificultades para reunir a los docentes debido a las distancias donde laboran. Todo se coordina  a través del equipo de gestión pedagógica.</t>
  </si>
  <si>
    <t>Acta de conformaciòn del Consejo  Acadèmico, actas de reuniones y toma de decisiones.</t>
  </si>
  <si>
    <t>En el CER Bajo Pavez conforma cada año la  comisión de evlaucion y promocion. Además esta comisión  no ha tenido mucho trabajo ya que no se han presentado situaciones de su competencia. Al finalizar el año  se toman las decisiones de promoción segun los casos presentados.</t>
  </si>
  <si>
    <t>Acta de conformaciòn y actas de algunas reuniones de trabajo.</t>
  </si>
  <si>
    <t>Este comité de convivencia se ha organizado y se reune en la medida en que se necesite para tratar casos  relevantes  de alteración de la convivencia escolar.  No se han presentado casos de su competencia.</t>
  </si>
  <si>
    <t>Acta de conformaciòn del comite de convivencia, ajustes al manual de convivencia, manual de funciones.</t>
  </si>
  <si>
    <t>En el CER Bajo Pavez se mantiene el proceso y  organización del comité estudiantil pero tienen poca incidencia en la toma de decisiones propias de su organización.</t>
  </si>
  <si>
    <t>Acta de conformaciòn, actas, acuerdos de adopcion de documentos.</t>
  </si>
  <si>
    <t>Acta de elecciòn del personero, programa de gobierno, actas de las sedes y plan de trabajo</t>
  </si>
  <si>
    <t>En cada sede se cuenta con  la asamblea de padres de familia, se reunen de acuerdo a las necesidades y eligen sus representantes ante el Gobierno escolar. Algunos padres de familia son apáticos a participar de estas reuniones.</t>
  </si>
  <si>
    <t>Listado de padres de familia por sede, actas de reunuiones de asamblea general y de eleccion de sus representantes.</t>
  </si>
  <si>
    <t>El consejo de padres continua su proceso de organizacion anual. Se deben elegir padres de familia mas comprometidos con la educación de sus hijos y que tengan tiempo para las reuniones del todo este grupo.</t>
  </si>
  <si>
    <t>Acta  de eleccion y  conformacion del consejo de padres de familia. Actas de reuniones</t>
  </si>
  <si>
    <t>Directorio telefònico de docentes y de las sedes.Actas  de conformacion del gobierno escolar. Llamadas telefonicas, mensajes escreitos y reuniones virtuales.</t>
  </si>
  <si>
    <t>El Centro educativo ha consolidado el trabajo en equipo. Actualmente  cuenta con estrategias de trabajo para lograr resultados a corto tiempo y cumplir con las responsabilidades asumidas en los planes anuales de trabajo. Algunas metas no se cumplen por falta de tiempo y recursos.</t>
  </si>
  <si>
    <t>Equipos de gestiòn, equipo de calidad, gobierno escolar y actas de  de reuniones.</t>
  </si>
  <si>
    <t xml:space="preserve"> El CER ha realizado algunos reconocimientos de logros de docentes y estudiantes pero son muy parciales. Por lo general en cada sede hace su reconocimiento interno a sus estudiantes y a los padres de familia colaboradores.</t>
  </si>
  <si>
    <t>Manual de convivencia, Manual de procedimientos. Actas de clausira y reuniones de docentes, semana institucional.</t>
  </si>
  <si>
    <t xml:space="preserve"> El Centro educativo viene en proceso de implementación y afianzamiento de buenas prácticas administrativas definidas y conocidas por sus comunidades educativas. Estas buenas prácticas estan fundamentadas en la  comunicación comunitaria e  institucional.  Falta mayor intergracion interinstitucional a nivel de CER.</t>
  </si>
  <si>
    <t>Actas de reuniones informativas, citaciones, equipoos de gestion y de calidad.</t>
  </si>
  <si>
    <t>Actas  del gobierno escolar, Logos, himnos, uniformes y escudo del CER, Manual de calidad, Formatos e instrtumentos.</t>
  </si>
  <si>
    <t xml:space="preserve">Cada año, los docen tes de cada sede han mejorado los ambientes fisicos como aulas y espacios de aprendizaje con ayuda de los docentes y de algunos padres de familia.  Se han mejoradao algunas sedes. Los recursos económicos  son muy escasos para solucionar las necesidades mas urgentes. </t>
  </si>
  <si>
    <t>Inventarios, fotos de las sedes, fotos de las ulas de clases y demas espacios</t>
  </si>
  <si>
    <t xml:space="preserve">Los docentes reunen a las comunidades educativas a principio de cada año y se les  explica las formas de trabajo, la visiòn y misiòn  los reglamentos , el manual de convivencia entre otros. No se cuenta con tiempo especifico  para estas actividades. </t>
  </si>
  <si>
    <t>Actas de reuniones informativas en cada sede al inicio del año escolar.</t>
  </si>
  <si>
    <t>Los docentes en cada sede y conjuntamente con  la Directora en cada visita, realiza diálogo con los estudiantes para motivar su permanencia y su aprendizaje. Este proceso debe ser mas continuo con la ayuda de los docentes y de los mismos padres de familia.</t>
  </si>
  <si>
    <t xml:space="preserve">Matricula,  DANE, Asistencias, actas de vista.  </t>
  </si>
  <si>
    <t>Se cuenta con un  manual de convivencia  ajustado de nuevo para la presencialidad. Se cuenta con un manual de convivenci atualizado, aprobado y adoptado para todas las sedes y se ha dado a conocer a los docentes . Su ajuste se hace cada año según orientaciones. Se requiere mas divulgación y apropiación por parte de los padres de familia.</t>
  </si>
  <si>
    <t>Modificaciones transitorias al documento Manual de Convivencia. actas del consejo Directivo y del comité de convivencia, documentos normas legales.</t>
  </si>
  <si>
    <t>El centro educativo continúa el proceso con la realizacion de actividades extracurriculares. En la mayoría de las  sedes se  realizan actividades culturales y sociales pero no se enmarcan como polìtica Institucional.Se require de mayor coordinacion e integracion interinstitucional para proyectar mejor el CER.</t>
  </si>
  <si>
    <t>Actas y fotos de eventos, escuela de padres, juegos de paz, ect.</t>
  </si>
  <si>
    <t xml:space="preserve">Actas de entrega  de elementos a los estudiantes, uniformes,  restaurante y actas </t>
  </si>
  <si>
    <t>El CER tiene organizado el comite de convivencia escolar, pero se reune muy poco  para realizar actividades y talleres orientadas a reducir los conflictos. Falta mayor divulgación de las rutas y protocolos de convivencia.</t>
  </si>
  <si>
    <t>Actas de conformacion del comité de convivencia escolar,  actas de eventos de convivencia y resoluciòn de conflictos.</t>
  </si>
  <si>
    <t xml:space="preserve"> Para tratar los casos dificiles, se cuenta con el comité de convivencia, el manual de convivencia y utiliza los protocolos establecidos de manera parcial. Se requiere mayor divulgación de los procedimientos prácticos para resolver conflictos. No se han presentado casos dificiles hasta la fecha.</t>
  </si>
  <si>
    <t xml:space="preserve"> Actas del comité de convivencia, Informes y  reuniones con padres de familia.</t>
  </si>
  <si>
    <t>Oficios, registro de llamadas telefònicas.</t>
  </si>
  <si>
    <t>Se ha fortalecido la relación del CER con las autoridades eductaivasse ha fortalecido y se han mejorado procesos adaptados a la situacion con la orientacion de la SED. El CER tiene definidos los canales de comunicaciòn e informaciòn con las autoridades educativas en forma oportuna y eficiente. Algunas autoridades no establecen coordinación directa con el CER.</t>
  </si>
  <si>
    <t>Oficios, medios de comunicaciòn, citaciones, actas.</t>
  </si>
  <si>
    <t>Oficios, convenios firmados proyectos con crediservir.</t>
  </si>
  <si>
    <t>En algunas sedes del centro educativo se establecen de manera temporal  relaciones con el sector productivo y en ocasiones recibe ayudas. Esta cordinación es muy débil.</t>
  </si>
  <si>
    <t>Actas de donaciones, convenios y actas de reuniones.</t>
  </si>
  <si>
    <t>Plan de estudios resignificado y actualizado, proyectos transversales y productivos.</t>
  </si>
  <si>
    <t>Planes de aula  y de clase, preparadores y adaptadores de contenidos..</t>
  </si>
  <si>
    <t>Inventario de recursos pedagògicos., textos escuela nueva y Paz y Futuro, CRA de algunas sedes, fotos.</t>
  </si>
  <si>
    <t>Calendario academico, horarios, actas  de visitas de la directora  por sedes y constancias de trabajo mensual.</t>
  </si>
  <si>
    <t>Sistema de Evaluaciòn, Resultados Pruebas SABER. ISCE y actas de comisiones de evaluacion y promocion</t>
  </si>
  <si>
    <t>El CER  viene implementando opciones educativas flexibles y las adapta a las necesidades de los estudiante y se aplican estrategias en cada sede según el docente. Se debe hacer mayor seguimiento a los resultados de estas opciones educativas y tambien acompañamiento a los docentes.</t>
  </si>
  <si>
    <t>En el CER Bajo Pavez cada docente prepara sus clases y adapta los contenidos en sus preparadores y adaptadores según necesidades. Las tareas escolares se  deben adaptar al contexo de los estudiantes y  que no sean tan exigentes ni tan permanentes. Sesugieren que se hgan actividades y talkleres e el aula.</t>
  </si>
  <si>
    <t xml:space="preserve">El CER Bajo Pavez, siempre ha tenido en cuenta los resultados de las pruebas externas cada vez que se implementan por el MEN. Los resultados de la Pruebas SABER, el ISCE , se transforman en planes de accion y de mejoramiento en el aula.  Se desarrrollan todas las actoividaes del dia E como lo ordena el MEN.
Los reportes ISCE no vienen discriminados por sedes para evaluar la gestión docente. Se evalua en el día E y se programa su mejoramiento. </t>
  </si>
  <si>
    <t xml:space="preserve">En cada sede y a nivel del CER, se hace control de asistencia   y se entregan informes mensuales. Además se hace consolidado de matricula mensual. Las inasistencias relacionadas no son justificadas por los padres de familia. No se justifican las insasistencias y los estudiantes a veces van a sus labores agricolas con sus padres.
</t>
  </si>
  <si>
    <t xml:space="preserve">En cada sede se realizan las actividades de recuperaciòn y se observan en los cuadernos. Las recuperaciones han sido evaluadas en resultados según cada docente. No se hace seguimiento a las actividades de recuperacion para evaluar avances permenetes.
</t>
  </si>
  <si>
    <t xml:space="preserve">Cada año, se viene haciendo seguimiento al egresado pero no se continuó. En cada sede los docentes se informan sobre sus egresados. No hay  un sistema de seguimiento organizado y sistemaytizado.
</t>
  </si>
  <si>
    <t>Documentos Escuela Nueva, cuadrenos de los estudiantes, preparadores, adaptadores.</t>
  </si>
  <si>
    <t>Plan de clases, preparadaores , adaptador de guias cuadernos.</t>
  </si>
  <si>
    <t xml:space="preserve">Cuadernos de trabajo de los niños, planes , preparadores y adaptadores de clase. </t>
  </si>
  <si>
    <t>SIEE del CER,  acuerdo de adopcion, Evaluaciones de los estudiantes, talleres de trabajo, resultados SABER e ISCE.</t>
  </si>
  <si>
    <t>Resultados pruebas SABER , ISCE, Plan de accion día E, Evaluaciones internas.</t>
  </si>
  <si>
    <t>Control y autocontrol de asistencia, informes ejecutivos mensuales, estadistica de matricula .</t>
  </si>
  <si>
    <t>Talleres y actividades escritas de recuperaciòn, DBA</t>
  </si>
  <si>
    <t>Cuadernos de los estudiantes, talleres escritos, preparadores, DBA.</t>
  </si>
  <si>
    <t>Listado de egresados por sedes del año anterior.</t>
  </si>
  <si>
    <t>SIMAT, folios de matricula, Formatos 6.A, consolidados mensuales, reportes de novedades formatos simplificado.</t>
  </si>
  <si>
    <t>Existe en el CER el archivo acadèmico  en  cada sede, es funcional y operativo.  Hace falta consolidar el proceso de organización del archivo según la norma vigente.</t>
  </si>
  <si>
    <t>Arciho del CER, Normas de la ley de Archivo, Certificados y constancias.</t>
  </si>
  <si>
    <t>SIEE, Boletines diligenciados para cada nivel.</t>
  </si>
  <si>
    <t xml:space="preserve"> Fotografias de la comunidad trabajando, Proyectos entregados a Crediservir. presupuesto municipal, </t>
  </si>
  <si>
    <t xml:space="preserve">Los programas de embellecimiento se hacen de manera concertada  entre docentes y comunidades. No existen programas organizados para adecuación y mejoramiento de las plantas fisicas del CER. Tampoco hay un presupuesto gubernamental para construcción y remodelación. </t>
  </si>
  <si>
    <t>Presupuesto del CER,  Municipal  CREDISERVIR,  Fotos. Videos.</t>
  </si>
  <si>
    <t>Actas de visitas, informes ejecutivos Inventarios, oficios a docentes.</t>
  </si>
  <si>
    <t>El centro educativo distribuye de manera equitativa los recursos de gratuidad y algunos aportes que a veces suministran  Departamento,  Municipio y algunas donaciones de entidades y programas como las TIC.Los recursos que llegan al CER, son muy escasos y son adminsitardos por otro centro educativo. EL CER hace un presupuesto general de inversion racionalizando los recursos.</t>
  </si>
  <si>
    <t>Actas de recibo de material,  oficios y solicitudes de material didactico, inventarios.</t>
  </si>
  <si>
    <t xml:space="preserve">De acuerrdo al presupuesto general para el CER, se asugnan algunois recursos para el mejoramiento de la calidad educativa y apoyo a la labor docente y algunas inversiones en mejoram iento de la paplanta fisica.  Los recursos de dotaciòn se han logrado ultimamente gracias al manejo de recursos, los cuales se priorizan  segun las necesidades educativas de materiales por sedes.
 Por lo general son insuficientes. Algunos equipos estan en mal estado. Se recibe poca dotación de recursos qnecesarios para la enseñanza como textos  diferentes a los de escuela nueva, para todas las áreas </t>
  </si>
  <si>
    <t>Actas de  dotacion de recursos, donaciòn y solicitudes Programa Computadores para educar.</t>
  </si>
  <si>
    <t>Las necesidades de  mantenimiento de equipos se hace cuando se dañan y son costeados por cada docente y por la comunidad. El presupuesto no es suficiente para cubrir las necesidades de manetnimiento de equipos.</t>
  </si>
  <si>
    <t>Facturas, Oficios, fotos.</t>
  </si>
  <si>
    <t>Facturas, Minutas, informe de restaurante, fotos.</t>
  </si>
  <si>
    <t>Contratos de los docentes, titulos y documentos personales.</t>
  </si>
  <si>
    <t>Archivos del CER,  del ente nominador. Actas de reunion.</t>
  </si>
  <si>
    <t xml:space="preserve"> Los procesos de capacitaciòn que reciben los docentes viene programada y es ejecutada por la Secretaria de educación. Algunos eventos no concuerdan con la necesidad del docente. Se requiere capacitacion directa a docentes sobre escuela nueva y posprimaria.</t>
  </si>
  <si>
    <t>Cada año, la Dirección del CER asigna la carga academica por resolución interna. Las novedades de personal desajusta la asignación académica. En algunas sedes se trabaja con sobre carga académica.</t>
  </si>
  <si>
    <t>Manual de funciones, resolucion interna, plan de estudios, carga academica.</t>
  </si>
  <si>
    <t>Los docentes que llegan al CER Bajo Pavez tienen sentido de pertenencia en todos los aspectos, especialemnte  en  las labores academicas, horarios, actividades extracurriculares, proyectos productivos y transversales entre otros.</t>
  </si>
  <si>
    <t>contratos laborales, actividades escolares curriculares informes, documentos de trabajo, entrega de documentos colicitados.</t>
  </si>
  <si>
    <t>Informes de cada docente por los  Directores. Hojas de vida.</t>
  </si>
  <si>
    <t>Actas de reuniones. Eventos dia del educador.</t>
  </si>
  <si>
    <t xml:space="preserve"> El CER Bajo Pavez, no cuenta con una politica que incentive la  investigaciòn. Algunos docentes hacen sus propias investigaciones a nivel interno y proponen alternativas de solución. Se debe promover la investigación desde el aula.</t>
  </si>
  <si>
    <t>No existen evidencias a nivel del CER sobre el respecto.</t>
  </si>
  <si>
    <t>Actas  de reunioes con comunidad, consejo Directivo, comité de convivencia, actas, informes.</t>
  </si>
  <si>
    <t>Se realizan actividades  aisladas  grupales para la integraciòn del personal. No hay continuidad de este proceso. Se carece de un programa de bienestar y mejoramiento del talento humano.</t>
  </si>
  <si>
    <t>Calendario de eventos culturales, evidencias fotograficas.</t>
  </si>
  <si>
    <t>Archivo de la instituciòn, informes mensuales.</t>
  </si>
  <si>
    <t>Actas de recibo y entraga de material a cada sede.</t>
  </si>
  <si>
    <t>Los informes sobre el control fiscal se hace sobre los materiales que son entregados a cada sede. Se entregan las facturas y actas cada vez que se solicitan por parte de quien autoriza las compras.</t>
  </si>
  <si>
    <t>actas de entrega, actas de auditoria.</t>
  </si>
  <si>
    <t>El CER tiene como  responsabilidad institucional y como misión la inclusión  de todos los niños y niñas al sistema educativo especialmente las  poblaciones en condiciones de vulnerabilidad y con dificultades de aprendizaje o limitaciones especiales en todas las sedes</t>
  </si>
  <si>
    <t>Matricula, SIMAT, Folios, Formato 6.A, Reporte de novedades. Actas, docente coordinador de inclusion</t>
  </si>
  <si>
    <t>En el CER no existen grupos ètnicos.</t>
  </si>
  <si>
    <t>No aplica</t>
  </si>
  <si>
    <t>Matricula, documentos de registro, trabajos, talleres escuela de padres y proyectos de vida</t>
  </si>
  <si>
    <t xml:space="preserve"> Cada docente en cada sede hace segumiento individual a las necesidades de los estudiantes y sus proyectos de vida. El C.E.R conoce las características de su entorno y procura dar respuestas a estas necesidades y expectativas de los estudiantes.</t>
  </si>
  <si>
    <t>Cuadernos de los estudiantes, hojas de vida de estudiantes, escuela de padres.</t>
  </si>
  <si>
    <t xml:space="preserve">En todas las sedes del CER se  tiene organizada la escuela de padres como mecanismo de formación familiar. Falta mayor asistencia de las familias a estas jornadas.
El CER Cuenta con un proyecto general de escuela de padres en donde están definidos las actividades y los temas para cada sesión.
</t>
  </si>
  <si>
    <t>Acta de conformaciòn, Talleres de formación, fografias y actas de los talleres.</t>
  </si>
  <si>
    <t>Los programas que llegan para formacion de la cominidad educativa, se hacen de manera coordinada con la Junta comuninal de cada sede. Existe dificultad para el segumiento a estos programas.</t>
  </si>
  <si>
    <t>Control de aistencia de programas de adultos. Informnes y actas de clausura.</t>
  </si>
  <si>
    <t>Solicitudes de los docentes que laboran con jovenes y adultos. Solictudes escritas de la Junta comunal.</t>
  </si>
  <si>
    <t>No aplica.</t>
  </si>
  <si>
    <t>Actas de elecciòn del gobierno escolar. Actas de eleccion de consejo estudiantil, personero y comité estudiantil y comites escolares.</t>
  </si>
  <si>
    <t xml:space="preserve"> Se cuenta con la asamblea general de padres de familia  y consejo de padres de familia y en conjunto es la asamblea para todo el centro educativo. Se debe motivar más a la comunidad para que se vicnule mas al desarrollo educativo en cada sede.</t>
  </si>
  <si>
    <t>Actas de elecciòn de representantes  al consejo directivo y al  consejo de padres.</t>
  </si>
  <si>
    <t>Actas de eventos como dia de la familia, clausuras , escuela de padres, eventos religiosos. Fotos.</t>
  </si>
  <si>
    <t>Actas de reuniones en cada sede, Escuela de padres, reunion de Junta comunal.</t>
  </si>
  <si>
    <t>La dirección del CER orienta a los docentes de cada sede,sobre algunas  actividades de prevención a los principales problemas qué constituyen factores de  riesgo de los estudiantes y la comunidad. Hay aspectos que no se pueden tratar por asuntos de orden publico.</t>
  </si>
  <si>
    <t>Actas de reuniuones con la comunidad en cada sede, Talleres escuela de Padres, fotos.</t>
  </si>
  <si>
    <t>Se cuenta con procesos de información y orientación a los docentes con el fin de hacer prevención de desastres o accidentes que afecten a las familias. No hay una politica gubernamental para la seguridad de las escuelas.</t>
  </si>
  <si>
    <t>Actas de reuniones, reuniones comunitarias, actas de visitas.</t>
  </si>
  <si>
    <t>PEI  ajustado y actualizado en 2023.</t>
  </si>
  <si>
    <t>Las metas fueron ajustadas en el PEI, el cual fue actualizado en 2023.</t>
  </si>
  <si>
    <t>Se  ha consolidado en el CER, la  aplicación de las polìticas de inclusiòn y se garantiza el acceso y permanencia a todos los niños y niñas en edad escolar. No se cuenta con el censo de niños en edad escolar por fuera del sistema.</t>
  </si>
  <si>
    <t>E n el  CER, se ha tenido avances y consolidación del proceso de liderazgo reconocido a nivel Municipal por sus procesos organizados y por sus resultados  .  Se carece de información externa oficial con respecto a la imagen del CER. Se continúa con este proceso a pesar del cambio de la nómina docente y directivo docente.</t>
  </si>
  <si>
    <t>Actas, reuniones, talleres. Resultados de visitas de seguimiento  nuevos procesos y acciones comunitarias,  proyectos transversales. informes mensuales</t>
  </si>
  <si>
    <t>Planes educativos, PEI, políticas educativas nacionales  ydepartamentales, Proyectos transversales, productivos y proyecto Ser Humano</t>
  </si>
  <si>
    <t>SIMAT, DANE, Resultados de las Pruebas SABER,  Indice Sintético de Calidad. Documentos de trabajo pedagógico.</t>
  </si>
  <si>
    <t>En el CER se cuenta con la consolidación del trabajo con el  consejo Directivo  y participa en las decisiones  en  favor del CER y en la  adopción de las modificaciones transitorias a los manuales y documentos de organización institucional. Se presentan dificultades para realización de reuniones y que se cumplan las acitvidades del plan de accion</t>
  </si>
  <si>
    <t>El CER reliza cada año el nombramiento del personero estudiantil elegido democráticamente  como representante de todas las sedes . Existe dificultad para el cumplimiento del plan de gobierno.</t>
  </si>
  <si>
    <t xml:space="preserve">Se ha consolidado enel CER  los mecanismos de comunicaciòn   de manera directa y oportuna para solucionar las necesidades  requeridas. Las dificultades son de tipo satelital para una comunicación rápida cuando se está laborando. Algunas sedes no tienen señal satelital.  se han consolidado  las llamadas tefonicas y watssap para asesoriar a estudiantes y padres de familia </t>
  </si>
  <si>
    <t>Cada docente y cada comunidad educativa ha tenido sentido de pertenencia y participación econ las actividades propias del CER. Existen símbolos y  elementos de  identidad y pertinencia como  uniforme, escudos, himnos y logotipos de los formatos  y documentos.  Falta más compromiso y sensibilización en la comunidad educativa sobre  sentido de pertenencia instituciuonal en cada uno de los miembros de las comunidades educatibvas.</t>
  </si>
  <si>
    <t>Los estudiantes reciben algunos serviccios para su bienestar como refrigerios escolares y rstauramtes para algunas sedes. El CER realiza acciones organizadas para proporcionar bienenstar al estudiantado como restaurante escolar, uniformes,  ect. Se carece de apoyo institucional para  mejorar y ampliar cobertura en cuanto a  bienestar al alumnado.</t>
  </si>
  <si>
    <t>El centro educativo ha contado con la participacion de las familias  y todo ha sido exitoso. El proceso seguira  fortaleciendo de manera partici´pativa.  El CER cuenta con   una polìtica de comunicaciòn oportuna y práctica para la relación   con los padres de  familia  y acudientes, pero no hay respuesta oportuna de los padres de familia.</t>
  </si>
  <si>
    <t>Exsiten algunos acuerdos ocasionales  con otras instituciones para establecer mecanismos de apoyo y de trabajo en equipo. No hay continuidad en este proceso ya que debe haber volintad de las instituciones para cordinar trabajos.</t>
  </si>
  <si>
    <t>Existe un plan de estudios para el modelo escuela nueva y pósprimaria. Este plan está  actualizado y ajustado cumpliendo con la inclusión de los estándares curriculares, los DBA de acuerdo a las necesidades educativas del CER. Tambien se cuenta con proyectos transversales y se vienen actualizando de acuerdo a las nuevas orintaciones de la SED . Hace falta definir  los proyectos productivos sólidos y sostenibles a nivel de sedes y del CER en general.</t>
  </si>
  <si>
    <t>El enfoque pedagogico ha enfatizado en los procesos de desarrrollo individual y rupal. Se hace  refuerzo y afianzamiento de procesos pedagógicos.  No obstante el enfoque metodologico esta  ajustado al Programa Escuela Nueva y posprimaria de acuerdo a las necesidades de formación y de conocimientos requeridos por los estudiantes.  Se requiere mayor acompañamiento, actualización docente y capacitación en  práctica pedagógica para su implementación.</t>
  </si>
  <si>
    <t xml:space="preserve"> La dotacion de recursos para el aprendizaje se hace en función de  los docentes  para aoiyar su trabajo pedagógico en el aula. Sin embago, Se cuenta con material de apoyo de  textos y tambien se llevan los requerimientos de escuela Nueva.  Hacen falta recursos didácticos para implementar los programas educativos y los modelos flexibles.</t>
  </si>
  <si>
    <t xml:space="preserve">En el CER se cumple con la jornada escolar  de manera correcta y existen mecanismos de seguimiento y control para su cumplimiento. Se debe  contar con los padres de familia para realizar ajustes internos que permitan a los estudiantes permanecer en el sistema educativa.
</t>
  </si>
  <si>
    <t xml:space="preserve">El CER ha realizado modificaciones transitorias al SIEE y se han adoptado por acuerdo del consejo directivo. Sin embargo, el CER ha unificado el SIEE , el cual se está ajustando de acuerdo a las  orientaciones de la SED y  según las necesidades de cada comunidad y de formación integral , de acuerdo tambien a  las normas vigentes. Algunos aspectos se dificultan para su aplicación.
</t>
  </si>
  <si>
    <t>En la medida en que se asignan los recursos para el CER Bajo Pavez, estos se destinan al mejoramiento de la calidad educativa y los ambientes escolares. También se cuenta con equipos de acóimputo en la mayoría de las sedes pero no hay internet. Tambien se utilizan los recuros  materiales e impresos para la labor docente. Debe haber mayor continuidad en el uso de los recursos tecnologicos según disponbilidad fisica y logistica. No hay conectividad en la mayoria de las sedes.</t>
  </si>
  <si>
    <t>Cuadernos de trabajo de los niños, planes , preparadores y adaptadores de clase.  Material de constante observación y de uso pedaggico en el aula.</t>
  </si>
  <si>
    <t>CEl CER  garantiza l el cumplimiento del tiempo  escolar para los estudiantes y  los docentes cumplen con su jornada escolar dedicadas al aprendizaje de los estudiantes. En el CER se han definido: calendario, horarios, e intensidad horaroa semanal en cumpliiento de la normatiovodad existente. Las actrividades del CER, respetan el tiempo de aprendizaje de los estudiantes.
Se debe hacer seguimiento al cumplimiento de horarios y jornada laboral de los docentes..</t>
  </si>
  <si>
    <t>SIEE del CER, Ghorarios, calendario esscolar anual,  acuerdo de adopcion, Evaluaciones de los estudiantes, talleres de trabajo, resultados SABER e ISCE.</t>
  </si>
  <si>
    <t>En el CER Bajo Pavéz, existe relacion pedagógica entre los planes de estudios y el desarrrolo curricular acorde con las opciones flexibles de escuela nueva y posprimaria
Se debe hacer un estudio y adaptación curricular de algunos contenidos o de incorporar nuevos contenidos de otros textos para mejorar la relación pedagógica.</t>
  </si>
  <si>
    <t>Documentos Escuela Nueva, cuadernos de los estudiantes, preparadores, adaptadores, guías pedagógicas.</t>
  </si>
  <si>
    <t xml:space="preserve"> El CER cuenta con un plan de estudios actualizado cn los DBA. 
Cada docente prepara sus clases y adapta los contenidos en sus preparadores y adaptadores según necesidades. Falta unidad de criterios en la planeación y preparacion de clases de acuerdo al modelo pedagogico y a los contenidos tematicos unificados.  Falta seguimiento y control en el desarrollo de la practica pedagogica.</t>
  </si>
  <si>
    <t>Cada docente de acuerdo a su formacion pedagógica y a su nivel profesional aplica su estilo pedagogico en favor del aprendizaje de los estudiantes. Se cuenta con procesos pedagogicos ajustados a los modelos Escuela Nueva y posprimaria. Se requiere capacitación y actualización docente.</t>
  </si>
  <si>
    <t>El CER  aplica un sistema de evaluaciòn  escolar debidamente ajustado al decreto 1290 de 2009 y adoptado mediante acuerdo del consejo directivo. El SIEE se ha dado a conocer en todas las sedes. Se han realizado los ajustes propuestos por parte de la secretaria de educación.
Se deben hacer ajustes al SIEE de acuerdo a los criterios y lineamientos del dia E 2019</t>
  </si>
  <si>
    <t>Con base en las moficicaciones al SIEE, se analizaran los resultados academicos de cada año. Los resultados de las evaluaciones internas y externas se han utilizado para la formulacion del plan de mejoramiento del día E. Se requiere que los datos de las evaluaciones internas lleguen por sedes para valorar el trabajo de los docentes de manera indiidual.
.</t>
  </si>
  <si>
    <t>Libro de calificaciones, planillas de notas, pruebas escritas y pruebas SABER, ISCE, Plan de accion día E</t>
  </si>
  <si>
    <t xml:space="preserve">Con base en las modificaciones  ya justes realizadas al SIEE, se hizo un trabajo de apoyo a estudiantes con dificultades de superacion academca y se logro el objetivo en cada sede.Los docentes en cada sede analizan las situaciones de dificultad de aprendizaje de sus estudiantes y relizan procesos de mejoramiento.Se carece de apoyo,  control y acompañameiento por parte de personas expertas en temas de discapacidad y enseñanza de niños  especiales. </t>
  </si>
  <si>
    <t>El proceso de matrícula continua  con eficiencia de manera sistematizada en el SIMAT. El CER cuenta con una polìtica para el proceso de matricula en el SIMAT,  se actualiza constantemente y se reportan las novedades. La documentación a veces no es legible y dificulta su registro.</t>
  </si>
  <si>
    <t>Con base en el SIEE ,se ha unificado el Boletin  académico para todos los niveles y sedes. Los padres de familia no analizan de manerea concreta los contenidos de los boletines y solo miran los puntajes numéricos, sumativos o conceptules. otros  padres y madres ni los miran.</t>
  </si>
  <si>
    <t>Con base en el escaso  presupuesto, se ha realizado  inversión en mejoramento de algunas unidades sanitarias y aulas.  El  CER  hace cada año el mantenimiento de la planta fisica y se continua con la vinculación de la comunidad y en ocasiones de los recursos Municipales  y entidades como Crediservir. Se requiere mantenimiento, ampliación y adecuación  de algunas sedes por parte del estado.</t>
  </si>
  <si>
    <t>Se hacen visitas de seguimiento a las sedes y elabora informes sobre l a utilizacion de los espacios y su estado actual. Algunas comunidades utilizan espacios de la planta fisica para otros eventos y necesidades  que son propios de la comunidad a nivel interno.</t>
  </si>
  <si>
    <t>No existe ningun seguro para los equipos y materiales por carecer de recursos y las entidades gubernamentales tampoco lo hacen.</t>
  </si>
  <si>
    <t>Inventario. Autoevaluación institucional, actas de entrega de la sede a la comunidad al finalizar cada año..</t>
  </si>
  <si>
    <t>Se cuenta con restaurantes escoaleres en todas laas sedes.  Auin cuando hay cobertura de este servicio, algunas veces es ha sido de  baja calidad.  Se requiere mayor  calidad en los alimentos y tambien más cantidad.</t>
  </si>
  <si>
    <t>Las actividades con estudiantes que presentan bajo rendimiento acadèmico  se hace en cada sede. Algunas veces no se logran superar las dificultades de manera satisfactoria péro se sigue avanzando en este proceso.  Algunas sedes se trabaja con estudiantes con difucltades de aprendizaje y problemas de tipo fisico, sensorial y  emocional que requieren tratamiento especializado o apoyo gubernamental.</t>
  </si>
  <si>
    <t>Actividades y talleres escritos para recuperaciòn y superaciòn de dificultades, cuadernos ,. Guías pedagógicas y adaptadores, Documemntos sobre los DBA.</t>
  </si>
  <si>
    <t>Aunque  hse ha venido  ajustando la planta de personal docente,  el CER  mantiene el grupo base de docentes desde el año 2018, vinculados en provisionalidad para darle continuidad a la atencion eduativa y garantizar continuidad de los procesos  educativos.Todos los docentes cumplen con el perfil pedagogico requerido. Falta capacitacion y actualización docente.</t>
  </si>
  <si>
    <t>El proceso de inducción a los estudiantes  se hace en cada sede por sus docentes al inicio de cada año escolar. El CER no tiene como política la induccion a los docentes. Se hace una reunion informativa a principio de año.</t>
  </si>
  <si>
    <t>Programaciòn de los Talleres y eventos de capacitaciòn por parte de la SED de nanera directa y virtual.actas de realización y listados de asistencia.</t>
  </si>
  <si>
    <t xml:space="preserve"> Al finalizar el año re realiza por escrito un informe de desempeño de cada docente.  No es una evaluación de desempeño  institucional. Este informe no tiene incidencia en lo laboral sino de mejoramiento profesional a nivel interno.</t>
  </si>
  <si>
    <t>El CER  Bajo Pavez no cuenta con una política de estímulos para la comunidad educativa ni para los docentes en particular.Se realizan actividades aisladas de reconocimiento a los estudiantes al finalizar el año  y también en la labor docente</t>
  </si>
  <si>
    <t>Se cuenta con el manual de convivencia , actualizado, con el comité de convivencia, el consejo Directivo, el manual de funciones, de procedimientos para la resolución de conflictos.Se requiere mayor continuidad. Se requiere mayor análisis de la intencionalidad del manaul de convivencia.</t>
  </si>
  <si>
    <t>El CER Bajo Pavez,  cuenta con el fondo servicios docentes  el cual le da  autonomía para el  manejo recursos economicos. Sse elabora presupuesto y se  realiza un listado de necesidades para el CER para que se  adquieran y los recursos necesarisos de gratuidad para cada sede.</t>
  </si>
  <si>
    <t>La Direcciòn del CER  realiza los informes c ontables y  lleva actas  de  recibo y entrega de materiales . Se entregan informes semestrales a contraloría departamental.</t>
  </si>
  <si>
    <t>Teniendo en cuenta que  el CER maneja sus recursoso,  se hace informes de ingresaos y egeresos con  los recursos de gratuidad y sobre las necesidades de inversión. En consecuencia los egresos  son insufientes para las necesidades del CER.</t>
  </si>
  <si>
    <t>Avtas de presupuestos, acuerdos de gastos y facturas de compras y de inversiones.</t>
  </si>
  <si>
    <t>En algunas sedes los docentes  hacen segumiento individual a las necesidades de los estudiantes y se trata de dar respuesta a esas necesidades y expectativas. El C.E.R conoce las características de su entorno y procura dar respuestas a estas necesidades y expectativas de los estudiantes.</t>
  </si>
  <si>
    <t>En cada sede se utilizan las instalaciones físicas con un manejo óptimo para actividades de beneficio comunitario. No hay segumiento tiguroso ni se limita a los docentes al uso de la planta fisica por parte de la comunidad. Los medios o equipos de computo se utilizan solamente en las jornadas escolares diarias.</t>
  </si>
  <si>
    <t>No Alpica. Se ofrece solamente hasta noveno grado.</t>
  </si>
  <si>
    <t>Con la orientación de la dirección del CER, cada docente implementa todas las acciones y mecanismos de participación de los estudiantes en los diferentes estamentos del gobierno escolar y gobierno estudiantil. No se ha hecho evaluación de los resultados y  el impacto que haya generado  la participacion de los estudiantes.</t>
  </si>
  <si>
    <t xml:space="preserve"> Existe buena colaboración y participación de algunas familias  en actividades culturales y de integraciòn social  y  algunas veces en la escuela de padres. Se requiere  mayor sensibilizacion en los padres de familia para su participación en la toma de decisiones que se realizan a través del consejo Directivo y consejo de padres.</t>
  </si>
  <si>
    <t xml:space="preserve">El CER cuenta cuenta con el plan de gestion de riesgos. El CER  trabaja en temas de prevención de riesgos físicos    como accidentes caseros, disposición de desechos,, accudentes y otros eventos de riesgo.
Los docentes en cada sede explican a las comunidades los riesgos físicos que pueden afectar a los estudiantes. No hay información detallada al respecto.
</t>
  </si>
  <si>
    <t>Continuar con el proceso de fortalecimiento y operatividad   de la comisión de evaluación y promoción, mediante la interpretación y el análisis de las funciones, el plan de acción y las necesidades  académicas de los estudiantes.
Definir mecanismos institucionales para el reconocimiento de logros a docentes, estudiantes y comunidad que se destaquen por sus inicativas y su gestóon anualmente.</t>
  </si>
  <si>
    <t>Apoyar el funcionamiento y operatividad del comité de convivencia escolar para la solucion inmediata de conflcitos y la paricipacion en la solucion de casos  dificiles de conflcitos entre la comunidad educativa.
Mejorar las condiciones y bienestar de los estudiantes con la impelemntacuion de nuevos restaurantes escolares y dotacion de ambienbtes de trabajo cómodos.</t>
  </si>
  <si>
    <t>Se han consolidado procesos pedagogicos de acompañamiento de padres de familia a los estudiantes y  se han mejorado los procesos de enseñanza y utilización de las herramientas TIC por parte de los docentes.
Se cuenta con un plan de estudios  que está  ajustado con los DBA y adecuado al trabajo  de cada nivel y a las caracteristicas de los estudiantes de cada sede.
Se ha consolidado el modelo pedagógico escuela nueva y posprimaria, a las circuntancias del estudio en casa pero mantiene estable el plan de estudios que venia desarrollandose antes de la pandemia.</t>
  </si>
  <si>
    <t>Se cuenta con un  SIEE  actualizado y ajustado en el año 2022 para realizar procesos evaluativos que mejoren la calidad de la enseñanza y el nivel de los aprendizajes. 
Sse han unificado los formatos para todo el proceso de evaluación y rpomoción mediante procesos de concertación e innovacion de acuerdo a los modelos educxativos que se implementan en el CER.</t>
  </si>
  <si>
    <t xml:space="preserve">Ajustar algunos aspectos del SIEE, teniendo en cuenta las orientaciones de la SED para  que la evaluacion y promoción cumpla con sus objetivos.
</t>
  </si>
  <si>
    <t>Se han consolidado procesos  como matricula, boletines ajustados al trabajo presencial, un buen archivo académico y la participación activa de la comunidad educativa.</t>
  </si>
  <si>
    <t>Se ha afianzado el trabajo pedagogico y comunitario mediante la asignacion de responsabilidades compartidas con las familias.
Se cuenta con textos didácticos para para trabajar con el  modelo escuela nueva y posprimaria aunque deficientes.
El CER cuenta con  dotación de computadores para  la mayoria de las sedes pero sin conectividad.</t>
  </si>
  <si>
    <t>Gestionar ante las autoridades municpales y departamentales la presentación de un proyecto de mejoramiento de la planta fisica y de mejoramiento de los ambuientes de aprendizajes, conectividad y dotación de nuevos equipos tecnológicos.</t>
  </si>
  <si>
    <t>Gestionar la consecucion de dotación de materailes para el trabajo de preescolar y proyectos productivos en posprimaria.
Definir estimulos para las famnilias y estudiantes que  se comprometan ditrectamente con el trabajo en casa de manera permanente para Mejorar e bunestar de los estudiantes qy las condicones de trabajo de algunas sedes.</t>
  </si>
  <si>
    <t>Se cuenta con comunidades que se han comprometido con la educación de sus hijos y participan en la conformación del gobierno escolar.
Las familias se han vinculado en trabajos de tipo educativo para la formación academica y el fomento de valores.
El CER  ha avanzado de manera signitficativa en el trabajo  academico con ayuda de algunos padres de familia y su acompañamiento en el trabajo complementario en casa.</t>
  </si>
  <si>
    <t>El CER ofrece  garantías de participción de los estudiantes e y a las familias en todos los estamentos y organismos del gobierno escolar.</t>
  </si>
  <si>
    <t>Avanzar en el proceso de fortalecimiento del vinculo de la familia con la educacion y formacion academica de los estudiantes a través del  acompañamiento en el desarrrollo de las actividades académicas.
Mejorar la comunicacion eficiente y oportuna con los estudiantes y padres de familia para continuarmejorando las relaciones intgerpersonales y el rendimienrto cadémico de sus hijos.
Establecer un plan de trabajo coordinado con todos los docentes para construir, afianzar y fortalecer los proyectos de vida de los estudiantes 
a fin de mejorar la permanencia en el sistema edcativo.</t>
  </si>
  <si>
    <t>Fortalecer la participacion de las familias a través de la comunicación permanente a traves de los  diferentes medios de comunicacion  hasta que dure el trabjo en casa y continuar con la vinculacion de las familias en el momento de regreso a la presencialidad.
Sensibiliazar de manera permanente a los padres de famili y estudiantes para asegurar su participacion en todas las instancias del gobierno
escolar que se organicen en tiempos de pandemia.</t>
  </si>
  <si>
    <t>Elaborar y poner en practica el plan de gestion del riesgo con todas las comunidades educativas  de acuerdo a las necesidades de cada sede
Definir  e implementar estrategias para disminuir los riesgos sicosociales y de involucramiento en el conflicto familiar y social   en las diferentes comunidades.</t>
  </si>
  <si>
    <t>Se requiere de una  nueva dotacion de recursos materiales para el aprendizaje de los estudiantes especialmente textos complementarios de las guías acorde a las exigencias de las pruebas saber.
Hacer mantenimiento de los equipos que están regular estado con el fin de ponerlos al servicio de algunos estudiantes  previa autorizacion de la Direccion del CER Y y con el comporomiso  y responsabilidad con los padres de familia para estudiantes posprimaria.</t>
  </si>
  <si>
    <t>Consolidar la implementación de las opciones flexibles de escuela nueva y posprimarua y la  reelaboracion de los  proyectos transversales, la utilización de las herramientas TIC donde se pueda y la formación docente en la metodología escuela nueva y posprimaria 
Mejorar los  mecanismos de comunicaion directa con los estudiantes para orientar y acompañar el proceso formativo y evaluativo.</t>
  </si>
  <si>
    <t>Fortalecer el trabajo para la nivelación y atención a estudiantes con dificultades de aprendizaje tanto en el aula como con el acompañamiento desus padres en casa.
Adeacuar y flexibiliar los contenidos temáticos para los estudiantes con dificultades de aprendizaje o por limitaciones fisicas o sensoriales.</t>
  </si>
  <si>
    <t xml:space="preserve">El CER Bajo Pavez cuenta con procesos sólidos y en adopción de todos sus componentes de la gestion académica y han permanecido estables en su mayoria. 
Se cuenta con un marco conceptual bien definido y esta incluido en el PEI como pilar fundamental de su horizonte institucional.
Además se organiza anualmente el gobierno escolar participativo y democrático aunquie debe consolidarse en cada sede.
</t>
  </si>
  <si>
    <t>El CER ejerce un liderazgo educativo en todos los sectores y aspectos generales institucivionale, contando con un manual de convivenci actualizado y ajustadoen toda su estructura. 
Se ha fortalecido la comunicación  y el uso de los medios de comunicacion e informacion, utilización de las herramientas TIC para el fortalecimiento de las relaciones comunitarias, el proceso de enseñanza y aprendizaje. El CER cuenta con mecanismnos de comunicación ágiles especialmente con autoiridades educativas y entes guberanmentales.</t>
  </si>
  <si>
    <t xml:space="preserve">Consolidar los avances del liderazgo institucional mediante la el uso de las herramientas TIC y el fortalecimiento y afianzamiento del gobierno escolar como  organismo clave para el funcionamienro del CER y sus instancias de participación
Establecer mecanismos de contacto y vinculación del sector productivo en las actividades del CER especialmente en el acompañamiento de los proyectos productivos.
</t>
  </si>
  <si>
    <t>AÑO  2023</t>
  </si>
  <si>
    <t>se consolido el ajuste al PEI y actualizado a 2024.</t>
  </si>
  <si>
    <t>PEI actualizado 2024</t>
  </si>
  <si>
    <t>se ha llevado a cabo la divulgacion de las metas institucionales con las comunidades edicativas de cada sede escolar.</t>
  </si>
  <si>
    <t>metas ajustadas según el PEI ACTUALIZADO A 2024</t>
  </si>
  <si>
    <t>SE HA DIVULGADO LAS METAS INSTITUCIONALES CON LA COMUNIDAD EDUCATIVA, PERO SE HACE NECESARIO FIJARLAS EN UN LUGAR VISIBLE.</t>
  </si>
  <si>
    <t>se ha consolidado la politica de inclusion que garantiza la permanencia y acceso de los niños,ñiñas y adolescentes al CER BAJO PAVEZ.</t>
  </si>
  <si>
    <t>matricula del SIMAT. Actas de visita y reuniones</t>
  </si>
  <si>
    <t>E n el  CER, se ha tenido avances y consolidación del proceso de liderazgo reconocido a nivel Municipal por sus procesos organizados y por sus resultados  . Se continúa con este proceso a pesar del cambio de la nómina docente y directivo docente.</t>
  </si>
  <si>
    <t>Existen todos los planes y programas articulados en el PEI y algunos en el Plan de Desarrollo Municipal. Falta mayor integración interinstitucional y trabajo articulado con la administración municipal</t>
  </si>
  <si>
    <t>Existen algunos planes y programas articulados en el PEI y algunos en el Plan de Desarrollo Municipal. Falta mayor integración interinstitucional y trabajo articulado con la administración municipal.</t>
  </si>
  <si>
    <t>Planes educativos, PEI, políticas educativas nacionales  y departamentales, Proyectos transversales productivos.</t>
  </si>
  <si>
    <t>La informaciòn sistematizada en el CER, se utiliza para la elaboraciòn de los planes de mejoramiento y planes de acción. La información no está discriminada por sedes . La información se recibe a través del índice sintetico de calidad y día E. La información interna se obtiene de los informes anuales del rendimiento cadémico en cada sede.</t>
  </si>
  <si>
    <t>Al finalizar cada año, se realiza el Plan de Autoevaluaciòn  y PMI. Se evaluan resultados para proponer nuevas metas. Existen dificultades para vincular a padres de familia y estudiantes en este proceso, sin embargo se dan a conocer los ajustes realizados a las comundades educativas</t>
  </si>
  <si>
    <t>actas de conformacion de consejo directivo.actas de acuerdo y adopcion de documentos institucionales.</t>
  </si>
  <si>
    <t xml:space="preserve">el consejo academico se reune durante el año lectivo( semanass de desarrollo institucional)para actualizar procesos pedagogicos en beneficio del proceso de enseñanza aprendizaje de los niños, niñas y adolescentes. </t>
  </si>
  <si>
    <t>el CER conformó el comité de comision de evaluacion  y promocion para abordar los temas presentados durante el proceso academico en las sedes educativas y los inconvenientes presentados para asi dar solucion a dichas problematicas.</t>
  </si>
  <si>
    <t>actas de conformacion del comité de promocion y evaluacion.</t>
  </si>
  <si>
    <t>acta de conformacion del comité de convivencia escolar. Adopcion de los documentos pertinentes al mismo.</t>
  </si>
  <si>
    <t>En el CER Bajo Pavez se tiene la organización del comité estudiantil y este no tiene mucha toma de desiciones.</t>
  </si>
  <si>
    <t>acta de conformacion y adopcion de documentos.</t>
  </si>
  <si>
    <t>formato de inscrpcion,programas de gobierno del personero estudiantil,actas de escrutinio, actas de eleccion de personero estudiantl.</t>
  </si>
  <si>
    <t>En cada sede educativa se realizó  la asamblea de padres de familia los cuales se  reunen de acuerdo a las necesidades y eligen sus representantes ante el Gobierno escolar. Algunos padres de familia son apáticos a participar de estas reuniones.</t>
  </si>
  <si>
    <t>actas de reuniones con padres de familia, asambleas generales,eleccion de representantes de padres de familia.</t>
  </si>
  <si>
    <t>Acta  de eleccion y  conformacion del consejo de padres de familia en cada sede educativa del CER. Actas de reuniones</t>
  </si>
  <si>
    <t>El consejo de padres se organiza anualmente para este se  deben elegir padres de familia comprometidos con la educación de sus hijos y que tengan tiempo para las reuniones del todo este grupo.</t>
  </si>
  <si>
    <t>Se ha adoptado enel CER  los canales  de comunicaciòn   de manera directa y oportuna para solucionar las necesidades  requeridas de los padres, estudiantes docentes y directivo implementando la desconexion laboral de 5: 00 pm a 5.00am. se ha presentado  dificultadad en algunas sedes eduacativas  de tipo satelital para una comunicación rápida cuando se está laborando o se necesita enviar alguna informacion .  Se han consolidado  las llamadas tefonicas y whatsApp y en caso de comunicacion docente directivo o viceversa correo electronico.</t>
  </si>
  <si>
    <t xml:space="preserve"> El CER BAJO PAVEZ realizó  reconocimientos a docentes por su desempeño laboral.  Por lo general en cada sede hace reconocimiento interno a sus estudiantes y a los padres de familia colaboradores.</t>
  </si>
  <si>
    <t>manual de convivencia y manual de funciones.actas de reuniones y clausuras.</t>
  </si>
  <si>
    <t>El CER BAJO PAVEZ  viene en proceso de implementación y afianzamiento de buenas prácticas administrativas definidas y conocidas por sus comunidades educativas. Estas buenas prácticas estan fundamentadas en la  comunicación comunitaria e  institucional, se ha presentado dificultad en la legalizacion de predios de las sedes educativas.</t>
  </si>
  <si>
    <t>Actas  del gobierno escolar, Logos de documentos,  uniformes y escudo del CER,oficio de aprobacion de la bandera institucional Manual de calidad, Formatos e instrtumentos.</t>
  </si>
  <si>
    <t>registro fotografico de las sedes educativas y aulas.inventarios de cada sede,</t>
  </si>
  <si>
    <t xml:space="preserve">Los docentes reunen a las comunidades educativas a principio de cada año y se les  explica las formas de trabajo,horizonte institucional , el manual de convivencia entre otros. No se cuenta con tiempo especifico  para estas actividades. </t>
  </si>
  <si>
    <t>actas de reuniones con los padres de familia</t>
  </si>
  <si>
    <t>El director realiza visitas a las sedes educativas y mantiene dialogo con los estudiantes,docentes y padres de familia; motiva a los mismos para  su permanencia y  compromiso en el  aprendizaje. Este proceso debe ser mas continuo con la ayuda de los docentes y de los mismos padres de familia.</t>
  </si>
  <si>
    <t>actas de reuniones, registro fotografico.</t>
  </si>
  <si>
    <t>Se ha ajustado y actualizado el manual de convivencia. se ha dado a conocer a los docentes , estudiantes y padres de familia  . Se requiere mas divulgación y apropiación por parte de los padres de familia.</t>
  </si>
  <si>
    <t>ajustes al  Manual de Convivencia, actas del consejo Directivo y del comité de convivencia, documentos normas legales.</t>
  </si>
  <si>
    <t>El CER realiza  actividades extracurriculares. En las  sedes se  realizan actividades culturales, civicas  y sociales que permiten el desarrollo e integracion de docentes , estudiantesby padres de familia .Se require de mayor coordinacion e integracion interinstitucional para proyectar mejor el CER.</t>
  </si>
  <si>
    <t>actas y registro fotografico de eventos y actividades realizadas, actas de escuelas de padres y clausura.</t>
  </si>
  <si>
    <t>Los estudiantes del CER BAJO PAVEZ son beneficiarios del  PAE en todas las sedes educativas . El CER realiza acciones organizadas para garantizar el bienenstar al estudiantado . Se requiere mejoramiento de infraestructuras de aulas y comedores escolares.</t>
  </si>
  <si>
    <t>actas de reuniones con funcionarios del PAE, ACTAS DE SEGUIMIENTO, OFICIOS ENVIADOS.</t>
  </si>
  <si>
    <t>El CER organizó el comite de convivencia escolar, pero esto no se ha reunido debido a que no se ha presentado situaciones reelevantes que no se hayan podido solucionar dentro de la sede educativa. Falta mayor divulgación de las rutas y protocolos de convivencia.</t>
  </si>
  <si>
    <t>acta de conformacion del comité de convivencia escolar.</t>
  </si>
  <si>
    <t xml:space="preserve"> se cuenta con el comité de convivencia para la solucion de problemas consignados en el manual de convivencia, utiliza los protocolos establecidos de manera parcial. Se requiere mayor divulgación de los procedimientos prácticos para resolver conflictos. No se han presentado casos dificiles hasta la fecha.</t>
  </si>
  <si>
    <t xml:space="preserve">reuniones con padres de familia. Acuerdos </t>
  </si>
  <si>
    <t>El centro educativo ha contado con la participacion de los padres de familia a la convocatoria  de diferentes actividades en las sedes educativas, se busca fortalecer el  proceso para una mayor participacion.  El CER cuenta con   una polìtica de comunicaciòn oportuna y práctica para la relación con los padres de  familia  y acudientes.</t>
  </si>
  <si>
    <t>registro de llamadas, registro fotografico, actas de reuniones en las sedes eduactivas.</t>
  </si>
  <si>
    <t>se ha fortalecido la comunicacion, participacion de la comunidad educativa en los  procesos adaptados  con la orientacion de la SED y el director . El CER tiene definidos los canales de comunicaciòn e informaciòn con las autoridades educativas en forma oportuna y eficiente. Algunas autoridades no establecen coordinación directa con el CER.</t>
  </si>
  <si>
    <t>oficios, canales de comunicación .</t>
  </si>
  <si>
    <t>El CER tiene establecido los  mecanismos de apoyo y de trabajo en equipo. Se necesita mas gestion ante otros entes que puedan ofrecernos apoyo para el bienestar del estudantado.</t>
  </si>
  <si>
    <t>oficios, convenios.</t>
  </si>
  <si>
    <t>En algunas sedes del centro educativo se establecen de manera esporadica  relaciones con el sector productivo.  Esta cordinación es muy débil.</t>
  </si>
  <si>
    <t xml:space="preserve">actas de reuniones. </t>
  </si>
  <si>
    <t>El plan de estudios del modelo Escuela
Nueva y Post-primaria se encuentra
actualizado y adaptado para cumplir con
los estándares curriculares y los
Derechos Básicos de Aprendizaje (DBA),respondiendo a las necesidades
específicas del CER. Asimismo, incorpora proyectos transversales que
se revisan y ajustan continuamente
según las directrices de la Secretaría de
Educación Distrital (SED). No obstante,
persiste la necesidad de consolidar
proyectos productivos que sean sólidos
y sostenibles, tanto a nivel local como
institucional.</t>
  </si>
  <si>
    <t>Plan de estudios resignificado y actualizado.</t>
  </si>
  <si>
    <t>El enfoque pedagogico ha enfatizado en los procesos de desarrrollo individual y grupal. Se hace  refuerzo y afianzamiento de procesos pedagógicos.  No obstante el enfoque metodologico esta  ajustado al Programa Escuela Nueva y posprimaria de acuerdo a las necesidades de formación y de conocimientos requeridos por los estudiantes.  Se requiere mayor acompañamiento, actualización docente y capacitación en  práctica pedagógica para su implementación.</t>
  </si>
  <si>
    <t>Planes de aula  y de clase, preparadores y adaptadores de contenidos.</t>
  </si>
  <si>
    <t>La dotación de recursos para el aprendizaje se hace en función de  los docentes  para apoyar su trabajo pedagógico en el aula. No se cuenta con material, recursos didácticos y guias de apoyo para fortalecer el proceso de aprendizaje.</t>
  </si>
  <si>
    <t>Inventario de recursos pedagògicos.</t>
  </si>
  <si>
    <t xml:space="preserve">En el CER se cumple con la jornada escolar  de manera correcta y existen mecanismos de seguimiento y control para su cumplimiento. Se debe  contar con los padres de familia para realizar ajustes internos que permitan a los estudiantes permanecer en el sistema educativo.  </t>
  </si>
  <si>
    <t>Calendario academico, horarios, actas  de visitas del director  por sedes.</t>
  </si>
  <si>
    <t>El CER ha realizado modificaciones transitorias al SIEE y se han adoptado por acuerdo del consejo directivo. el CER ha unificado el SIEE , el cual  está ajustado de acuerdo a las  orientaciones de la SED   según las necesidades de cada comunidad, de la formación integral   y  las normas vigentes.</t>
  </si>
  <si>
    <t>Sistema de Evaluaciòn, actas de comisiones de evaluacion y promoción</t>
  </si>
  <si>
    <t>Documentos Escuela Nueva, cuadernos de los estudiantes, preparadores, adaptadores.</t>
  </si>
  <si>
    <t>En el CER Bajo Pavez cada docente prepara sus clases y adapta los contenidos en sus preparadores y adaptadores según necesidades. Las tareas escolares se  deben adaptar al contexo de los estudiantes. Se sugieren que se hgan actividades y talleres e el aula.</t>
  </si>
  <si>
    <t>En la medida en que se asignan los recursos para el CER Bajo Pavez, estos se destinan al mejoramiento de la calidad educativa y los ambientes escolares. Se utilizan los recuros  materiales e impresos para la labor docente. Debe haber mayor continuidad en el uso de los recursos tecnologicos según disponbilidad fisica y logistica. No hay cpmputadores y conectividad en la mayoria de las sedes.</t>
  </si>
  <si>
    <t>Cuadernos de trabajo de los niños, planes , preparadores y adaptadores de clase.  Material de constante observación y de uso pedagógico en el aula.</t>
  </si>
  <si>
    <t xml:space="preserve">El CER  garantiza l el cumplimiento del tiempo  escolar para los estudiantes y  los docentes cumplen con su jornada escolar dedicadas al aprendizaje de los estudiantes. En el CER se han definido: calendario, horarios, e intensidad horaroa semanal en cumpliiento de la normatiovodad existente. Las actrividades del CER, respetan el tiempo de aprendizaje de los estudiantes.
</t>
  </si>
  <si>
    <t>SIEE del CER, horarios, calendario escolar anual,  acuerdo de adopción, Evaluaciones de los estudiantes, talleres de trabajo.</t>
  </si>
  <si>
    <t>En el CER Bajo Pavéz, existe relacion pedagógica entre los planes de estudios y el desarrrolo curricular acorde con las opciones flexibles de escuela nueva y postprimaria
Se debe hacer un estudio y adaptación curricular de algunos contenidos o de incorporar nuevos contenidos de otros textos para mejorar la relación pedagógica.</t>
  </si>
  <si>
    <t xml:space="preserve"> El CER cuenta con un plan de estudios actualizado cn los DBA. Cada docente prepara sus clases y adapta los contenidos en sus preparadores y adaptadores según necesidades.</t>
  </si>
  <si>
    <t>Cada docente de acuerdo a su formacion pedagógica y a su nivel profesional aplica su estilo pedagógico en favor del aprendizaje de los estudiantes. Se cuenta con procesos pedagógicos ajustados a los modelos Escuela Nueva y postprimaria. Se requiere capacitación y actualización docente.</t>
  </si>
  <si>
    <t xml:space="preserve">El CER  aplica un sistema de evaluaciòn  escolar debidamente ajustado al decreto 1290 de 2009 y adoptado mediante acuerdo del consejo directivo. El SIEE se ha dado a conocer en todas las sedes. Se han realizado los ajustes propuestos por parte de la secretaria de educación.
</t>
  </si>
  <si>
    <t>SIEE del CER,  acuerdo de adopción, Evaluaciones de los estudiantes, talleres de trabajo, resultados SABER e ISCE.</t>
  </si>
  <si>
    <t>Con base en las moficicaciones al SIEE, se analizaran los resultados academicos de cada año. Los resultados de las evaluaciones internas y externas se han utilizado para la formulacion del plan de mejoramiento. Se requiere que los datos de las evaluaciones internas lleguen por sedes para valorar el trabajo de los docentes de manera indiidual.</t>
  </si>
  <si>
    <t>Libro de calificaciones, planillas de notas, pruebas escritas y pruebas SABER, ISCE</t>
  </si>
  <si>
    <t xml:space="preserve">El CER Bajo Pavez, siempre ha tenido en cuenta los resultados de las pruebas externas cada vez que se implementan por el MEN. Los resultados de la Pruebas SABER, el ISCE , se transforman en planes de acción y de mejoramiento en el aula.  
Los reportes ISCE no vienen discriminados por sedes para evaluar la gestión docente. Se evalua  y se programa su mejoramiento. </t>
  </si>
  <si>
    <t>Resultados pruebas SABER , ISCE,  Evaluaciones internas.</t>
  </si>
  <si>
    <t>En cada sede y a nivel del CER, se hace control de asistencia   y se entregan informes mensuales. Además se hace consolidado de matricula mensual. Las inasistencias relacionadas no son justificadas por los padres de familia. No se justifican las insasistencias y los estudiantes a veces van a sus labores agricolas con sus padres.</t>
  </si>
  <si>
    <t xml:space="preserve">En cada sede se realizan las actividades de recuperaciòn y se observan en los cuadernos. Las recuperaciones han sido evaluadas en resultados según cada docente. </t>
  </si>
  <si>
    <t xml:space="preserve">Con base en las modificaciones  y              ajustes realizadas al SIEE, se hizo un trabajo de apoyo a estudiantes con dificultades de superación académica y se logró el objetivo en cada sede.Los docentes en cada sede analizan las situaciones de dificultad de aprendizaje de sus estudiantes y realizan procesos de mejoramiento.Se carece de apoyo,  control y acompañamiento por parte de personas expertas en temas de discapacidad y enseñanza de niños  especiales. </t>
  </si>
  <si>
    <t>Cada año, se viene haciendo seguimiento al egresado pero no se continuó. En cada sede los docentes se informan sobre sus egresados. No hay  un sistema de seguimiento organizado y sistemaytizado.</t>
  </si>
  <si>
    <t>Se cumple con el  proceso de matricula en un 100% en el SIMAT.</t>
  </si>
  <si>
    <t>plataforma SIMAT</t>
  </si>
  <si>
    <t>Se organiza archivo academico en cada sede del centro deducativo.</t>
  </si>
  <si>
    <t>archivo fisico y magnetico en cada sede educativa. ( DRIVE INSTITUCIONAL).</t>
  </si>
  <si>
    <t xml:space="preserve">Entrega de boletines periòdicamente por niveles educativos. </t>
  </si>
  <si>
    <t>plataforma de notas del C.E.R.</t>
  </si>
  <si>
    <t>Mnteniemiento de la planta por medio de los recursos de gratuidad.</t>
  </si>
  <si>
    <t>evidencias fotograficas y registros contables.</t>
  </si>
  <si>
    <t>No hay plan de ejecucion de programas y embellecimiento de la planta fisica.</t>
  </si>
  <si>
    <t>no aplica.</t>
  </si>
  <si>
    <t>Visitas periòdicas por parte del señor Director a cada una de las sedes educativas.</t>
  </si>
  <si>
    <t>registro fotograficas y actas de visitas del señor Director.</t>
  </si>
  <si>
    <t>Los recursos de gratuidad son distribuidos segùn  las necesidades de cada sede educativa.</t>
  </si>
  <si>
    <t>actas de aprobacion de presupuesto por medio del consejo directivo.</t>
  </si>
  <si>
    <t>Segùn las necesidades presentadsas por cada sede educativa, se aprobarà un suministro para cada uno de ellas.</t>
  </si>
  <si>
    <t>actas de entrega.</t>
  </si>
  <si>
    <t>No se hizo el mantemiento adecuado a los equipos y pco suministro para el material de aprendizaje.</t>
  </si>
  <si>
    <t>No existe ningun seguro para los equipos y materiales.</t>
  </si>
  <si>
    <t>Se cuenta con el servivio del PAE, en todas las sedes educativas.</t>
  </si>
  <si>
    <t>actas de conformaciòn del CAE.</t>
  </si>
  <si>
    <t>Se cuenta con planes de nivelaciòn y refuerzo en todas las sedes educativas.</t>
  </si>
  <si>
    <t>palnes de nivelacion y actividades de refuerzo por cada docente.</t>
  </si>
  <si>
    <t xml:space="preserve">El C.E.R. cuenta con la planta docente e idònea en su totalidad. </t>
  </si>
  <si>
    <t>decreto de nombramiento de propiedad de cada uno de los docentes.</t>
  </si>
  <si>
    <t>Cada docente en su sede educativa realiza el procesos de inducciòn a sus estudiantes.</t>
  </si>
  <si>
    <t>actas.</t>
  </si>
  <si>
    <t>Algunos docentes de primera infancia han recibido capacitacion acorde a sus funciones,</t>
  </si>
  <si>
    <t>actas y registros fotografico.</t>
  </si>
  <si>
    <t>cada docente cuenta con su propia asignacion academica acorde a cada sede y matricula</t>
  </si>
  <si>
    <t>resolucion de asignacion academica.</t>
  </si>
  <si>
    <t>Los docentes del CER Bajo Pavez que han sido nombrados por concurso de meritos y tienen sentido de pertenencia en todos los aspectos, especialmente  en  las labores academicas, horarios, actividades extracurriculares.</t>
  </si>
  <si>
    <t>Actividades escolares curriculares, informes, documentos de trabajo, entrega de documentos solicitados.</t>
  </si>
  <si>
    <t>El Director y los docentes establecen un acuerdo que permita evidenciar su trabajo para cada protocolo de evaluacion.</t>
  </si>
  <si>
    <t xml:space="preserve"> protocolo de evaluacion.</t>
  </si>
  <si>
    <t>El centro no cuenta con programas de estimulos para el personal docente y los estudiantes.</t>
  </si>
  <si>
    <t>no aplica</t>
  </si>
  <si>
    <t>El centro no cuenta con programas para la investigacion educativa.</t>
  </si>
  <si>
    <t>se conformo con un equipo de convivencia escolar para la atencion de los casos de conflictos.</t>
  </si>
  <si>
    <t>acta de conformacion del comité escolar y manual de convivencia.</t>
  </si>
  <si>
    <t>Se realizan actividades  aisladas  grupales para la integraciòn del personal en fechas especiales.</t>
  </si>
  <si>
    <t>registro fotograficos</t>
  </si>
  <si>
    <t>El C.E.R. Bajo Pavez cuenta con el FSE en continuidad para su ejecucion.</t>
  </si>
  <si>
    <t>actas y acuerdos del consejo directivo.</t>
  </si>
  <si>
    <t>El C.E.R. cuenta con un debido control contable a cargo de un profesional del area.</t>
  </si>
  <si>
    <t>actas y registros de ingresos y egresos, facturas electrònicas.</t>
  </si>
  <si>
    <t>los ingresos y gastos se realizan en consonancia con el FSE y lo establecido con el consejo directivo</t>
  </si>
  <si>
    <t>acuerdos consejo directivo y resoluciones del MEN.</t>
  </si>
  <si>
    <t>inspeccion y vigilancia.</t>
  </si>
  <si>
    <t>informes trimestrales por parte de la contadora del centro.</t>
  </si>
  <si>
    <t>El C.E.R. Bajo Pavez ha mejorado la oferta educativa incluyendo el programa Primera Infancia Feliz y Protegida.</t>
  </si>
  <si>
    <t>La matricula consolidada en las sedes Guamal y Palmira con su respectivos docentes.</t>
  </si>
  <si>
    <t>El C.E.R conoce las características de su entorno y procura dar respuestas a algunas necesidades propias del contexto y expectativas de los estudiantes.</t>
  </si>
  <si>
    <t>Observador del estudiante, temas tratados en reuniones de escuela de padres.</t>
  </si>
  <si>
    <t>Cuaderno viajero, diario de lectura.y proyectos productivos.</t>
  </si>
  <si>
    <t>Fotografías y actas de los talleres.</t>
  </si>
  <si>
    <t>En la escuela de padres se tratan ciertos temas de interés para la comunidad como son: pautas de crianza, alimentación saludable, salud mental y reproductiva, entre otros.</t>
  </si>
  <si>
    <t>Todas las sedes eudcativas del C.E.R. son usadas por parte de la comunidad para realizar actividades diferentes a las educativas y en algunos casos se evidencia poco sentido de pertenencia por parte de la comunidad.</t>
  </si>
  <si>
    <t>Actas de entrega de las sedes escolares al finalizar el año lectivo.</t>
  </si>
  <si>
    <t>Con la orientación de la dirección del CER, cada docente implementa todas las acciones y mecanismos de participación de los estudiantes en los diferentes estamentos del gobierno escolar y gobierno estudiantil.</t>
  </si>
  <si>
    <t>Actas de elección del gobierno escolar. Actas de eleccion de consejo estudiantil, personero y comité estudiantil y comités escolares.</t>
  </si>
  <si>
    <t>Actas de reuniones y fotografias.</t>
  </si>
  <si>
    <t xml:space="preserve"> Existe buena colaboración y participación de algunas familias  en actividades culturales y de integración social  y  algunas veces en la escuela de padres.</t>
  </si>
  <si>
    <t>Actas de eventos como dia de la familia, clausuras y escuela de padres.</t>
  </si>
  <si>
    <t xml:space="preserve">El CER cuenta cuenta con el plan de gestion de riesgos. El CER  trabaja en temas de prevención de riesgos físicos    como accidentes caseros, disposición de desechos,, accidentes y otros eventos de riesgo.
Los docentes en cada sede explican a las comunidades los riesgos físicos que pueden afectar a los estudiantes. No hay información detallada al respecto.
</t>
  </si>
  <si>
    <t>Evidencias de los equipos de gestión.</t>
  </si>
  <si>
    <t>La dirección del CER orienta a los docentes de cada sede, sobre algunas  actividades de prevención a los principales problemas qué constituyen factores de  riesgo de los estudiantes y la comunidad. Hay aspectos que no se pueden tratar por asuntos de orden público.</t>
  </si>
  <si>
    <t>Actas de reuniones y evidencias de la semana de la convivencia escolar.</t>
  </si>
  <si>
    <t>El CER cuenta  con el plan de gestion de riesgos.</t>
  </si>
  <si>
    <t>Documento plan de riesgos.</t>
  </si>
  <si>
    <t>Directorjesus@cerbajopavez.com</t>
  </si>
  <si>
    <t>JESÚS ANTONIO GAONA CONTRERAS</t>
  </si>
  <si>
    <t xml:space="preserve">El C.E.R. Bajo Pavez ha mejorado la oferta educativa incluyendo el programa Primera Infancia Feliz y Protegida.   </t>
  </si>
  <si>
    <t>El C.E.R Bajo Pavez cuenta con el Plan de Riesgos.</t>
  </si>
  <si>
    <t>En el C.E.R Bajo Pavez se iniciará la propuesta de creación e implementación del Proyecto Transversal de Movilidad Segura.</t>
  </si>
  <si>
    <t>El C.E.R Bajo Pavez proyectará un modelo de diario de campo denominado "Mi proyecto de vida"</t>
  </si>
  <si>
    <t>Una fortaleza identificada en la jornada escolar es su cumplimiento adecuado, respaldado por mecanismos efectivos de seguimiento y control. Esto garantiza una organización eficiente del tiempo y el desarrollo integral de las actividades académicas, contribuyendo al logro de los objetivos institucionales.</t>
  </si>
  <si>
    <t>Una fortaleza identificada es el uso articulado de los recursos de aprendizaje, lo que permite optimizar su aprovechamiento y potenciar los procesos pedagógicos. Esta integración favorece una educación más dinámica, eficaz y alineada con las necesidades de los estudiantes.</t>
  </si>
  <si>
    <t>Es necesario fortalecer los recursos de aprendizaje, mejorando su disponibilidad, calidad y acceso, para optimizar los procesos educativos y responder de manera efectiva a las necesidades de los estudiantes.</t>
  </si>
  <si>
    <t>Se requiere implementar estrategias más efectivas para el seguimiento a los egresados como parte del proceso de autoevaluación institucional. Esto incluye la creación de mecanismos sistemáticos que permitan recopilar información sobre su desempeño, impacto en el entorno y satisfacción con la formación recibida, con el objetivo de retroalimentar y fortalecer la calidad educativa.</t>
  </si>
  <si>
    <t xml:space="preserve">Apoyo a la gestión académica </t>
  </si>
  <si>
    <t xml:space="preserve">Apoyo financiero y contable </t>
  </si>
  <si>
    <t>Contar en el centro educativo con programas de estimulos para el personal docente y los estudiantes.</t>
  </si>
  <si>
    <t>Realizacion de mantenimientos y correctivos en los equipos tecnológicos y mobiliario en las sedes.</t>
  </si>
  <si>
    <t>Crear y ejecutar un proyecto para la mejora y embellecimiento de la planta fisica, en las diferentes sedes educativas del centro.</t>
  </si>
  <si>
    <t>ASTRIT YOLANDA QUINTANA TORRADO</t>
  </si>
  <si>
    <t>DOCENTE</t>
  </si>
  <si>
    <t>DIRECTIVA</t>
  </si>
  <si>
    <t>JOSE LUIS FLOREZ PEÑARANDA</t>
  </si>
  <si>
    <t>ADMINISTRATIVA</t>
  </si>
  <si>
    <t>COMUNITARIA</t>
  </si>
  <si>
    <t>MARTHA CECILIA GARAVITO NAVARRO</t>
  </si>
  <si>
    <t>ACADÉMICA</t>
  </si>
  <si>
    <t xml:space="preserve">DIRECTOR </t>
  </si>
  <si>
    <t>cerbajopavez2025@gmail.com</t>
  </si>
  <si>
    <t>MARTHA CECILIA SÁNCHEZ ASCANIO</t>
  </si>
  <si>
    <t>YULIANO ALEXSANDER ECHAVEZ DELGADO</t>
  </si>
  <si>
    <t xml:space="preserve">PEI actualizado 2025 </t>
  </si>
  <si>
    <t xml:space="preserve">Se ha fortalecido el  ajuste al PEI y  se ha actualizado a 2025  </t>
  </si>
  <si>
    <t>Las metas fueron ajustadas en el PEI, actualizando el año 2025</t>
  </si>
  <si>
    <t>En la mayoria de las sedes se ha difundido las metas institucionales con toda la comunidad educativa.</t>
  </si>
  <si>
    <t xml:space="preserve">En la mayoria de las sedes el horizonte institucional se encuentra en un  lugar visible </t>
  </si>
  <si>
    <t xml:space="preserve">Evidencias fotograficas </t>
  </si>
  <si>
    <t>Se garantiza el acceso a la educaciòn de toda la poblacion desde primera infancia hasta el grado decimo.</t>
  </si>
  <si>
    <t xml:space="preserve">Folio de matricula </t>
  </si>
  <si>
    <t xml:space="preserve">El 60% de la nomina del CER es oficial y el 40% restante es provicional </t>
  </si>
  <si>
    <t>La gran mayoria de los planes de area se encuentran articulados con el PEI políticas educativas nacionales  y departamentales, Proyectos transversales productivos.</t>
  </si>
  <si>
    <t>Se han establecido métodos de enseñanza y técnicas de trabajo en el aula fundamentadas en la metodología de escuela nueva y posprimaria, consideradas como modelos educativos adaptables.</t>
  </si>
  <si>
    <t>se emplea para la creación de los planes de mejora y los planes de acción. Los datos no están separados por sedes. La documentación se recibe mediante el índice sintético de calidad. La información interna se recolecta de los reportes anuales sobre el rendimiento académico en cada sede.</t>
  </si>
  <si>
    <t>Al concluir cada año, se efectúa el Plan de Autoevaluación y PMI. Se analizan los resultados para establecer nuevos objetivos. Hay retos para involucrar a los padres de familia y a los alumnos en este proceso, no obstante, se informan los cambios realizados a las comunidades educativas.</t>
  </si>
  <si>
    <t>En el CER Bajo Pavez se encuentra consolidado el consejo directivo contando con su participacion en la toma de desiciones que benefician al CER en su manejo y organización. Se ha cumplido con las reuniones programadas, asistencia de los miembros para quorum de reunion.</t>
  </si>
  <si>
    <t>En el CER Bajo Pavez, el consejo directivo está establecido y participa en la toma de decisiones que favorecen la gestión y la organización del CER. Se han llevado a cabo las reuniones planificadas, y los miembros han asistido para asegurar el quórum necesario.</t>
  </si>
  <si>
    <t>Actas de conformacion de consejo directivo.actas de acuerdo y adopcion de documentos institucionales.</t>
  </si>
  <si>
    <t>Actas de conformacion del comité de promocion y evaluacion.</t>
  </si>
  <si>
    <t>Acta de conformacion del comité de convivencia escolar. Adopcion de los documentos pertinentes al mismo.</t>
  </si>
  <si>
    <t>Actas de reuniones con padres de familia, asambleas generales,eleccion de representantes de padres de familia.</t>
  </si>
  <si>
    <t>El consejo académico se encuentra cada año escolar (en las semanas de desarrollo institucional) para mejorar los procesos educativos, favoreciendo el aprendizaje de los niños, las niñas y los adolescentes.</t>
  </si>
  <si>
    <t>El CER conformó el comité de comision de evaluacion  y promocion para abordar los temas presentados durante el proceso academico en las sedes educativas y los inconvenientes presentados para asi dar solucion a dichas problematicas.</t>
  </si>
  <si>
    <t>El comité de convivencia escolar se organizo para abordar temas de su competencia.</t>
  </si>
  <si>
    <t>En el CER Bajo Pavez se encuentra organizado el comite estudiantil.</t>
  </si>
  <si>
    <t>Acta de conformacion y adopciòn de documentos.</t>
  </si>
  <si>
    <t xml:space="preserve">En el CER Bajo Pavez se realizo la elecciòn democratica del personero estudiantil para ser representante de los estudiantes ante la exigencia de sus derechos  tambien cumplimiento de sus deberes dentro del CER. SE HA DIFICULTADO EL CUMPLIMIENTO DE SU PLAN DE GOBERNO POR FALTA DE GESTION ANTE LOS ENTES COMPETENTES </t>
  </si>
  <si>
    <t xml:space="preserve">se desarrollò el ejercicio democràtico que fortaleciò la participaciòn, la convivencia y el sentido de pertenencia de los estudiantes hacia el CER. </t>
  </si>
  <si>
    <t>Se han establecido en el CER medios de comunicación directos y eficaces para atender las necesidades de padres, estudiantes, maestros y directivos, implementando la desconexión laboral desde las 5:00 pm hasta las 5:00 am. Ha habido problemas en algunas sedes educativas de tipo satelital para lograr una comunicación ágil durante la jornada laboral o al momento de enviar información. Se han fortalecido las comunicaciones por teléfono y WhatsApp, y en situaciones que involucran a docentes y directivos, se utiliza el correo electrónico.</t>
  </si>
  <si>
    <t>Grupos de whatsApp docentes-directivo, padres de familia. Directorio telefonico, correos electronicos.reuniones, oficios.</t>
  </si>
  <si>
    <t>El Centro educativo ha consolidado el trabajo en equipo. Actualmente  cuenta con estrategias de trabajo para lograr resultados a corto tiempo y cumplir con las responsabilidades asumidas en los planes anuales de trabajo.</t>
  </si>
  <si>
    <t>Equipos de gestion y calidad, actas de reuniones</t>
  </si>
  <si>
    <t>Manual de convivencia y manual de funciones.actas de reuniones y clausuras.</t>
  </si>
  <si>
    <t xml:space="preserve">El CER BAJO PAVEZ se encuentra en la fase de llevar a cabo y fortalecer buenas prácticas de gestión que han sido establecidas y reconocidas por las comunidades educativas. Estas prácticas están basadas en la comunicación entre la comunidad y la institución y esta en proceso la legalizaciòn de los predios de algunas sedes educativas. </t>
  </si>
  <si>
    <t>Actas de reuniones con las comunidades y actas del consejo directivo.</t>
  </si>
  <si>
    <t xml:space="preserve">Los docentes y  cada comunidad educativa ha tenido sentido de pertenencia y participación con las actividades propias del CER. Existen símbolos como escudo y a la espera de la aprobacion por parte del consejo directivo de la bandera institucional,  elementos de  identidad y pertinencia como  uniforme de diario y educaccion fisica , logotipos de los formatos  y documentos. </t>
  </si>
  <si>
    <t>Los docentes y  cada comunidad educativa ha tenido sentido de pertenencia y participación con las actividades propias del CER. Existen el escudo, la bandera, uniforme de diario y educacion fisica.</t>
  </si>
  <si>
    <t>Actas  del gobierno escolar, Logos de documentos,  uniformes y escudo del CER</t>
  </si>
  <si>
    <t xml:space="preserve"> Los docentes de cada sede educativa  mejoraron los ambientes fisicos como aulas, entorno y espacios de aprendizaje con ayuda de los padres de familia, tal como pintura de las sedes y decoracion de las mismas.Los recursos económicos  son muy escasos para solucionar las necesidades mas urgentes. </t>
  </si>
  <si>
    <t>Los educadores de la Sede educativa optimizaron los espacios físicos como las aulas, el entorno y las áreas de aprendizaje con la colaboración de los padres, incluyendo actividades como la pintura y la decoración de las instalaciones. Los fondos disponibles son limitados para atender las necesidades más apremiantes.</t>
  </si>
  <si>
    <t>Registro fotografico de las sedes educativas y aulas.inventarios de cada sede,</t>
  </si>
  <si>
    <t>Actas de reuniones con los padres de familia</t>
  </si>
  <si>
    <t>Ajustes al  Manual de Convivencia, actas del consejo Directivo y del comité de convivencia, documentos normas legales.</t>
  </si>
  <si>
    <t>Actas y registro fotografico de eventos y actividades realizadas, actas de escuelas de padres y clausura.</t>
  </si>
  <si>
    <t>Actas de reuniones con funcionarios del PAE, ACTAS DE SEGUIMIENTO, OFICIOS ENVIADOS.</t>
  </si>
  <si>
    <t>Acta de conformacion del comité de convivencia escolar.</t>
  </si>
  <si>
    <t>Los maestros convocan a las comunidades escolares al inicio de cada año y se les presenta las modalidades de trabajo, el enfoque institucional, el reglamento de convivencia, entre otros aspectos</t>
  </si>
  <si>
    <t>El director se desplaza a las escuelas y habla con los alumnos, profesores y padres de familia; los incentiva a que se queden y se comprometan con su educación. Este proceso necesita ser más frecuente con el apoyo de los maestros y de los propios padres.</t>
  </si>
  <si>
    <t>Actas de reuniones, registro fotografico</t>
  </si>
  <si>
    <t xml:space="preserve">Se ha ajustado y actualizado el manual de convivencia. se ha dado a conocer a los docentes , estudiantes y padres de familia  </t>
  </si>
  <si>
    <t>El centro educativo continúa el proceso con la realizacion de actividades extracurriculares.</t>
  </si>
  <si>
    <t>En el CER se conformò de manera democràtica el comitè de convivencia escolar.</t>
  </si>
  <si>
    <t>Se cuenta con el comité de convivencia para la solucion de problemas consignados en el manual de convivencia, utiliza los protocolos establecidos</t>
  </si>
  <si>
    <t xml:space="preserve">Reuniones con padres de familia. Acuerdos </t>
  </si>
  <si>
    <t>El establecimiento educativo ha recibido la colaboración de los padres en la organización de varias actividades dentro de las instalaciones educativas, con el objetivo de mejorar la implicación. El CER dispone de una estrategia de comunicación clara y efectiva para interactuar con los padres y tutores.</t>
  </si>
  <si>
    <t>Registro de llamadas, registro fotografico, actas de reuniones en las sedes eduactivas.</t>
  </si>
  <si>
    <t>Oficios, canales de comunicación .</t>
  </si>
  <si>
    <t>Oficios, convenios.</t>
  </si>
  <si>
    <t>Se ha mejorado la comunicación y la participación de la comunidad educativa en los procesos adaptados con la guía de la SED y del director. El CER ha establecido de manera clara los medios de comunicación e información con las autoridades educativas de forma puntual y eficaz.</t>
  </si>
  <si>
    <t>El CER ha definido los métodos de colaboración y los sistemas de asistencia.</t>
  </si>
  <si>
    <t xml:space="preserve">Actas de reuniones. </t>
  </si>
  <si>
    <t>El plan de estudios del modelo Escuela Nueva y Post-primaria ha sido actualizado y ajustado para alinearse con los estándares curriculares y los Derechos Básicos de Aprendizaje (DBA), atendiendo las necesidades particulares del CER.Bajo Pavez Además, integra proyectos transversales que se revisan y modifican de forma continua conforme a las orientaciones de la Secretaría de Educación Distrital (SED). Sin embargo, aún es necesario fortalecer y consolidar proyectos productivos que sean firmes y sostenibles, tanto en el ámbito local como en el institucional.</t>
  </si>
  <si>
    <t xml:space="preserve">El enfoque pedagógico se ha centrado en fortalecer los procesos de desarrollo tanto individual como colectivo. Se promueve el refuerzo y consolidación de las prácticas pedagógicas. Sin embargo, la metodología empleada se encuentra alineada con el Programa Escuela Nueva y Post pimaria, respondiendo a las necesidades formativas y de aprendizaje de los NNA. Es necesario ampliar el acompañamiento, la actualización docente y la capacitación en la práctica pedagógica para garantizar su adecuada implementación.
</t>
  </si>
  <si>
    <t xml:space="preserve">La asignación de recursos para el aprendizaje se realiza considerando las necesidades de los docentes, con el propósito de fortalecer su labor pedagógica en el aula. Sin embargo, se evidencia la falta de materiales, recursos didácticos y guías de apoyo que contribuyan al fortalecimiento del proceso de enseñanza y aprendizaje.
</t>
  </si>
  <si>
    <t xml:space="preserve"> En el CER  Bajo Pavez se desarrolla la jornada escolar conforme a lo establecido, garantizando su correcto cumplimiento mediante mecanismos de seguimiento y control. Asimismo, es necesario contar con la participación activa de los padres de familia para implementar ajustes internos que contribuyan a que los estudiantes continúen vinculados al sistema educativo.</t>
  </si>
  <si>
    <t xml:space="preserve"> El CER Bajo Pavez ha implementado modificaciones temporales en el SIEE, aprobadas por el consejo directivo. De igual manera, ha consolidado un SIEE unificado que responde a las directrices establecidas por la SED, ajustándose a las necesidades particulares de cada comunidad, al propósito de una formación integral y a las disposiciones legales vigentes.</t>
  </si>
  <si>
    <t>En el CER Bajo Pavéz, los docentes elaboran sus planeaciones y realizan las adaptaciones necesarias en los contenidos para responder a las particularidades de sus estudiantes. Es importante que las tareas escolares se ajusten al contexto en el que se desenvuelven los alumnos, por lo que se recomienda promover la realización de actividades y talleres en el aula.</t>
  </si>
  <si>
    <t xml:space="preserve">En los espacios escolares se hace uso de materiales y recursos impresos que facilitan el desarrollo de las actividades pedagógicas. No obstante, es necesario fortalecer el uso continuo de las herramientas tecnológicas, considerando las condiciones físicas y logísticas de cada sede. La falta de computadores y conectividad en la mayoría de los establecimientos representa una limitación para el proceso educativo.
</t>
  </si>
  <si>
    <t>El CER asegura el cumplimiento del tiempo escolar establecido para los estudiantes, y los docentes desarrollan su jornada académica centrada en el fortalecimiento del aprendizaje. En la institución se han definido el calendario, los horarios y la intensidad horaria semanal, en concordancia con la normativa vigente. Las actividades del CER se organizan respetando el tiempo destinado al aprendizaje de los estudiantes.</t>
  </si>
  <si>
    <t>En el CER Bajo Pavéz se evidencia una articulación pedagógica entre los planes de estudio y el desarrollo curricular, en coherencia con las opciones flexibles de Escuela Nueva y Posptimaria. Es necesario realizar un análisis y una adaptación curricular de ciertos contenidos, así como incorporar nuevos materiales o temáticas provenientes de otras fuentes, con el propósito de fortalecer la coherencia y la relación pedagógica.</t>
  </si>
  <si>
    <t xml:space="preserve">El CER dispone de un plan de estudios actualizado conforme a los Derechos Básicos de Aprendizaje (DBA). Cada docente planifica sus clases y ajusta los contenidos en sus materiales preparatorios y adaptaciones, de acuerdo con las necesidades educativas identificadas.
</t>
  </si>
  <si>
    <t xml:space="preserve">Cada docente, según su formación pedagógica y nivel profesional, implementa su propio estilo pedagógico orientado al fortalecimiento del aprendizaje de los estudiantes. La institución cuenta con procesos pedagógicos alineados a los modelos Escuela Nueva y Pospimaria. No obstante, se identifica la necesidad de fortalecer la capacitación y actualización docente para optimizar dichas prácticas.
</t>
  </si>
  <si>
    <t>El CER implementa un sistema de evaluación escolar acorde con lo establecido en el Decreto 1290 de 2009, adoptado oficialmente mediante acuerdo del Consejo Directivo. El SIEE ha sido socializado en todas las sedes, y se han incorporado los ajustes sugeridos por la Secretaría de Educación.</t>
  </si>
  <si>
    <t>El CER implementa un sistema de evaluación escolar conforme al Decreto 1290 de 2009, aprobado mediante acuerdo del consejo directivo. El SIEE ha sido socializado en todas las sedes y se han incorporado los ajustes sugeridos por la Secretaría de Educación.</t>
  </si>
  <si>
    <t>A partir de las actualizaciones realizadas al SIEE, se efectuará un estudio de los resultados académicos correspondientes a cada vigencia. Los informes de las evaluaciones internas y externas han servido como base para la construcción del plan de mejoramiento institucional. Se requiere que la información de las evaluaciones internas sea entregada por sedes, con el propósito de valorar el desempeño de cada docente de manera particular.</t>
  </si>
  <si>
    <t xml:space="preserve">En cada sede y en el nivel general del CER se lleva un control de asistencia y se presentan informes mensuales. También se realiza el consolidado de matrícula cada mes. Las ausencias registradas, en su mayoría, no son justificadas por los padres de familia. Los estudiantes, en algunos casos, faltan a clases porque acompañan a sus padres en actividades agrícolas.
</t>
  </si>
  <si>
    <t>En todas las sedes se llevan a cabo las actividades de recuperación, evidenciadas en los cuadernos de los estudiantes. Cada docente ha evaluado los resultados de estas recuperaciones conforme al rendimiento de su grupo.</t>
  </si>
  <si>
    <t xml:space="preserve">A partir de las modificaciones y ajustes implementados en el SIEE, se desarrollaron acciones de apoyo dirigidas a los estudiantes con dificultades en su desempeño académico, alcanzando los objetivos propuestos en cada sede. Los docentes analizan las situaciones de aprendizaje de sus estudiantes y promueven estrategias de mejoramiento. Sin embargo, se evidencia la falta de apoyo, seguimiento y acompañamiento por parte de profesionales especializados en discapacidad y en la atención a niños con necesidades educativas especiales.
</t>
  </si>
  <si>
    <t xml:space="preserve"> Anualmente se ha efectuado el seguimiento a los egresados, aunque dicho proceso no ha tenido continuidad. En las diferentes sedes, los docentes buscan conocer la situación de sus exalumnos, pero aún no se dispone de un mecanismo de seguimiento estructurado y sistemático.</t>
  </si>
  <si>
    <t>Se lleva en su totalidad el proceso de gestion de matricula al 100% en la plataforma de SIMAT.</t>
  </si>
  <si>
    <t>Cada sede educativa cuenta con su archivo digital en el DRIVE institucional 2025.</t>
  </si>
  <si>
    <t>Se hace entrega de informes academicos de los diferentes niveles educativos periodicamente en cada sede educativa.</t>
  </si>
  <si>
    <t>Con los recursos de gratuidad se invierte en el mantenimiento de cada sede educativa.</t>
  </si>
  <si>
    <t>No se cuentan con programas de embellecimiento estipulados.</t>
  </si>
  <si>
    <t>El señor Director hace visitas de acompañamiento en las diferentes sedes educativas periodicamente.</t>
  </si>
  <si>
    <t>Según las necesidades de cada sede educativa los recursos de gratituidad son invertidos.</t>
  </si>
  <si>
    <t>Se aprueba recursos de gratuidad según las necesidades que existen en cada sede educativa.</t>
  </si>
  <si>
    <t>No existe un plan de mantenimiento de equipos de tecnologia y poco suministro de material pedagogico.</t>
  </si>
  <si>
    <t>El centro educativo no cuenta con una poliza de seguro para los equipos tecnologicos.</t>
  </si>
  <si>
    <t>El CER cuenta con el servicio del PAE en las diferentes sedes educativas.</t>
  </si>
  <si>
    <t>Se planifica y se trabaja con planes de nivelacion y recuperacion continuamente.</t>
  </si>
  <si>
    <t>planes de nivelacion y actividades de refuerzo por cada docente.</t>
  </si>
  <si>
    <t>Para la vigencia 2025 la totalidad de la planta docente esta al 100%</t>
  </si>
  <si>
    <t xml:space="preserve">Al iniciar el año lectivo cada docente realiza la induccion con los estudiantes en su sede educativa. </t>
  </si>
  <si>
    <t>Todos los docentes de primera infancia del CER han recibido capacitacion continuamente.</t>
  </si>
  <si>
    <t>Al inicio de año el director asigna la  carga academica mendiante resolucion a cada docente.</t>
  </si>
  <si>
    <t xml:space="preserve">Los docentes que estan nombrados en el establecimiento educativo demuestran un verdadero sentido d epertenencia entodos los aspectos. </t>
  </si>
  <si>
    <t>No existe a la fecha ningun reconocimiento.</t>
  </si>
  <si>
    <t xml:space="preserve">Se cuenta con un equipo de convivencia a la espera de una nueva reglamentacion. </t>
  </si>
  <si>
    <t xml:space="preserve">Se desarrollan actividades grupales para la integracion del personal en fechas especiales. </t>
  </si>
  <si>
    <t>El Fondo de Servicio Educativo esta en continua ejecucion en el CER.</t>
  </si>
  <si>
    <t>El profesional encargado del proceso contable realiza periodicamente un control.</t>
  </si>
  <si>
    <t>El consejo directivo y el FSE trabajan mancomunadamente para la ejecucion de los gastos e ingresos del CER.</t>
  </si>
  <si>
    <t xml:space="preserve">Se presenta un informe trimestral por parte de la contadora. </t>
  </si>
  <si>
    <t>El C.E.R. Bajo Pavez mejoró la oferta educativa incluyendo el programa Primera Infancia Feliz y Protegida y la proyección del grado décimo</t>
  </si>
  <si>
    <t>Folio Matrícula, reportes planos SIMAT, oficios enviados a la SED con las evidencias de lo exigido para la aprobación del grado décimo.</t>
  </si>
  <si>
    <t>Con el uso de la plataforma de notas también se ha mejorado el diligenciamiento del observvador del estudiante.</t>
  </si>
  <si>
    <t>Plataforma de notas C.E.R Bajo Pavez, formato de observador.</t>
  </si>
  <si>
    <t>Los docentes en el área de ética y valores han trabajado el tema de proyectos de vida.</t>
  </si>
  <si>
    <t>Cuaderno de ética, modelo de cuaderno "Mi  Proyeccto de vida"</t>
  </si>
  <si>
    <t>Se viene implementando la aplicación de talleres de escuela  de padres en cada entrega de informe académico.</t>
  </si>
  <si>
    <t>Fotografías y actas de las diferentes escuela de padres.</t>
  </si>
  <si>
    <t>Los temas tratados en las diferntes escuela de padres son: ¿Qué tanto conoces a tu hijo? Familia y escuela aliados en la crianza de los hijos.</t>
  </si>
  <si>
    <t xml:space="preserve">Fotografías y actas. </t>
  </si>
  <si>
    <t>Las sedes educativas siguen siendo utilizadas para otros fines por parte de la comunidad y no se evidencia el cuidado y sentido de pertenencia por las mismas.</t>
  </si>
  <si>
    <t>Actas de entrega de sede a fin de año.</t>
  </si>
  <si>
    <t>Cada sede  implementa todos los  mecanismos de participación de los estudiantes en los diferentes estamentos del gobierno escolar y gobierno estudiantil.</t>
  </si>
  <si>
    <t>Actas de elección del gobierno escolar. Actas de eleccion de consejo estudiantil, personero y comité estudiantil y comités escolares y registro fotográfico de los mismos.</t>
  </si>
  <si>
    <t>Se realiza asmablea general de padres de familia y se consolida el Consejo de Padres al inicio del año escolar.</t>
  </si>
  <si>
    <t>Se evidencia la participación de la comunidad en general, en las diferentes actividades programadas en el C.E.R.</t>
  </si>
  <si>
    <t>El C.E.R cuenta con un plan de riesgos ajustado a las necesidades y contextos de cada sede.</t>
  </si>
  <si>
    <t>Plan de riesgos y actas cuando se hace uso del mismo.</t>
  </si>
  <si>
    <t>El  C.E.R, aprovecha los espacios de la semana por la convivencia escolara para tratar y prevenir temas que afectan a la comunidad educativa.</t>
  </si>
  <si>
    <t>Planeación de los temas a tratar, fotografías, informe general de las actividades realizadas en la semana.</t>
  </si>
  <si>
    <t>El CER cuenta  con el plan de gestion de riesgos actualizado.</t>
  </si>
  <si>
    <t xml:space="preserve">GERMAN ARTURO ARENAS </t>
  </si>
  <si>
    <t>LEIDY KARINA ARÉVALO ORTIZ</t>
  </si>
  <si>
    <t>MARTHA CECILIA SÁNCHEZ</t>
  </si>
  <si>
    <t>marthasalsanchez10@outlook.com</t>
  </si>
  <si>
    <t>yulianoechavez@gmail.com</t>
  </si>
  <si>
    <t>leyareor.83@gmail.com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</si>
</sst>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 _€_-;\-* #,##0.00\ _€_-;_-* &quot;-&quot;??\ _€_-;_-@_-"/>
    <numFmt numFmtId="164" formatCode="dd/mm/yyyy;@"/>
    <numFmt numFmtId="165" formatCode="0.0"/>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b/>
      <sz val="10"/>
      <name val="Verdana"/>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0"/>
      <color theme="1"/>
      <name val="Verdana"/>
      <family val="2"/>
    </font>
    <font>
      <u/>
      <sz val="8"/>
      <color theme="1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2">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xf numFmtId="0" fontId="44" fillId="0" borderId="0" applyNumberFormat="0" applyFill="0" applyBorder="0" applyAlignment="0" applyProtection="0"/>
    <xf numFmtId="0" fontId="29" fillId="0" borderId="0" applyNumberFormat="0" applyFill="0" applyBorder="0" applyAlignment="0" applyProtection="0">
      <alignment vertical="top"/>
      <protection locked="0"/>
    </xf>
    <xf numFmtId="43" fontId="8" fillId="0" borderId="0" applyFont="0" applyFill="0" applyBorder="0" applyAlignment="0" applyProtection="0"/>
    <xf numFmtId="165" fontId="26" fillId="0" borderId="0"/>
    <xf numFmtId="0" fontId="8" fillId="0" borderId="0"/>
  </cellStyleXfs>
  <cellXfs count="336">
    <xf numFmtId="0" fontId="0" fillId="0" borderId="0" xfId="0"/>
    <xf numFmtId="0" fontId="30"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6" fillId="9" borderId="2" xfId="0" applyFont="1" applyFill="1" applyBorder="1" applyAlignment="1">
      <alignment horizontal="center" vertical="center" wrapText="1"/>
    </xf>
    <xf numFmtId="9" fontId="30" fillId="0" borderId="0" xfId="0" applyNumberFormat="1" applyFont="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8" fillId="0" borderId="0" xfId="0" applyFont="1" applyAlignment="1">
      <alignment horizontal="center" vertical="center"/>
    </xf>
    <xf numFmtId="0" fontId="34" fillId="0" borderId="0" xfId="2" applyFont="1" applyFill="1" applyAlignment="1" applyProtection="1">
      <alignment vertical="center"/>
    </xf>
    <xf numFmtId="0" fontId="1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3" fillId="0" borderId="0" xfId="0" applyFont="1" applyAlignment="1">
      <alignment wrapText="1"/>
    </xf>
    <xf numFmtId="0" fontId="35" fillId="10" borderId="3" xfId="0" applyFont="1" applyFill="1" applyBorder="1" applyAlignment="1" applyProtection="1">
      <alignment horizontal="center" vertical="center"/>
      <protection locked="0"/>
    </xf>
    <xf numFmtId="0" fontId="33" fillId="10" borderId="3" xfId="0" applyFont="1" applyFill="1" applyBorder="1" applyAlignment="1" applyProtection="1">
      <alignment horizontal="center" vertical="center"/>
      <protection locked="0"/>
    </xf>
    <xf numFmtId="0" fontId="33" fillId="11" borderId="3" xfId="0" applyFont="1" applyFill="1" applyBorder="1" applyAlignment="1" applyProtection="1">
      <alignment horizontal="center" vertical="center"/>
      <protection locked="0"/>
    </xf>
    <xf numFmtId="0" fontId="33" fillId="12" borderId="3" xfId="0" applyFont="1" applyFill="1" applyBorder="1" applyAlignment="1" applyProtection="1">
      <alignment horizontal="center" vertical="center"/>
      <protection locked="0"/>
    </xf>
    <xf numFmtId="0" fontId="36" fillId="13" borderId="3" xfId="0" applyFont="1" applyFill="1" applyBorder="1" applyAlignment="1" applyProtection="1">
      <alignment horizontal="left" vertical="top" wrapText="1"/>
      <protection locked="0"/>
    </xf>
    <xf numFmtId="0" fontId="36" fillId="13" borderId="2" xfId="0" applyFont="1" applyFill="1" applyBorder="1" applyAlignment="1" applyProtection="1">
      <alignment horizontal="left" vertical="top" wrapText="1"/>
      <protection locked="0"/>
    </xf>
    <xf numFmtId="0" fontId="36" fillId="14" borderId="3" xfId="0" applyFont="1" applyFill="1" applyBorder="1" applyAlignment="1" applyProtection="1">
      <alignment horizontal="left" vertical="top" wrapText="1"/>
      <protection locked="0"/>
    </xf>
    <xf numFmtId="0" fontId="36" fillId="14" borderId="2" xfId="0" applyFont="1" applyFill="1" applyBorder="1" applyAlignment="1" applyProtection="1">
      <alignment horizontal="left" vertical="top" wrapText="1"/>
      <protection locked="0"/>
    </xf>
    <xf numFmtId="0" fontId="36" fillId="15" borderId="3" xfId="0" applyFont="1" applyFill="1" applyBorder="1" applyAlignment="1" applyProtection="1">
      <alignment horizontal="left" vertical="top" wrapText="1"/>
      <protection locked="0"/>
    </xf>
    <xf numFmtId="0" fontId="36" fillId="15" borderId="2" xfId="0" applyFont="1" applyFill="1" applyBorder="1" applyAlignment="1" applyProtection="1">
      <alignment horizontal="left" vertical="top" wrapText="1"/>
      <protection locked="0"/>
    </xf>
    <xf numFmtId="9" fontId="30"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6" fillId="17" borderId="3" xfId="0" applyFont="1" applyFill="1" applyBorder="1" applyAlignment="1" applyProtection="1">
      <alignment horizontal="left" vertical="top" wrapText="1"/>
      <protection locked="0"/>
    </xf>
    <xf numFmtId="0" fontId="36" fillId="17" borderId="2" xfId="0" applyFont="1" applyFill="1" applyBorder="1" applyAlignment="1" applyProtection="1">
      <alignment horizontal="left" vertical="top" wrapText="1"/>
      <protection locked="0"/>
    </xf>
    <xf numFmtId="0" fontId="33" fillId="18" borderId="3" xfId="0" applyFont="1" applyFill="1" applyBorder="1" applyAlignment="1" applyProtection="1">
      <alignment horizontal="center" vertical="center"/>
      <protection locked="0"/>
    </xf>
    <xf numFmtId="9" fontId="30"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13" fillId="19" borderId="0" xfId="0" applyFont="1" applyFill="1" applyAlignment="1">
      <alignment horizontal="left" vertical="center" wrapText="1"/>
    </xf>
    <xf numFmtId="0" fontId="36" fillId="13" borderId="3" xfId="0" applyFont="1" applyFill="1" applyBorder="1" applyAlignment="1" applyProtection="1">
      <alignment horizontal="left" vertical="justify" wrapText="1"/>
      <protection locked="0"/>
    </xf>
    <xf numFmtId="0" fontId="36" fillId="14" borderId="3" xfId="0" applyFont="1" applyFill="1" applyBorder="1" applyAlignment="1" applyProtection="1">
      <alignment horizontal="left" vertical="justify" wrapText="1"/>
      <protection locked="0"/>
    </xf>
    <xf numFmtId="0" fontId="37" fillId="15" borderId="12" xfId="0" applyFont="1" applyFill="1" applyBorder="1" applyAlignment="1" applyProtection="1">
      <alignment horizontal="left" vertical="justify" wrapText="1"/>
      <protection locked="0"/>
    </xf>
    <xf numFmtId="0" fontId="37" fillId="15" borderId="2" xfId="0" applyFont="1" applyFill="1" applyBorder="1" applyAlignment="1" applyProtection="1">
      <alignment horizontal="left" vertical="justify" wrapText="1"/>
      <protection locked="0"/>
    </xf>
    <xf numFmtId="0" fontId="37" fillId="17" borderId="12" xfId="0" applyFont="1" applyFill="1" applyBorder="1" applyAlignment="1" applyProtection="1">
      <alignment horizontal="left" vertical="justify" wrapText="1"/>
      <protection locked="0"/>
    </xf>
    <xf numFmtId="0" fontId="37" fillId="17" borderId="2" xfId="0" applyFont="1" applyFill="1" applyBorder="1" applyAlignment="1" applyProtection="1">
      <alignment horizontal="left" vertical="justify" wrapText="1"/>
      <protection locked="0"/>
    </xf>
    <xf numFmtId="0" fontId="36" fillId="14" borderId="2" xfId="0" applyFont="1" applyFill="1" applyBorder="1" applyAlignment="1" applyProtection="1">
      <alignment horizontal="left" vertical="justify" wrapText="1"/>
      <protection locked="0"/>
    </xf>
    <xf numFmtId="0" fontId="37" fillId="15" borderId="6" xfId="0" applyFont="1" applyFill="1" applyBorder="1" applyAlignment="1" applyProtection="1">
      <alignment horizontal="left" vertical="justify" wrapText="1"/>
      <protection locked="0"/>
    </xf>
    <xf numFmtId="0" fontId="37" fillId="17" borderId="6" xfId="0" applyFont="1" applyFill="1" applyBorder="1" applyAlignment="1" applyProtection="1">
      <alignment horizontal="left" vertical="justify" wrapText="1"/>
      <protection locked="0"/>
    </xf>
    <xf numFmtId="0" fontId="33" fillId="13" borderId="3" xfId="0" applyFont="1" applyFill="1" applyBorder="1" applyAlignment="1" applyProtection="1">
      <alignment horizontal="left" vertical="justify" wrapText="1"/>
      <protection locked="0"/>
    </xf>
    <xf numFmtId="0" fontId="33" fillId="15" borderId="3" xfId="0" applyFont="1" applyFill="1" applyBorder="1" applyAlignment="1" applyProtection="1">
      <alignment horizontal="left" vertical="justify" wrapText="1"/>
      <protection locked="0"/>
    </xf>
    <xf numFmtId="0" fontId="33" fillId="15" borderId="2" xfId="0" applyFont="1" applyFill="1" applyBorder="1" applyAlignment="1" applyProtection="1">
      <alignment horizontal="left" vertical="justify" wrapText="1"/>
      <protection locked="0"/>
    </xf>
    <xf numFmtId="0" fontId="33" fillId="17" borderId="3"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36" fillId="13" borderId="2" xfId="0" applyFont="1" applyFill="1" applyBorder="1" applyAlignment="1" applyProtection="1">
      <alignment horizontal="left" vertical="justify" wrapText="1"/>
      <protection locked="0"/>
    </xf>
    <xf numFmtId="0" fontId="36" fillId="15" borderId="3"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3"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1" borderId="3" xfId="0" applyFont="1" applyFill="1" applyBorder="1" applyAlignment="1" applyProtection="1">
      <alignment horizontal="center" vertical="center" wrapText="1"/>
      <protection locked="0"/>
    </xf>
    <xf numFmtId="0" fontId="33" fillId="11" borderId="3" xfId="0" applyFont="1" applyFill="1" applyBorder="1" applyAlignment="1" applyProtection="1">
      <alignment horizontal="center" vertical="center" wrapText="1"/>
      <protection locked="0"/>
    </xf>
    <xf numFmtId="0" fontId="33" fillId="13" borderId="2" xfId="0" applyFont="1" applyFill="1" applyBorder="1" applyAlignment="1" applyProtection="1">
      <alignment horizontal="left" vertical="justify" wrapText="1"/>
      <protection locked="0"/>
    </xf>
    <xf numFmtId="0" fontId="35" fillId="12" borderId="3" xfId="0" applyFont="1" applyFill="1" applyBorder="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locked="0"/>
    </xf>
    <xf numFmtId="0" fontId="35" fillId="18" borderId="3" xfId="0" applyFont="1" applyFill="1" applyBorder="1" applyAlignment="1" applyProtection="1">
      <alignment horizontal="center" vertical="center" wrapText="1"/>
      <protection locked="0"/>
    </xf>
    <xf numFmtId="0" fontId="33" fillId="18" borderId="3" xfId="0" applyFont="1" applyFill="1" applyBorder="1" applyAlignment="1" applyProtection="1">
      <alignment horizontal="center" vertical="center" wrapText="1"/>
      <protection locked="0"/>
    </xf>
    <xf numFmtId="0" fontId="33" fillId="0" borderId="0" xfId="0" applyFont="1" applyProtection="1">
      <protection locked="0"/>
    </xf>
    <xf numFmtId="0" fontId="38"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9"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3" fillId="0" borderId="3" xfId="0" applyFont="1" applyBorder="1" applyAlignment="1" applyProtection="1">
      <alignment wrapText="1"/>
      <protection locked="0"/>
    </xf>
    <xf numFmtId="0" fontId="33" fillId="0" borderId="2" xfId="0" applyFont="1" applyBorder="1" applyProtection="1">
      <protection locked="0"/>
    </xf>
    <xf numFmtId="0" fontId="33"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9"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3" fillId="0" borderId="3" xfId="0" applyFont="1" applyBorder="1" applyProtection="1">
      <protection locked="0"/>
    </xf>
    <xf numFmtId="0" fontId="33" fillId="0" borderId="13" xfId="0" applyFont="1" applyBorder="1" applyProtection="1">
      <protection locked="0"/>
    </xf>
    <xf numFmtId="0" fontId="33" fillId="0" borderId="4" xfId="0" applyFont="1" applyBorder="1" applyProtection="1">
      <protection locked="0"/>
    </xf>
    <xf numFmtId="0" fontId="39"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3" fillId="6" borderId="14"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Alignment="1" applyProtection="1">
      <alignment horizontal="left" vertical="center"/>
      <protection locked="0"/>
    </xf>
    <xf numFmtId="0" fontId="33" fillId="6" borderId="8" xfId="0" applyFont="1" applyFill="1" applyBorder="1" applyProtection="1">
      <protection locked="0"/>
    </xf>
    <xf numFmtId="0" fontId="33" fillId="6" borderId="3" xfId="0" applyFont="1" applyFill="1" applyBorder="1" applyProtection="1">
      <protection locked="0"/>
    </xf>
    <xf numFmtId="2" fontId="33" fillId="0" borderId="15" xfId="0" applyNumberFormat="1" applyFont="1" applyBorder="1" applyAlignment="1" applyProtection="1">
      <alignment vertical="center"/>
      <protection locked="0"/>
    </xf>
    <xf numFmtId="0" fontId="33" fillId="0" borderId="15"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6" borderId="8" xfId="0" applyFont="1" applyFill="1" applyBorder="1" applyAlignment="1" applyProtection="1">
      <alignment vertical="center"/>
      <protection locked="0"/>
    </xf>
    <xf numFmtId="0" fontId="41" fillId="6" borderId="0" xfId="0" applyFont="1" applyFill="1" applyAlignment="1" applyProtection="1">
      <alignment horizontal="left" vertical="center"/>
      <protection locked="0"/>
    </xf>
    <xf numFmtId="0" fontId="33" fillId="0" borderId="8" xfId="0" applyFont="1" applyBorder="1" applyAlignment="1" applyProtection="1">
      <alignment horizontal="left" vertical="center"/>
      <protection locked="0"/>
    </xf>
    <xf numFmtId="0" fontId="33" fillId="6" borderId="2" xfId="0" applyFont="1" applyFill="1" applyBorder="1" applyProtection="1">
      <protection locked="0"/>
    </xf>
    <xf numFmtId="0" fontId="42" fillId="6" borderId="2" xfId="0" applyFont="1" applyFill="1" applyBorder="1" applyAlignment="1" applyProtection="1">
      <alignment horizontal="left" vertical="center"/>
      <protection locked="0"/>
    </xf>
    <xf numFmtId="0" fontId="42" fillId="6" borderId="0" xfId="0" applyFont="1" applyFill="1" applyAlignment="1" applyProtection="1">
      <alignment horizontal="left" vertical="center"/>
      <protection locked="0"/>
    </xf>
    <xf numFmtId="0" fontId="41" fillId="6" borderId="2" xfId="0" applyFont="1" applyFill="1" applyBorder="1" applyProtection="1">
      <protection locked="0"/>
    </xf>
    <xf numFmtId="0" fontId="33" fillId="6" borderId="2" xfId="0" applyFont="1" applyFill="1" applyBorder="1" applyAlignment="1" applyProtection="1">
      <alignment vertical="center"/>
      <protection locked="0"/>
    </xf>
    <xf numFmtId="0" fontId="39" fillId="6" borderId="0" xfId="0" applyFont="1" applyFill="1" applyAlignment="1" applyProtection="1">
      <alignment horizontal="left" vertical="center"/>
      <protection locked="0"/>
    </xf>
    <xf numFmtId="0" fontId="33" fillId="6" borderId="0" xfId="0" applyFont="1" applyFill="1" applyProtection="1">
      <protection locked="0"/>
    </xf>
    <xf numFmtId="0" fontId="33" fillId="6" borderId="3" xfId="0" applyFont="1" applyFill="1" applyBorder="1" applyAlignment="1" applyProtection="1">
      <alignment vertical="center"/>
      <protection locked="0"/>
    </xf>
    <xf numFmtId="2" fontId="33" fillId="0" borderId="2" xfId="0" applyNumberFormat="1" applyFont="1" applyBorder="1" applyAlignment="1" applyProtection="1">
      <alignment vertical="center"/>
      <protection locked="0"/>
    </xf>
    <xf numFmtId="0" fontId="33" fillId="0" borderId="2"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3" fillId="0" borderId="0" xfId="0" applyFont="1" applyAlignment="1" applyProtection="1">
      <alignment vertical="justify" wrapText="1"/>
      <protection locked="0"/>
    </xf>
    <xf numFmtId="0" fontId="33" fillId="0" borderId="0" xfId="0" applyFont="1" applyAlignment="1" applyProtection="1">
      <alignment vertical="center"/>
      <protection locked="0"/>
    </xf>
    <xf numFmtId="0" fontId="34" fillId="0" borderId="0" xfId="2" applyFont="1" applyBorder="1" applyAlignment="1" applyProtection="1">
      <alignment horizontal="center"/>
      <protection locked="0"/>
    </xf>
    <xf numFmtId="0" fontId="30"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30" fillId="0" borderId="4" xfId="0" applyNumberFormat="1" applyFont="1" applyBorder="1" applyAlignment="1" applyProtection="1">
      <alignment horizontal="center" vertical="center"/>
      <protection locked="0"/>
    </xf>
    <xf numFmtId="9" fontId="30" fillId="0" borderId="2" xfId="0" applyNumberFormat="1" applyFont="1" applyBorder="1" applyAlignment="1" applyProtection="1">
      <alignment horizontal="center" vertical="center"/>
      <protection locked="0"/>
    </xf>
    <xf numFmtId="9" fontId="30" fillId="0" borderId="0" xfId="0" applyNumberFormat="1" applyFont="1" applyAlignment="1" applyProtection="1">
      <alignment horizontal="center" vertical="center"/>
      <protection locked="0"/>
    </xf>
    <xf numFmtId="9" fontId="30"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30"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2" fillId="0" borderId="0" xfId="0" applyFont="1" applyProtection="1">
      <protection locked="0"/>
    </xf>
    <xf numFmtId="0" fontId="30" fillId="0" borderId="0" xfId="0" applyFont="1" applyAlignment="1" applyProtection="1">
      <alignment horizontal="left" vertical="top"/>
      <protection locked="0"/>
    </xf>
    <xf numFmtId="0" fontId="6" fillId="0" borderId="0" xfId="0" applyFont="1" applyProtection="1">
      <protection locked="0"/>
    </xf>
    <xf numFmtId="0" fontId="31" fillId="0" borderId="0" xfId="2" applyFont="1" applyAlignment="1" applyProtection="1">
      <protection locked="0"/>
    </xf>
    <xf numFmtId="0" fontId="33" fillId="19" borderId="0" xfId="0" applyFont="1" applyFill="1" applyAlignment="1">
      <alignment vertical="center"/>
    </xf>
    <xf numFmtId="0" fontId="33" fillId="3"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6" xfId="0" applyFont="1" applyFill="1" applyBorder="1" applyAlignment="1">
      <alignment horizontal="center" vertical="center" wrapText="1"/>
    </xf>
    <xf numFmtId="1" fontId="33" fillId="0" borderId="4"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3" fillId="2" borderId="11"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4" fillId="0" borderId="2" xfId="3" applyFont="1" applyBorder="1" applyAlignment="1" applyProtection="1">
      <alignment horizontal="center" vertical="center"/>
      <protection locked="0"/>
    </xf>
    <xf numFmtId="0" fontId="44" fillId="0" borderId="2" xfId="7" applyBorder="1" applyAlignment="1" applyProtection="1">
      <alignment horizontal="center" vertical="center"/>
      <protection locked="0"/>
    </xf>
    <xf numFmtId="0" fontId="33" fillId="0" borderId="2" xfId="3"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4"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4" fillId="0" borderId="0" xfId="2" applyFont="1" applyFill="1" applyAlignment="1" applyProtection="1">
      <alignment horizontal="left" vertical="center"/>
    </xf>
    <xf numFmtId="0" fontId="12" fillId="0" borderId="0" xfId="0" applyFont="1" applyAlignment="1">
      <alignment horizontal="center"/>
    </xf>
    <xf numFmtId="0" fontId="9" fillId="6" borderId="2" xfId="0" applyFont="1" applyFill="1" applyBorder="1" applyAlignment="1">
      <alignment horizontal="center" vertical="center"/>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9" fillId="6" borderId="4" xfId="0" applyFont="1" applyFill="1" applyBorder="1" applyAlignment="1" applyProtection="1">
      <alignment horizontal="left" vertical="center"/>
      <protection locked="0"/>
    </xf>
    <xf numFmtId="0" fontId="39" fillId="6" borderId="2" xfId="0" applyFont="1" applyFill="1" applyBorder="1" applyAlignment="1" applyProtection="1">
      <alignment horizontal="left" vertical="center"/>
      <protection locked="0"/>
    </xf>
    <xf numFmtId="0" fontId="39"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3" fillId="6" borderId="14" xfId="0" applyFont="1" applyFill="1" applyBorder="1" applyAlignment="1" applyProtection="1">
      <alignment horizontal="center"/>
      <protection locked="0"/>
    </xf>
    <xf numFmtId="0" fontId="33" fillId="6" borderId="11" xfId="0" applyFont="1" applyFill="1" applyBorder="1" applyAlignment="1" applyProtection="1">
      <alignment horizontal="center"/>
      <protection locked="0"/>
    </xf>
    <xf numFmtId="0" fontId="33" fillId="6" borderId="12" xfId="0" applyFont="1" applyFill="1" applyBorder="1" applyAlignment="1" applyProtection="1">
      <alignment horizontal="center"/>
      <protection locked="0"/>
    </xf>
    <xf numFmtId="0" fontId="33" fillId="6" borderId="8" xfId="0" applyFont="1" applyFill="1" applyBorder="1" applyAlignment="1" applyProtection="1">
      <alignment horizontal="center"/>
      <protection locked="0"/>
    </xf>
    <xf numFmtId="0" fontId="33"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39" fillId="6" borderId="6" xfId="0" applyFont="1" applyFill="1" applyBorder="1" applyAlignment="1" applyProtection="1">
      <alignment horizontal="left" vertical="center"/>
      <protection locked="0"/>
    </xf>
    <xf numFmtId="0" fontId="39" fillId="6" borderId="7" xfId="0" applyFont="1" applyFill="1" applyBorder="1" applyAlignment="1" applyProtection="1">
      <alignment horizontal="left" vertical="center"/>
      <protection locked="0"/>
    </xf>
    <xf numFmtId="0" fontId="39" fillId="6" borderId="16" xfId="0" applyFont="1" applyFill="1" applyBorder="1" applyAlignment="1" applyProtection="1">
      <alignment horizontal="left" vertical="center"/>
      <protection locked="0"/>
    </xf>
    <xf numFmtId="0" fontId="34"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12" fillId="15" borderId="2" xfId="0" applyFont="1" applyFill="1" applyBorder="1" applyAlignment="1" applyProtection="1">
      <alignment horizontal="center" vertical="center"/>
      <protection locked="0"/>
    </xf>
    <xf numFmtId="0" fontId="38" fillId="0" borderId="2" xfId="0" applyFont="1" applyBorder="1" applyAlignment="1" applyProtection="1">
      <alignment horizontal="center" vertical="center"/>
      <protection locked="0"/>
    </xf>
    <xf numFmtId="0" fontId="38"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0" fillId="0" borderId="2" xfId="0" applyFont="1" applyBorder="1" applyAlignment="1" applyProtection="1">
      <alignment horizontal="center" vertical="top" wrapText="1"/>
      <protection locked="0"/>
    </xf>
    <xf numFmtId="0" fontId="30" fillId="0" borderId="11" xfId="0" applyFont="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43" fillId="0" borderId="2" xfId="0" applyFont="1" applyBorder="1" applyAlignment="1" applyProtection="1">
      <alignment horizontal="left" vertical="top" wrapText="1"/>
      <protection locked="0"/>
    </xf>
    <xf numFmtId="0" fontId="27" fillId="22" borderId="14" xfId="0" applyFont="1" applyFill="1" applyBorder="1" applyAlignment="1" applyProtection="1">
      <alignment horizontal="center" vertical="center"/>
      <protection locked="0"/>
    </xf>
    <xf numFmtId="0" fontId="2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0"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7" fillId="22" borderId="2" xfId="0" applyFont="1" applyFill="1" applyBorder="1" applyAlignment="1">
      <alignment horizontal="center" vertical="center"/>
    </xf>
    <xf numFmtId="0" fontId="30" fillId="0" borderId="2" xfId="0" applyFont="1" applyBorder="1" applyAlignment="1" applyProtection="1">
      <alignment horizontal="left" vertical="top" wrapText="1"/>
      <protection locked="0"/>
    </xf>
    <xf numFmtId="0" fontId="30" fillId="0" borderId="2" xfId="0" applyFont="1" applyBorder="1" applyAlignment="1" applyProtection="1">
      <alignment horizontal="left" vertical="top"/>
      <protection locked="0"/>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14" fillId="0" borderId="2" xfId="0" applyFont="1" applyBorder="1" applyAlignment="1" applyProtection="1">
      <alignment horizontal="center" vertical="center"/>
      <protection locked="0"/>
    </xf>
  </cellXfs>
  <cellStyles count="12">
    <cellStyle name="Estilo 1" xfId="1"/>
    <cellStyle name="Hipervínculo" xfId="2" builtinId="8"/>
    <cellStyle name="Hipervínculo 2" xfId="8"/>
    <cellStyle name="Hipervínculo 3" xfId="7"/>
    <cellStyle name="Millares 2" xfId="9"/>
    <cellStyle name="Normal" xfId="0" builtinId="0"/>
    <cellStyle name="Normal 2" xfId="3"/>
    <cellStyle name="Normal 2 2" xfId="11"/>
    <cellStyle name="Normal 2 3" xfId="10"/>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2D-45C3-8E77-045BA8A9FF72}"/>
              </c:ext>
            </c:extLst>
          </c:dPt>
          <c:dPt>
            <c:idx val="1"/>
            <c:invertIfNegative val="0"/>
            <c:bubble3D val="0"/>
            <c:spPr>
              <a:solidFill>
                <a:srgbClr val="C00000"/>
              </a:solidFill>
            </c:spPr>
            <c:extLst>
              <c:ext xmlns:c16="http://schemas.microsoft.com/office/drawing/2014/chart" uri="{C3380CC4-5D6E-409C-BE32-E72D297353CC}">
                <c16:uniqueId val="{00000001-DE2D-45C3-8E77-045BA8A9FF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2D-45C3-8E77-045BA8A9FF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2D-45C3-8E77-045BA8A9FF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DE2D-45C3-8E77-045BA8A9FF72}"/>
            </c:ext>
          </c:extLst>
        </c:ser>
        <c:dLbls>
          <c:showLegendKey val="0"/>
          <c:showVal val="0"/>
          <c:showCatName val="0"/>
          <c:showSerName val="0"/>
          <c:showPercent val="0"/>
          <c:showBubbleSize val="0"/>
        </c:dLbls>
        <c:gapWidth val="150"/>
        <c:shape val="box"/>
        <c:axId val="449170127"/>
        <c:axId val="1"/>
        <c:axId val="0"/>
      </c:bar3DChart>
      <c:catAx>
        <c:axId val="449170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0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E2-4DAD-8A49-DF1A2750AF3D}"/>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E2-4DAD-8A49-DF1A2750AF3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E2-4DAD-8A49-DF1A2750AF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52E2-4DAD-8A49-DF1A2750AF3D}"/>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E2-4DAD-8A49-DF1A2750AF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52E2-4DAD-8A49-DF1A2750AF3D}"/>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E2-4DAD-8A49-DF1A2750AF3D}"/>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2E2-4DAD-8A49-DF1A2750AF3D}"/>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E2-4DAD-8A49-DF1A2750AF3D}"/>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E2-4DAD-8A49-DF1A2750AF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52E2-4DAD-8A49-DF1A2750AF3D}"/>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2E2-4DAD-8A49-DF1A2750AF3D}"/>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2E2-4DAD-8A49-DF1A2750AF3D}"/>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E2-4DAD-8A49-DF1A2750AF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52E2-4DAD-8A49-DF1A2750AF3D}"/>
            </c:ext>
          </c:extLst>
        </c:ser>
        <c:dLbls>
          <c:showLegendKey val="0"/>
          <c:showVal val="0"/>
          <c:showCatName val="0"/>
          <c:showSerName val="0"/>
          <c:showPercent val="0"/>
          <c:showBubbleSize val="0"/>
        </c:dLbls>
        <c:smooth val="0"/>
        <c:axId val="472709375"/>
        <c:axId val="1"/>
      </c:lineChart>
      <c:catAx>
        <c:axId val="472709375"/>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9375"/>
        <c:crosses val="autoZero"/>
        <c:crossBetween val="between"/>
      </c:valAx>
    </c:plotArea>
    <c:legend>
      <c:legendPos val="r"/>
      <c:layout>
        <c:manualLayout>
          <c:xMode val="edge"/>
          <c:yMode val="edge"/>
          <c:x val="0.19087086551655044"/>
          <c:y val="0.89755573198094007"/>
          <c:w val="0.61176559460432833"/>
          <c:h val="7.067367968353859E-2"/>
        </c:manualLayout>
      </c:layout>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EA0-4448-A457-42B5C2E366E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EA0-4448-A457-42B5C2E366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A0-4448-A457-42B5C2E366E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EA0-4448-A457-42B5C2E366E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EA0-4448-A457-42B5C2E366E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EA0-4448-A457-42B5C2E366E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EA0-4448-A457-42B5C2E366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A0-4448-A457-42B5C2E366E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EA0-4448-A457-42B5C2E366E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EA0-4448-A457-42B5C2E366E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0EA0-4448-A457-42B5C2E366E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0EA0-4448-A457-42B5C2E366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A0-4448-A457-42B5C2E366E9}"/>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A0-4448-A457-42B5C2E366E9}"/>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A0-4448-A457-42B5C2E366E9}"/>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A0-4448-A457-42B5C2E366E9}"/>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A0-4448-A457-42B5C2E366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A0-4448-A457-42B5C2E366E9}"/>
            </c:ext>
          </c:extLst>
        </c:ser>
        <c:dLbls>
          <c:showLegendKey val="0"/>
          <c:showVal val="0"/>
          <c:showCatName val="0"/>
          <c:showSerName val="0"/>
          <c:showPercent val="0"/>
          <c:showBubbleSize val="0"/>
        </c:dLbls>
        <c:smooth val="0"/>
        <c:axId val="472706015"/>
        <c:axId val="1"/>
      </c:lineChart>
      <c:catAx>
        <c:axId val="472706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6015"/>
        <c:crosses val="autoZero"/>
        <c:crossBetween val="between"/>
      </c:valAx>
    </c:plotArea>
    <c:legend>
      <c:legendPos val="r"/>
      <c:layout>
        <c:manualLayout>
          <c:xMode val="edge"/>
          <c:yMode val="edge"/>
          <c:x val="0.11909036908297592"/>
          <c:y val="0.88030880728616012"/>
          <c:w val="0.7585893373093671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4D-4D05-A27B-0CCACA7CB261}"/>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4D-4D05-A27B-0CCACA7CB2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4D-4D05-A27B-0CCACA7CB261}"/>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14D-4D05-A27B-0CCACA7CB26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14D-4D05-A27B-0CCACA7CB261}"/>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14D-4D05-A27B-0CCACA7CB261}"/>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14D-4D05-A27B-0CCACA7CB2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4D-4D05-A27B-0CCACA7CB261}"/>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14D-4D05-A27B-0CCACA7CB26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14D-4D05-A27B-0CCACA7CB26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14D-4D05-A27B-0CCACA7CB261}"/>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14D-4D05-A27B-0CCACA7CB2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4D-4D05-A27B-0CCACA7CB261}"/>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14D-4D05-A27B-0CCACA7CB261}"/>
            </c:ext>
          </c:extLst>
        </c:ser>
        <c:dLbls>
          <c:showLegendKey val="0"/>
          <c:showVal val="0"/>
          <c:showCatName val="0"/>
          <c:showSerName val="0"/>
          <c:showPercent val="0"/>
          <c:showBubbleSize val="0"/>
        </c:dLbls>
        <c:smooth val="0"/>
        <c:axId val="472697375"/>
        <c:axId val="1"/>
      </c:lineChart>
      <c:catAx>
        <c:axId val="4726973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697375"/>
        <c:crosses val="autoZero"/>
        <c:crossBetween val="between"/>
      </c:valAx>
    </c:plotArea>
    <c:legend>
      <c:legendPos val="r"/>
      <c:layout>
        <c:manualLayout>
          <c:xMode val="edge"/>
          <c:yMode val="edge"/>
          <c:x val="0.14192961794820419"/>
          <c:y val="0.87988731206005533"/>
          <c:w val="0.71291083957891066"/>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D0-4D00-AC0E-77E04875CFF7}"/>
              </c:ext>
            </c:extLst>
          </c:dPt>
          <c:dPt>
            <c:idx val="1"/>
            <c:invertIfNegative val="0"/>
            <c:bubble3D val="0"/>
            <c:spPr>
              <a:solidFill>
                <a:srgbClr val="C00000"/>
              </a:solidFill>
            </c:spPr>
            <c:extLst>
              <c:ext xmlns:c16="http://schemas.microsoft.com/office/drawing/2014/chart" uri="{C3380CC4-5D6E-409C-BE32-E72D297353CC}">
                <c16:uniqueId val="{00000001-57D0-4D00-AC0E-77E04875CF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D0-4D00-AC0E-77E04875CF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D0-4D00-AC0E-77E04875CF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7D0-4D00-AC0E-77E04875CFF7}"/>
            </c:ext>
          </c:extLst>
        </c:ser>
        <c:dLbls>
          <c:showLegendKey val="0"/>
          <c:showVal val="0"/>
          <c:showCatName val="0"/>
          <c:showSerName val="0"/>
          <c:showPercent val="0"/>
          <c:showBubbleSize val="0"/>
        </c:dLbls>
        <c:gapWidth val="150"/>
        <c:shape val="box"/>
        <c:axId val="472702175"/>
        <c:axId val="1"/>
        <c:axId val="0"/>
      </c:bar3DChart>
      <c:catAx>
        <c:axId val="472702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21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B3-41AB-9E2F-F75BD113B577}"/>
              </c:ext>
            </c:extLst>
          </c:dPt>
          <c:dPt>
            <c:idx val="1"/>
            <c:invertIfNegative val="0"/>
            <c:bubble3D val="0"/>
            <c:spPr>
              <a:solidFill>
                <a:srgbClr val="C00000"/>
              </a:solidFill>
            </c:spPr>
            <c:extLst>
              <c:ext xmlns:c16="http://schemas.microsoft.com/office/drawing/2014/chart" uri="{C3380CC4-5D6E-409C-BE32-E72D297353CC}">
                <c16:uniqueId val="{00000001-BFB3-41AB-9E2F-F75BD113B5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B3-41AB-9E2F-F75BD113B5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B3-41AB-9E2F-F75BD113B5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BFB3-41AB-9E2F-F75BD113B577}"/>
            </c:ext>
          </c:extLst>
        </c:ser>
        <c:dLbls>
          <c:showLegendKey val="0"/>
          <c:showVal val="0"/>
          <c:showCatName val="0"/>
          <c:showSerName val="0"/>
          <c:showPercent val="0"/>
          <c:showBubbleSize val="0"/>
        </c:dLbls>
        <c:gapWidth val="150"/>
        <c:shape val="box"/>
        <c:axId val="472690655"/>
        <c:axId val="1"/>
        <c:axId val="0"/>
      </c:bar3DChart>
      <c:catAx>
        <c:axId val="4726906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6906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7901345338"/>
          <c:y val="2.829381496804424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DD-4537-B87D-058B28FA69DA}"/>
              </c:ext>
            </c:extLst>
          </c:dPt>
          <c:dPt>
            <c:idx val="1"/>
            <c:invertIfNegative val="0"/>
            <c:bubble3D val="0"/>
            <c:spPr>
              <a:solidFill>
                <a:srgbClr val="C00000"/>
              </a:solidFill>
            </c:spPr>
            <c:extLst>
              <c:ext xmlns:c16="http://schemas.microsoft.com/office/drawing/2014/chart" uri="{C3380CC4-5D6E-409C-BE32-E72D297353CC}">
                <c16:uniqueId val="{00000001-01DD-4537-B87D-058B28FA69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DD-4537-B87D-058B28FA69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DD-4537-B87D-058B28FA69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01DD-4537-B87D-058B28FA69DA}"/>
            </c:ext>
          </c:extLst>
        </c:ser>
        <c:dLbls>
          <c:showLegendKey val="0"/>
          <c:showVal val="0"/>
          <c:showCatName val="0"/>
          <c:showSerName val="0"/>
          <c:showPercent val="0"/>
          <c:showBubbleSize val="0"/>
        </c:dLbls>
        <c:gapWidth val="150"/>
        <c:shape val="box"/>
        <c:axId val="472709855"/>
        <c:axId val="1"/>
        <c:axId val="0"/>
      </c:bar3DChart>
      <c:catAx>
        <c:axId val="4727098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98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75-4D5A-9D9E-1F347396CAA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75-4D5A-9D9E-1F347396CA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9875-4D5A-9D9E-1F347396CAA4}"/>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875-4D5A-9D9E-1F347396CAA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875-4D5A-9D9E-1F347396CAA4}"/>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875-4D5A-9D9E-1F347396CAA4}"/>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875-4D5A-9D9E-1F347396CA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9875-4D5A-9D9E-1F347396CAA4}"/>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875-4D5A-9D9E-1F347396CAA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875-4D5A-9D9E-1F347396CAA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875-4D5A-9D9E-1F347396CAA4}"/>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875-4D5A-9D9E-1F347396CA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875-4D5A-9D9E-1F347396CAA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875-4D5A-9D9E-1F347396CAA4}"/>
            </c:ext>
          </c:extLst>
        </c:ser>
        <c:dLbls>
          <c:showLegendKey val="0"/>
          <c:showVal val="0"/>
          <c:showCatName val="0"/>
          <c:showSerName val="0"/>
          <c:showPercent val="0"/>
          <c:showBubbleSize val="0"/>
        </c:dLbls>
        <c:smooth val="0"/>
        <c:axId val="472703615"/>
        <c:axId val="1"/>
      </c:lineChart>
      <c:catAx>
        <c:axId val="4727036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3615"/>
        <c:crosses val="autoZero"/>
        <c:crossBetween val="between"/>
      </c:valAx>
    </c:plotArea>
    <c:legend>
      <c:legendPos val="r"/>
      <c:layout>
        <c:manualLayout>
          <c:xMode val="edge"/>
          <c:yMode val="edge"/>
          <c:x val="0.11909036908297592"/>
          <c:y val="0.87678757205701552"/>
          <c:w val="0.7585893373093671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8312007874"/>
          <c:y val="2.83438469339059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AF-4CEE-BBAC-025FA18D2097}"/>
              </c:ext>
            </c:extLst>
          </c:dPt>
          <c:dPt>
            <c:idx val="1"/>
            <c:invertIfNegative val="0"/>
            <c:bubble3D val="0"/>
            <c:spPr>
              <a:solidFill>
                <a:srgbClr val="C00000"/>
              </a:solidFill>
            </c:spPr>
            <c:extLst>
              <c:ext xmlns:c16="http://schemas.microsoft.com/office/drawing/2014/chart" uri="{C3380CC4-5D6E-409C-BE32-E72D297353CC}">
                <c16:uniqueId val="{00000001-EBAF-4CEE-BBAC-025FA18D2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AF-4CEE-BBAC-025FA18D2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AF-4CEE-BBAC-025FA18D20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BAF-4CEE-BBAC-025FA18D2097}"/>
            </c:ext>
          </c:extLst>
        </c:ser>
        <c:dLbls>
          <c:showLegendKey val="0"/>
          <c:showVal val="0"/>
          <c:showCatName val="0"/>
          <c:showSerName val="0"/>
          <c:showPercent val="0"/>
          <c:showBubbleSize val="0"/>
        </c:dLbls>
        <c:gapWidth val="150"/>
        <c:shape val="box"/>
        <c:axId val="472720415"/>
        <c:axId val="1"/>
        <c:axId val="0"/>
      </c:bar3DChart>
      <c:catAx>
        <c:axId val="472720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204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BF-4A94-B1E3-6CA225747728}"/>
              </c:ext>
            </c:extLst>
          </c:dPt>
          <c:dPt>
            <c:idx val="1"/>
            <c:invertIfNegative val="0"/>
            <c:bubble3D val="0"/>
            <c:spPr>
              <a:solidFill>
                <a:srgbClr val="C00000"/>
              </a:solidFill>
            </c:spPr>
            <c:extLst>
              <c:ext xmlns:c16="http://schemas.microsoft.com/office/drawing/2014/chart" uri="{C3380CC4-5D6E-409C-BE32-E72D297353CC}">
                <c16:uniqueId val="{00000001-7BBF-4A94-B1E3-6CA2257477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BF-4A94-B1E3-6CA2257477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BF-4A94-B1E3-6CA2257477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7BBF-4A94-B1E3-6CA225747728}"/>
            </c:ext>
          </c:extLst>
        </c:ser>
        <c:dLbls>
          <c:showLegendKey val="0"/>
          <c:showVal val="0"/>
          <c:showCatName val="0"/>
          <c:showSerName val="0"/>
          <c:showPercent val="0"/>
          <c:showBubbleSize val="0"/>
        </c:dLbls>
        <c:gapWidth val="150"/>
        <c:shape val="box"/>
        <c:axId val="450710127"/>
        <c:axId val="1"/>
        <c:axId val="0"/>
      </c:bar3DChart>
      <c:catAx>
        <c:axId val="450710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101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9B-4339-A978-B7403E5DED89}"/>
              </c:ext>
            </c:extLst>
          </c:dPt>
          <c:dPt>
            <c:idx val="1"/>
            <c:invertIfNegative val="0"/>
            <c:bubble3D val="0"/>
            <c:spPr>
              <a:solidFill>
                <a:srgbClr val="C00000"/>
              </a:solidFill>
            </c:spPr>
            <c:extLst>
              <c:ext xmlns:c16="http://schemas.microsoft.com/office/drawing/2014/chart" uri="{C3380CC4-5D6E-409C-BE32-E72D297353CC}">
                <c16:uniqueId val="{00000001-919B-4339-A978-B7403E5DED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9B-4339-A978-B7403E5DED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9B-4339-A978-B7403E5DED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919B-4339-A978-B7403E5DED89}"/>
            </c:ext>
          </c:extLst>
        </c:ser>
        <c:dLbls>
          <c:showLegendKey val="0"/>
          <c:showVal val="0"/>
          <c:showCatName val="0"/>
          <c:showSerName val="0"/>
          <c:showPercent val="0"/>
          <c:showBubbleSize val="0"/>
        </c:dLbls>
        <c:gapWidth val="150"/>
        <c:shape val="box"/>
        <c:axId val="450705327"/>
        <c:axId val="1"/>
        <c:axId val="0"/>
      </c:bar3DChart>
      <c:catAx>
        <c:axId val="450705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05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E3-425E-830B-149101FD2FA3}"/>
              </c:ext>
            </c:extLst>
          </c:dPt>
          <c:dPt>
            <c:idx val="1"/>
            <c:invertIfNegative val="0"/>
            <c:bubble3D val="0"/>
            <c:spPr>
              <a:solidFill>
                <a:srgbClr val="C00000"/>
              </a:solidFill>
            </c:spPr>
            <c:extLst>
              <c:ext xmlns:c16="http://schemas.microsoft.com/office/drawing/2014/chart" uri="{C3380CC4-5D6E-409C-BE32-E72D297353CC}">
                <c16:uniqueId val="{00000001-F1E3-425E-830B-149101FD2F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E3-425E-830B-149101FD2F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E3-425E-830B-149101FD2F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1E3-425E-830B-149101FD2FA3}"/>
            </c:ext>
          </c:extLst>
        </c:ser>
        <c:dLbls>
          <c:showLegendKey val="0"/>
          <c:showVal val="0"/>
          <c:showCatName val="0"/>
          <c:showSerName val="0"/>
          <c:showPercent val="0"/>
          <c:showBubbleSize val="0"/>
        </c:dLbls>
        <c:gapWidth val="150"/>
        <c:shape val="box"/>
        <c:axId val="449176847"/>
        <c:axId val="1"/>
        <c:axId val="0"/>
      </c:bar3DChart>
      <c:catAx>
        <c:axId val="449176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68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EC2-494D-BB31-36B16A84517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EC2-494D-BB31-36B16A8451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3EC2-494D-BB31-36B16A84517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EC2-494D-BB31-36B16A84517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EC2-494D-BB31-36B16A84517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EC2-494D-BB31-36B16A84517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EC2-494D-BB31-36B16A8451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EC2-494D-BB31-36B16A84517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EC2-494D-BB31-36B16A84517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EC2-494D-BB31-36B16A84517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3EC2-494D-BB31-36B16A84517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3EC2-494D-BB31-36B16A8451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EC2-494D-BB31-36B16A84517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EC2-494D-BB31-36B16A84517E}"/>
            </c:ext>
          </c:extLst>
        </c:ser>
        <c:dLbls>
          <c:showLegendKey val="0"/>
          <c:showVal val="0"/>
          <c:showCatName val="0"/>
          <c:showSerName val="0"/>
          <c:showPercent val="0"/>
          <c:showBubbleSize val="0"/>
        </c:dLbls>
        <c:smooth val="0"/>
        <c:axId val="450695247"/>
        <c:axId val="1"/>
      </c:lineChart>
      <c:catAx>
        <c:axId val="4506952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695247"/>
        <c:crosses val="autoZero"/>
        <c:crossBetween val="between"/>
      </c:valAx>
    </c:plotArea>
    <c:legend>
      <c:legendPos val="r"/>
      <c:layout>
        <c:manualLayout>
          <c:xMode val="edge"/>
          <c:yMode val="edge"/>
          <c:x val="0.1289850703948649"/>
          <c:y val="0.8732663368278708"/>
          <c:w val="0.74046984856311326"/>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45-461B-94AF-73263ACDF901}"/>
              </c:ext>
            </c:extLst>
          </c:dPt>
          <c:dPt>
            <c:idx val="1"/>
            <c:invertIfNegative val="0"/>
            <c:bubble3D val="0"/>
            <c:spPr>
              <a:solidFill>
                <a:srgbClr val="C00000"/>
              </a:solidFill>
            </c:spPr>
            <c:extLst>
              <c:ext xmlns:c16="http://schemas.microsoft.com/office/drawing/2014/chart" uri="{C3380CC4-5D6E-409C-BE32-E72D297353CC}">
                <c16:uniqueId val="{00000001-DF45-461B-94AF-73263ACDF9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45-461B-94AF-73263ACDF9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45-461B-94AF-73263ACDF9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F45-461B-94AF-73263ACDF901}"/>
            </c:ext>
          </c:extLst>
        </c:ser>
        <c:dLbls>
          <c:showLegendKey val="0"/>
          <c:showVal val="0"/>
          <c:showCatName val="0"/>
          <c:showSerName val="0"/>
          <c:showPercent val="0"/>
          <c:showBubbleSize val="0"/>
        </c:dLbls>
        <c:gapWidth val="150"/>
        <c:shape val="box"/>
        <c:axId val="450711567"/>
        <c:axId val="1"/>
        <c:axId val="0"/>
      </c:bar3DChart>
      <c:catAx>
        <c:axId val="450711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115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FA-410B-8DF0-6B229165F266}"/>
              </c:ext>
            </c:extLst>
          </c:dPt>
          <c:dPt>
            <c:idx val="1"/>
            <c:invertIfNegative val="0"/>
            <c:bubble3D val="0"/>
            <c:spPr>
              <a:solidFill>
                <a:srgbClr val="C00000"/>
              </a:solidFill>
            </c:spPr>
            <c:extLst>
              <c:ext xmlns:c16="http://schemas.microsoft.com/office/drawing/2014/chart" uri="{C3380CC4-5D6E-409C-BE32-E72D297353CC}">
                <c16:uniqueId val="{00000001-95FA-410B-8DF0-6B229165F2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FA-410B-8DF0-6B229165F2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FA-410B-8DF0-6B229165F2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5FA-410B-8DF0-6B229165F266}"/>
            </c:ext>
          </c:extLst>
        </c:ser>
        <c:dLbls>
          <c:showLegendKey val="0"/>
          <c:showVal val="0"/>
          <c:showCatName val="0"/>
          <c:showSerName val="0"/>
          <c:showPercent val="0"/>
          <c:showBubbleSize val="0"/>
        </c:dLbls>
        <c:gapWidth val="150"/>
        <c:shape val="box"/>
        <c:axId val="450720207"/>
        <c:axId val="1"/>
        <c:axId val="0"/>
      </c:bar3DChart>
      <c:catAx>
        <c:axId val="450720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202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20-4520-A860-F85E36D0CA5B}"/>
              </c:ext>
            </c:extLst>
          </c:dPt>
          <c:dPt>
            <c:idx val="1"/>
            <c:invertIfNegative val="0"/>
            <c:bubble3D val="0"/>
            <c:spPr>
              <a:solidFill>
                <a:srgbClr val="C00000"/>
              </a:solidFill>
            </c:spPr>
            <c:extLst>
              <c:ext xmlns:c16="http://schemas.microsoft.com/office/drawing/2014/chart" uri="{C3380CC4-5D6E-409C-BE32-E72D297353CC}">
                <c16:uniqueId val="{00000001-3C20-4520-A860-F85E36D0CA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20-4520-A860-F85E36D0CA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20-4520-A860-F85E36D0CA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C20-4520-A860-F85E36D0CA5B}"/>
            </c:ext>
          </c:extLst>
        </c:ser>
        <c:dLbls>
          <c:showLegendKey val="0"/>
          <c:showVal val="0"/>
          <c:showCatName val="0"/>
          <c:showSerName val="0"/>
          <c:showPercent val="0"/>
          <c:showBubbleSize val="0"/>
        </c:dLbls>
        <c:gapWidth val="150"/>
        <c:shape val="box"/>
        <c:axId val="450697167"/>
        <c:axId val="1"/>
        <c:axId val="0"/>
      </c:bar3DChart>
      <c:catAx>
        <c:axId val="45069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697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38E-445E-9B31-3BFEFFDBE31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38E-445E-9B31-3BFEFFDBE3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D38E-445E-9B31-3BFEFFDBE31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38E-445E-9B31-3BFEFFDBE31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38E-445E-9B31-3BFEFFDBE31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38E-445E-9B31-3BFEFFDBE31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38E-445E-9B31-3BFEFFDBE3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38E-445E-9B31-3BFEFFDBE31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38E-445E-9B31-3BFEFFDBE31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38E-445E-9B31-3BFEFFDBE31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D38E-445E-9B31-3BFEFFDBE31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D38E-445E-9B31-3BFEFFDBE3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38E-445E-9B31-3BFEFFDBE31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38E-445E-9B31-3BFEFFDBE31C}"/>
            </c:ext>
          </c:extLst>
        </c:ser>
        <c:dLbls>
          <c:showLegendKey val="0"/>
          <c:showVal val="0"/>
          <c:showCatName val="0"/>
          <c:showSerName val="0"/>
          <c:showPercent val="0"/>
          <c:showBubbleSize val="0"/>
        </c:dLbls>
        <c:smooth val="0"/>
        <c:axId val="450698127"/>
        <c:axId val="1"/>
      </c:lineChart>
      <c:catAx>
        <c:axId val="4506981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698127"/>
        <c:crosses val="autoZero"/>
        <c:crossBetween val="between"/>
      </c:valAx>
    </c:plotArea>
    <c:legend>
      <c:legendPos val="r"/>
      <c:layout>
        <c:manualLayout>
          <c:xMode val="edge"/>
          <c:yMode val="edge"/>
          <c:x val="0.13365189457587487"/>
          <c:y val="0.87635362807587847"/>
          <c:w val="0.73115448209155076"/>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12D-4608-8FBC-E07725EDD860}"/>
              </c:ext>
            </c:extLst>
          </c:dPt>
          <c:dPt>
            <c:idx val="1"/>
            <c:invertIfNegative val="0"/>
            <c:bubble3D val="0"/>
            <c:spPr>
              <a:solidFill>
                <a:srgbClr val="C00000"/>
              </a:solidFill>
            </c:spPr>
            <c:extLst>
              <c:ext xmlns:c16="http://schemas.microsoft.com/office/drawing/2014/chart" uri="{C3380CC4-5D6E-409C-BE32-E72D297353CC}">
                <c16:uniqueId val="{00000001-B12D-4608-8FBC-E07725EDD8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2D-4608-8FBC-E07725EDD8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2D-4608-8FBC-E07725EDD8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12D-4608-8FBC-E07725EDD860}"/>
            </c:ext>
          </c:extLst>
        </c:ser>
        <c:dLbls>
          <c:showLegendKey val="0"/>
          <c:showVal val="0"/>
          <c:showCatName val="0"/>
          <c:showSerName val="0"/>
          <c:showPercent val="0"/>
          <c:showBubbleSize val="0"/>
        </c:dLbls>
        <c:gapWidth val="150"/>
        <c:shape val="box"/>
        <c:axId val="450725007"/>
        <c:axId val="1"/>
        <c:axId val="0"/>
      </c:bar3DChart>
      <c:catAx>
        <c:axId val="4507250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250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6088724202"/>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84D-413A-85AB-C523BB568E11}"/>
              </c:ext>
            </c:extLst>
          </c:dPt>
          <c:dPt>
            <c:idx val="1"/>
            <c:invertIfNegative val="0"/>
            <c:bubble3D val="0"/>
            <c:spPr>
              <a:solidFill>
                <a:srgbClr val="CC0000"/>
              </a:solidFill>
            </c:spPr>
            <c:extLst>
              <c:ext xmlns:c16="http://schemas.microsoft.com/office/drawing/2014/chart" uri="{C3380CC4-5D6E-409C-BE32-E72D297353CC}">
                <c16:uniqueId val="{00000001-784D-413A-85AB-C523BB568E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84D-413A-85AB-C523BB568E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4D-413A-85AB-C523BB568E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84D-413A-85AB-C523BB568E11}"/>
            </c:ext>
          </c:extLst>
        </c:ser>
        <c:dLbls>
          <c:showLegendKey val="0"/>
          <c:showVal val="0"/>
          <c:showCatName val="0"/>
          <c:showSerName val="0"/>
          <c:showPercent val="0"/>
          <c:showBubbleSize val="0"/>
        </c:dLbls>
        <c:gapWidth val="150"/>
        <c:shape val="box"/>
        <c:axId val="450721647"/>
        <c:axId val="1"/>
        <c:axId val="0"/>
      </c:bar3DChart>
      <c:catAx>
        <c:axId val="450721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21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0C6-4451-A719-1A3C36D74D0A}"/>
              </c:ext>
            </c:extLst>
          </c:dPt>
          <c:dPt>
            <c:idx val="1"/>
            <c:invertIfNegative val="0"/>
            <c:bubble3D val="0"/>
            <c:spPr>
              <a:solidFill>
                <a:srgbClr val="CC0000"/>
              </a:solidFill>
            </c:spPr>
            <c:extLst>
              <c:ext xmlns:c16="http://schemas.microsoft.com/office/drawing/2014/chart" uri="{C3380CC4-5D6E-409C-BE32-E72D297353CC}">
                <c16:uniqueId val="{00000001-E0C6-4451-A719-1A3C36D74D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C6-4451-A719-1A3C36D74D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C6-4451-A719-1A3C36D74D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0C6-4451-A719-1A3C36D74D0A}"/>
            </c:ext>
          </c:extLst>
        </c:ser>
        <c:dLbls>
          <c:showLegendKey val="0"/>
          <c:showVal val="0"/>
          <c:showCatName val="0"/>
          <c:showSerName val="0"/>
          <c:showPercent val="0"/>
          <c:showBubbleSize val="0"/>
        </c:dLbls>
        <c:gapWidth val="150"/>
        <c:shape val="box"/>
        <c:axId val="450716847"/>
        <c:axId val="1"/>
        <c:axId val="0"/>
      </c:bar3DChart>
      <c:catAx>
        <c:axId val="4507168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168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59317585302"/>
          <c:y val="2.84952628784649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06F-4715-8F7B-ED5609D7010F}"/>
              </c:ext>
            </c:extLst>
          </c:dPt>
          <c:dPt>
            <c:idx val="1"/>
            <c:invertIfNegative val="0"/>
            <c:bubble3D val="0"/>
            <c:spPr>
              <a:solidFill>
                <a:srgbClr val="CC0000"/>
              </a:solidFill>
            </c:spPr>
            <c:extLst>
              <c:ext xmlns:c16="http://schemas.microsoft.com/office/drawing/2014/chart" uri="{C3380CC4-5D6E-409C-BE32-E72D297353CC}">
                <c16:uniqueId val="{00000001-906F-4715-8F7B-ED5609D701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6F-4715-8F7B-ED5609D701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6F-4715-8F7B-ED5609D701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906F-4715-8F7B-ED5609D7010F}"/>
            </c:ext>
          </c:extLst>
        </c:ser>
        <c:dLbls>
          <c:showLegendKey val="0"/>
          <c:showVal val="0"/>
          <c:showCatName val="0"/>
          <c:showSerName val="0"/>
          <c:showPercent val="0"/>
          <c:showBubbleSize val="0"/>
        </c:dLbls>
        <c:gapWidth val="150"/>
        <c:shape val="box"/>
        <c:axId val="450699087"/>
        <c:axId val="1"/>
        <c:axId val="0"/>
      </c:bar3DChart>
      <c:catAx>
        <c:axId val="4506990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6990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55E-41A7-9C50-0246AAA55106}"/>
              </c:ext>
            </c:extLst>
          </c:dPt>
          <c:dPt>
            <c:idx val="1"/>
            <c:invertIfNegative val="0"/>
            <c:bubble3D val="0"/>
            <c:spPr>
              <a:solidFill>
                <a:srgbClr val="CC0000"/>
              </a:solidFill>
            </c:spPr>
            <c:extLst>
              <c:ext xmlns:c16="http://schemas.microsoft.com/office/drawing/2014/chart" uri="{C3380CC4-5D6E-409C-BE32-E72D297353CC}">
                <c16:uniqueId val="{00000001-D55E-41A7-9C50-0246AAA551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E-41A7-9C50-0246AAA551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E-41A7-9C50-0246AAA551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E-41A7-9C50-0246AAA55106}"/>
            </c:ext>
          </c:extLst>
        </c:ser>
        <c:dLbls>
          <c:showLegendKey val="0"/>
          <c:showVal val="0"/>
          <c:showCatName val="0"/>
          <c:showSerName val="0"/>
          <c:showPercent val="0"/>
          <c:showBubbleSize val="0"/>
        </c:dLbls>
        <c:gapWidth val="150"/>
        <c:shape val="box"/>
        <c:axId val="450721167"/>
        <c:axId val="1"/>
        <c:axId val="0"/>
      </c:bar3DChart>
      <c:catAx>
        <c:axId val="4507211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2116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FF-4C1E-9979-62E6ECFE18BF}"/>
              </c:ext>
            </c:extLst>
          </c:dPt>
          <c:dPt>
            <c:idx val="1"/>
            <c:invertIfNegative val="0"/>
            <c:bubble3D val="0"/>
            <c:spPr>
              <a:solidFill>
                <a:srgbClr val="C00000"/>
              </a:solidFill>
            </c:spPr>
            <c:extLst>
              <c:ext xmlns:c16="http://schemas.microsoft.com/office/drawing/2014/chart" uri="{C3380CC4-5D6E-409C-BE32-E72D297353CC}">
                <c16:uniqueId val="{00000001-F8FF-4C1E-9979-62E6ECFE18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F-4C1E-9979-62E6ECFE18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F-4C1E-9979-62E6ECFE18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F8FF-4C1E-9979-62E6ECFE18BF}"/>
            </c:ext>
          </c:extLst>
        </c:ser>
        <c:dLbls>
          <c:showLegendKey val="0"/>
          <c:showVal val="0"/>
          <c:showCatName val="0"/>
          <c:showSerName val="0"/>
          <c:showPercent val="0"/>
          <c:showBubbleSize val="0"/>
        </c:dLbls>
        <c:gapWidth val="150"/>
        <c:shape val="box"/>
        <c:axId val="449182127"/>
        <c:axId val="1"/>
        <c:axId val="0"/>
      </c:bar3DChart>
      <c:catAx>
        <c:axId val="449182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821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938-4D0F-B3F7-29C6BA61F1AD}"/>
              </c:ext>
            </c:extLst>
          </c:dPt>
          <c:dPt>
            <c:idx val="1"/>
            <c:invertIfNegative val="0"/>
            <c:bubble3D val="0"/>
            <c:spPr>
              <a:solidFill>
                <a:srgbClr val="CC0000"/>
              </a:solidFill>
            </c:spPr>
            <c:extLst>
              <c:ext xmlns:c16="http://schemas.microsoft.com/office/drawing/2014/chart" uri="{C3380CC4-5D6E-409C-BE32-E72D297353CC}">
                <c16:uniqueId val="{00000001-6938-4D0F-B3F7-29C6BA61F1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38-4D0F-B3F7-29C6BA61F1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38-4D0F-B3F7-29C6BA61F1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6938-4D0F-B3F7-29C6BA61F1AD}"/>
            </c:ext>
          </c:extLst>
        </c:ser>
        <c:dLbls>
          <c:showLegendKey val="0"/>
          <c:showVal val="0"/>
          <c:showCatName val="0"/>
          <c:showSerName val="0"/>
          <c:showPercent val="0"/>
          <c:showBubbleSize val="0"/>
        </c:dLbls>
        <c:gapWidth val="150"/>
        <c:shape val="box"/>
        <c:axId val="450726447"/>
        <c:axId val="1"/>
        <c:axId val="0"/>
      </c:bar3DChart>
      <c:catAx>
        <c:axId val="4507264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07264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59-408E-B2B1-A446C1BE4D23}"/>
              </c:ext>
            </c:extLst>
          </c:dPt>
          <c:dPt>
            <c:idx val="1"/>
            <c:invertIfNegative val="0"/>
            <c:bubble3D val="0"/>
            <c:spPr>
              <a:solidFill>
                <a:srgbClr val="C00000"/>
              </a:solidFill>
            </c:spPr>
            <c:extLst>
              <c:ext xmlns:c16="http://schemas.microsoft.com/office/drawing/2014/chart" uri="{C3380CC4-5D6E-409C-BE32-E72D297353CC}">
                <c16:uniqueId val="{00000001-FB59-408E-B2B1-A446C1BE4D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59-408E-B2B1-A446C1BE4D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59-408E-B2B1-A446C1BE4D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FB59-408E-B2B1-A446C1BE4D23}"/>
            </c:ext>
          </c:extLst>
        </c:ser>
        <c:dLbls>
          <c:showLegendKey val="0"/>
          <c:showVal val="0"/>
          <c:showCatName val="0"/>
          <c:showSerName val="0"/>
          <c:showPercent val="0"/>
          <c:showBubbleSize val="0"/>
        </c:dLbls>
        <c:gapWidth val="150"/>
        <c:shape val="box"/>
        <c:axId val="475052799"/>
        <c:axId val="1"/>
        <c:axId val="0"/>
      </c:bar3DChart>
      <c:catAx>
        <c:axId val="475052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052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BE-45D0-8F9B-76F8C1468FA8}"/>
              </c:ext>
            </c:extLst>
          </c:dPt>
          <c:dPt>
            <c:idx val="1"/>
            <c:invertIfNegative val="0"/>
            <c:bubble3D val="0"/>
            <c:spPr>
              <a:solidFill>
                <a:srgbClr val="C00000"/>
              </a:solidFill>
            </c:spPr>
            <c:extLst>
              <c:ext xmlns:c16="http://schemas.microsoft.com/office/drawing/2014/chart" uri="{C3380CC4-5D6E-409C-BE32-E72D297353CC}">
                <c16:uniqueId val="{00000001-0ABE-45D0-8F9B-76F8C1468F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BE-45D0-8F9B-76F8C1468F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BE-45D0-8F9B-76F8C1468F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0ABE-45D0-8F9B-76F8C1468FA8}"/>
            </c:ext>
          </c:extLst>
        </c:ser>
        <c:dLbls>
          <c:showLegendKey val="0"/>
          <c:showVal val="0"/>
          <c:showCatName val="0"/>
          <c:showSerName val="0"/>
          <c:showPercent val="0"/>
          <c:showBubbleSize val="0"/>
        </c:dLbls>
        <c:gapWidth val="150"/>
        <c:shape val="box"/>
        <c:axId val="475052319"/>
        <c:axId val="1"/>
        <c:axId val="0"/>
      </c:bar3DChart>
      <c:catAx>
        <c:axId val="475052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052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BC-464B-85FB-D6C2F8BAAE13}"/>
              </c:ext>
            </c:extLst>
          </c:dPt>
          <c:dPt>
            <c:idx val="1"/>
            <c:invertIfNegative val="0"/>
            <c:bubble3D val="0"/>
            <c:spPr>
              <a:solidFill>
                <a:srgbClr val="C00000"/>
              </a:solidFill>
            </c:spPr>
            <c:extLst>
              <c:ext xmlns:c16="http://schemas.microsoft.com/office/drawing/2014/chart" uri="{C3380CC4-5D6E-409C-BE32-E72D297353CC}">
                <c16:uniqueId val="{00000001-44BC-464B-85FB-D6C2F8BAAE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BC-464B-85FB-D6C2F8BAAE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BC-464B-85FB-D6C2F8BAAE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44BC-464B-85FB-D6C2F8BAAE13}"/>
            </c:ext>
          </c:extLst>
        </c:ser>
        <c:dLbls>
          <c:showLegendKey val="0"/>
          <c:showVal val="0"/>
          <c:showCatName val="0"/>
          <c:showSerName val="0"/>
          <c:showPercent val="0"/>
          <c:showBubbleSize val="0"/>
        </c:dLbls>
        <c:gapWidth val="150"/>
        <c:shape val="box"/>
        <c:axId val="475049439"/>
        <c:axId val="1"/>
        <c:axId val="0"/>
      </c:bar3DChart>
      <c:catAx>
        <c:axId val="475049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0494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06-441E-803E-18AA672BDE43}"/>
              </c:ext>
            </c:extLst>
          </c:dPt>
          <c:dPt>
            <c:idx val="1"/>
            <c:invertIfNegative val="0"/>
            <c:bubble3D val="0"/>
            <c:spPr>
              <a:solidFill>
                <a:srgbClr val="C00000"/>
              </a:solidFill>
            </c:spPr>
            <c:extLst>
              <c:ext xmlns:c16="http://schemas.microsoft.com/office/drawing/2014/chart" uri="{C3380CC4-5D6E-409C-BE32-E72D297353CC}">
                <c16:uniqueId val="{00000001-7906-441E-803E-18AA672BDE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06-441E-803E-18AA672BDE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06-441E-803E-18AA672BDE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7906-441E-803E-18AA672BDE43}"/>
            </c:ext>
          </c:extLst>
        </c:ser>
        <c:dLbls>
          <c:showLegendKey val="0"/>
          <c:showVal val="0"/>
          <c:showCatName val="0"/>
          <c:showSerName val="0"/>
          <c:showPercent val="0"/>
          <c:showBubbleSize val="0"/>
        </c:dLbls>
        <c:gapWidth val="150"/>
        <c:shape val="box"/>
        <c:axId val="475295055"/>
        <c:axId val="1"/>
        <c:axId val="0"/>
      </c:bar3DChart>
      <c:catAx>
        <c:axId val="475295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2950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DD-41E6-8CE3-F977B38AF594}"/>
              </c:ext>
            </c:extLst>
          </c:dPt>
          <c:dPt>
            <c:idx val="1"/>
            <c:invertIfNegative val="0"/>
            <c:bubble3D val="0"/>
            <c:spPr>
              <a:solidFill>
                <a:srgbClr val="C00000"/>
              </a:solidFill>
            </c:spPr>
            <c:extLst>
              <c:ext xmlns:c16="http://schemas.microsoft.com/office/drawing/2014/chart" uri="{C3380CC4-5D6E-409C-BE32-E72D297353CC}">
                <c16:uniqueId val="{00000001-01DD-41E6-8CE3-F977B38AF5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DD-41E6-8CE3-F977B38AF5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DD-41E6-8CE3-F977B38AF5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01DD-41E6-8CE3-F977B38AF594}"/>
            </c:ext>
          </c:extLst>
        </c:ser>
        <c:dLbls>
          <c:showLegendKey val="0"/>
          <c:showVal val="0"/>
          <c:showCatName val="0"/>
          <c:showSerName val="0"/>
          <c:showPercent val="0"/>
          <c:showBubbleSize val="0"/>
        </c:dLbls>
        <c:gapWidth val="150"/>
        <c:shape val="box"/>
        <c:axId val="475293135"/>
        <c:axId val="1"/>
        <c:axId val="0"/>
      </c:bar3DChart>
      <c:catAx>
        <c:axId val="475293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2931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48-4BE4-995C-17E192A94A38}"/>
              </c:ext>
            </c:extLst>
          </c:dPt>
          <c:dPt>
            <c:idx val="1"/>
            <c:invertIfNegative val="0"/>
            <c:bubble3D val="0"/>
            <c:spPr>
              <a:solidFill>
                <a:srgbClr val="C00000"/>
              </a:solidFill>
            </c:spPr>
            <c:extLst>
              <c:ext xmlns:c16="http://schemas.microsoft.com/office/drawing/2014/chart" uri="{C3380CC4-5D6E-409C-BE32-E72D297353CC}">
                <c16:uniqueId val="{00000001-B048-4BE4-995C-17E192A94A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48-4BE4-995C-17E192A94A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48-4BE4-995C-17E192A94A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B048-4BE4-995C-17E192A94A38}"/>
            </c:ext>
          </c:extLst>
        </c:ser>
        <c:dLbls>
          <c:showLegendKey val="0"/>
          <c:showVal val="0"/>
          <c:showCatName val="0"/>
          <c:showSerName val="0"/>
          <c:showPercent val="0"/>
          <c:showBubbleSize val="0"/>
        </c:dLbls>
        <c:gapWidth val="150"/>
        <c:shape val="box"/>
        <c:axId val="475294095"/>
        <c:axId val="1"/>
        <c:axId val="0"/>
      </c:bar3DChart>
      <c:catAx>
        <c:axId val="475294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2940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42-4A73-B186-FA82DD7D5FE2}"/>
              </c:ext>
            </c:extLst>
          </c:dPt>
          <c:dPt>
            <c:idx val="1"/>
            <c:invertIfNegative val="0"/>
            <c:bubble3D val="0"/>
            <c:spPr>
              <a:solidFill>
                <a:srgbClr val="C00000"/>
              </a:solidFill>
            </c:spPr>
            <c:extLst>
              <c:ext xmlns:c16="http://schemas.microsoft.com/office/drawing/2014/chart" uri="{C3380CC4-5D6E-409C-BE32-E72D297353CC}">
                <c16:uniqueId val="{00000001-FA42-4A73-B186-FA82DD7D5F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42-4A73-B186-FA82DD7D5F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42-4A73-B186-FA82DD7D5F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A42-4A73-B186-FA82DD7D5FE2}"/>
            </c:ext>
          </c:extLst>
        </c:ser>
        <c:dLbls>
          <c:showLegendKey val="0"/>
          <c:showVal val="0"/>
          <c:showCatName val="0"/>
          <c:showSerName val="0"/>
          <c:showPercent val="0"/>
          <c:showBubbleSize val="0"/>
        </c:dLbls>
        <c:gapWidth val="150"/>
        <c:shape val="box"/>
        <c:axId val="475984351"/>
        <c:axId val="1"/>
        <c:axId val="0"/>
      </c:bar3DChart>
      <c:catAx>
        <c:axId val="475984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9843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55-4127-A521-6B8287122333}"/>
              </c:ext>
            </c:extLst>
          </c:dPt>
          <c:dPt>
            <c:idx val="1"/>
            <c:invertIfNegative val="0"/>
            <c:bubble3D val="0"/>
            <c:spPr>
              <a:solidFill>
                <a:srgbClr val="C00000"/>
              </a:solidFill>
            </c:spPr>
            <c:extLst>
              <c:ext xmlns:c16="http://schemas.microsoft.com/office/drawing/2014/chart" uri="{C3380CC4-5D6E-409C-BE32-E72D297353CC}">
                <c16:uniqueId val="{00000001-9155-4127-A521-6B82871223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55-4127-A521-6B82871223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55-4127-A521-6B82871223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9155-4127-A521-6B8287122333}"/>
            </c:ext>
          </c:extLst>
        </c:ser>
        <c:dLbls>
          <c:showLegendKey val="0"/>
          <c:showVal val="0"/>
          <c:showCatName val="0"/>
          <c:showSerName val="0"/>
          <c:showPercent val="0"/>
          <c:showBubbleSize val="0"/>
        </c:dLbls>
        <c:gapWidth val="150"/>
        <c:shape val="box"/>
        <c:axId val="475980031"/>
        <c:axId val="1"/>
        <c:axId val="0"/>
      </c:bar3DChart>
      <c:catAx>
        <c:axId val="475980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9800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59-4CC6-8EFB-71EB82B6D84B}"/>
              </c:ext>
            </c:extLst>
          </c:dPt>
          <c:dPt>
            <c:idx val="1"/>
            <c:invertIfNegative val="0"/>
            <c:bubble3D val="0"/>
            <c:spPr>
              <a:solidFill>
                <a:srgbClr val="C00000"/>
              </a:solidFill>
            </c:spPr>
            <c:extLst>
              <c:ext xmlns:c16="http://schemas.microsoft.com/office/drawing/2014/chart" uri="{C3380CC4-5D6E-409C-BE32-E72D297353CC}">
                <c16:uniqueId val="{00000001-9959-4CC6-8EFB-71EB82B6D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59-4CC6-8EFB-71EB82B6D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59-4CC6-8EFB-71EB82B6D8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959-4CC6-8EFB-71EB82B6D84B}"/>
            </c:ext>
          </c:extLst>
        </c:ser>
        <c:dLbls>
          <c:showLegendKey val="0"/>
          <c:showVal val="0"/>
          <c:showCatName val="0"/>
          <c:showSerName val="0"/>
          <c:showPercent val="0"/>
          <c:showBubbleSize val="0"/>
        </c:dLbls>
        <c:gapWidth val="150"/>
        <c:shape val="box"/>
        <c:axId val="475982431"/>
        <c:axId val="1"/>
        <c:axId val="0"/>
      </c:bar3DChart>
      <c:catAx>
        <c:axId val="475982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59824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90-4BCD-86E9-3419E8B26BA4}"/>
              </c:ext>
            </c:extLst>
          </c:dPt>
          <c:dPt>
            <c:idx val="1"/>
            <c:invertIfNegative val="0"/>
            <c:bubble3D val="0"/>
            <c:spPr>
              <a:solidFill>
                <a:srgbClr val="C00000"/>
              </a:solidFill>
            </c:spPr>
            <c:extLst>
              <c:ext xmlns:c16="http://schemas.microsoft.com/office/drawing/2014/chart" uri="{C3380CC4-5D6E-409C-BE32-E72D297353CC}">
                <c16:uniqueId val="{00000001-9390-4BCD-86E9-3419E8B26B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90-4BCD-86E9-3419E8B26B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90-4BCD-86E9-3419E8B26B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9390-4BCD-86E9-3419E8B26BA4}"/>
            </c:ext>
          </c:extLst>
        </c:ser>
        <c:dLbls>
          <c:showLegendKey val="0"/>
          <c:showVal val="0"/>
          <c:showCatName val="0"/>
          <c:showSerName val="0"/>
          <c:showPercent val="0"/>
          <c:showBubbleSize val="0"/>
        </c:dLbls>
        <c:gapWidth val="150"/>
        <c:shape val="box"/>
        <c:axId val="449178287"/>
        <c:axId val="1"/>
        <c:axId val="0"/>
      </c:bar3DChart>
      <c:catAx>
        <c:axId val="449178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8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20E-4B3D-8F9F-0C2C1E1BC02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20E-4B3D-8F9F-0C2C1E1BC0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620E-4B3D-8F9F-0C2C1E1BC02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20E-4B3D-8F9F-0C2C1E1BC02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20E-4B3D-8F9F-0C2C1E1BC02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20E-4B3D-8F9F-0C2C1E1BC02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20E-4B3D-8F9F-0C2C1E1BC0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620E-4B3D-8F9F-0C2C1E1BC02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20E-4B3D-8F9F-0C2C1E1BC02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20E-4B3D-8F9F-0C2C1E1BC02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620E-4B3D-8F9F-0C2C1E1BC02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620E-4B3D-8F9F-0C2C1E1BC0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C-620E-4B3D-8F9F-0C2C1E1BC02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20E-4B3D-8F9F-0C2C1E1BC02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20E-4B3D-8F9F-0C2C1E1BC02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20E-4B3D-8F9F-0C2C1E1BC02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20E-4B3D-8F9F-0C2C1E1BC0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20E-4B3D-8F9F-0C2C1E1BC026}"/>
            </c:ext>
          </c:extLst>
        </c:ser>
        <c:dLbls>
          <c:showLegendKey val="0"/>
          <c:showVal val="0"/>
          <c:showCatName val="0"/>
          <c:showSerName val="0"/>
          <c:showPercent val="0"/>
          <c:showBubbleSize val="0"/>
        </c:dLbls>
        <c:smooth val="0"/>
        <c:axId val="476341727"/>
        <c:axId val="1"/>
      </c:lineChart>
      <c:catAx>
        <c:axId val="476341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341727"/>
        <c:crosses val="autoZero"/>
        <c:crossBetween val="between"/>
      </c:valAx>
    </c:plotArea>
    <c:legend>
      <c:legendPos val="r"/>
      <c:layout>
        <c:manualLayout>
          <c:xMode val="edge"/>
          <c:yMode val="edge"/>
          <c:x val="0.11582761924508617"/>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FEF0-43D6-AD97-003645589B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FEF0-43D6-AD97-003645589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EF0-43D6-AD97-003645589B7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FEF0-43D6-AD97-003645589B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FEF0-43D6-AD97-003645589B7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FEF0-43D6-AD97-003645589B7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FEF0-43D6-AD97-003645589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EF0-43D6-AD97-003645589B7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FEF0-43D6-AD97-003645589B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FEF0-43D6-AD97-003645589B7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FEF0-43D6-AD97-003645589B7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FEF0-43D6-AD97-003645589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EF0-43D6-AD97-003645589B76}"/>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EF0-43D6-AD97-003645589B76}"/>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EF0-43D6-AD97-003645589B7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EF0-43D6-AD97-003645589B76}"/>
            </c:ext>
          </c:extLst>
        </c:ser>
        <c:dLbls>
          <c:showLegendKey val="0"/>
          <c:showVal val="0"/>
          <c:showCatName val="0"/>
          <c:showSerName val="0"/>
          <c:showPercent val="0"/>
          <c:showBubbleSize val="0"/>
        </c:dLbls>
        <c:smooth val="0"/>
        <c:axId val="476341247"/>
        <c:axId val="1"/>
      </c:lineChart>
      <c:catAx>
        <c:axId val="4763412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341247"/>
        <c:crosses val="autoZero"/>
        <c:crossBetween val="between"/>
      </c:valAx>
    </c:plotArea>
    <c:legend>
      <c:legendPos val="r"/>
      <c:layout>
        <c:manualLayout>
          <c:xMode val="edge"/>
          <c:yMode val="edge"/>
          <c:x val="0.11745899416403105"/>
          <c:y val="0.8803088072861601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832-4E9E-871C-0494D900C1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832-4E9E-871C-0494D900C1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832-4E9E-871C-0494D900C1B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832-4E9E-871C-0494D900C1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832-4E9E-871C-0494D900C1B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832-4E9E-871C-0494D900C1B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832-4E9E-871C-0494D900C1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832-4E9E-871C-0494D900C1B7}"/>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832-4E9E-871C-0494D900C1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832-4E9E-871C-0494D900C1B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D832-4E9E-871C-0494D900C1B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D832-4E9E-871C-0494D900C1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832-4E9E-871C-0494D900C1B7}"/>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832-4E9E-871C-0494D900C1B7}"/>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832-4E9E-871C-0494D900C1B7}"/>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832-4E9E-871C-0494D900C1B7}"/>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832-4E9E-871C-0494D900C1B7}"/>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832-4E9E-871C-0494D900C1B7}"/>
            </c:ext>
          </c:extLst>
        </c:ser>
        <c:dLbls>
          <c:showLegendKey val="0"/>
          <c:showVal val="0"/>
          <c:showCatName val="0"/>
          <c:showSerName val="0"/>
          <c:showPercent val="0"/>
          <c:showBubbleSize val="0"/>
        </c:dLbls>
        <c:smooth val="0"/>
        <c:axId val="476695503"/>
        <c:axId val="1"/>
      </c:lineChart>
      <c:catAx>
        <c:axId val="4766955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695503"/>
        <c:crosses val="autoZero"/>
        <c:crossBetween val="between"/>
      </c:valAx>
    </c:plotArea>
    <c:legend>
      <c:legendPos val="r"/>
      <c:layout>
        <c:manualLayout>
          <c:xMode val="edge"/>
          <c:yMode val="edge"/>
          <c:x val="0.11582761924508617"/>
          <c:y val="0.87635362807587847"/>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30-4388-AD99-BD0B8CF41057}"/>
              </c:ext>
            </c:extLst>
          </c:dPt>
          <c:dPt>
            <c:idx val="1"/>
            <c:invertIfNegative val="0"/>
            <c:bubble3D val="0"/>
            <c:spPr>
              <a:solidFill>
                <a:srgbClr val="C00000"/>
              </a:solidFill>
            </c:spPr>
            <c:extLst>
              <c:ext xmlns:c16="http://schemas.microsoft.com/office/drawing/2014/chart" uri="{C3380CC4-5D6E-409C-BE32-E72D297353CC}">
                <c16:uniqueId val="{00000001-FF30-4388-AD99-BD0B8CF410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30-4388-AD99-BD0B8CF410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30-4388-AD99-BD0B8CF410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F30-4388-AD99-BD0B8CF41057}"/>
            </c:ext>
          </c:extLst>
        </c:ser>
        <c:dLbls>
          <c:showLegendKey val="0"/>
          <c:showVal val="0"/>
          <c:showCatName val="0"/>
          <c:showSerName val="0"/>
          <c:showPercent val="0"/>
          <c:showBubbleSize val="0"/>
        </c:dLbls>
        <c:gapWidth val="150"/>
        <c:shape val="box"/>
        <c:axId val="476698863"/>
        <c:axId val="1"/>
        <c:axId val="0"/>
      </c:bar3DChart>
      <c:catAx>
        <c:axId val="4766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698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01-4F1D-B26E-259E5CF71B43}"/>
              </c:ext>
            </c:extLst>
          </c:dPt>
          <c:dPt>
            <c:idx val="1"/>
            <c:invertIfNegative val="0"/>
            <c:bubble3D val="0"/>
            <c:spPr>
              <a:solidFill>
                <a:srgbClr val="C00000"/>
              </a:solidFill>
            </c:spPr>
            <c:extLst>
              <c:ext xmlns:c16="http://schemas.microsoft.com/office/drawing/2014/chart" uri="{C3380CC4-5D6E-409C-BE32-E72D297353CC}">
                <c16:uniqueId val="{00000001-CF01-4F1D-B26E-259E5CF71B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01-4F1D-B26E-259E5CF71B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01-4F1D-B26E-259E5CF71B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CF01-4F1D-B26E-259E5CF71B43}"/>
            </c:ext>
          </c:extLst>
        </c:ser>
        <c:dLbls>
          <c:showLegendKey val="0"/>
          <c:showVal val="0"/>
          <c:showCatName val="0"/>
          <c:showSerName val="0"/>
          <c:showPercent val="0"/>
          <c:showBubbleSize val="0"/>
        </c:dLbls>
        <c:gapWidth val="150"/>
        <c:shape val="box"/>
        <c:axId val="476697423"/>
        <c:axId val="1"/>
        <c:axId val="0"/>
      </c:bar3DChart>
      <c:catAx>
        <c:axId val="4766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6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B1-4F38-9BEC-4337647CEEE3}"/>
              </c:ext>
            </c:extLst>
          </c:dPt>
          <c:dPt>
            <c:idx val="1"/>
            <c:invertIfNegative val="0"/>
            <c:bubble3D val="0"/>
            <c:spPr>
              <a:solidFill>
                <a:srgbClr val="C00000"/>
              </a:solidFill>
            </c:spPr>
            <c:extLst>
              <c:ext xmlns:c16="http://schemas.microsoft.com/office/drawing/2014/chart" uri="{C3380CC4-5D6E-409C-BE32-E72D297353CC}">
                <c16:uniqueId val="{00000001-DFB1-4F38-9BEC-4337647CEE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B1-4F38-9BEC-4337647CEE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B1-4F38-9BEC-4337647CEE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DFB1-4F38-9BEC-4337647CEEE3}"/>
            </c:ext>
          </c:extLst>
        </c:ser>
        <c:dLbls>
          <c:showLegendKey val="0"/>
          <c:showVal val="0"/>
          <c:showCatName val="0"/>
          <c:showSerName val="0"/>
          <c:showPercent val="0"/>
          <c:showBubbleSize val="0"/>
        </c:dLbls>
        <c:gapWidth val="150"/>
        <c:shape val="box"/>
        <c:axId val="476939359"/>
        <c:axId val="1"/>
        <c:axId val="0"/>
      </c:bar3DChart>
      <c:catAx>
        <c:axId val="476939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939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7C-400F-A859-4A1991CE621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7C-400F-A859-4A1991CE62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DA7C-400F-A859-4A1991CE6216}"/>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A7C-400F-A859-4A1991CE621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A7C-400F-A859-4A1991CE6216}"/>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A7C-400F-A859-4A1991CE6216}"/>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A7C-400F-A859-4A1991CE62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DA7C-400F-A859-4A1991CE6216}"/>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A7C-400F-A859-4A1991CE621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A7C-400F-A859-4A1991CE621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A7C-400F-A859-4A1991CE6216}"/>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A7C-400F-A859-4A1991CE62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A7C-400F-A859-4A1991CE621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A7C-400F-A859-4A1991CE6216}"/>
            </c:ext>
          </c:extLst>
        </c:ser>
        <c:dLbls>
          <c:showLegendKey val="0"/>
          <c:showVal val="0"/>
          <c:showCatName val="0"/>
          <c:showSerName val="0"/>
          <c:showPercent val="0"/>
          <c:showBubbleSize val="0"/>
        </c:dLbls>
        <c:smooth val="0"/>
        <c:axId val="476944639"/>
        <c:axId val="1"/>
      </c:lineChart>
      <c:catAx>
        <c:axId val="476944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944639"/>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2B6-4D35-8C3C-A8E10D04AB6C}"/>
              </c:ext>
            </c:extLst>
          </c:dPt>
          <c:dPt>
            <c:idx val="1"/>
            <c:invertIfNegative val="0"/>
            <c:bubble3D val="0"/>
            <c:spPr>
              <a:solidFill>
                <a:srgbClr val="C00000"/>
              </a:solidFill>
            </c:spPr>
            <c:extLst>
              <c:ext xmlns:c16="http://schemas.microsoft.com/office/drawing/2014/chart" uri="{C3380CC4-5D6E-409C-BE32-E72D297353CC}">
                <c16:uniqueId val="{00000001-62B6-4D35-8C3C-A8E10D04AB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B6-4D35-8C3C-A8E10D04AB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B6-4D35-8C3C-A8E10D04AB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2B6-4D35-8C3C-A8E10D04AB6C}"/>
            </c:ext>
          </c:extLst>
        </c:ser>
        <c:dLbls>
          <c:showLegendKey val="0"/>
          <c:showVal val="0"/>
          <c:showCatName val="0"/>
          <c:showSerName val="0"/>
          <c:showPercent val="0"/>
          <c:showBubbleSize val="0"/>
        </c:dLbls>
        <c:gapWidth val="150"/>
        <c:shape val="box"/>
        <c:axId val="476938399"/>
        <c:axId val="1"/>
        <c:axId val="0"/>
      </c:bar3DChart>
      <c:catAx>
        <c:axId val="4769383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69383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AF8-48EB-8E15-3EAEC2487BE6}"/>
              </c:ext>
            </c:extLst>
          </c:dPt>
          <c:dPt>
            <c:idx val="1"/>
            <c:invertIfNegative val="0"/>
            <c:bubble3D val="0"/>
            <c:spPr>
              <a:solidFill>
                <a:srgbClr val="C00000"/>
              </a:solidFill>
            </c:spPr>
            <c:extLst>
              <c:ext xmlns:c16="http://schemas.microsoft.com/office/drawing/2014/chart" uri="{C3380CC4-5D6E-409C-BE32-E72D297353CC}">
                <c16:uniqueId val="{00000001-4AF8-48EB-8E15-3EAEC2487B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F8-48EB-8E15-3EAEC2487B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F8-48EB-8E15-3EAEC2487BE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AF8-48EB-8E15-3EAEC2487BE6}"/>
            </c:ext>
          </c:extLst>
        </c:ser>
        <c:dLbls>
          <c:showLegendKey val="0"/>
          <c:showVal val="0"/>
          <c:showCatName val="0"/>
          <c:showSerName val="0"/>
          <c:showPercent val="0"/>
          <c:showBubbleSize val="0"/>
        </c:dLbls>
        <c:gapWidth val="150"/>
        <c:shape val="box"/>
        <c:axId val="477232751"/>
        <c:axId val="1"/>
        <c:axId val="0"/>
      </c:bar3DChart>
      <c:catAx>
        <c:axId val="477232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7232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1B7-456A-9D3C-C0228E2A71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1B7-456A-9D3C-C0228E2A71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F1B7-456A-9D3C-C0228E2A7114}"/>
            </c:ext>
          </c:extLst>
        </c:ser>
        <c:dLbls>
          <c:showLegendKey val="0"/>
          <c:showVal val="0"/>
          <c:showCatName val="0"/>
          <c:showSerName val="0"/>
          <c:showPercent val="0"/>
          <c:showBubbleSize val="0"/>
        </c:dLbls>
        <c:gapWidth val="150"/>
        <c:shape val="box"/>
        <c:axId val="477232271"/>
        <c:axId val="1"/>
        <c:axId val="0"/>
      </c:bar3DChart>
      <c:catAx>
        <c:axId val="4772322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72322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59-4D8F-AFFC-D774A271CAC7}"/>
              </c:ext>
            </c:extLst>
          </c:dPt>
          <c:dPt>
            <c:idx val="1"/>
            <c:invertIfNegative val="0"/>
            <c:bubble3D val="0"/>
            <c:spPr>
              <a:solidFill>
                <a:srgbClr val="C00000"/>
              </a:solidFill>
            </c:spPr>
            <c:extLst>
              <c:ext xmlns:c16="http://schemas.microsoft.com/office/drawing/2014/chart" uri="{C3380CC4-5D6E-409C-BE32-E72D297353CC}">
                <c16:uniqueId val="{00000001-AB59-4D8F-AFFC-D774A271CA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59-4D8F-AFFC-D774A271CA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59-4D8F-AFFC-D774A271CA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AB59-4D8F-AFFC-D774A271CAC7}"/>
            </c:ext>
          </c:extLst>
        </c:ser>
        <c:dLbls>
          <c:showLegendKey val="0"/>
          <c:showVal val="0"/>
          <c:showCatName val="0"/>
          <c:showSerName val="0"/>
          <c:showPercent val="0"/>
          <c:showBubbleSize val="0"/>
        </c:dLbls>
        <c:gapWidth val="150"/>
        <c:shape val="box"/>
        <c:axId val="449159087"/>
        <c:axId val="1"/>
        <c:axId val="0"/>
      </c:bar3DChart>
      <c:catAx>
        <c:axId val="449159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59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54A-42D9-83A5-05A7A1E133AF}"/>
              </c:ext>
            </c:extLst>
          </c:dPt>
          <c:dPt>
            <c:idx val="1"/>
            <c:invertIfNegative val="0"/>
            <c:bubble3D val="0"/>
            <c:spPr>
              <a:solidFill>
                <a:srgbClr val="C00000"/>
              </a:solidFill>
            </c:spPr>
            <c:extLst>
              <c:ext xmlns:c16="http://schemas.microsoft.com/office/drawing/2014/chart" uri="{C3380CC4-5D6E-409C-BE32-E72D297353CC}">
                <c16:uniqueId val="{00000001-054A-42D9-83A5-05A7A1E133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4A-42D9-83A5-05A7A1E133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4A-42D9-83A5-05A7A1E133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54A-42D9-83A5-05A7A1E133AF}"/>
            </c:ext>
          </c:extLst>
        </c:ser>
        <c:dLbls>
          <c:showLegendKey val="0"/>
          <c:showVal val="0"/>
          <c:showCatName val="0"/>
          <c:showSerName val="0"/>
          <c:showPercent val="0"/>
          <c:showBubbleSize val="0"/>
        </c:dLbls>
        <c:gapWidth val="150"/>
        <c:shape val="box"/>
        <c:axId val="477230351"/>
        <c:axId val="1"/>
        <c:axId val="0"/>
      </c:bar3DChart>
      <c:catAx>
        <c:axId val="4772303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72303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C2-4DA6-98C4-5F00E794B01A}"/>
              </c:ext>
            </c:extLst>
          </c:dPt>
          <c:dPt>
            <c:idx val="1"/>
            <c:invertIfNegative val="0"/>
            <c:bubble3D val="0"/>
            <c:spPr>
              <a:solidFill>
                <a:srgbClr val="C00000"/>
              </a:solidFill>
            </c:spPr>
            <c:extLst>
              <c:ext xmlns:c16="http://schemas.microsoft.com/office/drawing/2014/chart" uri="{C3380CC4-5D6E-409C-BE32-E72D297353CC}">
                <c16:uniqueId val="{00000001-40C2-4DA6-98C4-5F00E794B0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C2-4DA6-98C4-5F00E794B0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C2-4DA6-98C4-5F00E794B0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40C2-4DA6-98C4-5F00E794B01A}"/>
            </c:ext>
          </c:extLst>
        </c:ser>
        <c:dLbls>
          <c:showLegendKey val="0"/>
          <c:showVal val="0"/>
          <c:showCatName val="0"/>
          <c:showSerName val="0"/>
          <c:showPercent val="0"/>
          <c:showBubbleSize val="0"/>
        </c:dLbls>
        <c:gapWidth val="150"/>
        <c:shape val="box"/>
        <c:axId val="445788655"/>
        <c:axId val="1"/>
        <c:axId val="0"/>
      </c:bar3DChart>
      <c:catAx>
        <c:axId val="4457886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57886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CC-4DC5-9937-C3B73085AFFF}"/>
              </c:ext>
            </c:extLst>
          </c:dPt>
          <c:dPt>
            <c:idx val="1"/>
            <c:invertIfNegative val="0"/>
            <c:bubble3D val="0"/>
            <c:spPr>
              <a:solidFill>
                <a:srgbClr val="C00000"/>
              </a:solidFill>
            </c:spPr>
            <c:extLst>
              <c:ext xmlns:c16="http://schemas.microsoft.com/office/drawing/2014/chart" uri="{C3380CC4-5D6E-409C-BE32-E72D297353CC}">
                <c16:uniqueId val="{00000001-DACC-4DC5-9937-C3B73085AF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CC-4DC5-9937-C3B73085AF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CC-4DC5-9937-C3B73085AF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ACC-4DC5-9937-C3B73085AFFF}"/>
            </c:ext>
          </c:extLst>
        </c:ser>
        <c:dLbls>
          <c:showLegendKey val="0"/>
          <c:showVal val="0"/>
          <c:showCatName val="0"/>
          <c:showSerName val="0"/>
          <c:showPercent val="0"/>
          <c:showBubbleSize val="0"/>
        </c:dLbls>
        <c:gapWidth val="150"/>
        <c:shape val="box"/>
        <c:axId val="445782415"/>
        <c:axId val="1"/>
        <c:axId val="0"/>
      </c:bar3DChart>
      <c:catAx>
        <c:axId val="445782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57824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E4-47A4-A8B5-DCD0D070890F}"/>
              </c:ext>
            </c:extLst>
          </c:dPt>
          <c:dPt>
            <c:idx val="1"/>
            <c:invertIfNegative val="0"/>
            <c:bubble3D val="0"/>
            <c:spPr>
              <a:solidFill>
                <a:srgbClr val="C00000"/>
              </a:solidFill>
            </c:spPr>
            <c:extLst>
              <c:ext xmlns:c16="http://schemas.microsoft.com/office/drawing/2014/chart" uri="{C3380CC4-5D6E-409C-BE32-E72D297353CC}">
                <c16:uniqueId val="{00000001-30E4-47A4-A8B5-DCD0D07089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E4-47A4-A8B5-DCD0D07089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E4-47A4-A8B5-DCD0D07089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30E4-47A4-A8B5-DCD0D070890F}"/>
            </c:ext>
          </c:extLst>
        </c:ser>
        <c:dLbls>
          <c:showLegendKey val="0"/>
          <c:showVal val="0"/>
          <c:showCatName val="0"/>
          <c:showSerName val="0"/>
          <c:showPercent val="0"/>
          <c:showBubbleSize val="0"/>
        </c:dLbls>
        <c:gapWidth val="150"/>
        <c:shape val="box"/>
        <c:axId val="445784335"/>
        <c:axId val="1"/>
        <c:axId val="0"/>
      </c:bar3DChart>
      <c:catAx>
        <c:axId val="44578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578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91-4283-9A43-282A83719C96}"/>
              </c:ext>
            </c:extLst>
          </c:dPt>
          <c:dPt>
            <c:idx val="1"/>
            <c:invertIfNegative val="0"/>
            <c:bubble3D val="0"/>
            <c:spPr>
              <a:solidFill>
                <a:srgbClr val="C00000"/>
              </a:solidFill>
            </c:spPr>
            <c:extLst>
              <c:ext xmlns:c16="http://schemas.microsoft.com/office/drawing/2014/chart" uri="{C3380CC4-5D6E-409C-BE32-E72D297353CC}">
                <c16:uniqueId val="{00000001-D991-4283-9A43-282A83719C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91-4283-9A43-282A83719C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91-4283-9A43-282A83719C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D991-4283-9A43-282A83719C96}"/>
            </c:ext>
          </c:extLst>
        </c:ser>
        <c:dLbls>
          <c:showLegendKey val="0"/>
          <c:showVal val="0"/>
          <c:showCatName val="0"/>
          <c:showSerName val="0"/>
          <c:showPercent val="0"/>
          <c:showBubbleSize val="0"/>
        </c:dLbls>
        <c:gapWidth val="150"/>
        <c:shape val="box"/>
        <c:axId val="471577967"/>
        <c:axId val="1"/>
        <c:axId val="0"/>
      </c:bar3DChart>
      <c:catAx>
        <c:axId val="471577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15779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15C-4D4E-8308-316D4877AEE3}"/>
              </c:ext>
            </c:extLst>
          </c:dPt>
          <c:dPt>
            <c:idx val="1"/>
            <c:invertIfNegative val="0"/>
            <c:bubble3D val="0"/>
            <c:spPr>
              <a:solidFill>
                <a:srgbClr val="C00000"/>
              </a:solidFill>
            </c:spPr>
            <c:extLst>
              <c:ext xmlns:c16="http://schemas.microsoft.com/office/drawing/2014/chart" uri="{C3380CC4-5D6E-409C-BE32-E72D297353CC}">
                <c16:uniqueId val="{00000001-815C-4D4E-8308-316D4877AE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5C-4D4E-8308-316D4877AE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5C-4D4E-8308-316D4877AE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0.2857142857142857</c:v>
                </c:pt>
                <c:pt idx="2">
                  <c:v>0</c:v>
                </c:pt>
                <c:pt idx="3">
                  <c:v>0</c:v>
                </c:pt>
              </c:numCache>
            </c:numRef>
          </c:val>
          <c:extLst>
            <c:ext xmlns:c16="http://schemas.microsoft.com/office/drawing/2014/chart" uri="{C3380CC4-5D6E-409C-BE32-E72D297353CC}">
              <c16:uniqueId val="{00000004-815C-4D4E-8308-316D4877AEE3}"/>
            </c:ext>
          </c:extLst>
        </c:ser>
        <c:dLbls>
          <c:showLegendKey val="0"/>
          <c:showVal val="0"/>
          <c:showCatName val="0"/>
          <c:showSerName val="0"/>
          <c:showPercent val="0"/>
          <c:showBubbleSize val="0"/>
        </c:dLbls>
        <c:gapWidth val="150"/>
        <c:shape val="box"/>
        <c:axId val="471576527"/>
        <c:axId val="1"/>
        <c:axId val="0"/>
      </c:bar3DChart>
      <c:catAx>
        <c:axId val="471576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15765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A2-4F0A-8E27-8477A7113590}"/>
              </c:ext>
            </c:extLst>
          </c:dPt>
          <c:dPt>
            <c:idx val="1"/>
            <c:invertIfNegative val="0"/>
            <c:bubble3D val="0"/>
            <c:spPr>
              <a:solidFill>
                <a:srgbClr val="C00000"/>
              </a:solidFill>
            </c:spPr>
            <c:extLst>
              <c:ext xmlns:c16="http://schemas.microsoft.com/office/drawing/2014/chart" uri="{C3380CC4-5D6E-409C-BE32-E72D297353CC}">
                <c16:uniqueId val="{00000001-51A2-4F0A-8E27-8477A71135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A2-4F0A-8E27-8477A71135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A2-4F0A-8E27-8477A71135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0.2857142857142857</c:v>
                </c:pt>
                <c:pt idx="2">
                  <c:v>0.5714285714285714</c:v>
                </c:pt>
                <c:pt idx="3">
                  <c:v>0</c:v>
                </c:pt>
              </c:numCache>
            </c:numRef>
          </c:val>
          <c:extLst>
            <c:ext xmlns:c16="http://schemas.microsoft.com/office/drawing/2014/chart" uri="{C3380CC4-5D6E-409C-BE32-E72D297353CC}">
              <c16:uniqueId val="{00000004-51A2-4F0A-8E27-8477A7113590}"/>
            </c:ext>
          </c:extLst>
        </c:ser>
        <c:dLbls>
          <c:showLegendKey val="0"/>
          <c:showVal val="0"/>
          <c:showCatName val="0"/>
          <c:showSerName val="0"/>
          <c:showPercent val="0"/>
          <c:showBubbleSize val="0"/>
        </c:dLbls>
        <c:gapWidth val="150"/>
        <c:shape val="box"/>
        <c:axId val="471583247"/>
        <c:axId val="1"/>
        <c:axId val="0"/>
      </c:bar3DChart>
      <c:catAx>
        <c:axId val="471583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1583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BF-4F04-BCAF-D9B6EAC4A886}"/>
              </c:ext>
            </c:extLst>
          </c:dPt>
          <c:dPt>
            <c:idx val="1"/>
            <c:invertIfNegative val="0"/>
            <c:bubble3D val="0"/>
            <c:spPr>
              <a:solidFill>
                <a:srgbClr val="C00000"/>
              </a:solidFill>
            </c:spPr>
            <c:extLst>
              <c:ext xmlns:c16="http://schemas.microsoft.com/office/drawing/2014/chart" uri="{C3380CC4-5D6E-409C-BE32-E72D297353CC}">
                <c16:uniqueId val="{00000001-D5BF-4F04-BCAF-D9B6EAC4A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BF-4F04-BCAF-D9B6EAC4A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BF-4F04-BCAF-D9B6EAC4A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D5BF-4F04-BCAF-D9B6EAC4A886}"/>
            </c:ext>
          </c:extLst>
        </c:ser>
        <c:dLbls>
          <c:showLegendKey val="0"/>
          <c:showVal val="0"/>
          <c:showCatName val="0"/>
          <c:showSerName val="0"/>
          <c:showPercent val="0"/>
          <c:showBubbleSize val="0"/>
        </c:dLbls>
        <c:gapWidth val="150"/>
        <c:shape val="box"/>
        <c:axId val="446199823"/>
        <c:axId val="1"/>
        <c:axId val="0"/>
      </c:bar3DChart>
      <c:catAx>
        <c:axId val="44619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199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85-4018-87A0-7118EEB276D4}"/>
              </c:ext>
            </c:extLst>
          </c:dPt>
          <c:dPt>
            <c:idx val="1"/>
            <c:invertIfNegative val="0"/>
            <c:bubble3D val="0"/>
            <c:spPr>
              <a:solidFill>
                <a:srgbClr val="C00000"/>
              </a:solidFill>
            </c:spPr>
            <c:extLst>
              <c:ext xmlns:c16="http://schemas.microsoft.com/office/drawing/2014/chart" uri="{C3380CC4-5D6E-409C-BE32-E72D297353CC}">
                <c16:uniqueId val="{00000001-2A85-4018-87A0-7118EEB276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85-4018-87A0-7118EEB276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85-4018-87A0-7118EEB276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2A85-4018-87A0-7118EEB276D4}"/>
            </c:ext>
          </c:extLst>
        </c:ser>
        <c:dLbls>
          <c:showLegendKey val="0"/>
          <c:showVal val="0"/>
          <c:showCatName val="0"/>
          <c:showSerName val="0"/>
          <c:showPercent val="0"/>
          <c:showBubbleSize val="0"/>
        </c:dLbls>
        <c:gapWidth val="150"/>
        <c:shape val="box"/>
        <c:axId val="446189743"/>
        <c:axId val="1"/>
        <c:axId val="0"/>
      </c:bar3DChart>
      <c:catAx>
        <c:axId val="446189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1897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6A-470A-A20C-E5FF2EEAEC33}"/>
              </c:ext>
            </c:extLst>
          </c:dPt>
          <c:dPt>
            <c:idx val="1"/>
            <c:invertIfNegative val="0"/>
            <c:bubble3D val="0"/>
            <c:spPr>
              <a:solidFill>
                <a:srgbClr val="C00000"/>
              </a:solidFill>
            </c:spPr>
            <c:extLst>
              <c:ext xmlns:c16="http://schemas.microsoft.com/office/drawing/2014/chart" uri="{C3380CC4-5D6E-409C-BE32-E72D297353CC}">
                <c16:uniqueId val="{00000001-156A-470A-A20C-E5FF2EEAEC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6A-470A-A20C-E5FF2EEAEC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6A-470A-A20C-E5FF2EEAEC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156A-470A-A20C-E5FF2EEAEC33}"/>
            </c:ext>
          </c:extLst>
        </c:ser>
        <c:dLbls>
          <c:showLegendKey val="0"/>
          <c:showVal val="0"/>
          <c:showCatName val="0"/>
          <c:showSerName val="0"/>
          <c:showPercent val="0"/>
          <c:showBubbleSize val="0"/>
        </c:dLbls>
        <c:gapWidth val="150"/>
        <c:shape val="box"/>
        <c:axId val="446195983"/>
        <c:axId val="1"/>
        <c:axId val="0"/>
      </c:bar3DChart>
      <c:catAx>
        <c:axId val="446195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1959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11-4E81-B631-B8B0A10A6194}"/>
              </c:ext>
            </c:extLst>
          </c:dPt>
          <c:dPt>
            <c:idx val="1"/>
            <c:invertIfNegative val="0"/>
            <c:bubble3D val="0"/>
            <c:spPr>
              <a:solidFill>
                <a:srgbClr val="C00000"/>
              </a:solidFill>
            </c:spPr>
            <c:extLst>
              <c:ext xmlns:c16="http://schemas.microsoft.com/office/drawing/2014/chart" uri="{C3380CC4-5D6E-409C-BE32-E72D297353CC}">
                <c16:uniqueId val="{00000001-C211-4E81-B631-B8B0A10A61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11-4E81-B631-B8B0A10A61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11-4E81-B631-B8B0A10A61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C211-4E81-B631-B8B0A10A6194}"/>
            </c:ext>
          </c:extLst>
        </c:ser>
        <c:dLbls>
          <c:showLegendKey val="0"/>
          <c:showVal val="0"/>
          <c:showCatName val="0"/>
          <c:showSerName val="0"/>
          <c:showPercent val="0"/>
          <c:showBubbleSize val="0"/>
        </c:dLbls>
        <c:gapWidth val="150"/>
        <c:shape val="box"/>
        <c:axId val="449186447"/>
        <c:axId val="1"/>
        <c:axId val="0"/>
      </c:bar3DChart>
      <c:catAx>
        <c:axId val="449186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864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2B6-4C3F-AFC1-99AE0CFEA9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2B6-4C3F-AFC1-99AE0CFEA9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2B6-4C3F-AFC1-99AE0CFEA9D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2B6-4C3F-AFC1-99AE0CFEA9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2B6-4C3F-AFC1-99AE0CFEA9D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2B6-4C3F-AFC1-99AE0CFEA9D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2B6-4C3F-AFC1-99AE0CFEA9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92B6-4C3F-AFC1-99AE0CFEA9D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2B6-4C3F-AFC1-99AE0CFEA9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2B6-4C3F-AFC1-99AE0CFEA9D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92B6-4C3F-AFC1-99AE0CFEA9D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92B6-4C3F-AFC1-99AE0CFEA9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92B6-4C3F-AFC1-99AE0CFEA9D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2B6-4C3F-AFC1-99AE0CFEA9D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2B6-4C3F-AFC1-99AE0CFEA9D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2B6-4C3F-AFC1-99AE0CFEA9D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92B6-4C3F-AFC1-99AE0CFEA9D9}"/>
            </c:ext>
          </c:extLst>
        </c:ser>
        <c:dLbls>
          <c:showLegendKey val="0"/>
          <c:showVal val="0"/>
          <c:showCatName val="0"/>
          <c:showSerName val="0"/>
          <c:showPercent val="0"/>
          <c:showBubbleSize val="0"/>
        </c:dLbls>
        <c:smooth val="0"/>
        <c:axId val="446204623"/>
        <c:axId val="1"/>
      </c:lineChart>
      <c:catAx>
        <c:axId val="4462046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204623"/>
        <c:crosses val="autoZero"/>
        <c:crossBetween val="between"/>
      </c:valAx>
    </c:plotArea>
    <c:legend>
      <c:legendPos val="r"/>
      <c:layout>
        <c:manualLayout>
          <c:xMode val="edge"/>
          <c:yMode val="edge"/>
          <c:x val="0.13866686811031442"/>
          <c:y val="0.87988731206005533"/>
          <c:w val="0.71617358941680043"/>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BC-4D8E-9A7A-1F1DE48A857E}"/>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BBC-4D8E-9A7A-1F1DE48A85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BBBC-4D8E-9A7A-1F1DE48A857E}"/>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BC-4D8E-9A7A-1F1DE48A857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BBC-4D8E-9A7A-1F1DE48A857E}"/>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BBC-4D8E-9A7A-1F1DE48A857E}"/>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BC-4D8E-9A7A-1F1DE48A85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0.2857142857142857</c:v>
                </c:pt>
                <c:pt idx="2">
                  <c:v>0</c:v>
                </c:pt>
                <c:pt idx="3">
                  <c:v>0</c:v>
                </c:pt>
              </c:numCache>
            </c:numRef>
          </c:val>
          <c:smooth val="0"/>
          <c:extLst>
            <c:ext xmlns:c16="http://schemas.microsoft.com/office/drawing/2014/chart" uri="{C3380CC4-5D6E-409C-BE32-E72D297353CC}">
              <c16:uniqueId val="{00000007-BBBC-4D8E-9A7A-1F1DE48A857E}"/>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BBC-4D8E-9A7A-1F1DE48A857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BBC-4D8E-9A7A-1F1DE48A857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BBC-4D8E-9A7A-1F1DE48A857E}"/>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BBC-4D8E-9A7A-1F1DE48A85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BBC-4D8E-9A7A-1F1DE48A857E}"/>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BBC-4D8E-9A7A-1F1DE48A857E}"/>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BBC-4D8E-9A7A-1F1DE48A857E}"/>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BBC-4D8E-9A7A-1F1DE48A857E}"/>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BBC-4D8E-9A7A-1F1DE48A85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BBC-4D8E-9A7A-1F1DE48A857E}"/>
            </c:ext>
          </c:extLst>
        </c:ser>
        <c:dLbls>
          <c:showLegendKey val="0"/>
          <c:showVal val="0"/>
          <c:showCatName val="0"/>
          <c:showSerName val="0"/>
          <c:showPercent val="0"/>
          <c:showBubbleSize val="0"/>
        </c:dLbls>
        <c:smooth val="0"/>
        <c:axId val="446193583"/>
        <c:axId val="1"/>
      </c:lineChart>
      <c:catAx>
        <c:axId val="4461935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193583"/>
        <c:crosses val="autoZero"/>
        <c:crossBetween val="between"/>
      </c:valAx>
    </c:plotArea>
    <c:legend>
      <c:legendPos val="r"/>
      <c:layout>
        <c:manualLayout>
          <c:xMode val="edge"/>
          <c:yMode val="edge"/>
          <c:x val="0.14029824302925931"/>
          <c:y val="0.87589322340440534"/>
          <c:w val="0.71617358941680043"/>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1F4-4C86-8C5E-E61C49152EA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1F4-4C86-8C5E-E61C49152E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1F4-4C86-8C5E-E61C49152EA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1F4-4C86-8C5E-E61C49152EA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1F4-4C86-8C5E-E61C49152EA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1F4-4C86-8C5E-E61C49152EA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1F4-4C86-8C5E-E61C49152E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1F4-4C86-8C5E-E61C49152EA5}"/>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1F4-4C86-8C5E-E61C49152EA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1F4-4C86-8C5E-E61C49152EA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81F4-4C86-8C5E-E61C49152EA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81F4-4C86-8C5E-E61C49152E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1F4-4C86-8C5E-E61C49152EA5}"/>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F4-4C86-8C5E-E61C49152EA5}"/>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F4-4C86-8C5E-E61C49152E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1F4-4C86-8C5E-E61C49152EA5}"/>
            </c:ext>
          </c:extLst>
        </c:ser>
        <c:dLbls>
          <c:showLegendKey val="0"/>
          <c:showVal val="0"/>
          <c:showCatName val="0"/>
          <c:showSerName val="0"/>
          <c:showPercent val="0"/>
          <c:showBubbleSize val="0"/>
        </c:dLbls>
        <c:smooth val="0"/>
        <c:axId val="446896111"/>
        <c:axId val="1"/>
      </c:lineChart>
      <c:catAx>
        <c:axId val="446896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896111"/>
        <c:crosses val="autoZero"/>
        <c:crossBetween val="between"/>
      </c:valAx>
    </c:plotArea>
    <c:legend>
      <c:legendPos val="r"/>
      <c:layout>
        <c:manualLayout>
          <c:xMode val="edge"/>
          <c:yMode val="edge"/>
          <c:x val="0.14029824302925931"/>
          <c:y val="0.87635362807587847"/>
          <c:w val="0.71617358941680043"/>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41-44DB-A309-7074ED8CFFAA}"/>
              </c:ext>
            </c:extLst>
          </c:dPt>
          <c:dPt>
            <c:idx val="1"/>
            <c:invertIfNegative val="0"/>
            <c:bubble3D val="0"/>
            <c:spPr>
              <a:solidFill>
                <a:srgbClr val="C00000"/>
              </a:solidFill>
            </c:spPr>
            <c:extLst>
              <c:ext xmlns:c16="http://schemas.microsoft.com/office/drawing/2014/chart" uri="{C3380CC4-5D6E-409C-BE32-E72D297353CC}">
                <c16:uniqueId val="{00000001-D641-44DB-A309-7074ED8CFF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41-44DB-A309-7074ED8CFF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41-44DB-A309-7074ED8CFF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0.6</c:v>
                </c:pt>
                <c:pt idx="3">
                  <c:v>0.2</c:v>
                </c:pt>
              </c:numCache>
            </c:numRef>
          </c:val>
          <c:extLst>
            <c:ext xmlns:c16="http://schemas.microsoft.com/office/drawing/2014/chart" uri="{C3380CC4-5D6E-409C-BE32-E72D297353CC}">
              <c16:uniqueId val="{00000004-D641-44DB-A309-7074ED8CFFAA}"/>
            </c:ext>
          </c:extLst>
        </c:ser>
        <c:dLbls>
          <c:showLegendKey val="0"/>
          <c:showVal val="0"/>
          <c:showCatName val="0"/>
          <c:showSerName val="0"/>
          <c:showPercent val="0"/>
          <c:showBubbleSize val="0"/>
        </c:dLbls>
        <c:gapWidth val="150"/>
        <c:shape val="box"/>
        <c:axId val="446894191"/>
        <c:axId val="1"/>
        <c:axId val="0"/>
      </c:bar3DChart>
      <c:catAx>
        <c:axId val="446894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8941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E4-413C-935F-8315B45F9E0E}"/>
              </c:ext>
            </c:extLst>
          </c:dPt>
          <c:dPt>
            <c:idx val="1"/>
            <c:invertIfNegative val="0"/>
            <c:bubble3D val="0"/>
            <c:spPr>
              <a:solidFill>
                <a:srgbClr val="C00000"/>
              </a:solidFill>
            </c:spPr>
            <c:extLst>
              <c:ext xmlns:c16="http://schemas.microsoft.com/office/drawing/2014/chart" uri="{C3380CC4-5D6E-409C-BE32-E72D297353CC}">
                <c16:uniqueId val="{00000001-F1E4-413C-935F-8315B45F9E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E4-413C-935F-8315B45F9E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E4-413C-935F-8315B45F9E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0.4</c:v>
                </c:pt>
                <c:pt idx="3">
                  <c:v>0.3</c:v>
                </c:pt>
              </c:numCache>
            </c:numRef>
          </c:val>
          <c:extLst>
            <c:ext xmlns:c16="http://schemas.microsoft.com/office/drawing/2014/chart" uri="{C3380CC4-5D6E-409C-BE32-E72D297353CC}">
              <c16:uniqueId val="{00000004-F1E4-413C-935F-8315B45F9E0E}"/>
            </c:ext>
          </c:extLst>
        </c:ser>
        <c:dLbls>
          <c:showLegendKey val="0"/>
          <c:showVal val="0"/>
          <c:showCatName val="0"/>
          <c:showSerName val="0"/>
          <c:showPercent val="0"/>
          <c:showBubbleSize val="0"/>
        </c:dLbls>
        <c:gapWidth val="150"/>
        <c:shape val="box"/>
        <c:axId val="446901391"/>
        <c:axId val="1"/>
        <c:axId val="0"/>
      </c:bar3DChart>
      <c:catAx>
        <c:axId val="44690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901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DE-49AD-8770-3441618DE932}"/>
              </c:ext>
            </c:extLst>
          </c:dPt>
          <c:dPt>
            <c:idx val="1"/>
            <c:invertIfNegative val="0"/>
            <c:bubble3D val="0"/>
            <c:spPr>
              <a:solidFill>
                <a:srgbClr val="C00000"/>
              </a:solidFill>
            </c:spPr>
            <c:extLst>
              <c:ext xmlns:c16="http://schemas.microsoft.com/office/drawing/2014/chart" uri="{C3380CC4-5D6E-409C-BE32-E72D297353CC}">
                <c16:uniqueId val="{00000001-70DE-49AD-8770-3441618DE9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DE-49AD-8770-3441618DE9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DE-49AD-8770-3441618DE9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0.4</c:v>
                </c:pt>
                <c:pt idx="3">
                  <c:v>0.3</c:v>
                </c:pt>
              </c:numCache>
            </c:numRef>
          </c:val>
          <c:extLst>
            <c:ext xmlns:c16="http://schemas.microsoft.com/office/drawing/2014/chart" uri="{C3380CC4-5D6E-409C-BE32-E72D297353CC}">
              <c16:uniqueId val="{00000004-70DE-49AD-8770-3441618DE932}"/>
            </c:ext>
          </c:extLst>
        </c:ser>
        <c:dLbls>
          <c:showLegendKey val="0"/>
          <c:showVal val="0"/>
          <c:showCatName val="0"/>
          <c:showSerName val="0"/>
          <c:showPercent val="0"/>
          <c:showBubbleSize val="0"/>
        </c:dLbls>
        <c:gapWidth val="150"/>
        <c:shape val="box"/>
        <c:axId val="446906191"/>
        <c:axId val="1"/>
        <c:axId val="0"/>
      </c:bar3DChart>
      <c:catAx>
        <c:axId val="446906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9061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2D3-4245-9FE5-97AA7B90065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2D3-4245-9FE5-97AA7B9006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52D3-4245-9FE5-97AA7B90065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2D3-4245-9FE5-97AA7B90065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2D3-4245-9FE5-97AA7B900650}"/>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2D3-4245-9FE5-97AA7B900650}"/>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2D3-4245-9FE5-97AA7B9006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0.4</c:v>
                </c:pt>
                <c:pt idx="3">
                  <c:v>0.3</c:v>
                </c:pt>
              </c:numCache>
            </c:numRef>
          </c:val>
          <c:smooth val="0"/>
          <c:extLst>
            <c:ext xmlns:c16="http://schemas.microsoft.com/office/drawing/2014/chart" uri="{C3380CC4-5D6E-409C-BE32-E72D297353CC}">
              <c16:uniqueId val="{00000007-52D3-4245-9FE5-97AA7B900650}"/>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2D3-4245-9FE5-97AA7B900650}"/>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2D3-4245-9FE5-97AA7B900650}"/>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52D3-4245-9FE5-97AA7B900650}"/>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52D3-4245-9FE5-97AA7B9006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0.1</c:v>
                </c:pt>
                <c:pt idx="2">
                  <c:v>0.4</c:v>
                </c:pt>
                <c:pt idx="3">
                  <c:v>0.3</c:v>
                </c:pt>
              </c:numCache>
            </c:numRef>
          </c:val>
          <c:smooth val="0"/>
          <c:extLst>
            <c:ext xmlns:c16="http://schemas.microsoft.com/office/drawing/2014/chart" uri="{C3380CC4-5D6E-409C-BE32-E72D297353CC}">
              <c16:uniqueId val="{0000000C-52D3-4245-9FE5-97AA7B900650}"/>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D3-4245-9FE5-97AA7B900650}"/>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D3-4245-9FE5-97AA7B900650}"/>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D3-4245-9FE5-97AA7B900650}"/>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2D3-4245-9FE5-97AA7B9006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D3-4245-9FE5-97AA7B900650}"/>
            </c:ext>
          </c:extLst>
        </c:ser>
        <c:dLbls>
          <c:showLegendKey val="0"/>
          <c:showVal val="0"/>
          <c:showCatName val="0"/>
          <c:showSerName val="0"/>
          <c:showPercent val="0"/>
          <c:showBubbleSize val="0"/>
        </c:dLbls>
        <c:smooth val="0"/>
        <c:axId val="446900911"/>
        <c:axId val="1"/>
      </c:lineChart>
      <c:catAx>
        <c:axId val="4469009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900911"/>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A5-46D1-A31E-73DFCA0B5E68}"/>
              </c:ext>
            </c:extLst>
          </c:dPt>
          <c:dPt>
            <c:idx val="1"/>
            <c:invertIfNegative val="0"/>
            <c:bubble3D val="0"/>
            <c:spPr>
              <a:solidFill>
                <a:srgbClr val="C00000"/>
              </a:solidFill>
            </c:spPr>
            <c:extLst>
              <c:ext xmlns:c16="http://schemas.microsoft.com/office/drawing/2014/chart" uri="{C3380CC4-5D6E-409C-BE32-E72D297353CC}">
                <c16:uniqueId val="{00000001-CBA5-46D1-A31E-73DFCA0B5E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A5-46D1-A31E-73DFCA0B5E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A5-46D1-A31E-73DFCA0B5E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BA5-46D1-A31E-73DFCA0B5E68}"/>
            </c:ext>
          </c:extLst>
        </c:ser>
        <c:dLbls>
          <c:showLegendKey val="0"/>
          <c:showVal val="0"/>
          <c:showCatName val="0"/>
          <c:showSerName val="0"/>
          <c:showPercent val="0"/>
          <c:showBubbleSize val="0"/>
        </c:dLbls>
        <c:gapWidth val="150"/>
        <c:shape val="box"/>
        <c:axId val="446895151"/>
        <c:axId val="1"/>
        <c:axId val="0"/>
      </c:bar3DChart>
      <c:catAx>
        <c:axId val="446895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6895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87-4D26-85C8-E698583F4150}"/>
              </c:ext>
            </c:extLst>
          </c:dPt>
          <c:dPt>
            <c:idx val="1"/>
            <c:invertIfNegative val="0"/>
            <c:bubble3D val="0"/>
            <c:spPr>
              <a:solidFill>
                <a:srgbClr val="C00000"/>
              </a:solidFill>
            </c:spPr>
            <c:extLst>
              <c:ext xmlns:c16="http://schemas.microsoft.com/office/drawing/2014/chart" uri="{C3380CC4-5D6E-409C-BE32-E72D297353CC}">
                <c16:uniqueId val="{00000001-E787-4D26-85C8-E698583F41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87-4D26-85C8-E698583F41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87-4D26-85C8-E698583F41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E787-4D26-85C8-E698583F4150}"/>
            </c:ext>
          </c:extLst>
        </c:ser>
        <c:dLbls>
          <c:showLegendKey val="0"/>
          <c:showVal val="0"/>
          <c:showCatName val="0"/>
          <c:showSerName val="0"/>
          <c:showPercent val="0"/>
          <c:showBubbleSize val="0"/>
        </c:dLbls>
        <c:gapWidth val="150"/>
        <c:shape val="box"/>
        <c:axId val="447003663"/>
        <c:axId val="1"/>
        <c:axId val="0"/>
      </c:bar3DChart>
      <c:catAx>
        <c:axId val="447003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0036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9F-4AFD-B08D-137E1B3CDE98}"/>
              </c:ext>
            </c:extLst>
          </c:dPt>
          <c:dPt>
            <c:idx val="1"/>
            <c:invertIfNegative val="0"/>
            <c:bubble3D val="0"/>
            <c:spPr>
              <a:solidFill>
                <a:srgbClr val="C00000"/>
              </a:solidFill>
            </c:spPr>
            <c:extLst>
              <c:ext xmlns:c16="http://schemas.microsoft.com/office/drawing/2014/chart" uri="{C3380CC4-5D6E-409C-BE32-E72D297353CC}">
                <c16:uniqueId val="{00000001-989F-4AFD-B08D-137E1B3CDE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9F-4AFD-B08D-137E1B3CDE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9F-4AFD-B08D-137E1B3CDE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989F-4AFD-B08D-137E1B3CDE98}"/>
            </c:ext>
          </c:extLst>
        </c:ser>
        <c:dLbls>
          <c:showLegendKey val="0"/>
          <c:showVal val="0"/>
          <c:showCatName val="0"/>
          <c:showSerName val="0"/>
          <c:showPercent val="0"/>
          <c:showBubbleSize val="0"/>
        </c:dLbls>
        <c:gapWidth val="150"/>
        <c:shape val="box"/>
        <c:axId val="447006543"/>
        <c:axId val="1"/>
        <c:axId val="0"/>
      </c:bar3DChart>
      <c:catAx>
        <c:axId val="44700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0065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7B-4ED0-A374-B0C99DB39E69}"/>
              </c:ext>
            </c:extLst>
          </c:dPt>
          <c:dPt>
            <c:idx val="1"/>
            <c:invertIfNegative val="0"/>
            <c:bubble3D val="0"/>
            <c:spPr>
              <a:solidFill>
                <a:srgbClr val="C00000"/>
              </a:solidFill>
            </c:spPr>
            <c:extLst>
              <c:ext xmlns:c16="http://schemas.microsoft.com/office/drawing/2014/chart" uri="{C3380CC4-5D6E-409C-BE32-E72D297353CC}">
                <c16:uniqueId val="{00000001-4C7B-4ED0-A374-B0C99DB39E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7B-4ED0-A374-B0C99DB39E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7B-4ED0-A374-B0C99DB39E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4C7B-4ED0-A374-B0C99DB39E69}"/>
            </c:ext>
          </c:extLst>
        </c:ser>
        <c:dLbls>
          <c:showLegendKey val="0"/>
          <c:showVal val="0"/>
          <c:showCatName val="0"/>
          <c:showSerName val="0"/>
          <c:showPercent val="0"/>
          <c:showBubbleSize val="0"/>
        </c:dLbls>
        <c:gapWidth val="150"/>
        <c:shape val="box"/>
        <c:axId val="472700255"/>
        <c:axId val="1"/>
        <c:axId val="0"/>
      </c:bar3DChart>
      <c:catAx>
        <c:axId val="472700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02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7EA-402F-8B92-7D2746990BC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7EA-402F-8B92-7D2746990B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57EA-402F-8B92-7D2746990BC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7EA-402F-8B92-7D2746990BC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7EA-402F-8B92-7D2746990BC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7EA-402F-8B92-7D2746990BC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7EA-402F-8B92-7D2746990B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7EA-402F-8B92-7D2746990BC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7EA-402F-8B92-7D2746990BC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7EA-402F-8B92-7D2746990BC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57EA-402F-8B92-7D2746990BC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57EA-402F-8B92-7D2746990B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7EA-402F-8B92-7D2746990BC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7EA-402F-8B92-7D2746990BC8}"/>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7EA-402F-8B92-7D2746990BC8}"/>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7EA-402F-8B92-7D2746990BC8}"/>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7EA-402F-8B92-7D2746990B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7EA-402F-8B92-7D2746990BC8}"/>
            </c:ext>
          </c:extLst>
        </c:ser>
        <c:dLbls>
          <c:showLegendKey val="0"/>
          <c:showVal val="0"/>
          <c:showCatName val="0"/>
          <c:showSerName val="0"/>
          <c:showPercent val="0"/>
          <c:showBubbleSize val="0"/>
        </c:dLbls>
        <c:smooth val="0"/>
        <c:axId val="447003183"/>
        <c:axId val="1"/>
      </c:lineChart>
      <c:catAx>
        <c:axId val="447003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003183"/>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112-4157-939B-F4A2249D003F}"/>
              </c:ext>
            </c:extLst>
          </c:dPt>
          <c:dPt>
            <c:idx val="1"/>
            <c:invertIfNegative val="0"/>
            <c:bubble3D val="0"/>
            <c:spPr>
              <a:solidFill>
                <a:srgbClr val="C00000"/>
              </a:solidFill>
            </c:spPr>
            <c:extLst>
              <c:ext xmlns:c16="http://schemas.microsoft.com/office/drawing/2014/chart" uri="{C3380CC4-5D6E-409C-BE32-E72D297353CC}">
                <c16:uniqueId val="{00000001-7112-4157-939B-F4A2249D00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12-4157-939B-F4A2249D00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12-4157-939B-F4A2249D00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112-4157-939B-F4A2249D003F}"/>
            </c:ext>
          </c:extLst>
        </c:ser>
        <c:dLbls>
          <c:showLegendKey val="0"/>
          <c:showVal val="0"/>
          <c:showCatName val="0"/>
          <c:showSerName val="0"/>
          <c:showPercent val="0"/>
          <c:showBubbleSize val="0"/>
        </c:dLbls>
        <c:gapWidth val="150"/>
        <c:shape val="box"/>
        <c:axId val="447891263"/>
        <c:axId val="1"/>
        <c:axId val="0"/>
      </c:bar3DChart>
      <c:catAx>
        <c:axId val="4478912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912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5E5-4274-9A1F-70E499BB711C}"/>
              </c:ext>
            </c:extLst>
          </c:dPt>
          <c:dPt>
            <c:idx val="1"/>
            <c:invertIfNegative val="0"/>
            <c:bubble3D val="0"/>
            <c:spPr>
              <a:solidFill>
                <a:srgbClr val="C00000"/>
              </a:solidFill>
            </c:spPr>
            <c:extLst>
              <c:ext xmlns:c16="http://schemas.microsoft.com/office/drawing/2014/chart" uri="{C3380CC4-5D6E-409C-BE32-E72D297353CC}">
                <c16:uniqueId val="{00000001-65E5-4274-9A1F-70E499BB7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E5-4274-9A1F-70E499BB7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E5-4274-9A1F-70E499BB7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5E5-4274-9A1F-70E499BB711C}"/>
            </c:ext>
          </c:extLst>
        </c:ser>
        <c:dLbls>
          <c:showLegendKey val="0"/>
          <c:showVal val="0"/>
          <c:showCatName val="0"/>
          <c:showSerName val="0"/>
          <c:showPercent val="0"/>
          <c:showBubbleSize val="0"/>
        </c:dLbls>
        <c:gapWidth val="150"/>
        <c:shape val="box"/>
        <c:axId val="447889343"/>
        <c:axId val="1"/>
        <c:axId val="0"/>
      </c:bar3DChart>
      <c:catAx>
        <c:axId val="447889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89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0AC-4895-9492-1900F8D02D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0AC-4895-9492-1900F8D02D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0AC-4895-9492-1900F8D02DBF}"/>
            </c:ext>
          </c:extLst>
        </c:ser>
        <c:dLbls>
          <c:showLegendKey val="0"/>
          <c:showVal val="0"/>
          <c:showCatName val="0"/>
          <c:showSerName val="0"/>
          <c:showPercent val="0"/>
          <c:showBubbleSize val="0"/>
        </c:dLbls>
        <c:gapWidth val="150"/>
        <c:shape val="box"/>
        <c:axId val="447888383"/>
        <c:axId val="1"/>
        <c:axId val="0"/>
      </c:bar3DChart>
      <c:catAx>
        <c:axId val="44788838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883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8B4-4D04-A7BB-DEB4EE99C9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8B4-4D04-A7BB-DEB4EE99C9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18B4-4D04-A7BB-DEB4EE99C984}"/>
            </c:ext>
          </c:extLst>
        </c:ser>
        <c:dLbls>
          <c:showLegendKey val="0"/>
          <c:showVal val="0"/>
          <c:showCatName val="0"/>
          <c:showSerName val="0"/>
          <c:showPercent val="0"/>
          <c:showBubbleSize val="0"/>
        </c:dLbls>
        <c:gapWidth val="150"/>
        <c:shape val="box"/>
        <c:axId val="447892703"/>
        <c:axId val="1"/>
        <c:axId val="0"/>
      </c:bar3DChart>
      <c:catAx>
        <c:axId val="447892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92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B09-47C6-966D-BF1C3E5A7277}"/>
              </c:ext>
            </c:extLst>
          </c:dPt>
          <c:dPt>
            <c:idx val="1"/>
            <c:invertIfNegative val="0"/>
            <c:bubble3D val="0"/>
            <c:spPr>
              <a:solidFill>
                <a:srgbClr val="C00000"/>
              </a:solidFill>
            </c:spPr>
            <c:extLst>
              <c:ext xmlns:c16="http://schemas.microsoft.com/office/drawing/2014/chart" uri="{C3380CC4-5D6E-409C-BE32-E72D297353CC}">
                <c16:uniqueId val="{00000001-4B09-47C6-966D-BF1C3E5A72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09-47C6-966D-BF1C3E5A72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09-47C6-966D-BF1C3E5A72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4B09-47C6-966D-BF1C3E5A7277}"/>
            </c:ext>
          </c:extLst>
        </c:ser>
        <c:dLbls>
          <c:showLegendKey val="0"/>
          <c:showVal val="0"/>
          <c:showCatName val="0"/>
          <c:showSerName val="0"/>
          <c:showPercent val="0"/>
          <c:showBubbleSize val="0"/>
        </c:dLbls>
        <c:gapWidth val="150"/>
        <c:shape val="box"/>
        <c:axId val="447886943"/>
        <c:axId val="1"/>
        <c:axId val="0"/>
      </c:bar3DChart>
      <c:catAx>
        <c:axId val="4478869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869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C1-4E52-A49A-CF5E03F61714}"/>
              </c:ext>
            </c:extLst>
          </c:dPt>
          <c:dPt>
            <c:idx val="1"/>
            <c:invertIfNegative val="0"/>
            <c:bubble3D val="0"/>
            <c:spPr>
              <a:solidFill>
                <a:srgbClr val="C00000"/>
              </a:solidFill>
            </c:spPr>
            <c:extLst>
              <c:ext xmlns:c16="http://schemas.microsoft.com/office/drawing/2014/chart" uri="{C3380CC4-5D6E-409C-BE32-E72D297353CC}">
                <c16:uniqueId val="{00000001-DCC1-4E52-A49A-CF5E03F617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C1-4E52-A49A-CF5E03F617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C1-4E52-A49A-CF5E03F617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DCC1-4E52-A49A-CF5E03F61714}"/>
            </c:ext>
          </c:extLst>
        </c:ser>
        <c:dLbls>
          <c:showLegendKey val="0"/>
          <c:showVal val="0"/>
          <c:showCatName val="0"/>
          <c:showSerName val="0"/>
          <c:showPercent val="0"/>
          <c:showBubbleSize val="0"/>
        </c:dLbls>
        <c:gapWidth val="150"/>
        <c:shape val="box"/>
        <c:axId val="447879263"/>
        <c:axId val="1"/>
        <c:axId val="0"/>
      </c:bar3DChart>
      <c:catAx>
        <c:axId val="4478792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78792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AD-497A-AA9A-AF2CE08F5EAF}"/>
              </c:ext>
            </c:extLst>
          </c:dPt>
          <c:dPt>
            <c:idx val="1"/>
            <c:invertIfNegative val="0"/>
            <c:bubble3D val="0"/>
            <c:spPr>
              <a:solidFill>
                <a:srgbClr val="C00000"/>
              </a:solidFill>
            </c:spPr>
            <c:extLst>
              <c:ext xmlns:c16="http://schemas.microsoft.com/office/drawing/2014/chart" uri="{C3380CC4-5D6E-409C-BE32-E72D297353CC}">
                <c16:uniqueId val="{00000001-0AAD-497A-AA9A-AF2CE08F5E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AD-497A-AA9A-AF2CE08F5E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AD-497A-AA9A-AF2CE08F5E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0AAD-497A-AA9A-AF2CE08F5EAF}"/>
            </c:ext>
          </c:extLst>
        </c:ser>
        <c:dLbls>
          <c:showLegendKey val="0"/>
          <c:showVal val="0"/>
          <c:showCatName val="0"/>
          <c:showSerName val="0"/>
          <c:showPercent val="0"/>
          <c:showBubbleSize val="0"/>
        </c:dLbls>
        <c:gapWidth val="150"/>
        <c:shape val="box"/>
        <c:axId val="472947279"/>
        <c:axId val="1"/>
        <c:axId val="0"/>
      </c:bar3DChart>
      <c:catAx>
        <c:axId val="472947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472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5F-485C-91EE-C9E70684046F}"/>
              </c:ext>
            </c:extLst>
          </c:dPt>
          <c:dPt>
            <c:idx val="1"/>
            <c:invertIfNegative val="0"/>
            <c:bubble3D val="0"/>
            <c:spPr>
              <a:solidFill>
                <a:srgbClr val="C00000"/>
              </a:solidFill>
            </c:spPr>
            <c:extLst>
              <c:ext xmlns:c16="http://schemas.microsoft.com/office/drawing/2014/chart" uri="{C3380CC4-5D6E-409C-BE32-E72D297353CC}">
                <c16:uniqueId val="{00000001-E25F-485C-91EE-C9E7068404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5F-485C-91EE-C9E7068404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5F-485C-91EE-C9E7068404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E25F-485C-91EE-C9E70684046F}"/>
            </c:ext>
          </c:extLst>
        </c:ser>
        <c:dLbls>
          <c:showLegendKey val="0"/>
          <c:showVal val="0"/>
          <c:showCatName val="0"/>
          <c:showSerName val="0"/>
          <c:showPercent val="0"/>
          <c:showBubbleSize val="0"/>
        </c:dLbls>
        <c:gapWidth val="150"/>
        <c:shape val="box"/>
        <c:axId val="472954959"/>
        <c:axId val="1"/>
        <c:axId val="0"/>
      </c:bar3DChart>
      <c:catAx>
        <c:axId val="472954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549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5D-4E7A-AF95-829B5A0BA620}"/>
              </c:ext>
            </c:extLst>
          </c:dPt>
          <c:dPt>
            <c:idx val="1"/>
            <c:invertIfNegative val="0"/>
            <c:bubble3D val="0"/>
            <c:spPr>
              <a:solidFill>
                <a:srgbClr val="C00000"/>
              </a:solidFill>
            </c:spPr>
            <c:extLst>
              <c:ext xmlns:c16="http://schemas.microsoft.com/office/drawing/2014/chart" uri="{C3380CC4-5D6E-409C-BE32-E72D297353CC}">
                <c16:uniqueId val="{00000001-6A5D-4E7A-AF95-829B5A0BA6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5D-4E7A-AF95-829B5A0BA6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5D-4E7A-AF95-829B5A0BA6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6A5D-4E7A-AF95-829B5A0BA620}"/>
            </c:ext>
          </c:extLst>
        </c:ser>
        <c:dLbls>
          <c:showLegendKey val="0"/>
          <c:showVal val="0"/>
          <c:showCatName val="0"/>
          <c:showSerName val="0"/>
          <c:showPercent val="0"/>
          <c:showBubbleSize val="0"/>
        </c:dLbls>
        <c:gapWidth val="150"/>
        <c:shape val="box"/>
        <c:axId val="472937199"/>
        <c:axId val="1"/>
        <c:axId val="0"/>
      </c:bar3DChart>
      <c:catAx>
        <c:axId val="4729371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371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FA-4711-A6BF-3450B7CA8431}"/>
              </c:ext>
            </c:extLst>
          </c:dPt>
          <c:dPt>
            <c:idx val="1"/>
            <c:invertIfNegative val="0"/>
            <c:bubble3D val="0"/>
            <c:spPr>
              <a:solidFill>
                <a:srgbClr val="C00000"/>
              </a:solidFill>
            </c:spPr>
            <c:extLst>
              <c:ext xmlns:c16="http://schemas.microsoft.com/office/drawing/2014/chart" uri="{C3380CC4-5D6E-409C-BE32-E72D297353CC}">
                <c16:uniqueId val="{00000001-AAFA-4711-A6BF-3450B7CA84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FA-4711-A6BF-3450B7CA84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FA-4711-A6BF-3450B7CA84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FA-4711-A6BF-3450B7CA8431}"/>
            </c:ext>
          </c:extLst>
        </c:ser>
        <c:dLbls>
          <c:showLegendKey val="0"/>
          <c:showVal val="0"/>
          <c:showCatName val="0"/>
          <c:showSerName val="0"/>
          <c:showPercent val="0"/>
          <c:showBubbleSize val="0"/>
        </c:dLbls>
        <c:gapWidth val="150"/>
        <c:shape val="box"/>
        <c:axId val="472705055"/>
        <c:axId val="1"/>
        <c:axId val="0"/>
      </c:bar3DChart>
      <c:catAx>
        <c:axId val="472705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7050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B4-4A8D-AF4D-EF05AF638E6F}"/>
              </c:ext>
            </c:extLst>
          </c:dPt>
          <c:dPt>
            <c:idx val="1"/>
            <c:invertIfNegative val="0"/>
            <c:bubble3D val="0"/>
            <c:spPr>
              <a:solidFill>
                <a:srgbClr val="C00000"/>
              </a:solidFill>
            </c:spPr>
            <c:extLst>
              <c:ext xmlns:c16="http://schemas.microsoft.com/office/drawing/2014/chart" uri="{C3380CC4-5D6E-409C-BE32-E72D297353CC}">
                <c16:uniqueId val="{00000001-19B4-4A8D-AF4D-EF05AF638E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B4-4A8D-AF4D-EF05AF638E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B4-4A8D-AF4D-EF05AF638E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19B4-4A8D-AF4D-EF05AF638E6F}"/>
            </c:ext>
          </c:extLst>
        </c:ser>
        <c:dLbls>
          <c:showLegendKey val="0"/>
          <c:showVal val="0"/>
          <c:showCatName val="0"/>
          <c:showSerName val="0"/>
          <c:showPercent val="0"/>
          <c:showBubbleSize val="0"/>
        </c:dLbls>
        <c:gapWidth val="150"/>
        <c:shape val="box"/>
        <c:axId val="472942479"/>
        <c:axId val="1"/>
        <c:axId val="0"/>
      </c:bar3DChart>
      <c:catAx>
        <c:axId val="472942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424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546-4514-87BD-BEA79934FB5B}"/>
              </c:ext>
            </c:extLst>
          </c:dPt>
          <c:dPt>
            <c:idx val="1"/>
            <c:invertIfNegative val="0"/>
            <c:bubble3D val="0"/>
            <c:spPr>
              <a:solidFill>
                <a:srgbClr val="C00000"/>
              </a:solidFill>
            </c:spPr>
            <c:extLst>
              <c:ext xmlns:c16="http://schemas.microsoft.com/office/drawing/2014/chart" uri="{C3380CC4-5D6E-409C-BE32-E72D297353CC}">
                <c16:uniqueId val="{00000001-5546-4514-87BD-BEA79934FB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46-4514-87BD-BEA79934FB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46-4514-87BD-BEA79934FB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546-4514-87BD-BEA79934FB5B}"/>
            </c:ext>
          </c:extLst>
        </c:ser>
        <c:dLbls>
          <c:showLegendKey val="0"/>
          <c:showVal val="0"/>
          <c:showCatName val="0"/>
          <c:showSerName val="0"/>
          <c:showPercent val="0"/>
          <c:showBubbleSize val="0"/>
        </c:dLbls>
        <c:gapWidth val="150"/>
        <c:shape val="box"/>
        <c:axId val="472957839"/>
        <c:axId val="1"/>
        <c:axId val="0"/>
      </c:bar3DChart>
      <c:catAx>
        <c:axId val="472957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578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FD-4D4E-B56A-EF888C0E2E28}"/>
              </c:ext>
            </c:extLst>
          </c:dPt>
          <c:dPt>
            <c:idx val="1"/>
            <c:invertIfNegative val="0"/>
            <c:bubble3D val="0"/>
            <c:spPr>
              <a:solidFill>
                <a:srgbClr val="C00000"/>
              </a:solidFill>
            </c:spPr>
            <c:extLst>
              <c:ext xmlns:c16="http://schemas.microsoft.com/office/drawing/2014/chart" uri="{C3380CC4-5D6E-409C-BE32-E72D297353CC}">
                <c16:uniqueId val="{00000001-ACFD-4D4E-B56A-EF888C0E2E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FD-4D4E-B56A-EF888C0E2E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FD-4D4E-B56A-EF888C0E2E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ACFD-4D4E-B56A-EF888C0E2E28}"/>
            </c:ext>
          </c:extLst>
        </c:ser>
        <c:dLbls>
          <c:showLegendKey val="0"/>
          <c:showVal val="0"/>
          <c:showCatName val="0"/>
          <c:showSerName val="0"/>
          <c:showPercent val="0"/>
          <c:showBubbleSize val="0"/>
        </c:dLbls>
        <c:gapWidth val="150"/>
        <c:shape val="box"/>
        <c:axId val="472956879"/>
        <c:axId val="1"/>
        <c:axId val="0"/>
      </c:bar3DChart>
      <c:catAx>
        <c:axId val="472956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568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49-4B99-AA1D-85FCE211EA24}"/>
              </c:ext>
            </c:extLst>
          </c:dPt>
          <c:dPt>
            <c:idx val="1"/>
            <c:invertIfNegative val="0"/>
            <c:bubble3D val="0"/>
            <c:spPr>
              <a:solidFill>
                <a:srgbClr val="C00000"/>
              </a:solidFill>
            </c:spPr>
            <c:extLst>
              <c:ext xmlns:c16="http://schemas.microsoft.com/office/drawing/2014/chart" uri="{C3380CC4-5D6E-409C-BE32-E72D297353CC}">
                <c16:uniqueId val="{00000001-1F49-4B99-AA1D-85FCE211EA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49-4B99-AA1D-85FCE211EA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49-4B99-AA1D-85FCE211EA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F49-4B99-AA1D-85FCE211EA24}"/>
            </c:ext>
          </c:extLst>
        </c:ser>
        <c:dLbls>
          <c:showLegendKey val="0"/>
          <c:showVal val="0"/>
          <c:showCatName val="0"/>
          <c:showSerName val="0"/>
          <c:showPercent val="0"/>
          <c:showBubbleSize val="0"/>
        </c:dLbls>
        <c:gapWidth val="150"/>
        <c:shape val="box"/>
        <c:axId val="472943439"/>
        <c:axId val="1"/>
        <c:axId val="0"/>
      </c:bar3DChart>
      <c:catAx>
        <c:axId val="472943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43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0B-4C54-A630-E630C3110AF6}"/>
              </c:ext>
            </c:extLst>
          </c:dPt>
          <c:dPt>
            <c:idx val="1"/>
            <c:invertIfNegative val="0"/>
            <c:bubble3D val="0"/>
            <c:spPr>
              <a:solidFill>
                <a:srgbClr val="C00000"/>
              </a:solidFill>
            </c:spPr>
            <c:extLst>
              <c:ext xmlns:c16="http://schemas.microsoft.com/office/drawing/2014/chart" uri="{C3380CC4-5D6E-409C-BE32-E72D297353CC}">
                <c16:uniqueId val="{00000001-7B0B-4C54-A630-E630C3110A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0B-4C54-A630-E630C3110A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0B-4C54-A630-E630C3110A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7B0B-4C54-A630-E630C3110AF6}"/>
            </c:ext>
          </c:extLst>
        </c:ser>
        <c:dLbls>
          <c:showLegendKey val="0"/>
          <c:showVal val="0"/>
          <c:showCatName val="0"/>
          <c:showSerName val="0"/>
          <c:showPercent val="0"/>
          <c:showBubbleSize val="0"/>
        </c:dLbls>
        <c:gapWidth val="150"/>
        <c:shape val="box"/>
        <c:axId val="472955919"/>
        <c:axId val="1"/>
        <c:axId val="0"/>
      </c:bar3DChart>
      <c:catAx>
        <c:axId val="472955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559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93D-4F79-BF04-54B5C983799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93D-4F79-BF04-54B5C9837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C93D-4F79-BF04-54B5C983799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93D-4F79-BF04-54B5C983799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93D-4F79-BF04-54B5C983799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93D-4F79-BF04-54B5C983799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93D-4F79-BF04-54B5C9837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C93D-4F79-BF04-54B5C983799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93D-4F79-BF04-54B5C983799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93D-4F79-BF04-54B5C983799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C93D-4F79-BF04-54B5C983799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C93D-4F79-BF04-54B5C9837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C93D-4F79-BF04-54B5C983799A}"/>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93D-4F79-BF04-54B5C983799A}"/>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93D-4F79-BF04-54B5C983799A}"/>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93D-4F79-BF04-54B5C983799A}"/>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93D-4F79-BF04-54B5C9837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93D-4F79-BF04-54B5C983799A}"/>
            </c:ext>
          </c:extLst>
        </c:ser>
        <c:dLbls>
          <c:showLegendKey val="0"/>
          <c:showVal val="0"/>
          <c:showCatName val="0"/>
          <c:showSerName val="0"/>
          <c:showPercent val="0"/>
          <c:showBubbleSize val="0"/>
        </c:dLbls>
        <c:smooth val="0"/>
        <c:axId val="472964079"/>
        <c:axId val="1"/>
      </c:lineChart>
      <c:catAx>
        <c:axId val="472964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64079"/>
        <c:crosses val="autoZero"/>
        <c:crossBetween val="between"/>
      </c:valAx>
    </c:plotArea>
    <c:legend>
      <c:legendPos val="r"/>
      <c:layout>
        <c:manualLayout>
          <c:xMode val="edge"/>
          <c:yMode val="edge"/>
          <c:x val="0.11745899416403105"/>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CB3-4ACB-AE70-00AD658A11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CB3-4ACB-AE70-00AD658A1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DCB3-4ACB-AE70-00AD658A116D}"/>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CB3-4ACB-AE70-00AD658A11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CB3-4ACB-AE70-00AD658A116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CB3-4ACB-AE70-00AD658A116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CB3-4ACB-AE70-00AD658A1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DCB3-4ACB-AE70-00AD658A116D}"/>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CB3-4ACB-AE70-00AD658A116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CB3-4ACB-AE70-00AD658A116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DCB3-4ACB-AE70-00AD658A116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DCB3-4ACB-AE70-00AD658A1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DCB3-4ACB-AE70-00AD658A116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B3-4ACB-AE70-00AD658A116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B3-4ACB-AE70-00AD658A116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B3-4ACB-AE70-00AD658A116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B3-4ACB-AE70-00AD658A1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B3-4ACB-AE70-00AD658A116D}"/>
            </c:ext>
          </c:extLst>
        </c:ser>
        <c:dLbls>
          <c:showLegendKey val="0"/>
          <c:showVal val="0"/>
          <c:showCatName val="0"/>
          <c:showSerName val="0"/>
          <c:showPercent val="0"/>
          <c:showBubbleSize val="0"/>
        </c:dLbls>
        <c:smooth val="0"/>
        <c:axId val="472965999"/>
        <c:axId val="1"/>
      </c:lineChart>
      <c:catAx>
        <c:axId val="4729659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65999"/>
        <c:crosses val="autoZero"/>
        <c:crossBetween val="between"/>
      </c:valAx>
    </c:plotArea>
    <c:legend>
      <c:legendPos val="r"/>
      <c:layout>
        <c:manualLayout>
          <c:xMode val="edge"/>
          <c:yMode val="edge"/>
          <c:x val="0.11582761924508617"/>
          <c:y val="0.87934162192174548"/>
          <c:w val="0.76185208714725694"/>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096-4BA9-A4A3-03CA8980AA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096-4BA9-A4A3-03CA8980AA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096-4BA9-A4A3-03CA8980AAB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096-4BA9-A4A3-03CA8980AA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096-4BA9-A4A3-03CA8980AAB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096-4BA9-A4A3-03CA8980AAB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096-4BA9-A4A3-03CA8980AA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6096-4BA9-A4A3-03CA8980AAB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096-4BA9-A4A3-03CA8980AA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096-4BA9-A4A3-03CA8980AAB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6096-4BA9-A4A3-03CA8980AAB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6096-4BA9-A4A3-03CA8980AA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096-4BA9-A4A3-03CA8980AAB4}"/>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96-4BA9-A4A3-03CA8980AAB4}"/>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096-4BA9-A4A3-03CA8980AAB4}"/>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096-4BA9-A4A3-03CA8980AAB4}"/>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096-4BA9-A4A3-03CA8980AA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096-4BA9-A4A3-03CA8980AAB4}"/>
            </c:ext>
          </c:extLst>
        </c:ser>
        <c:dLbls>
          <c:showLegendKey val="0"/>
          <c:showVal val="0"/>
          <c:showCatName val="0"/>
          <c:showSerName val="0"/>
          <c:showPercent val="0"/>
          <c:showBubbleSize val="0"/>
        </c:dLbls>
        <c:smooth val="0"/>
        <c:axId val="472940079"/>
        <c:axId val="1"/>
      </c:lineChart>
      <c:catAx>
        <c:axId val="472940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40079"/>
        <c:crosses val="autoZero"/>
        <c:crossBetween val="between"/>
      </c:valAx>
    </c:plotArea>
    <c:legend>
      <c:legendPos val="r"/>
      <c:layout>
        <c:manualLayout>
          <c:xMode val="edge"/>
          <c:yMode val="edge"/>
          <c:x val="0.11582761924508617"/>
          <c:y val="0.87988731206005533"/>
          <c:w val="0.76185208714725694"/>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2F-46B7-BB36-5EC8F8894F79}"/>
              </c:ext>
            </c:extLst>
          </c:dPt>
          <c:dPt>
            <c:idx val="1"/>
            <c:invertIfNegative val="0"/>
            <c:bubble3D val="0"/>
            <c:spPr>
              <a:solidFill>
                <a:srgbClr val="C00000"/>
              </a:solidFill>
            </c:spPr>
            <c:extLst>
              <c:ext xmlns:c16="http://schemas.microsoft.com/office/drawing/2014/chart" uri="{C3380CC4-5D6E-409C-BE32-E72D297353CC}">
                <c16:uniqueId val="{00000001-672F-46B7-BB36-5EC8F8894F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2F-46B7-BB36-5EC8F8894F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2F-46B7-BB36-5EC8F8894F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72F-46B7-BB36-5EC8F8894F79}"/>
            </c:ext>
          </c:extLst>
        </c:ser>
        <c:dLbls>
          <c:showLegendKey val="0"/>
          <c:showVal val="0"/>
          <c:showCatName val="0"/>
          <c:showSerName val="0"/>
          <c:showPercent val="0"/>
          <c:showBubbleSize val="0"/>
        </c:dLbls>
        <c:gapWidth val="150"/>
        <c:shape val="box"/>
        <c:axId val="472968399"/>
        <c:axId val="1"/>
        <c:axId val="0"/>
      </c:bar3DChart>
      <c:catAx>
        <c:axId val="47296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968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CA-40D3-AA71-72230C58E6E5}"/>
              </c:ext>
            </c:extLst>
          </c:dPt>
          <c:dPt>
            <c:idx val="1"/>
            <c:invertIfNegative val="0"/>
            <c:bubble3D val="0"/>
            <c:spPr>
              <a:solidFill>
                <a:srgbClr val="C00000"/>
              </a:solidFill>
            </c:spPr>
            <c:extLst>
              <c:ext xmlns:c16="http://schemas.microsoft.com/office/drawing/2014/chart" uri="{C3380CC4-5D6E-409C-BE32-E72D297353CC}">
                <c16:uniqueId val="{00000001-A2CA-40D3-AA71-72230C58E6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CA-40D3-AA71-72230C58E6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CA-40D3-AA71-72230C58E6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A2CA-40D3-AA71-72230C58E6E5}"/>
            </c:ext>
          </c:extLst>
        </c:ser>
        <c:dLbls>
          <c:showLegendKey val="0"/>
          <c:showVal val="0"/>
          <c:showCatName val="0"/>
          <c:showSerName val="0"/>
          <c:showPercent val="0"/>
          <c:showBubbleSize val="0"/>
        </c:dLbls>
        <c:gapWidth val="150"/>
        <c:shape val="box"/>
        <c:axId val="449175887"/>
        <c:axId val="1"/>
        <c:axId val="0"/>
      </c:bar3DChart>
      <c:catAx>
        <c:axId val="449175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5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4A-43B1-97EE-EEBE625A467B}"/>
              </c:ext>
            </c:extLst>
          </c:dPt>
          <c:dPt>
            <c:idx val="1"/>
            <c:invertIfNegative val="0"/>
            <c:bubble3D val="0"/>
            <c:spPr>
              <a:solidFill>
                <a:srgbClr val="C00000"/>
              </a:solidFill>
            </c:spPr>
            <c:extLst>
              <c:ext xmlns:c16="http://schemas.microsoft.com/office/drawing/2014/chart" uri="{C3380CC4-5D6E-409C-BE32-E72D297353CC}">
                <c16:uniqueId val="{00000001-CE4A-43B1-97EE-EEBE625A46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4A-43B1-97EE-EEBE625A46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4A-43B1-97EE-EEBE625A46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CE4A-43B1-97EE-EEBE625A467B}"/>
            </c:ext>
          </c:extLst>
        </c:ser>
        <c:dLbls>
          <c:showLegendKey val="0"/>
          <c:showVal val="0"/>
          <c:showCatName val="0"/>
          <c:showSerName val="0"/>
          <c:showPercent val="0"/>
          <c:showBubbleSize val="0"/>
        </c:dLbls>
        <c:gapWidth val="150"/>
        <c:shape val="box"/>
        <c:axId val="472694495"/>
        <c:axId val="1"/>
        <c:axId val="0"/>
      </c:bar3DChart>
      <c:catAx>
        <c:axId val="47269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726944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B9-4A80-8327-9AF9A3AF66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C4B9-4A80-8327-9AF9A3AF6654}"/>
            </c:ext>
          </c:extLst>
        </c:ser>
        <c:dLbls>
          <c:showLegendKey val="0"/>
          <c:showVal val="0"/>
          <c:showCatName val="0"/>
          <c:showSerName val="0"/>
          <c:showPercent val="0"/>
          <c:showBubbleSize val="0"/>
        </c:dLbls>
        <c:gapWidth val="150"/>
        <c:shape val="box"/>
        <c:axId val="449180207"/>
        <c:axId val="1"/>
        <c:axId val="0"/>
      </c:bar3DChart>
      <c:catAx>
        <c:axId val="449180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802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1055-440A-B4BD-8F56B2B1F25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1055-440A-B4BD-8F56B2B1F2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1055-440A-B4BD-8F56B2B1F25F}"/>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1055-440A-B4BD-8F56B2B1F25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1055-440A-B4BD-8F56B2B1F25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1055-440A-B4BD-8F56B2B1F25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1055-440A-B4BD-8F56B2B1F2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1055-440A-B4BD-8F56B2B1F25F}"/>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1055-440A-B4BD-8F56B2B1F25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1055-440A-B4BD-8F56B2B1F25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A-1055-440A-B4BD-8F56B2B1F25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B-1055-440A-B4BD-8F56B2B1F2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1055-440A-B4BD-8F56B2B1F25F}"/>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55-440A-B4BD-8F56B2B1F25F}"/>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55-440A-B4BD-8F56B2B1F25F}"/>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55-440A-B4BD-8F56B2B1F25F}"/>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55-440A-B4BD-8F56B2B1F2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55-440A-B4BD-8F56B2B1F25F}"/>
            </c:ext>
          </c:extLst>
        </c:ser>
        <c:dLbls>
          <c:showLegendKey val="0"/>
          <c:showVal val="0"/>
          <c:showCatName val="0"/>
          <c:showSerName val="0"/>
          <c:showPercent val="0"/>
          <c:showBubbleSize val="0"/>
        </c:dLbls>
        <c:smooth val="0"/>
        <c:axId val="449171567"/>
        <c:axId val="1"/>
      </c:lineChart>
      <c:catAx>
        <c:axId val="4491715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1567"/>
        <c:crosses val="autoZero"/>
        <c:crossBetween val="between"/>
      </c:valAx>
    </c:plotArea>
    <c:legend>
      <c:legendPos val="r"/>
      <c:layout>
        <c:manualLayout>
          <c:xMode val="edge"/>
          <c:yMode val="edge"/>
          <c:x val="0.11582761924508617"/>
          <c:y val="0.87678757205701552"/>
          <c:w val="0.76185208714725694"/>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927-42C0-8DD1-625CE64FD1E9}"/>
              </c:ext>
            </c:extLst>
          </c:dPt>
          <c:dPt>
            <c:idx val="1"/>
            <c:invertIfNegative val="0"/>
            <c:bubble3D val="0"/>
            <c:spPr>
              <a:solidFill>
                <a:srgbClr val="C00000"/>
              </a:solidFill>
            </c:spPr>
            <c:extLst>
              <c:ext xmlns:c16="http://schemas.microsoft.com/office/drawing/2014/chart" uri="{C3380CC4-5D6E-409C-BE32-E72D297353CC}">
                <c16:uniqueId val="{00000001-0927-42C0-8DD1-625CE64FD1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27-42C0-8DD1-625CE64FD1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27-42C0-8DD1-625CE64FD1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0927-42C0-8DD1-625CE64FD1E9}"/>
            </c:ext>
          </c:extLst>
        </c:ser>
        <c:dLbls>
          <c:showLegendKey val="0"/>
          <c:showVal val="0"/>
          <c:showCatName val="0"/>
          <c:showSerName val="0"/>
          <c:showPercent val="0"/>
          <c:showBubbleSize val="0"/>
        </c:dLbls>
        <c:gapWidth val="150"/>
        <c:shape val="box"/>
        <c:axId val="449167727"/>
        <c:axId val="1"/>
        <c:axId val="0"/>
      </c:bar3DChart>
      <c:catAx>
        <c:axId val="4491677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677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4BE-4849-9805-6BC41EEB14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4BE-4849-9805-6BC41EEB14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74BE-4849-9805-6BC41EEB141E}"/>
            </c:ext>
          </c:extLst>
        </c:ser>
        <c:dLbls>
          <c:showLegendKey val="0"/>
          <c:showVal val="0"/>
          <c:showCatName val="0"/>
          <c:showSerName val="0"/>
          <c:showPercent val="0"/>
          <c:showBubbleSize val="0"/>
        </c:dLbls>
        <c:gapWidth val="150"/>
        <c:shape val="box"/>
        <c:axId val="449168687"/>
        <c:axId val="1"/>
        <c:axId val="0"/>
      </c:bar3DChart>
      <c:catAx>
        <c:axId val="4491686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686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92-4AB4-8CC0-5C78B9906B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92-4AB4-8CC0-5C78B9906B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92-4AB4-8CC0-5C78B9906B96}"/>
            </c:ext>
          </c:extLst>
        </c:ser>
        <c:dLbls>
          <c:showLegendKey val="0"/>
          <c:showVal val="0"/>
          <c:showCatName val="0"/>
          <c:showSerName val="0"/>
          <c:showPercent val="0"/>
          <c:showBubbleSize val="0"/>
        </c:dLbls>
        <c:gapWidth val="150"/>
        <c:shape val="box"/>
        <c:axId val="449166287"/>
        <c:axId val="1"/>
        <c:axId val="0"/>
      </c:bar3DChart>
      <c:catAx>
        <c:axId val="4491662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662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19088754685"/>
          <c:y val="2.83976155522932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7C8-4149-A4CE-543BF2862D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7C8-4149-A4CE-543BF2862D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57C8-4149-A4CE-543BF2862DAC}"/>
            </c:ext>
          </c:extLst>
        </c:ser>
        <c:dLbls>
          <c:showLegendKey val="0"/>
          <c:showVal val="0"/>
          <c:showCatName val="0"/>
          <c:showSerName val="0"/>
          <c:showPercent val="0"/>
          <c:showBubbleSize val="0"/>
        </c:dLbls>
        <c:gapWidth val="150"/>
        <c:shape val="box"/>
        <c:axId val="449178767"/>
        <c:axId val="1"/>
        <c:axId val="0"/>
      </c:bar3DChart>
      <c:catAx>
        <c:axId val="4491787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491787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85" name="1 Imagen" descr="Secretaría de Educación">
          <a:extLst>
            <a:ext uri="{FF2B5EF4-FFF2-40B4-BE49-F238E27FC236}">
              <a16:creationId xmlns:a16="http://schemas.microsoft.com/office/drawing/2014/main" id="{FBE86937-3FEA-0C5E-BA82-BB54F308C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86" name="Picture 3995" descr="MB900431547">
          <a:hlinkClick xmlns:r="http://schemas.openxmlformats.org/officeDocument/2006/relationships" r:id="rId2" tooltip="Ir a revision identidad"/>
          <a:extLst>
            <a:ext uri="{FF2B5EF4-FFF2-40B4-BE49-F238E27FC236}">
              <a16:creationId xmlns:a16="http://schemas.microsoft.com/office/drawing/2014/main" id="{11C19A45-D0B4-8F48-315B-0F05E390C58A}"/>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92334" name="2 Imagen">
          <a:hlinkClick xmlns:r="http://schemas.openxmlformats.org/officeDocument/2006/relationships" r:id="rId1" tooltip="IR A RESUMEN"/>
          <a:extLst>
            <a:ext uri="{FF2B5EF4-FFF2-40B4-BE49-F238E27FC236}">
              <a16:creationId xmlns:a16="http://schemas.microsoft.com/office/drawing/2014/main" id="{9C1AF513-E9D1-B048-8941-47FC2A15D4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92335" name="3 Imagen">
          <a:hlinkClick xmlns:r="http://schemas.openxmlformats.org/officeDocument/2006/relationships" r:id="rId3" tooltip="IR A RESUMEN"/>
          <a:extLst>
            <a:ext uri="{FF2B5EF4-FFF2-40B4-BE49-F238E27FC236}">
              <a16:creationId xmlns:a16="http://schemas.microsoft.com/office/drawing/2014/main" id="{D483DD5F-8364-8D3A-52E1-890E64912E5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92336" name="4 Imagen">
          <a:hlinkClick xmlns:r="http://schemas.openxmlformats.org/officeDocument/2006/relationships" r:id="rId5" tooltip="IR A RESUMEN"/>
          <a:extLst>
            <a:ext uri="{FF2B5EF4-FFF2-40B4-BE49-F238E27FC236}">
              <a16:creationId xmlns:a16="http://schemas.microsoft.com/office/drawing/2014/main" id="{1DAA19F4-7F87-DED5-D19C-F3677099FF2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92337" name="5 Imagen">
          <a:hlinkClick xmlns:r="http://schemas.openxmlformats.org/officeDocument/2006/relationships" r:id="rId7" tooltip="IR A RESUMEN"/>
          <a:extLst>
            <a:ext uri="{FF2B5EF4-FFF2-40B4-BE49-F238E27FC236}">
              <a16:creationId xmlns:a16="http://schemas.microsoft.com/office/drawing/2014/main" id="{4AA0C817-99BC-47AE-5C2D-5E9A537CA8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92338" name="7 Imagen">
          <a:hlinkClick xmlns:r="http://schemas.openxmlformats.org/officeDocument/2006/relationships" r:id="rId8" tooltip="IR A RESUMEN"/>
          <a:extLst>
            <a:ext uri="{FF2B5EF4-FFF2-40B4-BE49-F238E27FC236}">
              <a16:creationId xmlns:a16="http://schemas.microsoft.com/office/drawing/2014/main" id="{23FAC3FD-F5EC-9C6A-BBF9-E5C2E52DEFF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92339" name="8 Imagen">
          <a:hlinkClick xmlns:r="http://schemas.openxmlformats.org/officeDocument/2006/relationships" r:id="rId9" tooltip="IR A RESUMEN"/>
          <a:extLst>
            <a:ext uri="{FF2B5EF4-FFF2-40B4-BE49-F238E27FC236}">
              <a16:creationId xmlns:a16="http://schemas.microsoft.com/office/drawing/2014/main" id="{25BD627F-F33C-B9D3-A84B-BDC28AB347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92340" name="9 Imagen">
          <a:hlinkClick xmlns:r="http://schemas.openxmlformats.org/officeDocument/2006/relationships" r:id="rId10" tooltip="IR A RESUMEN"/>
          <a:extLst>
            <a:ext uri="{FF2B5EF4-FFF2-40B4-BE49-F238E27FC236}">
              <a16:creationId xmlns:a16="http://schemas.microsoft.com/office/drawing/2014/main" id="{3BCED65C-645A-86F6-287E-4DB325CE31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92341" name="10 Imagen">
          <a:hlinkClick xmlns:r="http://schemas.openxmlformats.org/officeDocument/2006/relationships" r:id="rId11" tooltip="IR A RESUMEN"/>
          <a:extLst>
            <a:ext uri="{FF2B5EF4-FFF2-40B4-BE49-F238E27FC236}">
              <a16:creationId xmlns:a16="http://schemas.microsoft.com/office/drawing/2014/main" id="{B3F82A0D-5353-A8F4-B7BF-C8663BFC9F2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92342" name="11 Imagen">
          <a:hlinkClick xmlns:r="http://schemas.openxmlformats.org/officeDocument/2006/relationships" r:id="rId13" tooltip="IR A RESUMEN"/>
          <a:extLst>
            <a:ext uri="{FF2B5EF4-FFF2-40B4-BE49-F238E27FC236}">
              <a16:creationId xmlns:a16="http://schemas.microsoft.com/office/drawing/2014/main" id="{05953B9B-3D85-0933-173B-76304D2CE15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92343" name="12 Imagen">
          <a:hlinkClick xmlns:r="http://schemas.openxmlformats.org/officeDocument/2006/relationships" r:id="rId14" tooltip="IR A RESUMEN"/>
          <a:extLst>
            <a:ext uri="{FF2B5EF4-FFF2-40B4-BE49-F238E27FC236}">
              <a16:creationId xmlns:a16="http://schemas.microsoft.com/office/drawing/2014/main" id="{1270C49B-667F-D401-08C9-06E4976044E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92344" name="13 Imagen">
          <a:hlinkClick xmlns:r="http://schemas.openxmlformats.org/officeDocument/2006/relationships" r:id="rId16" tooltip="IR A RESUMEN"/>
          <a:extLst>
            <a:ext uri="{FF2B5EF4-FFF2-40B4-BE49-F238E27FC236}">
              <a16:creationId xmlns:a16="http://schemas.microsoft.com/office/drawing/2014/main" id="{6AF8442E-FACE-E11F-4720-D36FC78AD0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92345" name="14 Imagen">
          <a:hlinkClick xmlns:r="http://schemas.openxmlformats.org/officeDocument/2006/relationships" r:id="rId17" tooltip="IR A RESUMEN"/>
          <a:extLst>
            <a:ext uri="{FF2B5EF4-FFF2-40B4-BE49-F238E27FC236}">
              <a16:creationId xmlns:a16="http://schemas.microsoft.com/office/drawing/2014/main" id="{BB8ED30A-5F0D-2040-4C80-2F1B91A9402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56392346" name="15 Imagen">
          <a:hlinkClick xmlns:r="http://schemas.openxmlformats.org/officeDocument/2006/relationships" r:id="rId19" tooltip="IR A RESUMEN"/>
          <a:extLst>
            <a:ext uri="{FF2B5EF4-FFF2-40B4-BE49-F238E27FC236}">
              <a16:creationId xmlns:a16="http://schemas.microsoft.com/office/drawing/2014/main" id="{70C48B5C-2684-E9A6-C00D-383E428850A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392347" name="16 Imagen">
          <a:hlinkClick xmlns:r="http://schemas.openxmlformats.org/officeDocument/2006/relationships" r:id="rId21" tooltip="IR A RESUMEN"/>
          <a:extLst>
            <a:ext uri="{FF2B5EF4-FFF2-40B4-BE49-F238E27FC236}">
              <a16:creationId xmlns:a16="http://schemas.microsoft.com/office/drawing/2014/main" id="{F336630A-D1A8-44B7-C49E-DB03EAFD705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7957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392348" name="17 Imagen">
          <a:hlinkClick xmlns:r="http://schemas.openxmlformats.org/officeDocument/2006/relationships" r:id="rId23" tooltip="IR A RESUMEN"/>
          <a:extLst>
            <a:ext uri="{FF2B5EF4-FFF2-40B4-BE49-F238E27FC236}">
              <a16:creationId xmlns:a16="http://schemas.microsoft.com/office/drawing/2014/main" id="{21ADAE31-2A7A-787D-6BE7-A50618AAD2E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071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392349" name="18 Imagen">
          <a:hlinkClick xmlns:r="http://schemas.openxmlformats.org/officeDocument/2006/relationships" r:id="rId24" tooltip="IR A RESUMEN"/>
          <a:extLst>
            <a:ext uri="{FF2B5EF4-FFF2-40B4-BE49-F238E27FC236}">
              <a16:creationId xmlns:a16="http://schemas.microsoft.com/office/drawing/2014/main" id="{A904B488-1770-09B6-9674-9524D2133DB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31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392350" name="19 Imagen">
          <a:hlinkClick xmlns:r="http://schemas.openxmlformats.org/officeDocument/2006/relationships" r:id="rId25" tooltip="IR A RESUMEN"/>
          <a:extLst>
            <a:ext uri="{FF2B5EF4-FFF2-40B4-BE49-F238E27FC236}">
              <a16:creationId xmlns:a16="http://schemas.microsoft.com/office/drawing/2014/main" id="{67A1DEBB-9D8D-7D51-01C1-E72EE0C79D1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291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392351" name="20 Imagen">
          <a:hlinkClick xmlns:r="http://schemas.openxmlformats.org/officeDocument/2006/relationships" r:id="rId26" tooltip="IR A RESUMEN"/>
          <a:extLst>
            <a:ext uri="{FF2B5EF4-FFF2-40B4-BE49-F238E27FC236}">
              <a16:creationId xmlns:a16="http://schemas.microsoft.com/office/drawing/2014/main" id="{4E98866B-663D-9A9F-EF6A-E5BEDB18608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177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392352" name="21 Imagen">
          <a:hlinkClick xmlns:r="http://schemas.openxmlformats.org/officeDocument/2006/relationships" r:id="rId27" tooltip="IR A RESUMEN"/>
          <a:extLst>
            <a:ext uri="{FF2B5EF4-FFF2-40B4-BE49-F238E27FC236}">
              <a16:creationId xmlns:a16="http://schemas.microsoft.com/office/drawing/2014/main" id="{A953821F-E86D-FE09-6958-CEC432E90D0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682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2353" name="Picture 3995" descr="MB900431547">
          <a:hlinkClick xmlns:r="http://schemas.openxmlformats.org/officeDocument/2006/relationships" r:id="rId28" tooltip="Regresar"/>
          <a:extLst>
            <a:ext uri="{FF2B5EF4-FFF2-40B4-BE49-F238E27FC236}">
              <a16:creationId xmlns:a16="http://schemas.microsoft.com/office/drawing/2014/main" id="{CB0603F9-CA2C-6913-ED05-BE967A8573B6}"/>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2354" name="Picture 3995" descr="MB900431547">
          <a:hlinkClick xmlns:r="http://schemas.openxmlformats.org/officeDocument/2006/relationships" r:id="rId30" tooltip="Ir a directiva"/>
          <a:extLst>
            <a:ext uri="{FF2B5EF4-FFF2-40B4-BE49-F238E27FC236}">
              <a16:creationId xmlns:a16="http://schemas.microsoft.com/office/drawing/2014/main" id="{2A5D4B3C-60C6-67C7-FEDD-66BEE8F434B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5916" name="1 Gráfico">
          <a:extLst>
            <a:ext uri="{FF2B5EF4-FFF2-40B4-BE49-F238E27FC236}">
              <a16:creationId xmlns:a16="http://schemas.microsoft.com/office/drawing/2014/main" id="{5687F03D-1A91-38E7-D9CF-2C199B9DAD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5917" name="2 Gráfico">
          <a:extLst>
            <a:ext uri="{FF2B5EF4-FFF2-40B4-BE49-F238E27FC236}">
              <a16:creationId xmlns:a16="http://schemas.microsoft.com/office/drawing/2014/main" id="{7125B56F-CA27-4D42-1374-CC91E1121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5918" name="3 Gráfico">
          <a:extLst>
            <a:ext uri="{FF2B5EF4-FFF2-40B4-BE49-F238E27FC236}">
              <a16:creationId xmlns:a16="http://schemas.microsoft.com/office/drawing/2014/main" id="{BAB36B81-84F2-1BF4-8696-861C7C568F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5919" name="4 Gráfico">
          <a:extLst>
            <a:ext uri="{FF2B5EF4-FFF2-40B4-BE49-F238E27FC236}">
              <a16:creationId xmlns:a16="http://schemas.microsoft.com/office/drawing/2014/main" id="{A0E701EA-0472-E0F3-FABA-5FB5188F8F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5920" name="5 Gráfico">
          <a:extLst>
            <a:ext uri="{FF2B5EF4-FFF2-40B4-BE49-F238E27FC236}">
              <a16:creationId xmlns:a16="http://schemas.microsoft.com/office/drawing/2014/main" id="{97B1F924-96C3-8B38-67C9-5DA76E040A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5921" name="6 Gráfico">
          <a:extLst>
            <a:ext uri="{FF2B5EF4-FFF2-40B4-BE49-F238E27FC236}">
              <a16:creationId xmlns:a16="http://schemas.microsoft.com/office/drawing/2014/main" id="{6333D04A-F251-335C-FDAF-7A1642B6C3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5922" name="7 Gráfico">
          <a:extLst>
            <a:ext uri="{FF2B5EF4-FFF2-40B4-BE49-F238E27FC236}">
              <a16:creationId xmlns:a16="http://schemas.microsoft.com/office/drawing/2014/main" id="{3DDEA469-825B-6000-48CE-C68B9C541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5923" name="8 Gráfico">
          <a:extLst>
            <a:ext uri="{FF2B5EF4-FFF2-40B4-BE49-F238E27FC236}">
              <a16:creationId xmlns:a16="http://schemas.microsoft.com/office/drawing/2014/main" id="{6D3D1292-1136-0DBE-50BB-EDBEBB2FB3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5924" name="9 Gráfico">
          <a:extLst>
            <a:ext uri="{FF2B5EF4-FFF2-40B4-BE49-F238E27FC236}">
              <a16:creationId xmlns:a16="http://schemas.microsoft.com/office/drawing/2014/main" id="{604D43A4-156C-DEC9-E668-42B5B182F1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5925" name="10 Gráfico">
          <a:extLst>
            <a:ext uri="{FF2B5EF4-FFF2-40B4-BE49-F238E27FC236}">
              <a16:creationId xmlns:a16="http://schemas.microsoft.com/office/drawing/2014/main" id="{47CA53BC-3F31-1161-1F75-066085D68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5926" name="11 Gráfico">
          <a:extLst>
            <a:ext uri="{FF2B5EF4-FFF2-40B4-BE49-F238E27FC236}">
              <a16:creationId xmlns:a16="http://schemas.microsoft.com/office/drawing/2014/main" id="{63663AF6-2DC4-2D6C-B750-DEFCE5D853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5927" name="12 Gráfico">
          <a:extLst>
            <a:ext uri="{FF2B5EF4-FFF2-40B4-BE49-F238E27FC236}">
              <a16:creationId xmlns:a16="http://schemas.microsoft.com/office/drawing/2014/main" id="{3080E0E2-8971-D847-3E0C-EA2392D1D5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5928" name="7 Gráfico">
          <a:extLst>
            <a:ext uri="{FF2B5EF4-FFF2-40B4-BE49-F238E27FC236}">
              <a16:creationId xmlns:a16="http://schemas.microsoft.com/office/drawing/2014/main" id="{49D1F1A1-99A9-4502-F809-2239BE0C5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5929" name="8 Gráfico">
          <a:extLst>
            <a:ext uri="{FF2B5EF4-FFF2-40B4-BE49-F238E27FC236}">
              <a16:creationId xmlns:a16="http://schemas.microsoft.com/office/drawing/2014/main" id="{900295E8-DAC5-90C5-ED40-CDF055C32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5930" name="9 Gráfico">
          <a:extLst>
            <a:ext uri="{FF2B5EF4-FFF2-40B4-BE49-F238E27FC236}">
              <a16:creationId xmlns:a16="http://schemas.microsoft.com/office/drawing/2014/main" id="{47D4A903-6556-0BBA-04BE-E37DBFFAA2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5931" name="16 Gráfico">
          <a:extLst>
            <a:ext uri="{FF2B5EF4-FFF2-40B4-BE49-F238E27FC236}">
              <a16:creationId xmlns:a16="http://schemas.microsoft.com/office/drawing/2014/main" id="{4D9C75A6-6458-E6D1-D52F-B28B739FFC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5932" name="7 Gráfico">
          <a:extLst>
            <a:ext uri="{FF2B5EF4-FFF2-40B4-BE49-F238E27FC236}">
              <a16:creationId xmlns:a16="http://schemas.microsoft.com/office/drawing/2014/main" id="{737EA26F-9525-AC74-949F-656C8A8B2D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5933" name="8 Gráfico">
          <a:extLst>
            <a:ext uri="{FF2B5EF4-FFF2-40B4-BE49-F238E27FC236}">
              <a16:creationId xmlns:a16="http://schemas.microsoft.com/office/drawing/2014/main" id="{7C143E87-D305-27BE-3071-9251BAE31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5934" name="9 Gráfico">
          <a:extLst>
            <a:ext uri="{FF2B5EF4-FFF2-40B4-BE49-F238E27FC236}">
              <a16:creationId xmlns:a16="http://schemas.microsoft.com/office/drawing/2014/main" id="{CE77AE84-C42E-4F33-3D93-414A92C243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5935" name="16 Gráfico">
          <a:extLst>
            <a:ext uri="{FF2B5EF4-FFF2-40B4-BE49-F238E27FC236}">
              <a16:creationId xmlns:a16="http://schemas.microsoft.com/office/drawing/2014/main" id="{E0B98A42-801F-0542-538A-F9EFF4EF3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5936" name="7 Gráfico">
          <a:extLst>
            <a:ext uri="{FF2B5EF4-FFF2-40B4-BE49-F238E27FC236}">
              <a16:creationId xmlns:a16="http://schemas.microsoft.com/office/drawing/2014/main" id="{B06BB82B-A838-9556-BA0C-EC738233A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5937" name="8 Gráfico">
          <a:extLst>
            <a:ext uri="{FF2B5EF4-FFF2-40B4-BE49-F238E27FC236}">
              <a16:creationId xmlns:a16="http://schemas.microsoft.com/office/drawing/2014/main" id="{44D60735-1DBF-CD9F-D529-E588040B58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5938" name="9 Gráfico">
          <a:extLst>
            <a:ext uri="{FF2B5EF4-FFF2-40B4-BE49-F238E27FC236}">
              <a16:creationId xmlns:a16="http://schemas.microsoft.com/office/drawing/2014/main" id="{9B683C87-EBCD-8B09-8074-DE523D30B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5939" name="16 Gráfico">
          <a:extLst>
            <a:ext uri="{FF2B5EF4-FFF2-40B4-BE49-F238E27FC236}">
              <a16:creationId xmlns:a16="http://schemas.microsoft.com/office/drawing/2014/main" id="{22DE263F-8E26-0995-ACD5-8D6E847F1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5940" name="Picture 3995" descr="MB900431547">
          <a:hlinkClick xmlns:r="http://schemas.openxmlformats.org/officeDocument/2006/relationships" r:id="rId25" tooltip="Ir a factores criticos"/>
          <a:extLst>
            <a:ext uri="{FF2B5EF4-FFF2-40B4-BE49-F238E27FC236}">
              <a16:creationId xmlns:a16="http://schemas.microsoft.com/office/drawing/2014/main" id="{5ED2909C-20DD-F3B4-6D0D-6DADB65B0F2F}"/>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5941" name="2 Imagen">
          <a:hlinkClick xmlns:r="http://schemas.openxmlformats.org/officeDocument/2006/relationships" r:id="rId25" tooltip="Ir a academica"/>
          <a:extLst>
            <a:ext uri="{FF2B5EF4-FFF2-40B4-BE49-F238E27FC236}">
              <a16:creationId xmlns:a16="http://schemas.microsoft.com/office/drawing/2014/main" id="{6431B42C-E111-766E-8E24-422E3E05AC19}"/>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5942" name="1 Gráfico">
          <a:extLst>
            <a:ext uri="{FF2B5EF4-FFF2-40B4-BE49-F238E27FC236}">
              <a16:creationId xmlns:a16="http://schemas.microsoft.com/office/drawing/2014/main" id="{BDF647FC-5A57-ACFD-26E6-A46CAFC56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5943" name="4 Gráfico">
          <a:extLst>
            <a:ext uri="{FF2B5EF4-FFF2-40B4-BE49-F238E27FC236}">
              <a16:creationId xmlns:a16="http://schemas.microsoft.com/office/drawing/2014/main" id="{7862F680-E88D-1152-D487-7AC10FE88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5944" name="5 Gráfico">
          <a:extLst>
            <a:ext uri="{FF2B5EF4-FFF2-40B4-BE49-F238E27FC236}">
              <a16:creationId xmlns:a16="http://schemas.microsoft.com/office/drawing/2014/main" id="{FFB3552E-5998-EECA-7EB8-4FDA0E4079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5945" name="6 Gráfico">
          <a:extLst>
            <a:ext uri="{FF2B5EF4-FFF2-40B4-BE49-F238E27FC236}">
              <a16:creationId xmlns:a16="http://schemas.microsoft.com/office/drawing/2014/main" id="{5D7F2492-CF53-C8F4-3BCB-3F83123E1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5946" name="7 Gráfico">
          <a:extLst>
            <a:ext uri="{FF2B5EF4-FFF2-40B4-BE49-F238E27FC236}">
              <a16:creationId xmlns:a16="http://schemas.microsoft.com/office/drawing/2014/main" id="{FD35F50D-6D1C-E9C0-8453-6275E0E7B5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5947" name="8 Gráfico">
          <a:extLst>
            <a:ext uri="{FF2B5EF4-FFF2-40B4-BE49-F238E27FC236}">
              <a16:creationId xmlns:a16="http://schemas.microsoft.com/office/drawing/2014/main" id="{9661874B-F460-4E58-1AE1-2E59284FB5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8280195" name="1 Gráfico">
          <a:extLst>
            <a:ext uri="{FF2B5EF4-FFF2-40B4-BE49-F238E27FC236}">
              <a16:creationId xmlns:a16="http://schemas.microsoft.com/office/drawing/2014/main" id="{371F10DB-4680-BB30-0AD0-9E2ECF1F84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8280196" name="2 Gráfico">
          <a:extLst>
            <a:ext uri="{FF2B5EF4-FFF2-40B4-BE49-F238E27FC236}">
              <a16:creationId xmlns:a16="http://schemas.microsoft.com/office/drawing/2014/main" id="{E3652559-75ED-B588-7F81-801F6B4E82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8280197" name="3 Gráfico">
          <a:extLst>
            <a:ext uri="{FF2B5EF4-FFF2-40B4-BE49-F238E27FC236}">
              <a16:creationId xmlns:a16="http://schemas.microsoft.com/office/drawing/2014/main" id="{799669AE-B89A-7E3C-748D-AB95473CF3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8280198" name="4 Gráfico">
          <a:extLst>
            <a:ext uri="{FF2B5EF4-FFF2-40B4-BE49-F238E27FC236}">
              <a16:creationId xmlns:a16="http://schemas.microsoft.com/office/drawing/2014/main" id="{8760D3BE-73E0-4181-3721-E0F574CDA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8280199" name="5 Gráfico">
          <a:extLst>
            <a:ext uri="{FF2B5EF4-FFF2-40B4-BE49-F238E27FC236}">
              <a16:creationId xmlns:a16="http://schemas.microsoft.com/office/drawing/2014/main" id="{CDE6767F-8EDB-4DE6-8D52-95E523145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8280200" name="6 Gráfico">
          <a:extLst>
            <a:ext uri="{FF2B5EF4-FFF2-40B4-BE49-F238E27FC236}">
              <a16:creationId xmlns:a16="http://schemas.microsoft.com/office/drawing/2014/main" id="{6E3222A3-66C8-6CAB-5B02-30B060DD6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8280201" name="7 Gráfico">
          <a:extLst>
            <a:ext uri="{FF2B5EF4-FFF2-40B4-BE49-F238E27FC236}">
              <a16:creationId xmlns:a16="http://schemas.microsoft.com/office/drawing/2014/main" id="{E3C3D3E5-92C2-90D1-7BAE-591A7C46F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8280202" name="8 Gráfico">
          <a:extLst>
            <a:ext uri="{FF2B5EF4-FFF2-40B4-BE49-F238E27FC236}">
              <a16:creationId xmlns:a16="http://schemas.microsoft.com/office/drawing/2014/main" id="{C5A63B06-3894-0AC6-EB29-5AA7B0A8C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8280203" name="9 Gráfico">
          <a:extLst>
            <a:ext uri="{FF2B5EF4-FFF2-40B4-BE49-F238E27FC236}">
              <a16:creationId xmlns:a16="http://schemas.microsoft.com/office/drawing/2014/main" id="{B373A552-08AC-D82B-71FB-F3F62C0D34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8280204" name="10 Gráfico">
          <a:extLst>
            <a:ext uri="{FF2B5EF4-FFF2-40B4-BE49-F238E27FC236}">
              <a16:creationId xmlns:a16="http://schemas.microsoft.com/office/drawing/2014/main" id="{329DB59A-6F78-15F0-9727-D92388FD03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8280205" name="11 Gráfico">
          <a:extLst>
            <a:ext uri="{FF2B5EF4-FFF2-40B4-BE49-F238E27FC236}">
              <a16:creationId xmlns:a16="http://schemas.microsoft.com/office/drawing/2014/main" id="{7625C48B-856C-B6EE-C9D9-240281C378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8280206" name="12 Gráfico">
          <a:extLst>
            <a:ext uri="{FF2B5EF4-FFF2-40B4-BE49-F238E27FC236}">
              <a16:creationId xmlns:a16="http://schemas.microsoft.com/office/drawing/2014/main" id="{023DE927-7A92-66F2-0342-7E664CB187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8280207" name="7 Gráfico">
          <a:extLst>
            <a:ext uri="{FF2B5EF4-FFF2-40B4-BE49-F238E27FC236}">
              <a16:creationId xmlns:a16="http://schemas.microsoft.com/office/drawing/2014/main" id="{EB60A4B0-E7DE-B4D9-6AE7-598598C8A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8280208" name="8 Gráfico">
          <a:extLst>
            <a:ext uri="{FF2B5EF4-FFF2-40B4-BE49-F238E27FC236}">
              <a16:creationId xmlns:a16="http://schemas.microsoft.com/office/drawing/2014/main" id="{FB3E4E18-A360-F91C-023A-BFC04475E0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8280209" name="9 Gráfico">
          <a:extLst>
            <a:ext uri="{FF2B5EF4-FFF2-40B4-BE49-F238E27FC236}">
              <a16:creationId xmlns:a16="http://schemas.microsoft.com/office/drawing/2014/main" id="{DC097C3A-EC01-AC3E-3E21-F0131FFC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8280210" name="16 Gráfico">
          <a:extLst>
            <a:ext uri="{FF2B5EF4-FFF2-40B4-BE49-F238E27FC236}">
              <a16:creationId xmlns:a16="http://schemas.microsoft.com/office/drawing/2014/main" id="{F1B1FF1C-90D9-9EE1-F76C-39592A5A1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8280211" name="Picture 3995" descr="MB900431547">
          <a:hlinkClick xmlns:r="http://schemas.openxmlformats.org/officeDocument/2006/relationships" r:id="rId17" tooltip="Ir a factores criticos"/>
          <a:extLst>
            <a:ext uri="{FF2B5EF4-FFF2-40B4-BE49-F238E27FC236}">
              <a16:creationId xmlns:a16="http://schemas.microsoft.com/office/drawing/2014/main" id="{C6948AC8-311B-AB54-CFDA-3C4B399E970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8280212" name="2 Imagen">
          <a:hlinkClick xmlns:r="http://schemas.openxmlformats.org/officeDocument/2006/relationships" r:id="rId17" tooltip="Ir a administrativa"/>
          <a:extLst>
            <a:ext uri="{FF2B5EF4-FFF2-40B4-BE49-F238E27FC236}">
              <a16:creationId xmlns:a16="http://schemas.microsoft.com/office/drawing/2014/main" id="{BD5DD09E-D61F-711A-0F97-5C17176509E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8280213" name="1 Gráfico">
          <a:extLst>
            <a:ext uri="{FF2B5EF4-FFF2-40B4-BE49-F238E27FC236}">
              <a16:creationId xmlns:a16="http://schemas.microsoft.com/office/drawing/2014/main" id="{D70C358B-AE95-069E-47AF-97799D1C56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8280214" name="2 Gráfico">
          <a:extLst>
            <a:ext uri="{FF2B5EF4-FFF2-40B4-BE49-F238E27FC236}">
              <a16:creationId xmlns:a16="http://schemas.microsoft.com/office/drawing/2014/main" id="{796F1BCF-07B4-F267-664C-888629BEAD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8280215" name="3 Gráfico">
          <a:extLst>
            <a:ext uri="{FF2B5EF4-FFF2-40B4-BE49-F238E27FC236}">
              <a16:creationId xmlns:a16="http://schemas.microsoft.com/office/drawing/2014/main" id="{395B944A-B927-8C26-9246-D090A8E5E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8280216" name="4 Gráfico">
          <a:extLst>
            <a:ext uri="{FF2B5EF4-FFF2-40B4-BE49-F238E27FC236}">
              <a16:creationId xmlns:a16="http://schemas.microsoft.com/office/drawing/2014/main" id="{9FEA6CD3-6DE9-A694-10C0-216CA28619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440800" name="1 Gráfico">
          <a:extLst>
            <a:ext uri="{FF2B5EF4-FFF2-40B4-BE49-F238E27FC236}">
              <a16:creationId xmlns:a16="http://schemas.microsoft.com/office/drawing/2014/main" id="{68149AAF-699B-EDEF-EADC-F94393045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440801" name="2 Gráfico">
          <a:extLst>
            <a:ext uri="{FF2B5EF4-FFF2-40B4-BE49-F238E27FC236}">
              <a16:creationId xmlns:a16="http://schemas.microsoft.com/office/drawing/2014/main" id="{620712F5-A22A-B070-B0CD-8A7A623800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440802" name="3 Gráfico">
          <a:extLst>
            <a:ext uri="{FF2B5EF4-FFF2-40B4-BE49-F238E27FC236}">
              <a16:creationId xmlns:a16="http://schemas.microsoft.com/office/drawing/2014/main" id="{23E77B6A-353C-09A9-9A89-E6668A0CB2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440803" name="4 Gráfico">
          <a:extLst>
            <a:ext uri="{FF2B5EF4-FFF2-40B4-BE49-F238E27FC236}">
              <a16:creationId xmlns:a16="http://schemas.microsoft.com/office/drawing/2014/main" id="{06FF4840-68FD-EF5C-C7EC-F42499D4A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440804" name="5 Gráfico">
          <a:extLst>
            <a:ext uri="{FF2B5EF4-FFF2-40B4-BE49-F238E27FC236}">
              <a16:creationId xmlns:a16="http://schemas.microsoft.com/office/drawing/2014/main" id="{B111D20B-9DAF-E84A-7074-BFB93CE9F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440805" name="6 Gráfico">
          <a:extLst>
            <a:ext uri="{FF2B5EF4-FFF2-40B4-BE49-F238E27FC236}">
              <a16:creationId xmlns:a16="http://schemas.microsoft.com/office/drawing/2014/main" id="{4D847FF2-BF2D-49A2-7A48-8C12C656D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440806" name="7 Gráfico">
          <a:extLst>
            <a:ext uri="{FF2B5EF4-FFF2-40B4-BE49-F238E27FC236}">
              <a16:creationId xmlns:a16="http://schemas.microsoft.com/office/drawing/2014/main" id="{FACDB53A-A262-3342-1657-90A7729B47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440807" name="8 Gráfico">
          <a:extLst>
            <a:ext uri="{FF2B5EF4-FFF2-40B4-BE49-F238E27FC236}">
              <a16:creationId xmlns:a16="http://schemas.microsoft.com/office/drawing/2014/main" id="{EAE4CBA9-BA6E-A3A1-3DE9-8EE51CE3B1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440808" name="9 Gráfico">
          <a:extLst>
            <a:ext uri="{FF2B5EF4-FFF2-40B4-BE49-F238E27FC236}">
              <a16:creationId xmlns:a16="http://schemas.microsoft.com/office/drawing/2014/main" id="{2EF20DC7-10D2-A436-6528-964BB0A30C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440809" name="10 Gráfico">
          <a:extLst>
            <a:ext uri="{FF2B5EF4-FFF2-40B4-BE49-F238E27FC236}">
              <a16:creationId xmlns:a16="http://schemas.microsoft.com/office/drawing/2014/main" id="{BA3F23A5-CE45-2A8B-66FE-774FDAC65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440810" name="11 Gráfico">
          <a:extLst>
            <a:ext uri="{FF2B5EF4-FFF2-40B4-BE49-F238E27FC236}">
              <a16:creationId xmlns:a16="http://schemas.microsoft.com/office/drawing/2014/main" id="{500679F5-759E-69DE-88CC-278CC9E2B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440811" name="12 Gráfico">
          <a:extLst>
            <a:ext uri="{FF2B5EF4-FFF2-40B4-BE49-F238E27FC236}">
              <a16:creationId xmlns:a16="http://schemas.microsoft.com/office/drawing/2014/main" id="{494A85A2-2AEE-277B-FD33-79B194D97D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440812" name="7 Gráfico">
          <a:extLst>
            <a:ext uri="{FF2B5EF4-FFF2-40B4-BE49-F238E27FC236}">
              <a16:creationId xmlns:a16="http://schemas.microsoft.com/office/drawing/2014/main" id="{F79939CA-A4F3-3A4F-3F2C-3EF26F5547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440813" name="8 Gráfico">
          <a:extLst>
            <a:ext uri="{FF2B5EF4-FFF2-40B4-BE49-F238E27FC236}">
              <a16:creationId xmlns:a16="http://schemas.microsoft.com/office/drawing/2014/main" id="{7C800272-291E-BFCE-4BF6-571CA57C9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440814" name="9 Gráfico">
          <a:extLst>
            <a:ext uri="{FF2B5EF4-FFF2-40B4-BE49-F238E27FC236}">
              <a16:creationId xmlns:a16="http://schemas.microsoft.com/office/drawing/2014/main" id="{0BBF2957-6B10-2415-1107-54203804CE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440815" name="16 Gráfico">
          <a:extLst>
            <a:ext uri="{FF2B5EF4-FFF2-40B4-BE49-F238E27FC236}">
              <a16:creationId xmlns:a16="http://schemas.microsoft.com/office/drawing/2014/main" id="{F4143998-395A-C2B6-D80E-13877B19B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440816" name="7 Gráfico">
          <a:extLst>
            <a:ext uri="{FF2B5EF4-FFF2-40B4-BE49-F238E27FC236}">
              <a16:creationId xmlns:a16="http://schemas.microsoft.com/office/drawing/2014/main" id="{6BF88ED3-7956-E9F0-4542-9B265C4B12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440817" name="8 Gráfico">
          <a:extLst>
            <a:ext uri="{FF2B5EF4-FFF2-40B4-BE49-F238E27FC236}">
              <a16:creationId xmlns:a16="http://schemas.microsoft.com/office/drawing/2014/main" id="{20F5BD93-F4A0-E14C-ED12-5F80A3FE22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440818" name="9 Gráfico">
          <a:extLst>
            <a:ext uri="{FF2B5EF4-FFF2-40B4-BE49-F238E27FC236}">
              <a16:creationId xmlns:a16="http://schemas.microsoft.com/office/drawing/2014/main" id="{50C9797F-518D-A922-51D8-EE7A9F770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440819" name="16 Gráfico">
          <a:extLst>
            <a:ext uri="{FF2B5EF4-FFF2-40B4-BE49-F238E27FC236}">
              <a16:creationId xmlns:a16="http://schemas.microsoft.com/office/drawing/2014/main" id="{C9E0403B-CF8C-6378-2E03-147237218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440820" name="Picture 3995" descr="MB900431547">
          <a:hlinkClick xmlns:r="http://schemas.openxmlformats.org/officeDocument/2006/relationships" r:id="rId21" tooltip="Ir a factores criticos"/>
          <a:extLst>
            <a:ext uri="{FF2B5EF4-FFF2-40B4-BE49-F238E27FC236}">
              <a16:creationId xmlns:a16="http://schemas.microsoft.com/office/drawing/2014/main" id="{F5B0447E-AE4B-9E5B-877C-D755E27B125B}"/>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440821" name="2 Imagen">
          <a:hlinkClick xmlns:r="http://schemas.openxmlformats.org/officeDocument/2006/relationships" r:id="rId23" tooltip="Ir a comunidad"/>
          <a:extLst>
            <a:ext uri="{FF2B5EF4-FFF2-40B4-BE49-F238E27FC236}">
              <a16:creationId xmlns:a16="http://schemas.microsoft.com/office/drawing/2014/main" id="{E8A31F3A-8538-FFD2-184C-3C9A533C1DB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440822" name="3 Gráfico">
          <a:extLst>
            <a:ext uri="{FF2B5EF4-FFF2-40B4-BE49-F238E27FC236}">
              <a16:creationId xmlns:a16="http://schemas.microsoft.com/office/drawing/2014/main" id="{77561714-0D9F-2717-4CF0-B09B66ED8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440823" name="4 Gráfico">
          <a:extLst>
            <a:ext uri="{FF2B5EF4-FFF2-40B4-BE49-F238E27FC236}">
              <a16:creationId xmlns:a16="http://schemas.microsoft.com/office/drawing/2014/main" id="{4A553B7C-0A0E-932D-AC15-D307FCE63E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440824" name="5 Gráfico">
          <a:extLst>
            <a:ext uri="{FF2B5EF4-FFF2-40B4-BE49-F238E27FC236}">
              <a16:creationId xmlns:a16="http://schemas.microsoft.com/office/drawing/2014/main" id="{12DB7453-B130-ADC5-703E-6BB4DDAB52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440825" name="6 Gráfico">
          <a:extLst>
            <a:ext uri="{FF2B5EF4-FFF2-40B4-BE49-F238E27FC236}">
              <a16:creationId xmlns:a16="http://schemas.microsoft.com/office/drawing/2014/main" id="{3750A788-71DF-B306-AC23-D76C3932A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440826" name="1 Gráfico">
          <a:extLst>
            <a:ext uri="{FF2B5EF4-FFF2-40B4-BE49-F238E27FC236}">
              <a16:creationId xmlns:a16="http://schemas.microsoft.com/office/drawing/2014/main" id="{236B7F8E-B07B-1EB3-04D7-A478EEB3D0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5500" name="1 Gráfico">
          <a:extLst>
            <a:ext uri="{FF2B5EF4-FFF2-40B4-BE49-F238E27FC236}">
              <a16:creationId xmlns:a16="http://schemas.microsoft.com/office/drawing/2014/main" id="{63A14945-8DAE-7972-E8E1-0743BB0DB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5501" name="2 Gráfico">
          <a:extLst>
            <a:ext uri="{FF2B5EF4-FFF2-40B4-BE49-F238E27FC236}">
              <a16:creationId xmlns:a16="http://schemas.microsoft.com/office/drawing/2014/main" id="{4FE93658-B710-B907-77D8-A34526A1B1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5502" name="3 Gráfico">
          <a:extLst>
            <a:ext uri="{FF2B5EF4-FFF2-40B4-BE49-F238E27FC236}">
              <a16:creationId xmlns:a16="http://schemas.microsoft.com/office/drawing/2014/main" id="{4F4559E8-D764-BB25-79FE-2FD4F05D4F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5503" name="4 Gráfico">
          <a:extLst>
            <a:ext uri="{FF2B5EF4-FFF2-40B4-BE49-F238E27FC236}">
              <a16:creationId xmlns:a16="http://schemas.microsoft.com/office/drawing/2014/main" id="{F5849751-B853-BD68-4660-D88EDF1B3D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5504" name="5 Gráfico">
          <a:extLst>
            <a:ext uri="{FF2B5EF4-FFF2-40B4-BE49-F238E27FC236}">
              <a16:creationId xmlns:a16="http://schemas.microsoft.com/office/drawing/2014/main" id="{F363516D-97E4-FADA-E947-8FB557CA01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5505" name="6 Gráfico">
          <a:extLst>
            <a:ext uri="{FF2B5EF4-FFF2-40B4-BE49-F238E27FC236}">
              <a16:creationId xmlns:a16="http://schemas.microsoft.com/office/drawing/2014/main" id="{B99521A1-C78E-32ED-E189-2A90D8501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5506" name="7 Gráfico">
          <a:extLst>
            <a:ext uri="{FF2B5EF4-FFF2-40B4-BE49-F238E27FC236}">
              <a16:creationId xmlns:a16="http://schemas.microsoft.com/office/drawing/2014/main" id="{5BDFEC83-1DFA-F84D-59F2-8E062B7ADA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5507" name="8 Gráfico">
          <a:extLst>
            <a:ext uri="{FF2B5EF4-FFF2-40B4-BE49-F238E27FC236}">
              <a16:creationId xmlns:a16="http://schemas.microsoft.com/office/drawing/2014/main" id="{8D3609F0-2797-0B3F-3BAA-98027DF49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5508" name="9 Gráfico">
          <a:extLst>
            <a:ext uri="{FF2B5EF4-FFF2-40B4-BE49-F238E27FC236}">
              <a16:creationId xmlns:a16="http://schemas.microsoft.com/office/drawing/2014/main" id="{4088DE8E-E710-D41E-51B2-72A4534238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5509" name="10 Gráfico">
          <a:extLst>
            <a:ext uri="{FF2B5EF4-FFF2-40B4-BE49-F238E27FC236}">
              <a16:creationId xmlns:a16="http://schemas.microsoft.com/office/drawing/2014/main" id="{27229E76-2892-B293-242E-DEF3D63CDE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5510" name="11 Gráfico">
          <a:extLst>
            <a:ext uri="{FF2B5EF4-FFF2-40B4-BE49-F238E27FC236}">
              <a16:creationId xmlns:a16="http://schemas.microsoft.com/office/drawing/2014/main" id="{9A35AD1C-F72F-D54C-24C7-41CFE7EA8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5511" name="12 Gráfico">
          <a:extLst>
            <a:ext uri="{FF2B5EF4-FFF2-40B4-BE49-F238E27FC236}">
              <a16:creationId xmlns:a16="http://schemas.microsoft.com/office/drawing/2014/main" id="{0DBAD1F0-3C33-EF7E-6E6F-CD4887C7A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5512" name="7 Gráfico">
          <a:extLst>
            <a:ext uri="{FF2B5EF4-FFF2-40B4-BE49-F238E27FC236}">
              <a16:creationId xmlns:a16="http://schemas.microsoft.com/office/drawing/2014/main" id="{E1F2B432-9DC7-3956-6923-73459A2423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5513" name="8 Gráfico">
          <a:extLst>
            <a:ext uri="{FF2B5EF4-FFF2-40B4-BE49-F238E27FC236}">
              <a16:creationId xmlns:a16="http://schemas.microsoft.com/office/drawing/2014/main" id="{70866063-F9B5-5EF4-E8C0-9CF3617EE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5514" name="9 Gráfico">
          <a:extLst>
            <a:ext uri="{FF2B5EF4-FFF2-40B4-BE49-F238E27FC236}">
              <a16:creationId xmlns:a16="http://schemas.microsoft.com/office/drawing/2014/main" id="{1694EC0C-06AB-A188-21C2-CF88415C60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5515" name="16 Gráfico">
          <a:extLst>
            <a:ext uri="{FF2B5EF4-FFF2-40B4-BE49-F238E27FC236}">
              <a16:creationId xmlns:a16="http://schemas.microsoft.com/office/drawing/2014/main" id="{A248F181-9081-ACF7-5505-E38E7FDBA5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5516" name="Picture 3995" descr="MB900431547">
          <a:hlinkClick xmlns:r="http://schemas.openxmlformats.org/officeDocument/2006/relationships" r:id="rId17" tooltip="Ir a factores criticos"/>
          <a:extLst>
            <a:ext uri="{FF2B5EF4-FFF2-40B4-BE49-F238E27FC236}">
              <a16:creationId xmlns:a16="http://schemas.microsoft.com/office/drawing/2014/main" id="{5F9033B7-E997-0273-E0C9-8E992E4BE26D}"/>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5517" name="1 Gráfico">
          <a:extLst>
            <a:ext uri="{FF2B5EF4-FFF2-40B4-BE49-F238E27FC236}">
              <a16:creationId xmlns:a16="http://schemas.microsoft.com/office/drawing/2014/main" id="{24CCA7F5-FDB5-CE63-43EB-FDD4E37C8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5518" name="2 Gráfico">
          <a:extLst>
            <a:ext uri="{FF2B5EF4-FFF2-40B4-BE49-F238E27FC236}">
              <a16:creationId xmlns:a16="http://schemas.microsoft.com/office/drawing/2014/main" id="{B724570A-31D5-C0FE-D80E-BA3A0ED8E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5519" name="3 Gráfico">
          <a:extLst>
            <a:ext uri="{FF2B5EF4-FFF2-40B4-BE49-F238E27FC236}">
              <a16:creationId xmlns:a16="http://schemas.microsoft.com/office/drawing/2014/main" id="{F6C671A1-CA6B-B91C-8C90-EA4AFB6D09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5520" name="4 Gráfico">
          <a:extLst>
            <a:ext uri="{FF2B5EF4-FFF2-40B4-BE49-F238E27FC236}">
              <a16:creationId xmlns:a16="http://schemas.microsoft.com/office/drawing/2014/main" id="{7666C342-8302-C704-0A0C-E2CAF53C6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rbajopavez2025@gmail.com" TargetMode="External"/><Relationship Id="rId7"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printerSettings" Target="../printerSettings/printerSettings1.bin"/><Relationship Id="rId5" Type="http://schemas.openxmlformats.org/officeDocument/2006/relationships/hyperlink" Target="mailto:yulianoechavez@gmail.com" TargetMode="External"/><Relationship Id="rId4" Type="http://schemas.openxmlformats.org/officeDocument/2006/relationships/hyperlink" Target="mailto:marthasalsanchez10@outlook.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7" zoomScale="80" zoomScaleNormal="80" workbookViewId="0">
      <selection activeCell="G16" sqref="G16:I16"/>
    </sheetView>
  </sheetViews>
  <sheetFormatPr baseColWidth="10" defaultColWidth="11.44140625" defaultRowHeight="13.8" x14ac:dyDescent="0.25"/>
  <cols>
    <col min="1" max="2" width="11.44140625" style="18"/>
    <col min="3" max="3" width="15.88671875" style="18" customWidth="1"/>
    <col min="4" max="4" width="21.109375" style="18" customWidth="1"/>
    <col min="5" max="5" width="14.6640625" style="18" customWidth="1"/>
    <col min="6" max="6" width="8.664062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6640625" style="18" customWidth="1"/>
    <col min="14" max="16384" width="11.44140625" style="18"/>
  </cols>
  <sheetData>
    <row r="1" spans="1:13" ht="27" customHeight="1" x14ac:dyDescent="0.3">
      <c r="A1" s="205"/>
      <c r="B1" s="206"/>
      <c r="C1" s="213" t="s">
        <v>169</v>
      </c>
      <c r="D1" s="214"/>
      <c r="E1" s="214"/>
      <c r="F1" s="214"/>
      <c r="G1" s="214"/>
      <c r="H1" s="211" t="s">
        <v>170</v>
      </c>
      <c r="I1" s="212"/>
    </row>
    <row r="2" spans="1:13" ht="18.75" customHeight="1" x14ac:dyDescent="0.3">
      <c r="A2" s="207"/>
      <c r="B2" s="208"/>
      <c r="C2" s="213" t="s">
        <v>171</v>
      </c>
      <c r="D2" s="214"/>
      <c r="E2" s="214"/>
      <c r="F2" s="214"/>
      <c r="G2" s="214"/>
      <c r="H2" s="44">
        <v>41241</v>
      </c>
      <c r="I2" s="45" t="s">
        <v>175</v>
      </c>
    </row>
    <row r="3" spans="1:13" ht="21" customHeight="1" x14ac:dyDescent="0.3">
      <c r="A3" s="209"/>
      <c r="B3" s="210"/>
      <c r="C3" s="213" t="s">
        <v>172</v>
      </c>
      <c r="D3" s="214"/>
      <c r="E3" s="214"/>
      <c r="F3" s="214"/>
      <c r="G3" s="214"/>
      <c r="H3" s="211" t="s">
        <v>173</v>
      </c>
      <c r="I3" s="212"/>
    </row>
    <row r="4" spans="1:13" ht="5.25" customHeight="1" x14ac:dyDescent="0.25"/>
    <row r="5" spans="1:13" ht="34.5" customHeight="1" x14ac:dyDescent="0.25">
      <c r="A5" s="204" t="s">
        <v>164</v>
      </c>
      <c r="B5" s="204"/>
      <c r="C5" s="204"/>
      <c r="D5" s="204"/>
      <c r="E5" s="204"/>
      <c r="F5" s="204"/>
      <c r="G5" s="204"/>
      <c r="H5" s="204"/>
      <c r="I5" s="204"/>
      <c r="K5" s="163" t="s">
        <v>140</v>
      </c>
      <c r="L5" s="163"/>
      <c r="M5" s="163"/>
    </row>
    <row r="6" spans="1:13" ht="23.25" customHeight="1" x14ac:dyDescent="0.25">
      <c r="A6" s="164" t="s">
        <v>162</v>
      </c>
      <c r="B6" s="165"/>
      <c r="C6" s="165"/>
      <c r="D6" s="165"/>
      <c r="E6" s="165"/>
      <c r="F6" s="176" t="s">
        <v>141</v>
      </c>
      <c r="G6" s="177"/>
      <c r="H6" s="177"/>
      <c r="I6" s="177"/>
      <c r="K6" s="47" t="s">
        <v>142</v>
      </c>
      <c r="L6" s="48" t="s">
        <v>143</v>
      </c>
      <c r="M6" s="49" t="s">
        <v>144</v>
      </c>
    </row>
    <row r="7" spans="1:13" ht="20.100000000000001" customHeight="1" x14ac:dyDescent="0.25">
      <c r="A7" s="166" t="s">
        <v>181</v>
      </c>
      <c r="B7" s="167"/>
      <c r="C7" s="167"/>
      <c r="D7" s="167"/>
      <c r="E7" s="167"/>
      <c r="F7" s="178"/>
      <c r="G7" s="178"/>
      <c r="H7" s="178"/>
      <c r="I7" s="178"/>
      <c r="K7" s="168" t="s">
        <v>166</v>
      </c>
      <c r="L7" s="57" t="s">
        <v>145</v>
      </c>
      <c r="M7" s="169" t="s">
        <v>146</v>
      </c>
    </row>
    <row r="8" spans="1:13" ht="33.75" customHeight="1" x14ac:dyDescent="0.25">
      <c r="A8" s="166"/>
      <c r="B8" s="167"/>
      <c r="C8" s="167"/>
      <c r="D8" s="167"/>
      <c r="E8" s="167"/>
      <c r="F8" s="170" t="s">
        <v>160</v>
      </c>
      <c r="G8" s="171"/>
      <c r="H8" s="172">
        <v>254003000470</v>
      </c>
      <c r="I8" s="173">
        <v>254003000470</v>
      </c>
      <c r="K8" s="169"/>
      <c r="L8" s="57" t="s">
        <v>159</v>
      </c>
      <c r="M8" s="169"/>
    </row>
    <row r="9" spans="1:13" ht="20.100000000000001" customHeight="1" x14ac:dyDescent="0.25">
      <c r="A9" s="42" t="s">
        <v>147</v>
      </c>
      <c r="B9" s="43"/>
      <c r="C9" s="179" t="s">
        <v>184</v>
      </c>
      <c r="D9" s="179"/>
      <c r="E9" s="180"/>
      <c r="F9" s="181" t="s">
        <v>163</v>
      </c>
      <c r="G9" s="182"/>
      <c r="H9" s="185" t="s">
        <v>182</v>
      </c>
      <c r="I9" s="186"/>
      <c r="K9" s="169"/>
      <c r="L9" s="57" t="s">
        <v>148</v>
      </c>
      <c r="M9" s="169" t="s">
        <v>149</v>
      </c>
    </row>
    <row r="10" spans="1:13" ht="20.100000000000001" customHeight="1" x14ac:dyDescent="0.25">
      <c r="A10" s="183" t="s">
        <v>168</v>
      </c>
      <c r="B10" s="184"/>
      <c r="C10" s="179" t="s">
        <v>541</v>
      </c>
      <c r="D10" s="179"/>
      <c r="E10" s="179"/>
      <c r="F10" s="180"/>
      <c r="G10" s="46" t="s">
        <v>150</v>
      </c>
      <c r="H10" s="174">
        <v>3158339019</v>
      </c>
      <c r="I10" s="175"/>
      <c r="K10" s="169"/>
      <c r="L10" s="57" t="s">
        <v>151</v>
      </c>
      <c r="M10" s="169"/>
    </row>
    <row r="11" spans="1:13" ht="20.100000000000001" customHeight="1" x14ac:dyDescent="0.25">
      <c r="A11" s="183" t="s">
        <v>165</v>
      </c>
      <c r="B11" s="184"/>
      <c r="C11" s="179" t="s">
        <v>542</v>
      </c>
      <c r="D11" s="179"/>
      <c r="E11" s="179"/>
      <c r="F11" s="180"/>
      <c r="G11" s="46" t="s">
        <v>174</v>
      </c>
      <c r="H11" s="194" t="s">
        <v>183</v>
      </c>
      <c r="I11" s="195"/>
      <c r="K11" s="187"/>
      <c r="L11" s="58"/>
      <c r="M11" s="58"/>
    </row>
    <row r="12" spans="1:13" ht="19.5" customHeight="1" x14ac:dyDescent="0.25">
      <c r="A12" s="188" t="s">
        <v>152</v>
      </c>
      <c r="B12" s="189"/>
      <c r="C12" s="189"/>
      <c r="D12" s="189"/>
      <c r="E12" s="189"/>
      <c r="F12" s="189"/>
      <c r="G12" s="189"/>
      <c r="H12" s="189"/>
      <c r="I12" s="190"/>
      <c r="K12" s="161"/>
      <c r="L12" s="58"/>
      <c r="M12" s="161"/>
    </row>
    <row r="13" spans="1:13" ht="20.100000000000001" customHeight="1" x14ac:dyDescent="0.25">
      <c r="A13" s="162" t="s">
        <v>153</v>
      </c>
      <c r="B13" s="162"/>
      <c r="C13" s="162"/>
      <c r="D13" s="162" t="s">
        <v>154</v>
      </c>
      <c r="E13" s="162"/>
      <c r="F13" s="162"/>
      <c r="G13" s="162" t="s">
        <v>161</v>
      </c>
      <c r="H13" s="162"/>
      <c r="I13" s="162"/>
      <c r="K13" s="161"/>
      <c r="L13" s="58"/>
      <c r="M13" s="161"/>
    </row>
    <row r="14" spans="1:13" ht="20.100000000000001" customHeight="1" x14ac:dyDescent="0.25">
      <c r="A14" s="191" t="s">
        <v>542</v>
      </c>
      <c r="B14" s="191"/>
      <c r="C14" s="191"/>
      <c r="D14" s="191" t="s">
        <v>564</v>
      </c>
      <c r="E14" s="191"/>
      <c r="F14" s="191"/>
      <c r="G14" s="192" t="s">
        <v>565</v>
      </c>
      <c r="H14" s="191"/>
      <c r="I14" s="191"/>
      <c r="K14" s="161"/>
      <c r="L14" s="58"/>
      <c r="M14" s="161"/>
    </row>
    <row r="15" spans="1:13" ht="20.100000000000001" customHeight="1" x14ac:dyDescent="0.25">
      <c r="A15" s="191" t="s">
        <v>566</v>
      </c>
      <c r="B15" s="191"/>
      <c r="C15" s="191"/>
      <c r="D15" s="191" t="s">
        <v>557</v>
      </c>
      <c r="E15" s="191"/>
      <c r="F15" s="191"/>
      <c r="G15" s="192" t="s">
        <v>694</v>
      </c>
      <c r="H15" s="196"/>
      <c r="I15" s="196"/>
      <c r="K15" s="161"/>
      <c r="L15" s="58"/>
      <c r="M15" s="58"/>
    </row>
    <row r="16" spans="1:13" ht="20.100000000000001" customHeight="1" x14ac:dyDescent="0.25">
      <c r="A16" s="191" t="s">
        <v>691</v>
      </c>
      <c r="B16" s="191"/>
      <c r="C16" s="191"/>
      <c r="D16" s="191" t="s">
        <v>557</v>
      </c>
      <c r="E16" s="191"/>
      <c r="F16" s="191"/>
      <c r="G16" s="192"/>
      <c r="H16" s="191"/>
      <c r="I16" s="191"/>
      <c r="K16" s="161"/>
      <c r="L16" s="58"/>
      <c r="M16" s="58"/>
    </row>
    <row r="17" spans="1:13" ht="20.100000000000001" customHeight="1" x14ac:dyDescent="0.25">
      <c r="A17" s="193" t="s">
        <v>567</v>
      </c>
      <c r="B17" s="193"/>
      <c r="C17" s="193"/>
      <c r="D17" s="193" t="s">
        <v>557</v>
      </c>
      <c r="E17" s="193"/>
      <c r="F17" s="193"/>
      <c r="G17" s="192" t="s">
        <v>695</v>
      </c>
      <c r="H17" s="335"/>
      <c r="I17" s="335"/>
      <c r="K17" s="161"/>
      <c r="L17" s="58"/>
      <c r="M17" s="58"/>
    </row>
    <row r="18" spans="1:13" ht="20.100000000000001" customHeight="1" x14ac:dyDescent="0.25">
      <c r="A18" s="193" t="s">
        <v>692</v>
      </c>
      <c r="B18" s="193"/>
      <c r="C18" s="193"/>
      <c r="D18" s="193" t="s">
        <v>557</v>
      </c>
      <c r="E18" s="193"/>
      <c r="F18" s="193"/>
      <c r="G18" s="192" t="s">
        <v>696</v>
      </c>
      <c r="H18" s="193"/>
      <c r="I18" s="193"/>
      <c r="K18" s="197"/>
      <c r="L18" s="58"/>
      <c r="M18" s="58"/>
    </row>
    <row r="19" spans="1:13" ht="20.100000000000001" customHeight="1" x14ac:dyDescent="0.25">
      <c r="A19" s="196"/>
      <c r="B19" s="196"/>
      <c r="C19" s="196"/>
      <c r="D19" s="196"/>
      <c r="E19" s="196"/>
      <c r="F19" s="196"/>
      <c r="G19" s="196"/>
      <c r="H19" s="196"/>
      <c r="I19" s="196"/>
      <c r="K19" s="161"/>
      <c r="L19" s="58"/>
      <c r="M19" s="58"/>
    </row>
    <row r="20" spans="1:13" ht="20.100000000000001" customHeight="1" x14ac:dyDescent="0.25">
      <c r="A20" s="196"/>
      <c r="B20" s="196"/>
      <c r="C20" s="196"/>
      <c r="D20" s="196"/>
      <c r="E20" s="196"/>
      <c r="F20" s="196"/>
      <c r="G20" s="196"/>
      <c r="H20" s="196"/>
      <c r="I20" s="196"/>
      <c r="K20" s="161"/>
      <c r="L20" s="58"/>
      <c r="M20" s="58"/>
    </row>
    <row r="21" spans="1:13" ht="20.100000000000001" customHeight="1" x14ac:dyDescent="0.25">
      <c r="A21" s="196"/>
      <c r="B21" s="196"/>
      <c r="C21" s="196"/>
      <c r="D21" s="196"/>
      <c r="E21" s="196"/>
      <c r="F21" s="196"/>
      <c r="G21" s="196"/>
      <c r="H21" s="196"/>
      <c r="I21" s="196"/>
      <c r="K21" s="161"/>
      <c r="L21" s="58"/>
      <c r="M21" s="59"/>
    </row>
    <row r="22" spans="1:13" ht="20.100000000000001" customHeight="1" x14ac:dyDescent="0.25">
      <c r="A22" s="196"/>
      <c r="B22" s="196"/>
      <c r="C22" s="196"/>
      <c r="D22" s="196"/>
      <c r="E22" s="196"/>
      <c r="F22" s="196"/>
      <c r="G22" s="196"/>
      <c r="H22" s="196"/>
      <c r="I22" s="196"/>
    </row>
    <row r="23" spans="1:13" s="19" customFormat="1" ht="21" x14ac:dyDescent="0.4">
      <c r="A23" s="198"/>
      <c r="B23" s="198"/>
      <c r="C23" s="198"/>
      <c r="D23" s="198"/>
      <c r="E23" s="198"/>
      <c r="F23" s="198"/>
      <c r="G23" s="198"/>
      <c r="H23" s="198"/>
      <c r="I23" s="198"/>
      <c r="K23" s="200"/>
      <c r="L23" s="200"/>
    </row>
    <row r="24" spans="1:13" ht="30" customHeight="1" x14ac:dyDescent="0.25">
      <c r="A24" s="201" t="s">
        <v>155</v>
      </c>
      <c r="B24" s="201"/>
      <c r="C24" s="201"/>
      <c r="D24" s="201"/>
      <c r="E24" s="201"/>
      <c r="F24" s="201"/>
      <c r="G24" s="201"/>
      <c r="H24" s="201"/>
      <c r="I24" s="201"/>
      <c r="K24" s="20"/>
      <c r="L24" s="20"/>
    </row>
    <row r="25" spans="1:13" ht="33.75" customHeight="1" x14ac:dyDescent="0.25">
      <c r="A25" s="162" t="s">
        <v>153</v>
      </c>
      <c r="B25" s="162"/>
      <c r="C25" s="162"/>
      <c r="D25" s="162" t="s">
        <v>154</v>
      </c>
      <c r="E25" s="162"/>
      <c r="F25" s="162"/>
      <c r="G25" s="162" t="s">
        <v>23</v>
      </c>
      <c r="H25" s="162"/>
      <c r="I25" s="162"/>
      <c r="K25" s="21"/>
      <c r="L25" s="22"/>
      <c r="M25" s="18" t="s">
        <v>156</v>
      </c>
    </row>
    <row r="26" spans="1:13" ht="20.100000000000001" customHeight="1" x14ac:dyDescent="0.25">
      <c r="A26" s="196" t="s">
        <v>556</v>
      </c>
      <c r="B26" s="196"/>
      <c r="C26" s="196"/>
      <c r="D26" s="196" t="s">
        <v>557</v>
      </c>
      <c r="E26" s="196"/>
      <c r="F26" s="196"/>
      <c r="G26" s="196" t="s">
        <v>558</v>
      </c>
      <c r="H26" s="196"/>
      <c r="I26" s="196"/>
      <c r="K26" s="21"/>
      <c r="L26" s="22"/>
    </row>
    <row r="27" spans="1:13" ht="20.100000000000001" customHeight="1" x14ac:dyDescent="0.25">
      <c r="A27" s="196" t="s">
        <v>559</v>
      </c>
      <c r="B27" s="196"/>
      <c r="C27" s="196"/>
      <c r="D27" s="196" t="s">
        <v>557</v>
      </c>
      <c r="E27" s="196"/>
      <c r="F27" s="196"/>
      <c r="G27" s="196" t="s">
        <v>560</v>
      </c>
      <c r="H27" s="196"/>
      <c r="I27" s="196"/>
      <c r="K27" s="21"/>
      <c r="L27" s="23"/>
    </row>
    <row r="28" spans="1:13" ht="20.100000000000001" customHeight="1" x14ac:dyDescent="0.25">
      <c r="A28" s="193" t="s">
        <v>693</v>
      </c>
      <c r="B28" s="193"/>
      <c r="C28" s="193"/>
      <c r="D28" s="193" t="s">
        <v>557</v>
      </c>
      <c r="E28" s="193"/>
      <c r="F28" s="193"/>
      <c r="G28" s="193" t="s">
        <v>561</v>
      </c>
      <c r="H28" s="193"/>
      <c r="I28" s="193"/>
      <c r="K28" s="21"/>
      <c r="L28" s="23"/>
    </row>
    <row r="29" spans="1:13" ht="20.100000000000001" customHeight="1" x14ac:dyDescent="0.25">
      <c r="A29" s="193" t="s">
        <v>562</v>
      </c>
      <c r="B29" s="193"/>
      <c r="C29" s="193"/>
      <c r="D29" s="193" t="s">
        <v>557</v>
      </c>
      <c r="E29" s="193"/>
      <c r="F29" s="193"/>
      <c r="G29" s="193" t="s">
        <v>563</v>
      </c>
      <c r="H29" s="193"/>
      <c r="I29" s="193"/>
      <c r="K29" s="21"/>
      <c r="L29" s="22"/>
    </row>
    <row r="30" spans="1:13" ht="20.100000000000001" customHeight="1" x14ac:dyDescent="0.25">
      <c r="A30" s="196"/>
      <c r="B30" s="196"/>
      <c r="C30" s="196"/>
      <c r="D30" s="196"/>
      <c r="E30" s="196"/>
      <c r="F30" s="196"/>
      <c r="G30" s="196"/>
      <c r="H30" s="196"/>
      <c r="I30" s="196"/>
      <c r="K30" s="21"/>
      <c r="L30" s="23"/>
    </row>
    <row r="31" spans="1:13" ht="20.100000000000001" customHeight="1" x14ac:dyDescent="0.25">
      <c r="A31" s="196"/>
      <c r="B31" s="196"/>
      <c r="C31" s="196"/>
      <c r="D31" s="196"/>
      <c r="E31" s="196"/>
      <c r="F31" s="196"/>
      <c r="G31" s="196"/>
      <c r="H31" s="196"/>
      <c r="I31" s="196"/>
      <c r="K31" s="21"/>
      <c r="L31" s="24"/>
    </row>
    <row r="32" spans="1:13" ht="20.100000000000001" customHeight="1" x14ac:dyDescent="0.25">
      <c r="A32" s="196"/>
      <c r="B32" s="196"/>
      <c r="C32" s="196"/>
      <c r="D32" s="196"/>
      <c r="E32" s="196"/>
      <c r="F32" s="196"/>
      <c r="G32" s="196"/>
      <c r="H32" s="196"/>
      <c r="I32" s="196"/>
      <c r="K32" s="202"/>
      <c r="L32" s="22"/>
    </row>
    <row r="33" spans="11:12" ht="15" x14ac:dyDescent="0.25">
      <c r="K33" s="202"/>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03" t="s">
        <v>29</v>
      </c>
      <c r="B65526" s="203"/>
      <c r="C65526" s="203"/>
      <c r="D65526" s="203"/>
      <c r="E65526" s="203"/>
    </row>
    <row r="65527" spans="1:5" x14ac:dyDescent="0.25">
      <c r="A65527" s="199" t="s">
        <v>30</v>
      </c>
      <c r="B65527" s="199"/>
      <c r="C65527" s="199"/>
      <c r="D65527" s="199"/>
      <c r="E65527" s="199"/>
    </row>
    <row r="65528" spans="1:5" x14ac:dyDescent="0.25">
      <c r="A65528" s="199" t="s">
        <v>31</v>
      </c>
      <c r="B65528" s="199"/>
      <c r="C65528" s="199"/>
      <c r="D65528" s="199"/>
      <c r="E65528" s="199"/>
    </row>
    <row r="65529" spans="1:5" x14ac:dyDescent="0.25">
      <c r="A65529" s="18" t="s">
        <v>157</v>
      </c>
      <c r="D65529" s="18" t="s">
        <v>158</v>
      </c>
    </row>
  </sheetData>
  <sheetProtection password="F5F0" sheet="1"/>
  <mergeCells count="93">
    <mergeCell ref="A5:I5"/>
    <mergeCell ref="A1:B3"/>
    <mergeCell ref="H1:I1"/>
    <mergeCell ref="H3:I3"/>
    <mergeCell ref="C1:G1"/>
    <mergeCell ref="C2:G2"/>
    <mergeCell ref="C3:G3"/>
    <mergeCell ref="A65528:E65528"/>
    <mergeCell ref="A32:C32"/>
    <mergeCell ref="D32:F32"/>
    <mergeCell ref="G32:I32"/>
    <mergeCell ref="K23:L23"/>
    <mergeCell ref="A24:I24"/>
    <mergeCell ref="A25:C25"/>
    <mergeCell ref="D25:F25"/>
    <mergeCell ref="G25:I25"/>
    <mergeCell ref="D28:F28"/>
    <mergeCell ref="G28:I28"/>
    <mergeCell ref="K32:K33"/>
    <mergeCell ref="A65526:E65526"/>
    <mergeCell ref="A65527:E65527"/>
    <mergeCell ref="A31:C31"/>
    <mergeCell ref="D31:F31"/>
    <mergeCell ref="G31:I31"/>
    <mergeCell ref="A30:C30"/>
    <mergeCell ref="D30:F30"/>
    <mergeCell ref="G30:I30"/>
    <mergeCell ref="A29:C29"/>
    <mergeCell ref="D29:F29"/>
    <mergeCell ref="G29:I29"/>
    <mergeCell ref="G26:I26"/>
    <mergeCell ref="A22:C22"/>
    <mergeCell ref="D22:F22"/>
    <mergeCell ref="G22:I22"/>
    <mergeCell ref="A23:C23"/>
    <mergeCell ref="D23:F23"/>
    <mergeCell ref="G23:I23"/>
    <mergeCell ref="A26:C26"/>
    <mergeCell ref="D26:F26"/>
    <mergeCell ref="A27:C27"/>
    <mergeCell ref="D27:F27"/>
    <mergeCell ref="G27:I27"/>
    <mergeCell ref="A28:C28"/>
    <mergeCell ref="K18:K21"/>
    <mergeCell ref="A19:C19"/>
    <mergeCell ref="D19:F19"/>
    <mergeCell ref="G19:I19"/>
    <mergeCell ref="A20:C20"/>
    <mergeCell ref="D20:F20"/>
    <mergeCell ref="G20:I20"/>
    <mergeCell ref="A21:C21"/>
    <mergeCell ref="D21:F21"/>
    <mergeCell ref="G21:I21"/>
    <mergeCell ref="A18:C18"/>
    <mergeCell ref="D18:F18"/>
    <mergeCell ref="G18:I18"/>
    <mergeCell ref="A17:C17"/>
    <mergeCell ref="D17:F17"/>
    <mergeCell ref="G17:I17"/>
    <mergeCell ref="H11:I11"/>
    <mergeCell ref="G15:I15"/>
    <mergeCell ref="F9:G9"/>
    <mergeCell ref="A10:B10"/>
    <mergeCell ref="C9:E9"/>
    <mergeCell ref="H9:I9"/>
    <mergeCell ref="K11:K17"/>
    <mergeCell ref="A12:I12"/>
    <mergeCell ref="A11:B11"/>
    <mergeCell ref="C11:F11"/>
    <mergeCell ref="A16:C16"/>
    <mergeCell ref="D16:F16"/>
    <mergeCell ref="G16:I16"/>
    <mergeCell ref="A14:C14"/>
    <mergeCell ref="D14:F14"/>
    <mergeCell ref="G14:I14"/>
    <mergeCell ref="A15:C15"/>
    <mergeCell ref="D15:F15"/>
    <mergeCell ref="M12:M14"/>
    <mergeCell ref="A13:C13"/>
    <mergeCell ref="D13:F13"/>
    <mergeCell ref="G13:I13"/>
    <mergeCell ref="K5:M5"/>
    <mergeCell ref="A6:E6"/>
    <mergeCell ref="A7:E8"/>
    <mergeCell ref="K7:K10"/>
    <mergeCell ref="M7:M8"/>
    <mergeCell ref="F8:G8"/>
    <mergeCell ref="H8:I8"/>
    <mergeCell ref="M9:M10"/>
    <mergeCell ref="H10:I10"/>
    <mergeCell ref="F6:I6"/>
    <mergeCell ref="F7:I7"/>
    <mergeCell ref="C10:F10"/>
  </mergeCells>
  <hyperlinks>
    <hyperlink ref="A65528" r:id="rId1"/>
    <hyperlink ref="A65527" r:id="rId2"/>
    <hyperlink ref="G14" r:id="rId3"/>
    <hyperlink ref="G15" r:id="rId4"/>
    <hyperlink ref="G17" r:id="rId5"/>
  </hyperlinks>
  <pageMargins left="0.70866141732283472" right="0.70866141732283472" top="0.74803149606299213" bottom="0.74803149606299213" header="0.31496062992125984" footer="0.31496062992125984"/>
  <pageSetup paperSize="9" orientation="landscape" horizontalDpi="300" verticalDpi="3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G1" zoomScaleNormal="100" workbookViewId="0">
      <selection activeCell="K145" sqref="K145"/>
    </sheetView>
  </sheetViews>
  <sheetFormatPr baseColWidth="10" defaultColWidth="11.44140625" defaultRowHeight="13.8" x14ac:dyDescent="0.25"/>
  <cols>
    <col min="1" max="1" width="0.33203125" style="86" customWidth="1"/>
    <col min="2" max="2" width="1.44140625" style="86" customWidth="1"/>
    <col min="3" max="3" width="44.6640625" style="86" customWidth="1"/>
    <col min="4" max="4" width="11.6640625" style="139" customWidth="1"/>
    <col min="5" max="6" width="33.6640625" style="121" customWidth="1"/>
    <col min="7" max="7" width="11.6640625" style="139" customWidth="1"/>
    <col min="8" max="9" width="33.6640625" style="121" customWidth="1"/>
    <col min="10" max="10" width="11.6640625" style="139" customWidth="1"/>
    <col min="11" max="12" width="33.6640625" style="121" customWidth="1"/>
    <col min="13" max="13" width="11.6640625" style="139" customWidth="1"/>
    <col min="14" max="15" width="33.6640625" style="121" customWidth="1"/>
    <col min="16" max="16" width="3.109375" style="86" customWidth="1"/>
    <col min="17" max="17" width="2.44140625" style="86" customWidth="1"/>
    <col min="18" max="18" width="7.33203125" style="86" hidden="1" customWidth="1"/>
    <col min="19" max="20" width="7.109375" style="86" hidden="1" customWidth="1"/>
    <col min="21" max="21" width="7" style="86" hidden="1" customWidth="1"/>
    <col min="22" max="22" width="11.44140625" style="86"/>
    <col min="23" max="23" width="13" style="86" customWidth="1"/>
    <col min="24" max="24" width="15.88671875" style="86" customWidth="1"/>
    <col min="25" max="25" width="13" style="86" customWidth="1"/>
    <col min="26" max="27" width="11.44140625" style="86" customWidth="1"/>
    <col min="28" max="16384" width="11.44140625" style="86"/>
  </cols>
  <sheetData>
    <row r="1" spans="1:21" ht="33" customHeight="1" x14ac:dyDescent="0.25">
      <c r="B1" s="265" t="s">
        <v>124</v>
      </c>
      <c r="C1" s="265"/>
      <c r="D1" s="265"/>
      <c r="E1" s="265"/>
      <c r="F1" s="265"/>
      <c r="G1" s="265"/>
      <c r="H1" s="265"/>
      <c r="I1" s="265"/>
      <c r="J1" s="266"/>
      <c r="K1" s="266"/>
      <c r="L1" s="87"/>
      <c r="M1" s="87"/>
      <c r="N1" s="87"/>
      <c r="O1" s="87"/>
    </row>
    <row r="2" spans="1:21" ht="15.6" x14ac:dyDescent="0.25">
      <c r="B2" s="267" t="s">
        <v>27</v>
      </c>
      <c r="C2" s="267"/>
      <c r="D2" s="216" t="s">
        <v>177</v>
      </c>
      <c r="E2" s="216"/>
      <c r="F2" s="216"/>
      <c r="G2" s="217" t="s">
        <v>178</v>
      </c>
      <c r="H2" s="217"/>
      <c r="I2" s="217"/>
      <c r="J2" s="218" t="s">
        <v>179</v>
      </c>
      <c r="K2" s="218"/>
      <c r="L2" s="218"/>
      <c r="M2" s="280" t="s">
        <v>180</v>
      </c>
      <c r="N2" s="280"/>
      <c r="O2" s="280"/>
      <c r="Q2" s="86">
        <v>1</v>
      </c>
    </row>
    <row r="3" spans="1:21" ht="15" customHeight="1" x14ac:dyDescent="0.25">
      <c r="B3" s="267"/>
      <c r="C3" s="267"/>
      <c r="D3" s="278" t="s">
        <v>34</v>
      </c>
      <c r="E3" s="221" t="s">
        <v>122</v>
      </c>
      <c r="F3" s="221" t="s">
        <v>125</v>
      </c>
      <c r="G3" s="219" t="s">
        <v>34</v>
      </c>
      <c r="H3" s="221" t="s">
        <v>122</v>
      </c>
      <c r="I3" s="221" t="s">
        <v>125</v>
      </c>
      <c r="J3" s="219" t="s">
        <v>34</v>
      </c>
      <c r="K3" s="229" t="s">
        <v>122</v>
      </c>
      <c r="L3" s="222" t="s">
        <v>125</v>
      </c>
      <c r="M3" s="219" t="s">
        <v>34</v>
      </c>
      <c r="N3" s="229" t="s">
        <v>122</v>
      </c>
      <c r="O3" s="222" t="s">
        <v>125</v>
      </c>
      <c r="Q3" s="86">
        <v>2</v>
      </c>
    </row>
    <row r="4" spans="1:21" ht="15.75" customHeight="1" x14ac:dyDescent="0.25">
      <c r="B4" s="267"/>
      <c r="C4" s="267"/>
      <c r="D4" s="279"/>
      <c r="E4" s="222"/>
      <c r="F4" s="222"/>
      <c r="G4" s="220"/>
      <c r="H4" s="222"/>
      <c r="I4" s="222"/>
      <c r="J4" s="220"/>
      <c r="K4" s="230"/>
      <c r="L4" s="231"/>
      <c r="M4" s="220"/>
      <c r="N4" s="230"/>
      <c r="O4" s="231"/>
      <c r="Q4" s="86">
        <v>3</v>
      </c>
    </row>
    <row r="5" spans="1:21" ht="15.6" x14ac:dyDescent="0.25">
      <c r="B5" s="267"/>
      <c r="C5" s="267"/>
      <c r="D5" s="88"/>
      <c r="E5" s="89"/>
      <c r="F5" s="89"/>
      <c r="G5" s="90"/>
      <c r="H5" s="91"/>
      <c r="I5" s="91"/>
      <c r="J5" s="90"/>
      <c r="K5" s="92"/>
      <c r="L5" s="91"/>
      <c r="M5" s="90"/>
      <c r="N5" s="92"/>
      <c r="O5" s="91"/>
      <c r="Q5" s="86">
        <v>4</v>
      </c>
    </row>
    <row r="6" spans="1:21" ht="17.399999999999999" x14ac:dyDescent="0.25">
      <c r="A6" s="215"/>
      <c r="B6" s="275"/>
      <c r="C6" s="93" t="s">
        <v>73</v>
      </c>
      <c r="D6" s="94"/>
      <c r="E6" s="94"/>
      <c r="F6" s="94"/>
      <c r="G6" s="94"/>
      <c r="H6" s="94"/>
      <c r="I6" s="94"/>
      <c r="J6" s="94"/>
      <c r="K6" s="94"/>
      <c r="L6" s="95"/>
      <c r="M6" s="94"/>
      <c r="N6" s="94"/>
      <c r="O6" s="95"/>
    </row>
    <row r="7" spans="1:21" ht="40.200000000000003" customHeight="1" x14ac:dyDescent="0.25">
      <c r="A7" s="215"/>
      <c r="B7" s="276"/>
      <c r="C7" s="96" t="s">
        <v>33</v>
      </c>
      <c r="D7" s="26">
        <v>3</v>
      </c>
      <c r="E7" s="60" t="s">
        <v>185</v>
      </c>
      <c r="F7" s="60" t="s">
        <v>313</v>
      </c>
      <c r="G7" s="79">
        <v>3</v>
      </c>
      <c r="H7" s="61" t="s">
        <v>390</v>
      </c>
      <c r="I7" s="61" t="s">
        <v>391</v>
      </c>
      <c r="J7" s="82">
        <v>3</v>
      </c>
      <c r="K7" s="62" t="s">
        <v>569</v>
      </c>
      <c r="L7" s="63" t="s">
        <v>568</v>
      </c>
      <c r="M7" s="84"/>
      <c r="N7" s="64"/>
      <c r="O7" s="65"/>
      <c r="R7" s="86">
        <f>COUNTIF(D7:D10,"1")</f>
        <v>0</v>
      </c>
      <c r="S7" s="86">
        <f>COUNTIF(G7:G10,"1")</f>
        <v>0</v>
      </c>
      <c r="T7" s="86">
        <f>COUNTIF(J7:J10,"1")</f>
        <v>0</v>
      </c>
      <c r="U7" s="86">
        <f>COUNTIF(M7:M10,"1")</f>
        <v>0</v>
      </c>
    </row>
    <row r="8" spans="1:21" ht="40.200000000000003" customHeight="1" x14ac:dyDescent="0.25">
      <c r="A8" s="215"/>
      <c r="B8" s="276"/>
      <c r="C8" s="97" t="s">
        <v>35</v>
      </c>
      <c r="D8" s="26">
        <v>3</v>
      </c>
      <c r="E8" s="60" t="s">
        <v>186</v>
      </c>
      <c r="F8" s="60" t="s">
        <v>314</v>
      </c>
      <c r="G8" s="79">
        <v>3</v>
      </c>
      <c r="H8" s="66" t="s">
        <v>392</v>
      </c>
      <c r="I8" s="61" t="s">
        <v>393</v>
      </c>
      <c r="J8" s="82">
        <v>3</v>
      </c>
      <c r="K8" s="67" t="s">
        <v>571</v>
      </c>
      <c r="L8" s="63" t="s">
        <v>570</v>
      </c>
      <c r="M8" s="84"/>
      <c r="N8" s="68"/>
      <c r="O8" s="65"/>
      <c r="R8" s="86">
        <f>COUNTIF(D7:D10,"2")</f>
        <v>0</v>
      </c>
      <c r="S8" s="86">
        <f>COUNTIF(G7:G10,"2")</f>
        <v>0</v>
      </c>
      <c r="T8" s="86">
        <f>COUNTIF(J7:J10,"2")</f>
        <v>0</v>
      </c>
      <c r="U8" s="86">
        <f>COUNTIF(M7:M10,"2")</f>
        <v>0</v>
      </c>
    </row>
    <row r="9" spans="1:21" ht="40.200000000000003" customHeight="1" x14ac:dyDescent="0.25">
      <c r="A9" s="215"/>
      <c r="B9" s="276"/>
      <c r="C9" s="98" t="s">
        <v>36</v>
      </c>
      <c r="D9" s="26">
        <v>3</v>
      </c>
      <c r="E9" s="60" t="s">
        <v>187</v>
      </c>
      <c r="F9" s="60" t="s">
        <v>188</v>
      </c>
      <c r="G9" s="79">
        <v>3</v>
      </c>
      <c r="H9" s="66" t="s">
        <v>394</v>
      </c>
      <c r="I9" s="61" t="s">
        <v>573</v>
      </c>
      <c r="J9" s="82">
        <v>3</v>
      </c>
      <c r="K9" s="67" t="s">
        <v>572</v>
      </c>
      <c r="L9" s="63" t="s">
        <v>573</v>
      </c>
      <c r="M9" s="84"/>
      <c r="N9" s="68"/>
      <c r="O9" s="65"/>
      <c r="R9" s="86">
        <f>COUNTIF(D7:D10,"3")</f>
        <v>4</v>
      </c>
      <c r="S9" s="86">
        <f>COUNTIF(G7:G10,"3")</f>
        <v>4</v>
      </c>
      <c r="T9" s="86">
        <f>COUNTIF(J7:J10,"3")</f>
        <v>4</v>
      </c>
      <c r="U9" s="86">
        <f>COUNTIF(M7:M10,"3")</f>
        <v>0</v>
      </c>
    </row>
    <row r="10" spans="1:21" ht="40.200000000000003" customHeight="1" x14ac:dyDescent="0.25">
      <c r="A10" s="215"/>
      <c r="B10" s="277"/>
      <c r="C10" s="98" t="s">
        <v>37</v>
      </c>
      <c r="D10" s="26">
        <v>3</v>
      </c>
      <c r="E10" s="60" t="s">
        <v>315</v>
      </c>
      <c r="F10" s="60" t="s">
        <v>189</v>
      </c>
      <c r="G10" s="79">
        <v>3</v>
      </c>
      <c r="H10" s="66" t="s">
        <v>395</v>
      </c>
      <c r="I10" s="61" t="s">
        <v>396</v>
      </c>
      <c r="J10" s="82">
        <v>3</v>
      </c>
      <c r="K10" s="67" t="s">
        <v>574</v>
      </c>
      <c r="L10" s="63" t="s">
        <v>575</v>
      </c>
      <c r="M10" s="84"/>
      <c r="N10" s="68"/>
      <c r="O10" s="65"/>
      <c r="R10" s="86">
        <f>COUNTIF(D7:D10,"4")</f>
        <v>0</v>
      </c>
      <c r="S10" s="86">
        <f>COUNTIF(G7:G10,"4")</f>
        <v>0</v>
      </c>
      <c r="T10" s="86">
        <f>COUNTIF(J7:J10,"4")</f>
        <v>0</v>
      </c>
      <c r="U10" s="86">
        <f>COUNTIF(M7:M10,"4")</f>
        <v>0</v>
      </c>
    </row>
    <row r="11" spans="1:21" ht="6" customHeight="1" x14ac:dyDescent="0.25">
      <c r="B11" s="272"/>
      <c r="C11" s="273"/>
      <c r="D11" s="273"/>
      <c r="E11" s="273"/>
      <c r="F11" s="273"/>
      <c r="G11" s="273"/>
      <c r="H11" s="273"/>
      <c r="I11" s="273"/>
      <c r="J11" s="273"/>
      <c r="K11" s="274"/>
      <c r="L11" s="99"/>
      <c r="M11" s="100"/>
      <c r="N11" s="99"/>
      <c r="O11" s="99"/>
      <c r="Q11" s="86">
        <f>COUNTIF(D7:D10,"1")</f>
        <v>0</v>
      </c>
      <c r="R11" s="86">
        <f>COUNTIF(D7:D10,"1")</f>
        <v>0</v>
      </c>
      <c r="S11" s="86">
        <f>COUNTIF(D7:D10,"3")</f>
        <v>4</v>
      </c>
    </row>
    <row r="12" spans="1:21" ht="17.399999999999999" x14ac:dyDescent="0.25">
      <c r="A12" s="215"/>
      <c r="B12" s="235"/>
      <c r="C12" s="101" t="s">
        <v>72</v>
      </c>
      <c r="D12" s="102"/>
      <c r="E12" s="102"/>
      <c r="F12" s="102"/>
      <c r="G12" s="102"/>
      <c r="H12" s="102"/>
      <c r="I12" s="102"/>
      <c r="J12" s="102"/>
      <c r="K12" s="103"/>
      <c r="L12" s="104"/>
      <c r="M12" s="102"/>
      <c r="N12" s="103"/>
      <c r="O12" s="104"/>
    </row>
    <row r="13" spans="1:21" ht="40.200000000000003" customHeight="1" x14ac:dyDescent="0.25">
      <c r="A13" s="215"/>
      <c r="B13" s="236"/>
      <c r="C13" s="105" t="s">
        <v>38</v>
      </c>
      <c r="D13" s="27">
        <v>3</v>
      </c>
      <c r="E13" s="60" t="s">
        <v>316</v>
      </c>
      <c r="F13" s="69" t="s">
        <v>317</v>
      </c>
      <c r="G13" s="80">
        <v>3</v>
      </c>
      <c r="H13" s="61" t="s">
        <v>397</v>
      </c>
      <c r="I13" s="61" t="s">
        <v>317</v>
      </c>
      <c r="J13" s="83">
        <v>3</v>
      </c>
      <c r="K13" s="70" t="s">
        <v>576</v>
      </c>
      <c r="L13" s="71"/>
      <c r="M13" s="85"/>
      <c r="N13" s="72"/>
      <c r="O13" s="73"/>
      <c r="R13" s="86">
        <f>COUNTIF(D13:D17,"1")</f>
        <v>0</v>
      </c>
      <c r="S13" s="86">
        <f>COUNTIF(G13:G17,"1")</f>
        <v>0</v>
      </c>
      <c r="T13" s="86">
        <f>COUNTIF(J13:J17,"1")</f>
        <v>0</v>
      </c>
      <c r="U13" s="86">
        <f>COUNTIF(M13:M17,"1")</f>
        <v>0</v>
      </c>
    </row>
    <row r="14" spans="1:21" ht="40.200000000000003" customHeight="1" x14ac:dyDescent="0.25">
      <c r="A14" s="215"/>
      <c r="B14" s="236"/>
      <c r="C14" s="97" t="s">
        <v>39</v>
      </c>
      <c r="D14" s="27">
        <v>3</v>
      </c>
      <c r="E14" s="74" t="s">
        <v>398</v>
      </c>
      <c r="F14" s="69" t="s">
        <v>318</v>
      </c>
      <c r="G14" s="80">
        <v>3</v>
      </c>
      <c r="H14" s="66" t="s">
        <v>399</v>
      </c>
      <c r="I14" s="61" t="s">
        <v>400</v>
      </c>
      <c r="J14" s="83">
        <v>3</v>
      </c>
      <c r="K14" s="71" t="s">
        <v>577</v>
      </c>
      <c r="L14" s="71" t="s">
        <v>400</v>
      </c>
      <c r="M14" s="85"/>
      <c r="N14" s="73"/>
      <c r="O14" s="73"/>
      <c r="R14" s="86">
        <f>COUNTIF(D13:D17,"2")</f>
        <v>0</v>
      </c>
      <c r="S14" s="86">
        <f>COUNTIF(G13:G17,"2")</f>
        <v>0</v>
      </c>
      <c r="T14" s="86">
        <f>COUNTIF(J13:J17,"2")</f>
        <v>0</v>
      </c>
      <c r="U14" s="86">
        <f>COUNTIF(M13:M17,"2")</f>
        <v>0</v>
      </c>
    </row>
    <row r="15" spans="1:21" ht="40.200000000000003" customHeight="1" x14ac:dyDescent="0.25">
      <c r="A15" s="215"/>
      <c r="B15" s="236"/>
      <c r="C15" s="97" t="s">
        <v>40</v>
      </c>
      <c r="D15" s="27">
        <v>3</v>
      </c>
      <c r="E15" s="74" t="s">
        <v>190</v>
      </c>
      <c r="F15" s="69" t="s">
        <v>191</v>
      </c>
      <c r="G15" s="80">
        <v>3</v>
      </c>
      <c r="H15" s="66" t="s">
        <v>190</v>
      </c>
      <c r="I15" s="61" t="s">
        <v>191</v>
      </c>
      <c r="J15" s="83">
        <v>3</v>
      </c>
      <c r="K15" s="71" t="s">
        <v>578</v>
      </c>
      <c r="L15" s="71" t="s">
        <v>191</v>
      </c>
      <c r="M15" s="85"/>
      <c r="N15" s="73"/>
      <c r="O15" s="73"/>
      <c r="R15" s="86">
        <f>COUNTIF(D13:D17,"3")</f>
        <v>5</v>
      </c>
      <c r="S15" s="86">
        <f>COUNTIF(G13:G17,"3")</f>
        <v>5</v>
      </c>
      <c r="T15" s="86">
        <f>COUNTIF(J13:J17,"3")</f>
        <v>5</v>
      </c>
      <c r="U15" s="86">
        <f>COUNTIF(M13:M17,"3")</f>
        <v>0</v>
      </c>
    </row>
    <row r="16" spans="1:21" ht="40.200000000000003" customHeight="1" x14ac:dyDescent="0.25">
      <c r="A16" s="215"/>
      <c r="B16" s="236"/>
      <c r="C16" s="98" t="s">
        <v>41</v>
      </c>
      <c r="D16" s="27">
        <v>3</v>
      </c>
      <c r="E16" s="74" t="s">
        <v>192</v>
      </c>
      <c r="F16" s="69" t="s">
        <v>319</v>
      </c>
      <c r="G16" s="80">
        <v>3</v>
      </c>
      <c r="H16" s="66" t="s">
        <v>401</v>
      </c>
      <c r="I16" s="61" t="s">
        <v>319</v>
      </c>
      <c r="J16" s="83">
        <v>3</v>
      </c>
      <c r="K16" s="71" t="s">
        <v>579</v>
      </c>
      <c r="L16" s="71" t="s">
        <v>319</v>
      </c>
      <c r="M16" s="85"/>
      <c r="N16" s="73"/>
      <c r="O16" s="73"/>
      <c r="R16" s="86">
        <f>COUNTIF(D13:D17,"4")</f>
        <v>0</v>
      </c>
      <c r="S16" s="86">
        <f>COUNTIF(G13:G17,"4")</f>
        <v>0</v>
      </c>
      <c r="T16" s="86">
        <f>COUNTIF(J13:J17,"4")</f>
        <v>0</v>
      </c>
      <c r="U16" s="86">
        <f>COUNTIF(M13:M17,"4")</f>
        <v>0</v>
      </c>
    </row>
    <row r="17" spans="1:21" ht="40.200000000000003" customHeight="1" x14ac:dyDescent="0.25">
      <c r="A17" s="215"/>
      <c r="B17" s="237"/>
      <c r="C17" s="97" t="s">
        <v>42</v>
      </c>
      <c r="D17" s="27">
        <v>3</v>
      </c>
      <c r="E17" s="74" t="s">
        <v>193</v>
      </c>
      <c r="F17" s="69" t="s">
        <v>194</v>
      </c>
      <c r="G17" s="80">
        <v>3</v>
      </c>
      <c r="H17" s="66" t="s">
        <v>402</v>
      </c>
      <c r="I17" s="61" t="s">
        <v>194</v>
      </c>
      <c r="J17" s="83">
        <v>3</v>
      </c>
      <c r="K17" s="71" t="s">
        <v>580</v>
      </c>
      <c r="L17" s="71" t="s">
        <v>194</v>
      </c>
      <c r="M17" s="85"/>
      <c r="N17" s="73"/>
      <c r="O17" s="73"/>
    </row>
    <row r="18" spans="1:21" ht="7.5" customHeight="1" x14ac:dyDescent="0.25">
      <c r="B18" s="232"/>
      <c r="C18" s="233"/>
      <c r="D18" s="233"/>
      <c r="E18" s="233"/>
      <c r="F18" s="233"/>
      <c r="G18" s="233"/>
      <c r="H18" s="233"/>
      <c r="I18" s="233"/>
      <c r="J18" s="233"/>
      <c r="K18" s="234"/>
      <c r="L18" s="99"/>
      <c r="M18" s="100"/>
      <c r="N18" s="99"/>
      <c r="O18" s="99"/>
    </row>
    <row r="19" spans="1:21" ht="17.399999999999999" x14ac:dyDescent="0.25">
      <c r="A19" s="215"/>
      <c r="B19" s="235"/>
      <c r="C19" s="101" t="s">
        <v>43</v>
      </c>
      <c r="D19" s="102"/>
      <c r="E19" s="102"/>
      <c r="F19" s="102"/>
      <c r="G19" s="102"/>
      <c r="H19" s="102"/>
      <c r="I19" s="102"/>
      <c r="J19" s="102"/>
      <c r="K19" s="103"/>
      <c r="L19" s="104"/>
      <c r="M19" s="102"/>
      <c r="N19" s="103"/>
      <c r="O19" s="104"/>
    </row>
    <row r="20" spans="1:21" ht="40.200000000000003" customHeight="1" x14ac:dyDescent="0.25">
      <c r="A20" s="215"/>
      <c r="B20" s="238"/>
      <c r="C20" s="106" t="s">
        <v>44</v>
      </c>
      <c r="D20" s="27">
        <v>3</v>
      </c>
      <c r="E20" s="60" t="s">
        <v>320</v>
      </c>
      <c r="F20" s="60" t="s">
        <v>195</v>
      </c>
      <c r="G20" s="80">
        <v>3</v>
      </c>
      <c r="H20" s="61" t="s">
        <v>581</v>
      </c>
      <c r="I20" s="61" t="s">
        <v>403</v>
      </c>
      <c r="J20" s="83">
        <v>3</v>
      </c>
      <c r="K20" s="75" t="s">
        <v>582</v>
      </c>
      <c r="L20" s="76" t="s">
        <v>583</v>
      </c>
      <c r="M20" s="85"/>
      <c r="N20" s="77"/>
      <c r="O20" s="78"/>
      <c r="R20" s="86">
        <f>COUNTIF(D20:D27,"1")</f>
        <v>0</v>
      </c>
      <c r="S20" s="86">
        <f>COUNTIF(G20:G27,"1")</f>
        <v>0</v>
      </c>
      <c r="T20" s="86">
        <f>COUNTIF(J20:J27,"1")</f>
        <v>0</v>
      </c>
      <c r="U20" s="86">
        <f>COUNTIF(M20:M27,"1")</f>
        <v>0</v>
      </c>
    </row>
    <row r="21" spans="1:21" ht="40.200000000000003" customHeight="1" x14ac:dyDescent="0.25">
      <c r="A21" s="215"/>
      <c r="B21" s="238"/>
      <c r="C21" s="107" t="s">
        <v>45</v>
      </c>
      <c r="D21" s="27">
        <v>3</v>
      </c>
      <c r="E21" s="74" t="s">
        <v>196</v>
      </c>
      <c r="F21" s="60" t="s">
        <v>197</v>
      </c>
      <c r="G21" s="80">
        <v>3</v>
      </c>
      <c r="H21" s="66" t="s">
        <v>404</v>
      </c>
      <c r="I21" s="61" t="s">
        <v>197</v>
      </c>
      <c r="J21" s="83">
        <v>3</v>
      </c>
      <c r="K21" s="76" t="s">
        <v>587</v>
      </c>
      <c r="L21" s="76" t="s">
        <v>197</v>
      </c>
      <c r="M21" s="85"/>
      <c r="N21" s="78"/>
      <c r="O21" s="78"/>
      <c r="R21" s="86">
        <f>COUNTIF(D20:D27,"2")</f>
        <v>0</v>
      </c>
      <c r="S21" s="86">
        <f>COUNTIF(G20:G27,"2")</f>
        <v>0</v>
      </c>
      <c r="T21" s="86">
        <f>COUNTIF(J20:J27,"2")</f>
        <v>0</v>
      </c>
      <c r="U21" s="86">
        <f>COUNTIF(M20:M27,"2")</f>
        <v>0</v>
      </c>
    </row>
    <row r="22" spans="1:21" ht="40.200000000000003" customHeight="1" x14ac:dyDescent="0.25">
      <c r="A22" s="215"/>
      <c r="B22" s="238"/>
      <c r="C22" s="107" t="s">
        <v>46</v>
      </c>
      <c r="D22" s="27">
        <v>3</v>
      </c>
      <c r="E22" s="74" t="s">
        <v>198</v>
      </c>
      <c r="F22" s="60" t="s">
        <v>199</v>
      </c>
      <c r="G22" s="80">
        <v>3</v>
      </c>
      <c r="H22" s="66" t="s">
        <v>405</v>
      </c>
      <c r="I22" s="61" t="s">
        <v>406</v>
      </c>
      <c r="J22" s="83">
        <v>3</v>
      </c>
      <c r="K22" s="76" t="s">
        <v>588</v>
      </c>
      <c r="L22" s="76" t="s">
        <v>584</v>
      </c>
      <c r="M22" s="85"/>
      <c r="N22" s="78"/>
      <c r="O22" s="78"/>
      <c r="R22" s="86">
        <f>COUNTIF(D20:D27,"3")</f>
        <v>8</v>
      </c>
      <c r="S22" s="86">
        <f>COUNTIF(G20:G27,"3")</f>
        <v>8</v>
      </c>
      <c r="T22" s="86">
        <f>COUNTIF(J20:J27,"3")</f>
        <v>8</v>
      </c>
      <c r="U22" s="86">
        <f>COUNTIF(M20:M27,"3")</f>
        <v>0</v>
      </c>
    </row>
    <row r="23" spans="1:21" ht="40.200000000000003" customHeight="1" x14ac:dyDescent="0.25">
      <c r="A23" s="215"/>
      <c r="B23" s="238"/>
      <c r="C23" s="107" t="s">
        <v>47</v>
      </c>
      <c r="D23" s="27">
        <v>3</v>
      </c>
      <c r="E23" s="74" t="s">
        <v>200</v>
      </c>
      <c r="F23" s="60" t="s">
        <v>201</v>
      </c>
      <c r="G23" s="80">
        <v>3</v>
      </c>
      <c r="H23" s="66" t="s">
        <v>589</v>
      </c>
      <c r="I23" s="61" t="s">
        <v>407</v>
      </c>
      <c r="J23" s="83">
        <v>3</v>
      </c>
      <c r="K23" s="76" t="s">
        <v>589</v>
      </c>
      <c r="L23" s="76" t="s">
        <v>585</v>
      </c>
      <c r="M23" s="85"/>
      <c r="N23" s="78"/>
      <c r="O23" s="78"/>
      <c r="R23" s="86">
        <f>COUNTIF(D20:D27,"4")</f>
        <v>0</v>
      </c>
      <c r="S23" s="86">
        <f>COUNTIF(G20:G27,"4")</f>
        <v>0</v>
      </c>
      <c r="T23" s="86">
        <f>COUNTIF(J20:J27,"4")</f>
        <v>0</v>
      </c>
      <c r="U23" s="86">
        <f>COUNTIF(M20:M27,"4")</f>
        <v>0</v>
      </c>
    </row>
    <row r="24" spans="1:21" ht="40.200000000000003" customHeight="1" x14ac:dyDescent="0.25">
      <c r="A24" s="215"/>
      <c r="B24" s="238"/>
      <c r="C24" s="107" t="s">
        <v>48</v>
      </c>
      <c r="D24" s="27">
        <v>3</v>
      </c>
      <c r="E24" s="74" t="s">
        <v>202</v>
      </c>
      <c r="F24" s="60" t="s">
        <v>203</v>
      </c>
      <c r="G24" s="80">
        <v>3</v>
      </c>
      <c r="H24" s="66" t="s">
        <v>408</v>
      </c>
      <c r="I24" s="61" t="s">
        <v>409</v>
      </c>
      <c r="J24" s="83">
        <v>3</v>
      </c>
      <c r="K24" s="76" t="s">
        <v>590</v>
      </c>
      <c r="L24" s="76" t="s">
        <v>591</v>
      </c>
      <c r="M24" s="85"/>
      <c r="N24" s="78"/>
      <c r="O24" s="78"/>
    </row>
    <row r="25" spans="1:21" ht="40.200000000000003" customHeight="1" x14ac:dyDescent="0.25">
      <c r="A25" s="215"/>
      <c r="B25" s="238"/>
      <c r="C25" s="107" t="s">
        <v>49</v>
      </c>
      <c r="D25" s="27">
        <v>3</v>
      </c>
      <c r="E25" s="74" t="s">
        <v>321</v>
      </c>
      <c r="F25" s="60" t="s">
        <v>204</v>
      </c>
      <c r="G25" s="80">
        <v>3</v>
      </c>
      <c r="H25" s="66" t="s">
        <v>592</v>
      </c>
      <c r="I25" s="61" t="s">
        <v>410</v>
      </c>
      <c r="J25" s="83">
        <v>3</v>
      </c>
      <c r="K25" s="76" t="s">
        <v>593</v>
      </c>
      <c r="L25" s="76" t="s">
        <v>410</v>
      </c>
      <c r="M25" s="85"/>
      <c r="N25" s="78"/>
      <c r="O25" s="78"/>
    </row>
    <row r="26" spans="1:21" ht="40.200000000000003" customHeight="1" x14ac:dyDescent="0.25">
      <c r="A26" s="215"/>
      <c r="B26" s="238"/>
      <c r="C26" s="107" t="s">
        <v>50</v>
      </c>
      <c r="D26" s="27">
        <v>3</v>
      </c>
      <c r="E26" s="74" t="s">
        <v>205</v>
      </c>
      <c r="F26" s="60" t="s">
        <v>206</v>
      </c>
      <c r="G26" s="80">
        <v>3</v>
      </c>
      <c r="H26" s="66" t="s">
        <v>411</v>
      </c>
      <c r="I26" s="61" t="s">
        <v>412</v>
      </c>
      <c r="J26" s="83">
        <v>3</v>
      </c>
      <c r="K26" s="76" t="s">
        <v>411</v>
      </c>
      <c r="L26" s="76" t="s">
        <v>586</v>
      </c>
      <c r="M26" s="85"/>
      <c r="N26" s="78"/>
      <c r="O26" s="78"/>
    </row>
    <row r="27" spans="1:21" ht="40.200000000000003" customHeight="1" x14ac:dyDescent="0.25">
      <c r="A27" s="215"/>
      <c r="B27" s="239"/>
      <c r="C27" s="107" t="s">
        <v>51</v>
      </c>
      <c r="D27" s="27">
        <v>3</v>
      </c>
      <c r="E27" s="74" t="s">
        <v>207</v>
      </c>
      <c r="F27" s="60" t="s">
        <v>208</v>
      </c>
      <c r="G27" s="80">
        <v>3</v>
      </c>
      <c r="H27" s="66" t="s">
        <v>414</v>
      </c>
      <c r="I27" s="61" t="s">
        <v>413</v>
      </c>
      <c r="J27" s="83">
        <v>3</v>
      </c>
      <c r="K27" s="76" t="s">
        <v>414</v>
      </c>
      <c r="L27" s="76" t="s">
        <v>413</v>
      </c>
      <c r="M27" s="85"/>
      <c r="N27" s="78"/>
      <c r="O27" s="78"/>
    </row>
    <row r="28" spans="1:21" ht="7.5" customHeight="1" x14ac:dyDescent="0.25">
      <c r="B28" s="240"/>
      <c r="C28" s="241"/>
      <c r="D28" s="241"/>
      <c r="E28" s="241"/>
      <c r="F28" s="241"/>
      <c r="G28" s="241"/>
      <c r="H28" s="241"/>
      <c r="I28" s="241"/>
      <c r="J28" s="241"/>
      <c r="K28" s="242"/>
      <c r="L28" s="99"/>
      <c r="M28" s="100"/>
      <c r="N28" s="99"/>
      <c r="O28" s="99"/>
    </row>
    <row r="29" spans="1:21" ht="17.399999999999999" x14ac:dyDescent="0.25">
      <c r="A29" s="215"/>
      <c r="B29" s="235"/>
      <c r="C29" s="101" t="s">
        <v>52</v>
      </c>
      <c r="D29" s="102"/>
      <c r="E29" s="102"/>
      <c r="F29" s="102"/>
      <c r="G29" s="102"/>
      <c r="H29" s="102"/>
      <c r="I29" s="102"/>
      <c r="J29" s="102"/>
      <c r="K29" s="103"/>
      <c r="L29" s="104"/>
      <c r="M29" s="102"/>
      <c r="N29" s="103"/>
      <c r="O29" s="104"/>
    </row>
    <row r="30" spans="1:21" ht="40.200000000000003" customHeight="1" x14ac:dyDescent="0.25">
      <c r="A30" s="215"/>
      <c r="B30" s="236"/>
      <c r="C30" s="105" t="s">
        <v>53</v>
      </c>
      <c r="D30" s="27">
        <v>3</v>
      </c>
      <c r="E30" s="60" t="s">
        <v>322</v>
      </c>
      <c r="F30" s="60" t="s">
        <v>209</v>
      </c>
      <c r="G30" s="80">
        <v>3</v>
      </c>
      <c r="H30" s="61" t="s">
        <v>415</v>
      </c>
      <c r="I30" s="61" t="s">
        <v>595</v>
      </c>
      <c r="J30" s="83">
        <v>3</v>
      </c>
      <c r="K30" s="75" t="s">
        <v>594</v>
      </c>
      <c r="L30" s="76" t="s">
        <v>595</v>
      </c>
      <c r="M30" s="85"/>
      <c r="N30" s="77"/>
      <c r="O30" s="78"/>
      <c r="R30" s="86">
        <f>COUNTIF(D30:D33,"1")</f>
        <v>0</v>
      </c>
      <c r="S30" s="86">
        <f>COUNTIF(G30:G33,"1")</f>
        <v>0</v>
      </c>
      <c r="T30" s="86">
        <f>COUNTIF(J30:J33,"1")</f>
        <v>0</v>
      </c>
      <c r="U30" s="86">
        <f>COUNTIF(M30:M33,"1")</f>
        <v>0</v>
      </c>
    </row>
    <row r="31" spans="1:21" ht="40.200000000000003" customHeight="1" x14ac:dyDescent="0.25">
      <c r="A31" s="215"/>
      <c r="B31" s="236"/>
      <c r="C31" s="97" t="s">
        <v>54</v>
      </c>
      <c r="D31" s="27">
        <v>3</v>
      </c>
      <c r="E31" s="74" t="s">
        <v>210</v>
      </c>
      <c r="F31" s="60" t="s">
        <v>211</v>
      </c>
      <c r="G31" s="80">
        <v>3</v>
      </c>
      <c r="H31" s="66" t="s">
        <v>210</v>
      </c>
      <c r="I31" s="61" t="s">
        <v>597</v>
      </c>
      <c r="J31" s="83">
        <v>3</v>
      </c>
      <c r="K31" s="76" t="s">
        <v>596</v>
      </c>
      <c r="L31" s="76" t="s">
        <v>597</v>
      </c>
      <c r="M31" s="85"/>
      <c r="N31" s="78"/>
      <c r="O31" s="78"/>
      <c r="R31" s="86">
        <f>COUNTIF(D30:D33,"2")</f>
        <v>1</v>
      </c>
      <c r="S31" s="86">
        <f>COUNTIF(G30:G33,"2")</f>
        <v>0</v>
      </c>
      <c r="T31" s="86">
        <f>COUNTIF(J30:J33,"2")</f>
        <v>0</v>
      </c>
      <c r="U31" s="86">
        <f>COUNTIF(M30:M33,"2")</f>
        <v>0</v>
      </c>
    </row>
    <row r="32" spans="1:21" ht="40.200000000000003" customHeight="1" x14ac:dyDescent="0.25">
      <c r="A32" s="215"/>
      <c r="B32" s="236"/>
      <c r="C32" s="97" t="s">
        <v>55</v>
      </c>
      <c r="D32" s="27">
        <v>2</v>
      </c>
      <c r="E32" s="74" t="s">
        <v>212</v>
      </c>
      <c r="F32" s="60" t="s">
        <v>213</v>
      </c>
      <c r="G32" s="80">
        <v>3</v>
      </c>
      <c r="H32" s="66" t="s">
        <v>416</v>
      </c>
      <c r="I32" s="61" t="s">
        <v>417</v>
      </c>
      <c r="J32" s="83">
        <v>3</v>
      </c>
      <c r="K32" s="76" t="s">
        <v>416</v>
      </c>
      <c r="L32" s="76" t="s">
        <v>598</v>
      </c>
      <c r="M32" s="85"/>
      <c r="N32" s="78"/>
      <c r="O32" s="78"/>
      <c r="R32" s="86">
        <f>COUNTIF(D30:D33,"3")</f>
        <v>3</v>
      </c>
      <c r="S32" s="86">
        <f>COUNTIF(G30:G33,"3")</f>
        <v>4</v>
      </c>
      <c r="T32" s="86">
        <f>COUNTIF(J30:J33,"31")</f>
        <v>0</v>
      </c>
      <c r="U32" s="86">
        <f>COUNTIF(M30:M33,"3")</f>
        <v>0</v>
      </c>
    </row>
    <row r="33" spans="1:21" ht="40.200000000000003" customHeight="1" x14ac:dyDescent="0.25">
      <c r="A33" s="215"/>
      <c r="B33" s="237"/>
      <c r="C33" s="97" t="s">
        <v>56</v>
      </c>
      <c r="D33" s="27">
        <v>3</v>
      </c>
      <c r="E33" s="74" t="s">
        <v>214</v>
      </c>
      <c r="F33" s="60" t="s">
        <v>215</v>
      </c>
      <c r="G33" s="80">
        <v>3</v>
      </c>
      <c r="H33" s="66" t="s">
        <v>418</v>
      </c>
      <c r="I33" s="61" t="s">
        <v>600</v>
      </c>
      <c r="J33" s="83">
        <v>3</v>
      </c>
      <c r="K33" s="76" t="s">
        <v>599</v>
      </c>
      <c r="L33" s="76" t="s">
        <v>600</v>
      </c>
      <c r="M33" s="85"/>
      <c r="N33" s="78"/>
      <c r="O33" s="78"/>
      <c r="R33" s="86">
        <f>COUNTIF(D30:D33,"4")</f>
        <v>0</v>
      </c>
      <c r="S33" s="86">
        <f>COUNTIF(G30:G33,"4")</f>
        <v>0</v>
      </c>
      <c r="T33" s="86">
        <f>COUNTIF(J30:J33,"4")</f>
        <v>0</v>
      </c>
      <c r="U33" s="86">
        <f>COUNTIF(M30:M33,"4")</f>
        <v>0</v>
      </c>
    </row>
    <row r="34" spans="1:21" ht="9" customHeight="1" x14ac:dyDescent="0.25">
      <c r="B34" s="232"/>
      <c r="C34" s="233"/>
      <c r="D34" s="233"/>
      <c r="E34" s="233"/>
      <c r="F34" s="233"/>
      <c r="G34" s="233"/>
      <c r="H34" s="233"/>
      <c r="I34" s="233"/>
      <c r="J34" s="233"/>
      <c r="K34" s="234"/>
      <c r="L34" s="99"/>
      <c r="M34" s="100"/>
      <c r="N34" s="99"/>
      <c r="O34" s="99"/>
    </row>
    <row r="35" spans="1:21" ht="17.399999999999999" x14ac:dyDescent="0.25">
      <c r="A35" s="215"/>
      <c r="B35" s="235"/>
      <c r="C35" s="108" t="s">
        <v>57</v>
      </c>
      <c r="D35" s="243"/>
      <c r="E35" s="243"/>
      <c r="F35" s="243"/>
      <c r="G35" s="243"/>
      <c r="H35" s="243"/>
      <c r="I35" s="243"/>
      <c r="J35" s="243"/>
      <c r="K35" s="243"/>
      <c r="L35" s="109"/>
      <c r="M35" s="110"/>
      <c r="N35" s="110"/>
      <c r="O35" s="109"/>
    </row>
    <row r="36" spans="1:21" ht="40.200000000000003" customHeight="1" x14ac:dyDescent="0.25">
      <c r="A36" s="215"/>
      <c r="B36" s="236"/>
      <c r="C36" s="105" t="s">
        <v>58</v>
      </c>
      <c r="D36" s="27">
        <v>3</v>
      </c>
      <c r="E36" s="60" t="s">
        <v>323</v>
      </c>
      <c r="F36" s="60" t="s">
        <v>216</v>
      </c>
      <c r="G36" s="80">
        <v>3</v>
      </c>
      <c r="H36" s="61" t="s">
        <v>601</v>
      </c>
      <c r="I36" s="61" t="s">
        <v>419</v>
      </c>
      <c r="J36" s="83">
        <v>3</v>
      </c>
      <c r="K36" s="75" t="s">
        <v>602</v>
      </c>
      <c r="L36" s="76" t="s">
        <v>603</v>
      </c>
      <c r="M36" s="85"/>
      <c r="N36" s="77"/>
      <c r="O36" s="78"/>
      <c r="R36" s="86">
        <f>COUNTIF(D36:D44,"1")</f>
        <v>0</v>
      </c>
      <c r="S36" s="86">
        <f>COUNTIF(G36:G44,"1")</f>
        <v>0</v>
      </c>
      <c r="T36" s="86">
        <f>COUNTIF(J36:J44,"1")</f>
        <v>0</v>
      </c>
      <c r="U36" s="86">
        <f>COUNTIF(M36:M44,"1")</f>
        <v>0</v>
      </c>
    </row>
    <row r="37" spans="1:21" ht="40.200000000000003" customHeight="1" x14ac:dyDescent="0.25">
      <c r="A37" s="215"/>
      <c r="B37" s="236"/>
      <c r="C37" s="97" t="s">
        <v>59</v>
      </c>
      <c r="D37" s="27">
        <v>3</v>
      </c>
      <c r="E37" s="74" t="s">
        <v>217</v>
      </c>
      <c r="F37" s="60" t="s">
        <v>218</v>
      </c>
      <c r="G37" s="80">
        <v>3</v>
      </c>
      <c r="H37" s="66" t="s">
        <v>604</v>
      </c>
      <c r="I37" s="61" t="s">
        <v>420</v>
      </c>
      <c r="J37" s="83">
        <v>3</v>
      </c>
      <c r="K37" s="76" t="s">
        <v>605</v>
      </c>
      <c r="L37" s="76" t="s">
        <v>606</v>
      </c>
      <c r="M37" s="85"/>
      <c r="N37" s="78"/>
      <c r="O37" s="78"/>
      <c r="R37" s="86">
        <f>COUNTIF(D36:D44,"2")</f>
        <v>1</v>
      </c>
      <c r="S37" s="86">
        <f>COUNTIF(G36:G44,"2")</f>
        <v>0</v>
      </c>
      <c r="T37" s="86">
        <f>COUNTIF(J36:J44,"2")</f>
        <v>0</v>
      </c>
      <c r="U37" s="86">
        <f>COUNTIF(M36:M44,"2")</f>
        <v>0</v>
      </c>
    </row>
    <row r="38" spans="1:21" ht="40.200000000000003" customHeight="1" x14ac:dyDescent="0.25">
      <c r="A38" s="215"/>
      <c r="B38" s="236"/>
      <c r="C38" s="97" t="s">
        <v>60</v>
      </c>
      <c r="D38" s="27">
        <v>3</v>
      </c>
      <c r="E38" s="74" t="s">
        <v>219</v>
      </c>
      <c r="F38" s="60" t="s">
        <v>220</v>
      </c>
      <c r="G38" s="80">
        <v>3</v>
      </c>
      <c r="H38" s="66" t="s">
        <v>421</v>
      </c>
      <c r="I38" s="61" t="s">
        <v>422</v>
      </c>
      <c r="J38" s="83">
        <v>3</v>
      </c>
      <c r="K38" s="76" t="s">
        <v>612</v>
      </c>
      <c r="L38" s="76" t="s">
        <v>607</v>
      </c>
      <c r="M38" s="85"/>
      <c r="N38" s="78"/>
      <c r="O38" s="78"/>
      <c r="R38" s="86">
        <f>COUNTIF(D36:D44,"3")</f>
        <v>8</v>
      </c>
      <c r="S38" s="86">
        <f>COUNTIF(G36:G44,"3")</f>
        <v>9</v>
      </c>
      <c r="T38" s="86">
        <f>COUNTIF(J36:J44,"3")</f>
        <v>9</v>
      </c>
      <c r="U38" s="86">
        <f>COUNTIF(M36:M44,"3")</f>
        <v>0</v>
      </c>
    </row>
    <row r="39" spans="1:21" ht="40.200000000000003" customHeight="1" x14ac:dyDescent="0.25">
      <c r="A39" s="215"/>
      <c r="B39" s="236"/>
      <c r="C39" s="97" t="s">
        <v>61</v>
      </c>
      <c r="D39" s="27">
        <v>3</v>
      </c>
      <c r="E39" s="74" t="s">
        <v>221</v>
      </c>
      <c r="F39" s="60" t="s">
        <v>222</v>
      </c>
      <c r="G39" s="80">
        <v>3</v>
      </c>
      <c r="H39" s="66" t="s">
        <v>423</v>
      </c>
      <c r="I39" s="61" t="s">
        <v>424</v>
      </c>
      <c r="J39" s="83">
        <v>3</v>
      </c>
      <c r="K39" s="76" t="s">
        <v>613</v>
      </c>
      <c r="L39" s="76" t="s">
        <v>614</v>
      </c>
      <c r="M39" s="85"/>
      <c r="N39" s="78"/>
      <c r="O39" s="78"/>
      <c r="R39" s="86">
        <f>COUNTIF(D36:D44,"4")</f>
        <v>0</v>
      </c>
      <c r="S39" s="86">
        <f>COUNTIF(G36:G44,"4")</f>
        <v>0</v>
      </c>
      <c r="T39" s="86">
        <f>COUNTIF(J36:J44,"4")</f>
        <v>0</v>
      </c>
      <c r="U39" s="86">
        <f>COUNTIF(M36:M44,"4")</f>
        <v>0</v>
      </c>
    </row>
    <row r="40" spans="1:21" ht="40.200000000000003" customHeight="1" x14ac:dyDescent="0.25">
      <c r="A40" s="215"/>
      <c r="B40" s="236"/>
      <c r="C40" s="97" t="s">
        <v>62</v>
      </c>
      <c r="D40" s="27">
        <v>3</v>
      </c>
      <c r="E40" s="74" t="s">
        <v>223</v>
      </c>
      <c r="F40" s="60" t="s">
        <v>224</v>
      </c>
      <c r="G40" s="80">
        <v>3</v>
      </c>
      <c r="H40" s="66" t="s">
        <v>425</v>
      </c>
      <c r="I40" s="61" t="s">
        <v>426</v>
      </c>
      <c r="J40" s="83">
        <v>3</v>
      </c>
      <c r="K40" s="76" t="s">
        <v>615</v>
      </c>
      <c r="L40" s="76" t="s">
        <v>608</v>
      </c>
      <c r="M40" s="85"/>
      <c r="N40" s="78"/>
      <c r="O40" s="78"/>
    </row>
    <row r="41" spans="1:21" ht="40.200000000000003" customHeight="1" x14ac:dyDescent="0.25">
      <c r="A41" s="215"/>
      <c r="B41" s="236"/>
      <c r="C41" s="97" t="s">
        <v>63</v>
      </c>
      <c r="D41" s="27">
        <v>3</v>
      </c>
      <c r="E41" s="74" t="s">
        <v>427</v>
      </c>
      <c r="F41" s="60" t="s">
        <v>226</v>
      </c>
      <c r="G41" s="80">
        <v>3</v>
      </c>
      <c r="H41" s="66" t="s">
        <v>225</v>
      </c>
      <c r="I41" s="61" t="s">
        <v>428</v>
      </c>
      <c r="J41" s="83">
        <v>3</v>
      </c>
      <c r="K41" s="76" t="s">
        <v>616</v>
      </c>
      <c r="L41" s="76" t="s">
        <v>609</v>
      </c>
      <c r="M41" s="85"/>
      <c r="N41" s="78"/>
      <c r="O41" s="78"/>
    </row>
    <row r="42" spans="1:21" ht="40.200000000000003" customHeight="1" x14ac:dyDescent="0.25">
      <c r="A42" s="215"/>
      <c r="B42" s="236"/>
      <c r="C42" s="97" t="s">
        <v>64</v>
      </c>
      <c r="D42" s="27">
        <v>2</v>
      </c>
      <c r="E42" s="74" t="s">
        <v>324</v>
      </c>
      <c r="F42" s="60" t="s">
        <v>227</v>
      </c>
      <c r="G42" s="80">
        <v>3</v>
      </c>
      <c r="H42" s="66" t="s">
        <v>429</v>
      </c>
      <c r="I42" s="61" t="s">
        <v>430</v>
      </c>
      <c r="J42" s="83">
        <v>3</v>
      </c>
      <c r="K42" s="76" t="s">
        <v>429</v>
      </c>
      <c r="L42" s="76" t="s">
        <v>610</v>
      </c>
      <c r="M42" s="85"/>
      <c r="N42" s="78"/>
      <c r="O42" s="78"/>
    </row>
    <row r="43" spans="1:21" ht="40.200000000000003" customHeight="1" x14ac:dyDescent="0.25">
      <c r="A43" s="215"/>
      <c r="B43" s="236"/>
      <c r="C43" s="97" t="s">
        <v>65</v>
      </c>
      <c r="D43" s="27">
        <v>3</v>
      </c>
      <c r="E43" s="74" t="s">
        <v>228</v>
      </c>
      <c r="F43" s="60" t="s">
        <v>229</v>
      </c>
      <c r="G43" s="80">
        <v>3</v>
      </c>
      <c r="H43" s="66" t="s">
        <v>431</v>
      </c>
      <c r="I43" s="61" t="s">
        <v>432</v>
      </c>
      <c r="J43" s="83">
        <v>3</v>
      </c>
      <c r="K43" s="76" t="s">
        <v>617</v>
      </c>
      <c r="L43" s="76" t="s">
        <v>611</v>
      </c>
      <c r="M43" s="85"/>
      <c r="N43" s="78"/>
      <c r="O43" s="78"/>
    </row>
    <row r="44" spans="1:21" ht="40.200000000000003" customHeight="1" x14ac:dyDescent="0.25">
      <c r="A44" s="215"/>
      <c r="B44" s="237"/>
      <c r="C44" s="97" t="s">
        <v>66</v>
      </c>
      <c r="D44" s="27">
        <v>3</v>
      </c>
      <c r="E44" s="74" t="s">
        <v>230</v>
      </c>
      <c r="F44" s="60" t="s">
        <v>231</v>
      </c>
      <c r="G44" s="80">
        <v>3</v>
      </c>
      <c r="H44" s="66" t="s">
        <v>433</v>
      </c>
      <c r="I44" s="61" t="s">
        <v>434</v>
      </c>
      <c r="J44" s="83">
        <v>3</v>
      </c>
      <c r="K44" s="76" t="s">
        <v>618</v>
      </c>
      <c r="L44" s="76" t="s">
        <v>619</v>
      </c>
      <c r="M44" s="85"/>
      <c r="N44" s="78"/>
      <c r="O44" s="78"/>
    </row>
    <row r="45" spans="1:21" ht="6.75" customHeight="1" x14ac:dyDescent="0.25">
      <c r="B45" s="232"/>
      <c r="C45" s="233"/>
      <c r="D45" s="233"/>
      <c r="E45" s="233"/>
      <c r="F45" s="233"/>
      <c r="G45" s="233"/>
      <c r="H45" s="233"/>
      <c r="I45" s="233"/>
      <c r="J45" s="233"/>
      <c r="K45" s="234"/>
      <c r="L45" s="99"/>
      <c r="M45" s="100"/>
      <c r="N45" s="99"/>
      <c r="O45" s="99"/>
    </row>
    <row r="46" spans="1:21" ht="17.399999999999999" x14ac:dyDescent="0.25">
      <c r="A46" s="215"/>
      <c r="B46" s="235"/>
      <c r="C46" s="101" t="s">
        <v>67</v>
      </c>
      <c r="D46" s="102"/>
      <c r="E46" s="102"/>
      <c r="F46" s="102"/>
      <c r="G46" s="102"/>
      <c r="H46" s="102"/>
      <c r="I46" s="102"/>
      <c r="J46" s="102"/>
      <c r="K46" s="103"/>
      <c r="L46" s="104"/>
      <c r="M46" s="102"/>
      <c r="N46" s="103"/>
      <c r="O46" s="104"/>
    </row>
    <row r="47" spans="1:21" ht="40.200000000000003" customHeight="1" x14ac:dyDescent="0.25">
      <c r="A47" s="215"/>
      <c r="B47" s="236"/>
      <c r="C47" s="105" t="s">
        <v>68</v>
      </c>
      <c r="D47" s="27">
        <v>3</v>
      </c>
      <c r="E47" s="30" t="s">
        <v>325</v>
      </c>
      <c r="F47" s="30" t="s">
        <v>232</v>
      </c>
      <c r="G47" s="28">
        <v>3</v>
      </c>
      <c r="H47" s="32" t="s">
        <v>435</v>
      </c>
      <c r="I47" s="32" t="s">
        <v>436</v>
      </c>
      <c r="J47" s="29">
        <v>3</v>
      </c>
      <c r="K47" s="34" t="s">
        <v>620</v>
      </c>
      <c r="L47" s="35" t="s">
        <v>621</v>
      </c>
      <c r="M47" s="52"/>
      <c r="N47" s="50"/>
      <c r="O47" s="51"/>
      <c r="R47" s="86">
        <f>COUNTIF(D47:D50,"1")</f>
        <v>0</v>
      </c>
      <c r="S47" s="86">
        <f>COUNTIF(G47:G50,"1")</f>
        <v>0</v>
      </c>
      <c r="T47" s="86">
        <f>COUNTIF(J47:J50,"1")</f>
        <v>0</v>
      </c>
      <c r="U47" s="86">
        <f>COUNTIF(M47:M50,"1")</f>
        <v>0</v>
      </c>
    </row>
    <row r="48" spans="1:21" ht="40.200000000000003" customHeight="1" x14ac:dyDescent="0.25">
      <c r="A48" s="215"/>
      <c r="B48" s="236"/>
      <c r="C48" s="97" t="s">
        <v>69</v>
      </c>
      <c r="D48" s="27">
        <v>3</v>
      </c>
      <c r="E48" s="31" t="s">
        <v>233</v>
      </c>
      <c r="F48" s="30" t="s">
        <v>234</v>
      </c>
      <c r="G48" s="28">
        <v>3</v>
      </c>
      <c r="H48" s="33" t="s">
        <v>437</v>
      </c>
      <c r="I48" s="32" t="s">
        <v>438</v>
      </c>
      <c r="J48" s="29">
        <v>3</v>
      </c>
      <c r="K48" s="35" t="s">
        <v>624</v>
      </c>
      <c r="L48" s="35" t="s">
        <v>622</v>
      </c>
      <c r="M48" s="52"/>
      <c r="N48" s="51"/>
      <c r="O48" s="51"/>
      <c r="R48" s="86">
        <f>COUNTIF(D47:D50,"2")</f>
        <v>1</v>
      </c>
      <c r="S48" s="86">
        <f>COUNTIF(G47:G50,"2")</f>
        <v>1</v>
      </c>
      <c r="T48" s="86">
        <f>COUNTIF(J47:J50,"2")</f>
        <v>1</v>
      </c>
      <c r="U48" s="86">
        <f>COUNTIF(M47:M50,"2")</f>
        <v>0</v>
      </c>
    </row>
    <row r="49" spans="1:21" ht="40.200000000000003" customHeight="1" x14ac:dyDescent="0.25">
      <c r="A49" s="215"/>
      <c r="B49" s="236"/>
      <c r="C49" s="97" t="s">
        <v>70</v>
      </c>
      <c r="D49" s="27">
        <v>3</v>
      </c>
      <c r="E49" s="31" t="s">
        <v>326</v>
      </c>
      <c r="F49" s="30" t="s">
        <v>235</v>
      </c>
      <c r="G49" s="28">
        <v>3</v>
      </c>
      <c r="H49" s="33" t="s">
        <v>439</v>
      </c>
      <c r="I49" s="32" t="s">
        <v>440</v>
      </c>
      <c r="J49" s="29">
        <v>3</v>
      </c>
      <c r="K49" s="35" t="s">
        <v>625</v>
      </c>
      <c r="L49" s="35" t="s">
        <v>623</v>
      </c>
      <c r="M49" s="52"/>
      <c r="N49" s="51"/>
      <c r="O49" s="51"/>
      <c r="R49" s="86">
        <f>COUNTIF(D47:D50,"3")</f>
        <v>3</v>
      </c>
      <c r="S49" s="86">
        <f>COUNTIF(G47:G50,"3")</f>
        <v>3</v>
      </c>
      <c r="T49" s="86">
        <f>COUNTIF(J47:J50,"3")</f>
        <v>3</v>
      </c>
      <c r="U49" s="86">
        <f>COUNTIF(M47:M50,"3")</f>
        <v>0</v>
      </c>
    </row>
    <row r="50" spans="1:21" ht="40.200000000000003" customHeight="1" x14ac:dyDescent="0.25">
      <c r="A50" s="215"/>
      <c r="B50" s="237"/>
      <c r="C50" s="97" t="s">
        <v>71</v>
      </c>
      <c r="D50" s="27">
        <v>2</v>
      </c>
      <c r="E50" s="31" t="s">
        <v>236</v>
      </c>
      <c r="F50" s="30" t="s">
        <v>237</v>
      </c>
      <c r="G50" s="28">
        <v>2</v>
      </c>
      <c r="H50" s="33" t="s">
        <v>441</v>
      </c>
      <c r="I50" s="32" t="s">
        <v>442</v>
      </c>
      <c r="J50" s="29">
        <v>2</v>
      </c>
      <c r="K50" s="35" t="s">
        <v>441</v>
      </c>
      <c r="L50" s="35" t="s">
        <v>626</v>
      </c>
      <c r="M50" s="52"/>
      <c r="N50" s="51"/>
      <c r="O50" s="51"/>
      <c r="R50" s="86">
        <f>COUNTIF(D47:D50,"4")</f>
        <v>0</v>
      </c>
      <c r="S50" s="86">
        <f>COUNTIF(G47:G50,"4")</f>
        <v>0</v>
      </c>
      <c r="T50" s="86">
        <f>COUNTIF(J47:J50,"4")</f>
        <v>0</v>
      </c>
      <c r="U50" s="86">
        <f>COUNTIF(M47:M50,"4")</f>
        <v>0</v>
      </c>
    </row>
    <row r="51" spans="1:21" ht="8.25" customHeight="1" x14ac:dyDescent="0.25">
      <c r="B51" s="232"/>
      <c r="C51" s="233"/>
      <c r="D51" s="233"/>
      <c r="E51" s="233"/>
      <c r="F51" s="233"/>
      <c r="G51" s="233"/>
      <c r="H51" s="233"/>
      <c r="I51" s="233"/>
      <c r="J51" s="233"/>
      <c r="K51" s="234"/>
      <c r="L51" s="99"/>
      <c r="M51" s="100"/>
      <c r="N51" s="99"/>
      <c r="O51" s="99"/>
    </row>
    <row r="52" spans="1:21" ht="24" customHeight="1" x14ac:dyDescent="0.25">
      <c r="B52" s="260" t="s">
        <v>26</v>
      </c>
      <c r="C52" s="261"/>
      <c r="D52" s="247">
        <v>2023</v>
      </c>
      <c r="E52" s="248"/>
      <c r="F52" s="249"/>
      <c r="G52" s="244">
        <v>2024</v>
      </c>
      <c r="H52" s="245"/>
      <c r="I52" s="246"/>
      <c r="J52" s="223">
        <v>2025</v>
      </c>
      <c r="K52" s="224"/>
      <c r="L52" s="225"/>
      <c r="M52" s="281">
        <v>2018</v>
      </c>
      <c r="N52" s="282"/>
      <c r="O52" s="283"/>
    </row>
    <row r="53" spans="1:21" ht="33" customHeight="1" x14ac:dyDescent="0.25">
      <c r="B53" s="262"/>
      <c r="C53" s="263"/>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15"/>
      <c r="B54" s="114"/>
      <c r="C54" s="226" t="s">
        <v>74</v>
      </c>
      <c r="D54" s="227"/>
      <c r="E54" s="227"/>
      <c r="F54" s="227"/>
      <c r="G54" s="227"/>
      <c r="H54" s="227"/>
      <c r="I54" s="227"/>
      <c r="J54" s="227"/>
      <c r="K54" s="227"/>
      <c r="L54" s="115"/>
      <c r="M54" s="116"/>
      <c r="N54" s="116"/>
      <c r="O54" s="115"/>
    </row>
    <row r="55" spans="1:21" ht="30" customHeight="1" x14ac:dyDescent="0.25">
      <c r="A55" s="215"/>
      <c r="B55" s="117"/>
      <c r="C55" s="105" t="s">
        <v>75</v>
      </c>
      <c r="D55" s="27">
        <v>3</v>
      </c>
      <c r="E55" s="60" t="s">
        <v>327</v>
      </c>
      <c r="F55" s="60" t="s">
        <v>238</v>
      </c>
      <c r="G55" s="80">
        <v>3</v>
      </c>
      <c r="H55" s="61" t="s">
        <v>443</v>
      </c>
      <c r="I55" s="61" t="s">
        <v>444</v>
      </c>
      <c r="J55" s="83">
        <v>3</v>
      </c>
      <c r="K55" s="75" t="s">
        <v>627</v>
      </c>
      <c r="L55" s="76" t="s">
        <v>444</v>
      </c>
      <c r="M55" s="85"/>
      <c r="N55" s="77"/>
      <c r="O55" s="78"/>
      <c r="R55" s="86">
        <f>COUNTIF(D55:D59,"1")</f>
        <v>0</v>
      </c>
      <c r="S55" s="86">
        <f>COUNTIF(G55:G59,"1")</f>
        <v>0</v>
      </c>
      <c r="T55" s="86">
        <f>COUNTIF(J55:J59,"1")</f>
        <v>0</v>
      </c>
      <c r="U55" s="86">
        <f>COUNTIF(M55:M59,"1")</f>
        <v>0</v>
      </c>
    </row>
    <row r="56" spans="1:21" ht="30" customHeight="1" x14ac:dyDescent="0.25">
      <c r="A56" s="215"/>
      <c r="B56" s="117"/>
      <c r="C56" s="97" t="s">
        <v>76</v>
      </c>
      <c r="D56" s="27">
        <v>3</v>
      </c>
      <c r="E56" s="74" t="s">
        <v>328</v>
      </c>
      <c r="F56" s="60" t="s">
        <v>239</v>
      </c>
      <c r="G56" s="80">
        <v>3</v>
      </c>
      <c r="H56" s="66" t="s">
        <v>445</v>
      </c>
      <c r="I56" s="61" t="s">
        <v>446</v>
      </c>
      <c r="J56" s="83">
        <v>3</v>
      </c>
      <c r="K56" s="76" t="s">
        <v>628</v>
      </c>
      <c r="L56" s="76" t="s">
        <v>446</v>
      </c>
      <c r="M56" s="85"/>
      <c r="N56" s="78"/>
      <c r="O56" s="78"/>
      <c r="R56" s="86">
        <f>COUNTIF(D55:D59,"2")</f>
        <v>0</v>
      </c>
      <c r="S56" s="86">
        <f>COUNTIF(G55:G59,"2")</f>
        <v>1</v>
      </c>
      <c r="T56" s="86">
        <f>COUNTIF(J55:J59,"2")</f>
        <v>1</v>
      </c>
      <c r="U56" s="86">
        <f>COUNTIF(M55:M59,"2")</f>
        <v>0</v>
      </c>
    </row>
    <row r="57" spans="1:21" ht="30" customHeight="1" x14ac:dyDescent="0.25">
      <c r="A57" s="215"/>
      <c r="B57" s="117"/>
      <c r="C57" s="97" t="s">
        <v>77</v>
      </c>
      <c r="D57" s="27">
        <v>3</v>
      </c>
      <c r="E57" s="74" t="s">
        <v>329</v>
      </c>
      <c r="F57" s="60" t="s">
        <v>240</v>
      </c>
      <c r="G57" s="80">
        <v>2</v>
      </c>
      <c r="H57" s="66" t="s">
        <v>447</v>
      </c>
      <c r="I57" s="61" t="s">
        <v>448</v>
      </c>
      <c r="J57" s="83">
        <v>2</v>
      </c>
      <c r="K57" s="76" t="s">
        <v>629</v>
      </c>
      <c r="L57" s="76" t="s">
        <v>448</v>
      </c>
      <c r="M57" s="85"/>
      <c r="N57" s="78"/>
      <c r="O57" s="78"/>
      <c r="R57" s="86">
        <f>COUNTIF(D55:D59,"3")</f>
        <v>4</v>
      </c>
      <c r="S57" s="86">
        <f>COUNTIF(G55:G59,"3")</f>
        <v>3</v>
      </c>
      <c r="T57" s="86">
        <f>COUNTIF(J55:J59,"3")</f>
        <v>3</v>
      </c>
      <c r="U57" s="86">
        <f>COUNTIF(M55:M59,"3")</f>
        <v>0</v>
      </c>
    </row>
    <row r="58" spans="1:21" ht="30" customHeight="1" x14ac:dyDescent="0.25">
      <c r="A58" s="215"/>
      <c r="B58" s="117"/>
      <c r="C58" s="97" t="s">
        <v>78</v>
      </c>
      <c r="D58" s="27">
        <v>4</v>
      </c>
      <c r="E58" s="74" t="s">
        <v>330</v>
      </c>
      <c r="F58" s="60" t="s">
        <v>241</v>
      </c>
      <c r="G58" s="80">
        <v>4</v>
      </c>
      <c r="H58" s="66" t="s">
        <v>449</v>
      </c>
      <c r="I58" s="61" t="s">
        <v>450</v>
      </c>
      <c r="J58" s="83">
        <v>4</v>
      </c>
      <c r="K58" s="76" t="s">
        <v>630</v>
      </c>
      <c r="L58" s="76" t="s">
        <v>450</v>
      </c>
      <c r="M58" s="85"/>
      <c r="N58" s="78"/>
      <c r="O58" s="78"/>
      <c r="R58" s="86">
        <f>COUNTIF(D55:D59,"4")</f>
        <v>1</v>
      </c>
      <c r="S58" s="86">
        <f>COUNTIF(G55:G59,"4")</f>
        <v>1</v>
      </c>
      <c r="T58" s="86">
        <f>COUNTIF(J55:J59,"4")</f>
        <v>1</v>
      </c>
      <c r="U58" s="86">
        <f>COUNTIF(M55:M59,"4")</f>
        <v>0</v>
      </c>
    </row>
    <row r="59" spans="1:21" ht="30" customHeight="1" x14ac:dyDescent="0.25">
      <c r="A59" s="215"/>
      <c r="B59" s="118"/>
      <c r="C59" s="97" t="s">
        <v>79</v>
      </c>
      <c r="D59" s="27">
        <v>3</v>
      </c>
      <c r="E59" s="74" t="s">
        <v>331</v>
      </c>
      <c r="F59" s="60" t="s">
        <v>242</v>
      </c>
      <c r="G59" s="80">
        <v>3</v>
      </c>
      <c r="H59" s="66" t="s">
        <v>451</v>
      </c>
      <c r="I59" s="61" t="s">
        <v>452</v>
      </c>
      <c r="J59" s="83">
        <v>3</v>
      </c>
      <c r="K59" s="76" t="s">
        <v>631</v>
      </c>
      <c r="L59" s="76" t="s">
        <v>452</v>
      </c>
      <c r="M59" s="85"/>
      <c r="N59" s="78"/>
      <c r="O59" s="78"/>
    </row>
    <row r="60" spans="1:21" ht="6.75" customHeight="1" x14ac:dyDescent="0.25">
      <c r="B60" s="250"/>
      <c r="C60" s="251"/>
      <c r="D60" s="119"/>
      <c r="E60" s="120"/>
      <c r="F60" s="120"/>
      <c r="G60" s="119"/>
      <c r="H60" s="120"/>
      <c r="I60" s="120"/>
      <c r="J60" s="119"/>
      <c r="K60" s="120"/>
      <c r="M60" s="119"/>
      <c r="N60" s="120"/>
    </row>
    <row r="61" spans="1:21" ht="17.399999999999999" x14ac:dyDescent="0.25">
      <c r="A61" s="215"/>
      <c r="B61" s="114"/>
      <c r="C61" s="226" t="s">
        <v>80</v>
      </c>
      <c r="D61" s="227"/>
      <c r="E61" s="227"/>
      <c r="F61" s="227"/>
      <c r="G61" s="227"/>
      <c r="H61" s="227"/>
      <c r="I61" s="227"/>
      <c r="J61" s="227"/>
      <c r="K61" s="228"/>
      <c r="L61" s="116"/>
      <c r="M61" s="116"/>
      <c r="N61" s="116"/>
      <c r="O61" s="116"/>
    </row>
    <row r="62" spans="1:21" ht="30" customHeight="1" x14ac:dyDescent="0.25">
      <c r="A62" s="215"/>
      <c r="B62" s="122"/>
      <c r="C62" s="96" t="s">
        <v>81</v>
      </c>
      <c r="D62" s="27">
        <v>3</v>
      </c>
      <c r="E62" s="60" t="s">
        <v>243</v>
      </c>
      <c r="F62" s="60" t="s">
        <v>249</v>
      </c>
      <c r="G62" s="80">
        <v>3</v>
      </c>
      <c r="H62" s="61" t="s">
        <v>243</v>
      </c>
      <c r="I62" s="61" t="s">
        <v>453</v>
      </c>
      <c r="J62" s="83">
        <v>3</v>
      </c>
      <c r="K62" s="76" t="s">
        <v>632</v>
      </c>
      <c r="L62" s="76" t="s">
        <v>453</v>
      </c>
      <c r="M62" s="85"/>
      <c r="N62" s="78"/>
      <c r="O62" s="78"/>
      <c r="R62" s="86">
        <f>COUNTIF(D62:D65,"1")</f>
        <v>0</v>
      </c>
      <c r="S62" s="86">
        <f>COUNTIF(G62:G65,"1")</f>
        <v>0</v>
      </c>
      <c r="T62" s="86">
        <f>COUNTIF(J62:J65,"1")</f>
        <v>0</v>
      </c>
      <c r="U62" s="86">
        <f>COUNTIF(M62:M65,"1")</f>
        <v>0</v>
      </c>
    </row>
    <row r="63" spans="1:21" ht="30" customHeight="1" x14ac:dyDescent="0.25">
      <c r="A63" s="215"/>
      <c r="B63" s="117"/>
      <c r="C63" s="97" t="s">
        <v>82</v>
      </c>
      <c r="D63" s="27">
        <v>3</v>
      </c>
      <c r="E63" s="74" t="s">
        <v>244</v>
      </c>
      <c r="F63" s="60" t="s">
        <v>250</v>
      </c>
      <c r="G63" s="80">
        <v>3</v>
      </c>
      <c r="H63" s="66" t="s">
        <v>454</v>
      </c>
      <c r="I63" s="61" t="s">
        <v>250</v>
      </c>
      <c r="J63" s="83">
        <v>3</v>
      </c>
      <c r="K63" s="76" t="s">
        <v>632</v>
      </c>
      <c r="L63" s="76" t="s">
        <v>454</v>
      </c>
      <c r="M63" s="85"/>
      <c r="N63" s="78"/>
      <c r="O63" s="78"/>
      <c r="R63" s="86">
        <f>COUNTIF(D62:D65,"2")</f>
        <v>0</v>
      </c>
      <c r="S63" s="86">
        <f>COUNTIF(G62:G65,"2")</f>
        <v>0</v>
      </c>
      <c r="T63" s="86">
        <f>COUNTIF(J62:J65,"2")</f>
        <v>0</v>
      </c>
      <c r="U63" s="86">
        <f>COUNTIF(M62:M65,"2")</f>
        <v>0</v>
      </c>
    </row>
    <row r="64" spans="1:21" ht="30" customHeight="1" x14ac:dyDescent="0.25">
      <c r="A64" s="215"/>
      <c r="B64" s="117"/>
      <c r="C64" s="97" t="s">
        <v>83</v>
      </c>
      <c r="D64" s="27">
        <v>3</v>
      </c>
      <c r="E64" s="74" t="s">
        <v>332</v>
      </c>
      <c r="F64" s="60" t="s">
        <v>333</v>
      </c>
      <c r="G64" s="80">
        <v>3</v>
      </c>
      <c r="H64" s="66" t="s">
        <v>455</v>
      </c>
      <c r="I64" s="61" t="s">
        <v>456</v>
      </c>
      <c r="J64" s="83">
        <v>3</v>
      </c>
      <c r="K64" s="76" t="s">
        <v>633</v>
      </c>
      <c r="L64" s="76" t="s">
        <v>456</v>
      </c>
      <c r="M64" s="85"/>
      <c r="N64" s="78"/>
      <c r="O64" s="78"/>
      <c r="R64" s="86">
        <f>COUNTIF(D62:D65,"3")</f>
        <v>4</v>
      </c>
      <c r="S64" s="86">
        <f>COUNTIF(G62:G65,"3")</f>
        <v>4</v>
      </c>
      <c r="T64" s="86">
        <f>COUNTIF(J62:J65,"3")</f>
        <v>4</v>
      </c>
      <c r="U64" s="86">
        <f>COUNTIF(M62:M65,"3")</f>
        <v>0</v>
      </c>
    </row>
    <row r="65" spans="1:21" ht="30" customHeight="1" x14ac:dyDescent="0.25">
      <c r="A65" s="215"/>
      <c r="B65" s="118"/>
      <c r="C65" s="97" t="s">
        <v>84</v>
      </c>
      <c r="D65" s="27">
        <v>3</v>
      </c>
      <c r="E65" s="74" t="s">
        <v>334</v>
      </c>
      <c r="F65" s="60" t="s">
        <v>335</v>
      </c>
      <c r="G65" s="80">
        <v>3</v>
      </c>
      <c r="H65" s="66" t="s">
        <v>457</v>
      </c>
      <c r="I65" s="61" t="s">
        <v>458</v>
      </c>
      <c r="J65" s="83">
        <v>3</v>
      </c>
      <c r="K65" s="76" t="s">
        <v>634</v>
      </c>
      <c r="L65" s="76" t="s">
        <v>458</v>
      </c>
      <c r="M65" s="85"/>
      <c r="N65" s="78"/>
      <c r="O65" s="78"/>
      <c r="R65" s="86">
        <f>COUNTIF(D62:D65,"4")</f>
        <v>0</v>
      </c>
      <c r="S65" s="86">
        <f>COUNTIF(G62:G65,"4")</f>
        <v>0</v>
      </c>
      <c r="T65" s="86">
        <f>COUNTIF(J62:J65,"4")</f>
        <v>0</v>
      </c>
      <c r="U65" s="86">
        <f>COUNTIF(M62:M65,"4")</f>
        <v>0</v>
      </c>
    </row>
    <row r="66" spans="1:21" ht="9" customHeight="1" x14ac:dyDescent="0.25">
      <c r="B66" s="240"/>
      <c r="C66" s="241"/>
      <c r="D66" s="241"/>
      <c r="E66" s="241"/>
      <c r="F66" s="241"/>
      <c r="G66" s="241"/>
      <c r="H66" s="241"/>
      <c r="I66" s="241"/>
      <c r="J66" s="241"/>
      <c r="K66" s="254"/>
      <c r="L66" s="99"/>
      <c r="M66" s="100"/>
      <c r="N66" s="99"/>
      <c r="O66" s="99"/>
    </row>
    <row r="67" spans="1:21" ht="17.399999999999999" x14ac:dyDescent="0.25">
      <c r="A67" s="215"/>
      <c r="B67" s="114"/>
      <c r="C67" s="226" t="s">
        <v>167</v>
      </c>
      <c r="D67" s="227"/>
      <c r="E67" s="227"/>
      <c r="F67" s="227"/>
      <c r="G67" s="227"/>
      <c r="H67" s="227"/>
      <c r="I67" s="227"/>
      <c r="J67" s="227"/>
      <c r="K67" s="228"/>
      <c r="L67" s="123"/>
      <c r="M67" s="123"/>
      <c r="N67" s="123"/>
      <c r="O67" s="123"/>
    </row>
    <row r="68" spans="1:21" ht="30" customHeight="1" x14ac:dyDescent="0.25">
      <c r="A68" s="215"/>
      <c r="B68" s="117"/>
      <c r="C68" s="105" t="s">
        <v>85</v>
      </c>
      <c r="D68" s="27">
        <v>3</v>
      </c>
      <c r="E68" s="69" t="s">
        <v>336</v>
      </c>
      <c r="F68" s="60" t="s">
        <v>337</v>
      </c>
      <c r="G68" s="80">
        <v>3</v>
      </c>
      <c r="H68" s="61" t="s">
        <v>459</v>
      </c>
      <c r="I68" s="61" t="s">
        <v>337</v>
      </c>
      <c r="J68" s="83">
        <v>3</v>
      </c>
      <c r="K68" s="76" t="s">
        <v>635</v>
      </c>
      <c r="L68" s="76" t="s">
        <v>337</v>
      </c>
      <c r="M68" s="85"/>
      <c r="N68" s="78"/>
      <c r="O68" s="78"/>
      <c r="R68" s="86">
        <f>COUNTIF(D68:D71,"1")</f>
        <v>0</v>
      </c>
      <c r="S68" s="86">
        <f>COUNTIF(G68:G71,"1")</f>
        <v>0</v>
      </c>
      <c r="T68" s="86">
        <f>COUNTIF(J68:J71,"1")</f>
        <v>0</v>
      </c>
      <c r="U68" s="86">
        <f>COUNTIF(M68:M71,"1")</f>
        <v>0</v>
      </c>
    </row>
    <row r="69" spans="1:21" ht="30" customHeight="1" x14ac:dyDescent="0.25">
      <c r="A69" s="215"/>
      <c r="B69" s="117"/>
      <c r="C69" s="97" t="s">
        <v>86</v>
      </c>
      <c r="D69" s="27">
        <v>3</v>
      </c>
      <c r="E69" s="81" t="s">
        <v>338</v>
      </c>
      <c r="F69" s="60" t="s">
        <v>250</v>
      </c>
      <c r="G69" s="80">
        <v>3</v>
      </c>
      <c r="H69" s="66" t="s">
        <v>460</v>
      </c>
      <c r="I69" s="61" t="s">
        <v>250</v>
      </c>
      <c r="J69" s="83">
        <v>3</v>
      </c>
      <c r="K69" s="76" t="s">
        <v>636</v>
      </c>
      <c r="L69" s="76" t="s">
        <v>250</v>
      </c>
      <c r="M69" s="85"/>
      <c r="N69" s="78"/>
      <c r="O69" s="78"/>
      <c r="R69" s="86">
        <f>COUNTIF(D68:D71,"2")</f>
        <v>0</v>
      </c>
      <c r="S69" s="86">
        <f>COUNTIF(G68:G71,"2")</f>
        <v>0</v>
      </c>
      <c r="T69" s="86">
        <f>COUNTIF(J68:J71,"2")</f>
        <v>0</v>
      </c>
      <c r="U69" s="86">
        <f>COUNTIF(M68:M71,"2")</f>
        <v>0</v>
      </c>
    </row>
    <row r="70" spans="1:21" ht="30" customHeight="1" x14ac:dyDescent="0.25">
      <c r="A70" s="215"/>
      <c r="B70" s="117"/>
      <c r="C70" s="97" t="s">
        <v>87</v>
      </c>
      <c r="D70" s="27">
        <v>3</v>
      </c>
      <c r="E70" s="81" t="s">
        <v>339</v>
      </c>
      <c r="F70" s="60" t="s">
        <v>251</v>
      </c>
      <c r="G70" s="80">
        <v>3</v>
      </c>
      <c r="H70" s="66" t="s">
        <v>461</v>
      </c>
      <c r="I70" s="61" t="s">
        <v>251</v>
      </c>
      <c r="J70" s="83">
        <v>3</v>
      </c>
      <c r="K70" s="76" t="s">
        <v>637</v>
      </c>
      <c r="L70" s="76" t="s">
        <v>251</v>
      </c>
      <c r="M70" s="85"/>
      <c r="N70" s="78"/>
      <c r="O70" s="78"/>
      <c r="R70" s="86">
        <f>COUNTIF(D68:D71,"3")</f>
        <v>4</v>
      </c>
      <c r="S70" s="86">
        <f>COUNTIF(G68:G71,"3")</f>
        <v>4</v>
      </c>
      <c r="T70" s="86">
        <f>COUNTIF(J68:J71,"3")</f>
        <v>4</v>
      </c>
      <c r="U70" s="86">
        <f>COUNTIF(M68:M71,"3")</f>
        <v>0</v>
      </c>
    </row>
    <row r="71" spans="1:21" ht="30" customHeight="1" x14ac:dyDescent="0.25">
      <c r="A71" s="215"/>
      <c r="B71" s="118"/>
      <c r="C71" s="97" t="s">
        <v>88</v>
      </c>
      <c r="D71" s="27">
        <v>3</v>
      </c>
      <c r="E71" s="81" t="s">
        <v>340</v>
      </c>
      <c r="F71" s="60" t="s">
        <v>252</v>
      </c>
      <c r="G71" s="80">
        <v>3</v>
      </c>
      <c r="H71" s="66" t="s">
        <v>462</v>
      </c>
      <c r="I71" s="61" t="s">
        <v>463</v>
      </c>
      <c r="J71" s="83">
        <v>3</v>
      </c>
      <c r="K71" s="76" t="s">
        <v>638</v>
      </c>
      <c r="L71" s="76" t="s">
        <v>463</v>
      </c>
      <c r="M71" s="85"/>
      <c r="N71" s="78"/>
      <c r="O71" s="78"/>
      <c r="R71" s="86">
        <f>COUNTIF(D68:D71,"4")</f>
        <v>0</v>
      </c>
      <c r="S71" s="86">
        <f>COUNTIF(G68:G71,"4")</f>
        <v>0</v>
      </c>
      <c r="T71" s="86">
        <f>COUNTIF(J68:J71,"4")</f>
        <v>0</v>
      </c>
      <c r="U71" s="86">
        <f>COUNTIF(M68:M71,"4")</f>
        <v>0</v>
      </c>
    </row>
    <row r="72" spans="1:21" ht="8.25" customHeight="1" x14ac:dyDescent="0.25">
      <c r="B72" s="240"/>
      <c r="C72" s="241"/>
      <c r="D72" s="241"/>
      <c r="E72" s="241"/>
      <c r="F72" s="241"/>
      <c r="G72" s="241"/>
      <c r="H72" s="241"/>
      <c r="I72" s="241"/>
      <c r="J72" s="241"/>
      <c r="K72" s="254"/>
      <c r="L72" s="99"/>
      <c r="M72" s="100"/>
      <c r="N72" s="99"/>
      <c r="O72" s="99"/>
    </row>
    <row r="73" spans="1:21" ht="17.399999999999999" x14ac:dyDescent="0.25">
      <c r="A73" s="215"/>
      <c r="B73" s="114"/>
      <c r="C73" s="226" t="s">
        <v>89</v>
      </c>
      <c r="D73" s="227"/>
      <c r="E73" s="227"/>
      <c r="F73" s="227"/>
      <c r="G73" s="227"/>
      <c r="H73" s="227"/>
      <c r="I73" s="227"/>
      <c r="J73" s="227"/>
      <c r="K73" s="228"/>
      <c r="L73" s="116"/>
      <c r="M73" s="116"/>
      <c r="N73" s="116"/>
      <c r="O73" s="116"/>
    </row>
    <row r="74" spans="1:21" ht="30" customHeight="1" x14ac:dyDescent="0.25">
      <c r="A74" s="215"/>
      <c r="B74" s="117"/>
      <c r="C74" s="105" t="s">
        <v>90</v>
      </c>
      <c r="D74" s="27">
        <v>3</v>
      </c>
      <c r="E74" s="60" t="s">
        <v>341</v>
      </c>
      <c r="F74" s="60" t="s">
        <v>342</v>
      </c>
      <c r="G74" s="80">
        <v>3</v>
      </c>
      <c r="H74" s="61" t="s">
        <v>464</v>
      </c>
      <c r="I74" s="61" t="s">
        <v>465</v>
      </c>
      <c r="J74" s="83">
        <v>3</v>
      </c>
      <c r="K74" s="76" t="s">
        <v>639</v>
      </c>
      <c r="L74" s="76" t="s">
        <v>465</v>
      </c>
      <c r="M74" s="85"/>
      <c r="N74" s="78"/>
      <c r="O74" s="78"/>
      <c r="R74" s="86">
        <f>COUNTIF(D74:D79,"1")</f>
        <v>0</v>
      </c>
      <c r="S74" s="86">
        <f>COUNTIF(G74:G79,"1")</f>
        <v>0</v>
      </c>
      <c r="T74" s="86">
        <f>COUNTIF(J74:J79,"1")</f>
        <v>0</v>
      </c>
      <c r="U74" s="86">
        <f>COUNTIF(M74:M79,"1")</f>
        <v>0</v>
      </c>
    </row>
    <row r="75" spans="1:21" ht="30" customHeight="1" x14ac:dyDescent="0.25">
      <c r="A75" s="215"/>
      <c r="B75" s="117"/>
      <c r="C75" s="97" t="s">
        <v>91</v>
      </c>
      <c r="D75" s="27">
        <v>3</v>
      </c>
      <c r="E75" s="74" t="s">
        <v>245</v>
      </c>
      <c r="F75" s="60" t="s">
        <v>253</v>
      </c>
      <c r="G75" s="80">
        <v>3</v>
      </c>
      <c r="H75" s="66" t="s">
        <v>466</v>
      </c>
      <c r="I75" s="61" t="s">
        <v>467</v>
      </c>
      <c r="J75" s="83">
        <v>3</v>
      </c>
      <c r="K75" s="76" t="s">
        <v>640</v>
      </c>
      <c r="L75" s="76" t="s">
        <v>467</v>
      </c>
      <c r="M75" s="85"/>
      <c r="N75" s="78"/>
      <c r="O75" s="78"/>
      <c r="R75" s="86">
        <f>COUNTIF(D74:D79,"2")</f>
        <v>0</v>
      </c>
      <c r="S75" s="86">
        <f>COUNTIF(G74:G79,"2")</f>
        <v>1</v>
      </c>
      <c r="T75" s="86">
        <f>COUNTIF(J74:J79,"2")</f>
        <v>0</v>
      </c>
      <c r="U75" s="86">
        <f>COUNTIF(M74:M79,"2")</f>
        <v>0</v>
      </c>
    </row>
    <row r="76" spans="1:21" ht="30" customHeight="1" x14ac:dyDescent="0.25">
      <c r="A76" s="215"/>
      <c r="B76" s="117"/>
      <c r="C76" s="97" t="s">
        <v>92</v>
      </c>
      <c r="D76" s="27">
        <v>3</v>
      </c>
      <c r="E76" s="74" t="s">
        <v>246</v>
      </c>
      <c r="F76" s="60" t="s">
        <v>254</v>
      </c>
      <c r="G76" s="80">
        <v>3</v>
      </c>
      <c r="H76" s="66" t="s">
        <v>468</v>
      </c>
      <c r="I76" s="61" t="s">
        <v>254</v>
      </c>
      <c r="J76" s="83">
        <v>3</v>
      </c>
      <c r="K76" s="76" t="s">
        <v>641</v>
      </c>
      <c r="L76" s="76" t="s">
        <v>254</v>
      </c>
      <c r="M76" s="85"/>
      <c r="N76" s="78"/>
      <c r="O76" s="78"/>
      <c r="R76" s="86">
        <f>COUNTIF(D74:D79,"2")</f>
        <v>0</v>
      </c>
      <c r="S76" s="86">
        <f>COUNTIF(G74:G79,"3")</f>
        <v>5</v>
      </c>
      <c r="T76" s="86">
        <f>COUNTIF(J74:J79,"3")</f>
        <v>6</v>
      </c>
      <c r="U76" s="86">
        <f>COUNTIF(M74:M79,"3")</f>
        <v>0</v>
      </c>
    </row>
    <row r="77" spans="1:21" ht="30" customHeight="1" x14ac:dyDescent="0.25">
      <c r="A77" s="215"/>
      <c r="B77" s="117"/>
      <c r="C77" s="97" t="s">
        <v>93</v>
      </c>
      <c r="D77" s="27">
        <v>3</v>
      </c>
      <c r="E77" s="74" t="s">
        <v>247</v>
      </c>
      <c r="F77" s="60" t="s">
        <v>255</v>
      </c>
      <c r="G77" s="80">
        <v>3</v>
      </c>
      <c r="H77" s="66" t="s">
        <v>469</v>
      </c>
      <c r="I77" s="61" t="s">
        <v>255</v>
      </c>
      <c r="J77" s="83">
        <v>3</v>
      </c>
      <c r="K77" s="76" t="s">
        <v>642</v>
      </c>
      <c r="L77" s="76" t="s">
        <v>255</v>
      </c>
      <c r="M77" s="85"/>
      <c r="N77" s="78"/>
      <c r="O77" s="78"/>
      <c r="R77" s="86">
        <f>COUNTIF(D74:D79,"4")</f>
        <v>0</v>
      </c>
      <c r="S77" s="86">
        <f>COUNTIF(G74:G79,"4")</f>
        <v>0</v>
      </c>
      <c r="T77" s="86">
        <f>COUNTIF(J74:J79,"4")</f>
        <v>0</v>
      </c>
      <c r="U77" s="86">
        <f>COUNTIF(M74:M79,"4")</f>
        <v>0</v>
      </c>
    </row>
    <row r="78" spans="1:21" ht="30" customHeight="1" x14ac:dyDescent="0.25">
      <c r="A78" s="215"/>
      <c r="B78" s="122"/>
      <c r="C78" s="98" t="s">
        <v>94</v>
      </c>
      <c r="D78" s="27">
        <v>3</v>
      </c>
      <c r="E78" s="74" t="s">
        <v>343</v>
      </c>
      <c r="F78" s="60" t="s">
        <v>256</v>
      </c>
      <c r="G78" s="80">
        <v>3</v>
      </c>
      <c r="H78" s="66" t="s">
        <v>470</v>
      </c>
      <c r="I78" s="61" t="s">
        <v>256</v>
      </c>
      <c r="J78" s="83">
        <v>3</v>
      </c>
      <c r="K78" s="76" t="s">
        <v>643</v>
      </c>
      <c r="L78" s="76" t="s">
        <v>256</v>
      </c>
      <c r="M78" s="85"/>
      <c r="N78" s="78"/>
      <c r="O78" s="78"/>
    </row>
    <row r="79" spans="1:21" ht="30" customHeight="1" x14ac:dyDescent="0.25">
      <c r="A79" s="215"/>
      <c r="B79" s="118"/>
      <c r="C79" s="97" t="s">
        <v>95</v>
      </c>
      <c r="D79" s="27">
        <v>3</v>
      </c>
      <c r="E79" s="74" t="s">
        <v>248</v>
      </c>
      <c r="F79" s="60" t="s">
        <v>257</v>
      </c>
      <c r="G79" s="80">
        <v>2</v>
      </c>
      <c r="H79" s="66" t="s">
        <v>471</v>
      </c>
      <c r="I79" s="61" t="s">
        <v>257</v>
      </c>
      <c r="J79" s="83">
        <v>3</v>
      </c>
      <c r="K79" s="76" t="s">
        <v>644</v>
      </c>
      <c r="L79" s="76" t="s">
        <v>257</v>
      </c>
      <c r="M79" s="85"/>
      <c r="N79" s="78"/>
      <c r="O79" s="78"/>
    </row>
    <row r="80" spans="1:21" ht="9" customHeight="1" x14ac:dyDescent="0.25">
      <c r="B80" s="250"/>
      <c r="C80" s="251"/>
      <c r="D80" s="119"/>
      <c r="E80" s="120"/>
      <c r="F80" s="120"/>
      <c r="G80" s="119"/>
      <c r="H80" s="120"/>
      <c r="I80" s="120"/>
      <c r="J80" s="119"/>
      <c r="K80" s="124"/>
      <c r="M80" s="119"/>
      <c r="N80" s="124"/>
    </row>
    <row r="81" spans="1:21" ht="18.75" customHeight="1" x14ac:dyDescent="0.25">
      <c r="B81" s="268" t="s">
        <v>96</v>
      </c>
      <c r="C81" s="269"/>
      <c r="D81" s="247" t="s">
        <v>389</v>
      </c>
      <c r="E81" s="248"/>
      <c r="F81" s="249"/>
      <c r="G81" s="244">
        <v>2024</v>
      </c>
      <c r="H81" s="245"/>
      <c r="I81" s="246"/>
      <c r="J81" s="223">
        <v>2025</v>
      </c>
      <c r="K81" s="224"/>
      <c r="L81" s="225"/>
      <c r="M81" s="281">
        <v>2018</v>
      </c>
      <c r="N81" s="282"/>
      <c r="O81" s="283"/>
    </row>
    <row r="82" spans="1:21" ht="34.5" customHeight="1" x14ac:dyDescent="0.25">
      <c r="B82" s="270"/>
      <c r="C82" s="271"/>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399999999999999" x14ac:dyDescent="0.25">
      <c r="A83" s="215"/>
      <c r="B83" s="125"/>
      <c r="C83" s="227" t="s">
        <v>97</v>
      </c>
      <c r="D83" s="227"/>
      <c r="E83" s="227"/>
      <c r="F83" s="227"/>
      <c r="G83" s="227"/>
      <c r="H83" s="227"/>
      <c r="I83" s="227"/>
      <c r="J83" s="227"/>
      <c r="K83" s="227"/>
      <c r="L83" s="126"/>
      <c r="M83" s="127"/>
      <c r="N83" s="127"/>
      <c r="O83" s="126"/>
    </row>
    <row r="84" spans="1:21" ht="30" customHeight="1" x14ac:dyDescent="0.25">
      <c r="A84" s="215"/>
      <c r="B84" s="118"/>
      <c r="C84" s="105" t="s">
        <v>98</v>
      </c>
      <c r="D84" s="27">
        <v>4</v>
      </c>
      <c r="E84" s="74" t="s">
        <v>344</v>
      </c>
      <c r="F84" s="60" t="s">
        <v>258</v>
      </c>
      <c r="G84" s="80">
        <v>4</v>
      </c>
      <c r="H84" s="66" t="s">
        <v>472</v>
      </c>
      <c r="I84" s="61" t="s">
        <v>473</v>
      </c>
      <c r="J84" s="83">
        <v>4</v>
      </c>
      <c r="K84" s="76" t="s">
        <v>645</v>
      </c>
      <c r="L84" s="76" t="s">
        <v>473</v>
      </c>
      <c r="M84" s="85"/>
      <c r="N84" s="78"/>
      <c r="O84" s="78"/>
      <c r="R84" s="86">
        <f>COUNTIF(D84:D86,"1")</f>
        <v>0</v>
      </c>
      <c r="S84" s="86">
        <f>COUNTIF(G84:G86,"1")</f>
        <v>0</v>
      </c>
      <c r="T84" s="86">
        <f>COUNTIF(J84:J86,"1")</f>
        <v>0</v>
      </c>
      <c r="U84" s="86">
        <f>COUNTIF(M84:M86,"1")</f>
        <v>0</v>
      </c>
    </row>
    <row r="85" spans="1:21" ht="30" customHeight="1" x14ac:dyDescent="0.25">
      <c r="A85" s="215"/>
      <c r="B85" s="125"/>
      <c r="C85" s="97" t="s">
        <v>99</v>
      </c>
      <c r="D85" s="27">
        <v>4</v>
      </c>
      <c r="E85" s="74" t="s">
        <v>259</v>
      </c>
      <c r="F85" s="60" t="s">
        <v>260</v>
      </c>
      <c r="G85" s="80">
        <v>3</v>
      </c>
      <c r="H85" s="66" t="s">
        <v>474</v>
      </c>
      <c r="I85" s="61" t="s">
        <v>475</v>
      </c>
      <c r="J85" s="83">
        <v>3</v>
      </c>
      <c r="K85" s="76" t="s">
        <v>646</v>
      </c>
      <c r="L85" s="76" t="s">
        <v>475</v>
      </c>
      <c r="M85" s="85"/>
      <c r="N85" s="78"/>
      <c r="O85" s="78"/>
      <c r="R85" s="86">
        <f>COUNTIF(D84:D86,"2")</f>
        <v>0</v>
      </c>
      <c r="S85" s="86">
        <f>COUNTIF(G84:G86,"2")</f>
        <v>0</v>
      </c>
      <c r="T85" s="86">
        <f>COUNTIF(J84:J86,"2")</f>
        <v>0</v>
      </c>
      <c r="U85" s="86">
        <f>COUNTIF(M84:M86,"2")</f>
        <v>0</v>
      </c>
    </row>
    <row r="86" spans="1:21" ht="30" customHeight="1" x14ac:dyDescent="0.25">
      <c r="A86" s="215"/>
      <c r="B86" s="125"/>
      <c r="C86" s="97" t="s">
        <v>100</v>
      </c>
      <c r="D86" s="27">
        <v>4</v>
      </c>
      <c r="E86" s="74" t="s">
        <v>345</v>
      </c>
      <c r="F86" s="60" t="s">
        <v>261</v>
      </c>
      <c r="G86" s="80">
        <v>4</v>
      </c>
      <c r="H86" s="66" t="s">
        <v>476</v>
      </c>
      <c r="I86" s="61" t="s">
        <v>477</v>
      </c>
      <c r="J86" s="83">
        <v>4</v>
      </c>
      <c r="K86" s="76" t="s">
        <v>647</v>
      </c>
      <c r="L86" s="61" t="s">
        <v>477</v>
      </c>
      <c r="M86" s="85"/>
      <c r="N86" s="78"/>
      <c r="O86" s="78"/>
      <c r="R86" s="86">
        <f>COUNTIF(D84:D86,"3")</f>
        <v>0</v>
      </c>
      <c r="S86" s="86">
        <f>COUNTIF(G84:G86,"3")</f>
        <v>1</v>
      </c>
      <c r="T86" s="86">
        <f>COUNTIF(J84:J86,"3")</f>
        <v>1</v>
      </c>
      <c r="U86" s="86">
        <f>COUNTIF(M84:M86,"3")</f>
        <v>0</v>
      </c>
    </row>
    <row r="87" spans="1:21" ht="21" customHeight="1" x14ac:dyDescent="0.25">
      <c r="B87" s="250"/>
      <c r="C87" s="251"/>
      <c r="D87" s="119"/>
      <c r="E87" s="120"/>
      <c r="F87" s="120"/>
      <c r="G87" s="119"/>
      <c r="H87" s="120"/>
      <c r="I87" s="120"/>
      <c r="J87" s="119"/>
      <c r="K87" s="120"/>
      <c r="M87" s="119"/>
      <c r="N87" s="120"/>
      <c r="R87" s="86">
        <f>COUNTIF(D84:D86,"4")</f>
        <v>3</v>
      </c>
      <c r="S87" s="86">
        <f>COUNTIF(G84:G86,"4")</f>
        <v>2</v>
      </c>
      <c r="T87" s="86">
        <f>COUNTIF(J84:J86,"4")</f>
        <v>2</v>
      </c>
      <c r="U87" s="86">
        <f>COUNTIF(M84:M86,"4")</f>
        <v>0</v>
      </c>
    </row>
    <row r="88" spans="1:21" ht="17.399999999999999" x14ac:dyDescent="0.3">
      <c r="A88" s="215"/>
      <c r="B88" s="128"/>
      <c r="C88" s="255" t="s">
        <v>101</v>
      </c>
      <c r="D88" s="256"/>
      <c r="E88" s="256"/>
      <c r="F88" s="256"/>
      <c r="G88" s="256"/>
      <c r="H88" s="256"/>
      <c r="I88" s="256"/>
      <c r="J88" s="256"/>
      <c r="K88" s="257"/>
      <c r="L88" s="116"/>
      <c r="M88" s="116"/>
      <c r="N88" s="116"/>
      <c r="O88" s="116"/>
    </row>
    <row r="89" spans="1:21" ht="30" customHeight="1" x14ac:dyDescent="0.25">
      <c r="A89" s="215"/>
      <c r="B89" s="118"/>
      <c r="C89" s="96" t="s">
        <v>102</v>
      </c>
      <c r="D89" s="27">
        <v>3</v>
      </c>
      <c r="E89" s="60" t="s">
        <v>346</v>
      </c>
      <c r="F89" s="60" t="s">
        <v>262</v>
      </c>
      <c r="G89" s="80">
        <v>3</v>
      </c>
      <c r="H89" s="61" t="s">
        <v>478</v>
      </c>
      <c r="I89" s="61" t="s">
        <v>479</v>
      </c>
      <c r="J89" s="83">
        <v>3</v>
      </c>
      <c r="K89" s="76" t="s">
        <v>648</v>
      </c>
      <c r="L89" s="61" t="s">
        <v>479</v>
      </c>
      <c r="M89" s="85"/>
      <c r="N89" s="78"/>
      <c r="O89" s="78"/>
      <c r="R89" s="86">
        <f>COUNTIF(D89:D95,"1")</f>
        <v>0</v>
      </c>
      <c r="S89" s="86">
        <f>COUNTIF(G89:G95,"1")</f>
        <v>1</v>
      </c>
      <c r="T89" s="86">
        <f>COUNTIF(J89:J95,"1")</f>
        <v>1</v>
      </c>
      <c r="U89" s="86">
        <f>COUNTIF(M89:M95,"1")</f>
        <v>0</v>
      </c>
    </row>
    <row r="90" spans="1:21" ht="30" customHeight="1" x14ac:dyDescent="0.25">
      <c r="A90" s="215"/>
      <c r="B90" s="129"/>
      <c r="C90" s="98" t="s">
        <v>103</v>
      </c>
      <c r="D90" s="27">
        <v>3</v>
      </c>
      <c r="E90" s="74" t="s">
        <v>263</v>
      </c>
      <c r="F90" s="60" t="s">
        <v>264</v>
      </c>
      <c r="G90" s="80">
        <v>2</v>
      </c>
      <c r="H90" s="66" t="s">
        <v>480</v>
      </c>
      <c r="I90" s="61" t="s">
        <v>481</v>
      </c>
      <c r="J90" s="83">
        <v>2</v>
      </c>
      <c r="K90" s="76" t="s">
        <v>649</v>
      </c>
      <c r="L90" s="61" t="s">
        <v>481</v>
      </c>
      <c r="M90" s="85"/>
      <c r="N90" s="78"/>
      <c r="O90" s="78"/>
      <c r="R90" s="86">
        <f>COUNTIF(D89:D95,"2")</f>
        <v>1</v>
      </c>
      <c r="S90" s="86">
        <f>COUNTIF(G89:G95,"2")</f>
        <v>2</v>
      </c>
      <c r="T90" s="86">
        <f>COUNTIF(J89:J95,"2")</f>
        <v>2</v>
      </c>
      <c r="U90" s="86">
        <f>COUNTIF(M89:M95,"2")</f>
        <v>0</v>
      </c>
    </row>
    <row r="91" spans="1:21" ht="30" customHeight="1" x14ac:dyDescent="0.25">
      <c r="A91" s="215"/>
      <c r="B91" s="125"/>
      <c r="C91" s="97" t="s">
        <v>104</v>
      </c>
      <c r="D91" s="27">
        <v>3</v>
      </c>
      <c r="E91" s="74" t="s">
        <v>347</v>
      </c>
      <c r="F91" s="60" t="s">
        <v>265</v>
      </c>
      <c r="G91" s="80">
        <v>3</v>
      </c>
      <c r="H91" s="66" t="s">
        <v>482</v>
      </c>
      <c r="I91" s="61" t="s">
        <v>483</v>
      </c>
      <c r="J91" s="83">
        <v>3</v>
      </c>
      <c r="K91" s="76" t="s">
        <v>650</v>
      </c>
      <c r="L91" s="61" t="s">
        <v>483</v>
      </c>
      <c r="M91" s="85"/>
      <c r="N91" s="78"/>
      <c r="O91" s="78"/>
      <c r="R91" s="86">
        <f>COUNTIF(D89:D95,"3")</f>
        <v>6</v>
      </c>
      <c r="S91" s="86">
        <f>COUNTIF(G89:G95,"3")</f>
        <v>4</v>
      </c>
      <c r="T91" s="86">
        <f>COUNTIF(J89:J95,"3")</f>
        <v>4</v>
      </c>
      <c r="U91" s="86">
        <f>COUNTIF(M89:M95,"3")</f>
        <v>0</v>
      </c>
    </row>
    <row r="92" spans="1:21" ht="30" customHeight="1" x14ac:dyDescent="0.25">
      <c r="A92" s="215"/>
      <c r="B92" s="125"/>
      <c r="C92" s="98" t="s">
        <v>105</v>
      </c>
      <c r="D92" s="27">
        <v>3</v>
      </c>
      <c r="E92" s="74" t="s">
        <v>266</v>
      </c>
      <c r="F92" s="60" t="s">
        <v>267</v>
      </c>
      <c r="G92" s="80">
        <v>3</v>
      </c>
      <c r="H92" s="66" t="s">
        <v>484</v>
      </c>
      <c r="I92" s="61" t="s">
        <v>485</v>
      </c>
      <c r="J92" s="83">
        <v>3</v>
      </c>
      <c r="K92" s="76" t="s">
        <v>651</v>
      </c>
      <c r="L92" s="61" t="s">
        <v>485</v>
      </c>
      <c r="M92" s="85"/>
      <c r="N92" s="78"/>
      <c r="O92" s="78"/>
      <c r="R92" s="86">
        <f>COUNTIF(D89:D95,"4")</f>
        <v>0</v>
      </c>
      <c r="S92" s="86">
        <f>COUNTIF(G89:G95,"4")</f>
        <v>0</v>
      </c>
      <c r="T92" s="86">
        <f>COUNTIF(J89:J95,"4")</f>
        <v>0</v>
      </c>
      <c r="U92" s="86">
        <f>COUNTIF(M89:M95,"4")</f>
        <v>0</v>
      </c>
    </row>
    <row r="93" spans="1:21" ht="30" customHeight="1" x14ac:dyDescent="0.25">
      <c r="A93" s="215"/>
      <c r="B93" s="125"/>
      <c r="C93" s="97" t="s">
        <v>106</v>
      </c>
      <c r="D93" s="27">
        <v>3</v>
      </c>
      <c r="E93" s="74" t="s">
        <v>268</v>
      </c>
      <c r="F93" s="60" t="s">
        <v>269</v>
      </c>
      <c r="G93" s="80">
        <v>3</v>
      </c>
      <c r="H93" s="66" t="s">
        <v>486</v>
      </c>
      <c r="I93" s="61" t="s">
        <v>487</v>
      </c>
      <c r="J93" s="83">
        <v>3</v>
      </c>
      <c r="K93" s="76" t="s">
        <v>652</v>
      </c>
      <c r="L93" s="61" t="s">
        <v>487</v>
      </c>
      <c r="M93" s="85"/>
      <c r="N93" s="78"/>
      <c r="O93" s="78"/>
    </row>
    <row r="94" spans="1:21" ht="30" customHeight="1" x14ac:dyDescent="0.25">
      <c r="A94" s="215"/>
      <c r="B94" s="129"/>
      <c r="C94" s="98" t="s">
        <v>107</v>
      </c>
      <c r="D94" s="27">
        <v>3</v>
      </c>
      <c r="E94" s="74" t="s">
        <v>270</v>
      </c>
      <c r="F94" s="60" t="s">
        <v>271</v>
      </c>
      <c r="G94" s="80">
        <v>2</v>
      </c>
      <c r="H94" s="66" t="s">
        <v>488</v>
      </c>
      <c r="I94" s="61" t="s">
        <v>481</v>
      </c>
      <c r="J94" s="83">
        <v>2</v>
      </c>
      <c r="K94" s="76" t="s">
        <v>653</v>
      </c>
      <c r="L94" s="61" t="s">
        <v>481</v>
      </c>
      <c r="M94" s="85"/>
      <c r="N94" s="78"/>
      <c r="O94" s="78"/>
    </row>
    <row r="95" spans="1:21" ht="30" customHeight="1" x14ac:dyDescent="0.25">
      <c r="A95" s="215"/>
      <c r="B95" s="125"/>
      <c r="C95" s="97" t="s">
        <v>108</v>
      </c>
      <c r="D95" s="27">
        <v>2</v>
      </c>
      <c r="E95" s="74" t="s">
        <v>348</v>
      </c>
      <c r="F95" s="60" t="s">
        <v>349</v>
      </c>
      <c r="G95" s="80">
        <v>1</v>
      </c>
      <c r="H95" s="66" t="s">
        <v>489</v>
      </c>
      <c r="I95" s="61" t="s">
        <v>481</v>
      </c>
      <c r="J95" s="83">
        <v>1</v>
      </c>
      <c r="K95" s="76" t="s">
        <v>654</v>
      </c>
      <c r="L95" s="61" t="s">
        <v>481</v>
      </c>
      <c r="M95" s="85"/>
      <c r="N95" s="78"/>
      <c r="O95" s="78"/>
    </row>
    <row r="96" spans="1:21" ht="5.25" customHeight="1" x14ac:dyDescent="0.25">
      <c r="B96" s="250"/>
      <c r="C96" s="251"/>
      <c r="D96" s="119"/>
      <c r="E96" s="120"/>
      <c r="F96" s="120"/>
      <c r="G96" s="119"/>
      <c r="H96" s="120"/>
      <c r="I96" s="120"/>
      <c r="J96" s="119"/>
      <c r="K96" s="124"/>
      <c r="M96" s="119"/>
      <c r="N96" s="124"/>
    </row>
    <row r="97" spans="1:21" ht="17.399999999999999" x14ac:dyDescent="0.25">
      <c r="A97" s="215"/>
      <c r="B97" s="114"/>
      <c r="C97" s="226" t="s">
        <v>25</v>
      </c>
      <c r="D97" s="227"/>
      <c r="E97" s="227"/>
      <c r="F97" s="227"/>
      <c r="G97" s="227"/>
      <c r="H97" s="227"/>
      <c r="I97" s="227"/>
      <c r="J97" s="227"/>
      <c r="K97" s="227"/>
      <c r="L97" s="227"/>
      <c r="M97" s="130"/>
      <c r="N97" s="130"/>
      <c r="O97" s="131"/>
    </row>
    <row r="98" spans="1:21" ht="68.400000000000006" x14ac:dyDescent="0.25">
      <c r="A98" s="215"/>
      <c r="B98" s="122"/>
      <c r="C98" s="96" t="s">
        <v>109</v>
      </c>
      <c r="D98" s="27">
        <v>3</v>
      </c>
      <c r="E98" s="30" t="s">
        <v>350</v>
      </c>
      <c r="F98" s="30" t="s">
        <v>272</v>
      </c>
      <c r="G98" s="28">
        <v>2</v>
      </c>
      <c r="H98" s="32" t="s">
        <v>490</v>
      </c>
      <c r="I98" s="32" t="s">
        <v>491</v>
      </c>
      <c r="J98" s="29">
        <v>3</v>
      </c>
      <c r="K98" s="35" t="s">
        <v>655</v>
      </c>
      <c r="L98" s="32" t="s">
        <v>491</v>
      </c>
      <c r="M98" s="52"/>
      <c r="N98" s="51"/>
      <c r="O98" s="51"/>
      <c r="R98" s="86">
        <f>COUNTIF(D98:D99,"1")</f>
        <v>0</v>
      </c>
      <c r="S98" s="86">
        <f>COUNTIF(G98:G99,"1")</f>
        <v>0</v>
      </c>
      <c r="T98" s="86">
        <f>COUNTIF(J98:J99,"1")</f>
        <v>0</v>
      </c>
      <c r="U98" s="86">
        <f>COUNTIF(M98:M99,"1")</f>
        <v>0</v>
      </c>
    </row>
    <row r="99" spans="1:21" ht="114" x14ac:dyDescent="0.25">
      <c r="A99" s="215"/>
      <c r="B99" s="132"/>
      <c r="C99" s="98" t="s">
        <v>110</v>
      </c>
      <c r="D99" s="27">
        <v>3</v>
      </c>
      <c r="E99" s="31" t="s">
        <v>351</v>
      </c>
      <c r="F99" s="30" t="s">
        <v>352</v>
      </c>
      <c r="G99" s="28">
        <v>3</v>
      </c>
      <c r="H99" s="33" t="s">
        <v>492</v>
      </c>
      <c r="I99" s="32" t="s">
        <v>493</v>
      </c>
      <c r="J99" s="29">
        <v>3</v>
      </c>
      <c r="K99" s="35" t="s">
        <v>656</v>
      </c>
      <c r="L99" s="32" t="s">
        <v>657</v>
      </c>
      <c r="M99" s="52"/>
      <c r="N99" s="51"/>
      <c r="O99" s="51"/>
      <c r="R99" s="86">
        <f>COUNTIF(D98:D99,"2")</f>
        <v>0</v>
      </c>
      <c r="S99" s="86">
        <f>COUNTIF(G98:G99,"2")</f>
        <v>1</v>
      </c>
      <c r="T99" s="86">
        <f>COUNTIF(J98:J99,"2")</f>
        <v>0</v>
      </c>
      <c r="U99" s="86">
        <f>COUNTIF(M98:M99,"2")</f>
        <v>0</v>
      </c>
    </row>
    <row r="100" spans="1:21" ht="8.25" customHeight="1" x14ac:dyDescent="0.25">
      <c r="B100" s="250"/>
      <c r="C100" s="251"/>
      <c r="D100" s="119"/>
      <c r="E100" s="120"/>
      <c r="F100" s="120"/>
      <c r="G100" s="119"/>
      <c r="H100" s="120"/>
      <c r="I100" s="120"/>
      <c r="J100" s="119"/>
      <c r="K100" s="124"/>
      <c r="M100" s="119"/>
      <c r="N100" s="124"/>
      <c r="R100" s="86">
        <f>COUNTIF(D98:D99,"3")</f>
        <v>2</v>
      </c>
      <c r="S100" s="86">
        <f>COUNTIF(G98:G99,"3")</f>
        <v>1</v>
      </c>
      <c r="T100" s="86">
        <f>COUNTIF(J98:J99,"3")</f>
        <v>2</v>
      </c>
      <c r="U100" s="86">
        <f>COUNTIF(M98:M99,"3")</f>
        <v>0</v>
      </c>
    </row>
    <row r="101" spans="1:21" ht="17.399999999999999" x14ac:dyDescent="0.25">
      <c r="A101" s="215"/>
      <c r="B101" s="125"/>
      <c r="C101" s="227" t="s">
        <v>111</v>
      </c>
      <c r="D101" s="227"/>
      <c r="E101" s="227"/>
      <c r="F101" s="227"/>
      <c r="G101" s="227"/>
      <c r="H101" s="227"/>
      <c r="I101" s="227"/>
      <c r="J101" s="227"/>
      <c r="K101" s="228"/>
      <c r="L101" s="116"/>
      <c r="M101" s="116"/>
      <c r="N101" s="116"/>
      <c r="O101" s="116"/>
      <c r="R101" s="86">
        <f>COUNTIF(D98:D99,"4")</f>
        <v>0</v>
      </c>
      <c r="S101" s="86">
        <f>COUNTIF(G98:G99,"4")</f>
        <v>0</v>
      </c>
      <c r="T101" s="86">
        <f>COUNTIF(J98:J99,"4")</f>
        <v>0</v>
      </c>
      <c r="U101" s="86">
        <f>COUNTIF(M98:M99,"4")</f>
        <v>0</v>
      </c>
    </row>
    <row r="102" spans="1:21" ht="30" customHeight="1" x14ac:dyDescent="0.25">
      <c r="A102" s="215"/>
      <c r="B102" s="118"/>
      <c r="C102" s="105" t="s">
        <v>112</v>
      </c>
      <c r="D102" s="27">
        <v>3</v>
      </c>
      <c r="E102" s="60" t="s">
        <v>353</v>
      </c>
      <c r="F102" s="60" t="s">
        <v>273</v>
      </c>
      <c r="G102" s="80">
        <v>4</v>
      </c>
      <c r="H102" s="61" t="s">
        <v>494</v>
      </c>
      <c r="I102" s="61" t="s">
        <v>495</v>
      </c>
      <c r="J102" s="83">
        <v>4</v>
      </c>
      <c r="K102" s="76" t="s">
        <v>658</v>
      </c>
      <c r="L102" s="61" t="s">
        <v>495</v>
      </c>
      <c r="M102" s="85"/>
      <c r="N102" s="78"/>
      <c r="O102" s="78"/>
      <c r="R102" s="86">
        <f>COUNTIF(D102:D111,"1")</f>
        <v>0</v>
      </c>
      <c r="S102" s="86">
        <f>COUNTIF(G102:G111,"1")</f>
        <v>2</v>
      </c>
      <c r="T102" s="86">
        <f>COUNTIF(J102:J111,"1")</f>
        <v>2</v>
      </c>
      <c r="U102" s="86">
        <f>COUNTIF(M102:M111,"1")</f>
        <v>0</v>
      </c>
    </row>
    <row r="103" spans="1:21" ht="30" customHeight="1" x14ac:dyDescent="0.25">
      <c r="A103" s="215"/>
      <c r="B103" s="125"/>
      <c r="C103" s="97" t="s">
        <v>113</v>
      </c>
      <c r="D103" s="27">
        <v>3</v>
      </c>
      <c r="E103" s="74" t="s">
        <v>354</v>
      </c>
      <c r="F103" s="60" t="s">
        <v>274</v>
      </c>
      <c r="G103" s="80">
        <v>3</v>
      </c>
      <c r="H103" s="66" t="s">
        <v>496</v>
      </c>
      <c r="I103" s="61" t="s">
        <v>497</v>
      </c>
      <c r="J103" s="83">
        <v>3</v>
      </c>
      <c r="K103" s="76" t="s">
        <v>659</v>
      </c>
      <c r="L103" s="61" t="s">
        <v>497</v>
      </c>
      <c r="M103" s="85"/>
      <c r="N103" s="78"/>
      <c r="O103" s="78"/>
      <c r="R103" s="86">
        <f>COUNTIF(D102:D111,"2")</f>
        <v>2</v>
      </c>
      <c r="S103" s="86">
        <f>COUNTIF(G102:G111,"2")</f>
        <v>1</v>
      </c>
      <c r="T103" s="86">
        <f>COUNTIF(J102:J111,"2")</f>
        <v>1</v>
      </c>
      <c r="U103" s="86">
        <f>COUNTIF(M102:M111,"2")</f>
        <v>0</v>
      </c>
    </row>
    <row r="104" spans="1:21" ht="30" customHeight="1" x14ac:dyDescent="0.25">
      <c r="A104" s="215"/>
      <c r="B104" s="125"/>
      <c r="C104" s="97" t="s">
        <v>114</v>
      </c>
      <c r="D104" s="27">
        <v>3</v>
      </c>
      <c r="E104" s="74" t="s">
        <v>275</v>
      </c>
      <c r="F104" s="60" t="s">
        <v>355</v>
      </c>
      <c r="G104" s="80">
        <v>3</v>
      </c>
      <c r="H104" s="66" t="s">
        <v>498</v>
      </c>
      <c r="I104" s="61" t="s">
        <v>499</v>
      </c>
      <c r="J104" s="83">
        <v>3</v>
      </c>
      <c r="K104" s="76" t="s">
        <v>660</v>
      </c>
      <c r="L104" s="61" t="s">
        <v>499</v>
      </c>
      <c r="M104" s="85"/>
      <c r="N104" s="78"/>
      <c r="O104" s="78"/>
      <c r="R104" s="86">
        <f>COUNTIF(D102:D111,"3")</f>
        <v>6</v>
      </c>
      <c r="S104" s="86">
        <f>COUNTIF(G102:G111,"3")</f>
        <v>4</v>
      </c>
      <c r="T104" s="86">
        <f>COUNTIF(J102:J111,"3")</f>
        <v>4</v>
      </c>
      <c r="U104" s="86">
        <f>COUNTIF(M102:M111,"3")</f>
        <v>0</v>
      </c>
    </row>
    <row r="105" spans="1:21" ht="30" customHeight="1" x14ac:dyDescent="0.25">
      <c r="A105" s="215"/>
      <c r="B105" s="125"/>
      <c r="C105" s="97" t="s">
        <v>115</v>
      </c>
      <c r="D105" s="27">
        <v>4</v>
      </c>
      <c r="E105" s="74" t="s">
        <v>276</v>
      </c>
      <c r="F105" s="60" t="s">
        <v>277</v>
      </c>
      <c r="G105" s="80">
        <v>4</v>
      </c>
      <c r="H105" s="66" t="s">
        <v>500</v>
      </c>
      <c r="I105" s="61" t="s">
        <v>501</v>
      </c>
      <c r="J105" s="83">
        <v>4</v>
      </c>
      <c r="K105" s="76" t="s">
        <v>661</v>
      </c>
      <c r="L105" s="61" t="s">
        <v>501</v>
      </c>
      <c r="M105" s="85"/>
      <c r="N105" s="78"/>
      <c r="O105" s="78"/>
      <c r="R105" s="86">
        <f>COUNTIF(D102:D111,"4")</f>
        <v>2</v>
      </c>
      <c r="S105" s="86">
        <f>COUNTIF(G102:G111,"4")</f>
        <v>3</v>
      </c>
      <c r="T105" s="86">
        <f>COUNTIF(J102:J111,"4")</f>
        <v>3</v>
      </c>
      <c r="U105" s="86">
        <f>COUNTIF(M102:M111,"4")</f>
        <v>0</v>
      </c>
    </row>
    <row r="106" spans="1:21" ht="30" customHeight="1" x14ac:dyDescent="0.25">
      <c r="A106" s="215"/>
      <c r="B106" s="125"/>
      <c r="C106" s="97" t="s">
        <v>116</v>
      </c>
      <c r="D106" s="27">
        <v>4</v>
      </c>
      <c r="E106" s="74" t="s">
        <v>278</v>
      </c>
      <c r="F106" s="60" t="s">
        <v>279</v>
      </c>
      <c r="G106" s="80">
        <v>4</v>
      </c>
      <c r="H106" s="66" t="s">
        <v>502</v>
      </c>
      <c r="I106" s="61" t="s">
        <v>503</v>
      </c>
      <c r="J106" s="83">
        <v>4</v>
      </c>
      <c r="K106" s="76" t="s">
        <v>662</v>
      </c>
      <c r="L106" s="61" t="s">
        <v>503</v>
      </c>
      <c r="M106" s="85"/>
      <c r="N106" s="78"/>
      <c r="O106" s="78"/>
    </row>
    <row r="107" spans="1:21" ht="30" customHeight="1" x14ac:dyDescent="0.25">
      <c r="A107" s="215"/>
      <c r="B107" s="125"/>
      <c r="C107" s="97" t="s">
        <v>117</v>
      </c>
      <c r="D107" s="27">
        <v>3</v>
      </c>
      <c r="E107" s="74" t="s">
        <v>356</v>
      </c>
      <c r="F107" s="60" t="s">
        <v>280</v>
      </c>
      <c r="G107" s="80">
        <v>3</v>
      </c>
      <c r="H107" s="66" t="s">
        <v>504</v>
      </c>
      <c r="I107" s="61" t="s">
        <v>505</v>
      </c>
      <c r="J107" s="83">
        <v>3</v>
      </c>
      <c r="K107" s="66" t="s">
        <v>504</v>
      </c>
      <c r="L107" s="61" t="s">
        <v>505</v>
      </c>
      <c r="M107" s="85"/>
      <c r="N107" s="78"/>
      <c r="O107" s="78"/>
    </row>
    <row r="108" spans="1:21" ht="30" customHeight="1" x14ac:dyDescent="0.25">
      <c r="A108" s="215"/>
      <c r="B108" s="125"/>
      <c r="C108" s="97" t="s">
        <v>118</v>
      </c>
      <c r="D108" s="27">
        <v>2</v>
      </c>
      <c r="E108" s="74" t="s">
        <v>357</v>
      </c>
      <c r="F108" s="60" t="s">
        <v>281</v>
      </c>
      <c r="G108" s="80">
        <v>1</v>
      </c>
      <c r="H108" s="66" t="s">
        <v>506</v>
      </c>
      <c r="I108" s="61" t="s">
        <v>507</v>
      </c>
      <c r="J108" s="83">
        <v>1</v>
      </c>
      <c r="K108" s="76" t="s">
        <v>663</v>
      </c>
      <c r="L108" s="61" t="s">
        <v>507</v>
      </c>
      <c r="M108" s="85"/>
      <c r="N108" s="78"/>
      <c r="O108" s="78"/>
    </row>
    <row r="109" spans="1:21" ht="30" customHeight="1" x14ac:dyDescent="0.25">
      <c r="A109" s="215"/>
      <c r="B109" s="125"/>
      <c r="C109" s="97" t="s">
        <v>119</v>
      </c>
      <c r="D109" s="27">
        <v>2</v>
      </c>
      <c r="E109" s="74" t="s">
        <v>282</v>
      </c>
      <c r="F109" s="60" t="s">
        <v>283</v>
      </c>
      <c r="G109" s="80">
        <v>1</v>
      </c>
      <c r="H109" s="66" t="s">
        <v>508</v>
      </c>
      <c r="I109" s="61" t="s">
        <v>507</v>
      </c>
      <c r="J109" s="83">
        <v>1</v>
      </c>
      <c r="K109" s="76" t="s">
        <v>663</v>
      </c>
      <c r="L109" s="61" t="s">
        <v>507</v>
      </c>
      <c r="M109" s="85"/>
      <c r="N109" s="78"/>
      <c r="O109" s="78"/>
    </row>
    <row r="110" spans="1:21" ht="30" customHeight="1" x14ac:dyDescent="0.25">
      <c r="A110" s="215"/>
      <c r="B110" s="125"/>
      <c r="C110" s="97" t="s">
        <v>120</v>
      </c>
      <c r="D110" s="27">
        <v>3</v>
      </c>
      <c r="E110" s="74" t="s">
        <v>358</v>
      </c>
      <c r="F110" s="60" t="s">
        <v>284</v>
      </c>
      <c r="G110" s="80">
        <v>3</v>
      </c>
      <c r="H110" s="66" t="s">
        <v>509</v>
      </c>
      <c r="I110" s="61" t="s">
        <v>510</v>
      </c>
      <c r="J110" s="83">
        <v>3</v>
      </c>
      <c r="K110" s="76" t="s">
        <v>664</v>
      </c>
      <c r="L110" s="61" t="s">
        <v>510</v>
      </c>
      <c r="M110" s="85"/>
      <c r="N110" s="78"/>
      <c r="O110" s="78"/>
    </row>
    <row r="111" spans="1:21" ht="30" customHeight="1" x14ac:dyDescent="0.25">
      <c r="A111" s="215"/>
      <c r="B111" s="125"/>
      <c r="C111" s="97" t="s">
        <v>121</v>
      </c>
      <c r="D111" s="27">
        <v>3</v>
      </c>
      <c r="E111" s="74" t="s">
        <v>285</v>
      </c>
      <c r="F111" s="60" t="s">
        <v>286</v>
      </c>
      <c r="G111" s="80">
        <v>2</v>
      </c>
      <c r="H111" s="66" t="s">
        <v>511</v>
      </c>
      <c r="I111" s="61" t="s">
        <v>512</v>
      </c>
      <c r="J111" s="83">
        <v>2</v>
      </c>
      <c r="K111" s="76" t="s">
        <v>665</v>
      </c>
      <c r="L111" s="61" t="s">
        <v>512</v>
      </c>
      <c r="M111" s="85"/>
      <c r="N111" s="78"/>
      <c r="O111" s="78"/>
    </row>
    <row r="112" spans="1:21" ht="5.25" customHeight="1" x14ac:dyDescent="0.25">
      <c r="B112" s="252"/>
      <c r="C112" s="253"/>
      <c r="D112" s="133"/>
      <c r="E112" s="134"/>
      <c r="F112" s="134"/>
      <c r="G112" s="133"/>
      <c r="H112" s="134"/>
      <c r="I112" s="134"/>
      <c r="J112" s="133"/>
      <c r="K112" s="135"/>
      <c r="M112" s="133"/>
      <c r="N112" s="135"/>
    </row>
    <row r="113" spans="1:21" ht="17.399999999999999" x14ac:dyDescent="0.25">
      <c r="A113" s="215"/>
      <c r="B113" s="125"/>
      <c r="C113" s="227" t="s">
        <v>0</v>
      </c>
      <c r="D113" s="227"/>
      <c r="E113" s="227"/>
      <c r="F113" s="227"/>
      <c r="G113" s="227"/>
      <c r="H113" s="227"/>
      <c r="I113" s="227"/>
      <c r="J113" s="227"/>
      <c r="K113" s="228"/>
      <c r="L113" s="116"/>
      <c r="M113" s="116"/>
      <c r="N113" s="116"/>
      <c r="O113" s="116"/>
    </row>
    <row r="114" spans="1:21" ht="30" customHeight="1" x14ac:dyDescent="0.25">
      <c r="A114" s="215"/>
      <c r="B114" s="129"/>
      <c r="C114" s="98" t="s">
        <v>1</v>
      </c>
      <c r="D114" s="27">
        <v>3</v>
      </c>
      <c r="E114" s="74" t="s">
        <v>359</v>
      </c>
      <c r="F114" s="60" t="s">
        <v>287</v>
      </c>
      <c r="G114" s="80">
        <v>3</v>
      </c>
      <c r="H114" s="66" t="s">
        <v>513</v>
      </c>
      <c r="I114" s="61" t="s">
        <v>514</v>
      </c>
      <c r="J114" s="83">
        <v>3</v>
      </c>
      <c r="K114" s="76" t="s">
        <v>666</v>
      </c>
      <c r="L114" s="61" t="s">
        <v>514</v>
      </c>
      <c r="M114" s="85"/>
      <c r="N114" s="78"/>
      <c r="O114" s="78"/>
      <c r="R114" s="86">
        <f>COUNTIF(D114:D117,"1")</f>
        <v>0</v>
      </c>
      <c r="S114" s="86">
        <f>COUNTIF(G114:G117,"1")</f>
        <v>0</v>
      </c>
      <c r="T114" s="86">
        <f>COUNTIF(J114:J117,"1")</f>
        <v>0</v>
      </c>
      <c r="U114" s="86">
        <f>COUNTIF(M114:M117,"1")</f>
        <v>0</v>
      </c>
    </row>
    <row r="115" spans="1:21" ht="30" customHeight="1" x14ac:dyDescent="0.25">
      <c r="A115" s="215"/>
      <c r="B115" s="125"/>
      <c r="C115" s="97" t="s">
        <v>2</v>
      </c>
      <c r="D115" s="27">
        <v>3</v>
      </c>
      <c r="E115" s="74" t="s">
        <v>360</v>
      </c>
      <c r="F115" s="60" t="s">
        <v>288</v>
      </c>
      <c r="G115" s="80">
        <v>3</v>
      </c>
      <c r="H115" s="66" t="s">
        <v>515</v>
      </c>
      <c r="I115" s="61" t="s">
        <v>516</v>
      </c>
      <c r="J115" s="83">
        <v>3</v>
      </c>
      <c r="K115" s="76" t="s">
        <v>667</v>
      </c>
      <c r="L115" s="61" t="s">
        <v>516</v>
      </c>
      <c r="M115" s="85"/>
      <c r="N115" s="78"/>
      <c r="O115" s="78"/>
      <c r="R115" s="86">
        <f>COUNTIF(D114:D117,"2")</f>
        <v>1</v>
      </c>
      <c r="S115" s="86">
        <f>COUNTIF(G114:G117,"2")</f>
        <v>0</v>
      </c>
      <c r="T115" s="86">
        <f>COUNTIF(J114:J117,"2")</f>
        <v>0</v>
      </c>
      <c r="U115" s="86">
        <f>COUNTIF(M114:M117,"2")</f>
        <v>0</v>
      </c>
    </row>
    <row r="116" spans="1:21" ht="30" customHeight="1" x14ac:dyDescent="0.25">
      <c r="A116" s="215"/>
      <c r="B116" s="125"/>
      <c r="C116" s="97" t="s">
        <v>3</v>
      </c>
      <c r="D116" s="27">
        <v>3</v>
      </c>
      <c r="E116" s="74" t="s">
        <v>361</v>
      </c>
      <c r="F116" s="60" t="s">
        <v>362</v>
      </c>
      <c r="G116" s="80">
        <v>3</v>
      </c>
      <c r="H116" s="66" t="s">
        <v>517</v>
      </c>
      <c r="I116" s="61" t="s">
        <v>518</v>
      </c>
      <c r="J116" s="83">
        <v>3</v>
      </c>
      <c r="K116" s="76" t="s">
        <v>668</v>
      </c>
      <c r="L116" s="61" t="s">
        <v>518</v>
      </c>
      <c r="M116" s="85"/>
      <c r="N116" s="78"/>
      <c r="O116" s="78"/>
      <c r="R116" s="86">
        <f>COUNTIF(D114:D117,"3")</f>
        <v>3</v>
      </c>
      <c r="S116" s="86">
        <f>COUNTIF(G114:G117,"3")</f>
        <v>4</v>
      </c>
      <c r="T116" s="86">
        <f>COUNTIF(J114:J117,"3")</f>
        <v>4</v>
      </c>
      <c r="U116" s="86">
        <f>COUNTIF(M114:M117,"3")</f>
        <v>0</v>
      </c>
    </row>
    <row r="117" spans="1:21" ht="30" customHeight="1" x14ac:dyDescent="0.25">
      <c r="A117" s="215"/>
      <c r="B117" s="125"/>
      <c r="C117" s="97" t="s">
        <v>4</v>
      </c>
      <c r="D117" s="27">
        <v>2</v>
      </c>
      <c r="E117" s="74" t="s">
        <v>289</v>
      </c>
      <c r="F117" s="60" t="s">
        <v>290</v>
      </c>
      <c r="G117" s="80">
        <v>3</v>
      </c>
      <c r="H117" s="66" t="s">
        <v>519</v>
      </c>
      <c r="I117" s="61" t="s">
        <v>520</v>
      </c>
      <c r="J117" s="83">
        <v>3</v>
      </c>
      <c r="K117" s="76" t="s">
        <v>669</v>
      </c>
      <c r="L117" s="61" t="s">
        <v>520</v>
      </c>
      <c r="M117" s="85"/>
      <c r="N117" s="78"/>
      <c r="O117" s="78"/>
      <c r="R117" s="86">
        <f>COUNTIF(D114:D117,"4")</f>
        <v>0</v>
      </c>
      <c r="S117" s="86">
        <f>COUNTIF(G114:G117,"4")</f>
        <v>0</v>
      </c>
      <c r="T117" s="86">
        <f>COUNTIF(J114:J117,"4")</f>
        <v>0</v>
      </c>
      <c r="U117" s="86">
        <f>COUNTIF(M114:M117,"4")</f>
        <v>0</v>
      </c>
    </row>
    <row r="118" spans="1:21" ht="7.5" customHeight="1" x14ac:dyDescent="0.25">
      <c r="B118" s="250"/>
      <c r="C118" s="251"/>
      <c r="D118" s="133"/>
      <c r="E118" s="134"/>
      <c r="F118" s="134"/>
      <c r="G118" s="133"/>
      <c r="H118" s="134"/>
      <c r="I118" s="134"/>
      <c r="J118" s="119"/>
      <c r="K118" s="124"/>
      <c r="M118" s="119"/>
      <c r="N118" s="124"/>
    </row>
    <row r="119" spans="1:21" ht="15.75" customHeight="1" x14ac:dyDescent="0.25">
      <c r="B119" s="260" t="s">
        <v>24</v>
      </c>
      <c r="C119" s="261"/>
      <c r="D119" s="247" t="s">
        <v>389</v>
      </c>
      <c r="E119" s="248"/>
      <c r="F119" s="249"/>
      <c r="G119" s="244" t="s">
        <v>178</v>
      </c>
      <c r="H119" s="245"/>
      <c r="I119" s="246"/>
      <c r="J119" s="264" t="s">
        <v>179</v>
      </c>
      <c r="K119" s="264"/>
      <c r="L119" s="264"/>
      <c r="M119" s="280" t="s">
        <v>176</v>
      </c>
      <c r="N119" s="280"/>
      <c r="O119" s="280"/>
    </row>
    <row r="120" spans="1:21" ht="15.75" customHeight="1" x14ac:dyDescent="0.25">
      <c r="B120" s="262"/>
      <c r="C120" s="263"/>
      <c r="D120" s="111" t="s">
        <v>34</v>
      </c>
      <c r="E120" s="112" t="s">
        <v>122</v>
      </c>
      <c r="F120" s="112"/>
      <c r="G120" s="111" t="s">
        <v>34</v>
      </c>
      <c r="H120" s="112" t="s">
        <v>122</v>
      </c>
      <c r="I120" s="112"/>
      <c r="J120" s="111" t="s">
        <v>34</v>
      </c>
      <c r="K120" s="112" t="s">
        <v>122</v>
      </c>
      <c r="L120" s="136" t="s">
        <v>125</v>
      </c>
      <c r="M120" s="111" t="s">
        <v>34</v>
      </c>
      <c r="N120" s="112" t="s">
        <v>122</v>
      </c>
      <c r="O120" s="136"/>
    </row>
    <row r="121" spans="1:21" ht="17.399999999999999" x14ac:dyDescent="0.3">
      <c r="A121" s="215"/>
      <c r="B121" s="128"/>
      <c r="C121" s="227" t="s">
        <v>5</v>
      </c>
      <c r="D121" s="227"/>
      <c r="E121" s="227"/>
      <c r="F121" s="227"/>
      <c r="G121" s="227"/>
      <c r="H121" s="227"/>
      <c r="I121" s="227"/>
      <c r="J121" s="227"/>
      <c r="K121" s="228"/>
      <c r="L121" s="116"/>
      <c r="M121" s="116"/>
      <c r="N121" s="116"/>
      <c r="O121" s="116"/>
    </row>
    <row r="122" spans="1:21" ht="39" customHeight="1" x14ac:dyDescent="0.25">
      <c r="A122" s="215"/>
      <c r="B122" s="132"/>
      <c r="C122" s="137" t="s">
        <v>6</v>
      </c>
      <c r="D122" s="27">
        <v>3</v>
      </c>
      <c r="E122" s="60" t="s">
        <v>291</v>
      </c>
      <c r="F122" s="60" t="s">
        <v>292</v>
      </c>
      <c r="G122" s="80">
        <v>3</v>
      </c>
      <c r="H122" s="61" t="s">
        <v>521</v>
      </c>
      <c r="I122" s="61" t="s">
        <v>522</v>
      </c>
      <c r="J122" s="83">
        <v>3</v>
      </c>
      <c r="K122" s="76" t="s">
        <v>670</v>
      </c>
      <c r="L122" s="76" t="s">
        <v>671</v>
      </c>
      <c r="M122" s="85"/>
      <c r="N122" s="78"/>
      <c r="O122" s="78"/>
      <c r="R122" s="86">
        <f>COUNTIF(D122:D125,"1")</f>
        <v>1</v>
      </c>
      <c r="S122" s="86">
        <f>COUNTIF(G122:G125,"1")</f>
        <v>1</v>
      </c>
      <c r="T122" s="86">
        <f>COUNTIF(J122:J125,"1")</f>
        <v>1</v>
      </c>
      <c r="U122" s="86">
        <f>COUNTIF(M122:M125,"1")</f>
        <v>0</v>
      </c>
    </row>
    <row r="123" spans="1:21" ht="30" customHeight="1" x14ac:dyDescent="0.25">
      <c r="A123" s="215"/>
      <c r="B123" s="129"/>
      <c r="C123" s="98" t="s">
        <v>7</v>
      </c>
      <c r="D123" s="27">
        <v>1</v>
      </c>
      <c r="E123" s="74" t="s">
        <v>293</v>
      </c>
      <c r="F123" s="60" t="s">
        <v>294</v>
      </c>
      <c r="G123" s="80">
        <v>1</v>
      </c>
      <c r="H123" s="66" t="s">
        <v>293</v>
      </c>
      <c r="I123" s="61" t="s">
        <v>294</v>
      </c>
      <c r="J123" s="83">
        <v>1</v>
      </c>
      <c r="K123" s="76" t="s">
        <v>293</v>
      </c>
      <c r="L123" s="76" t="s">
        <v>294</v>
      </c>
      <c r="M123" s="85"/>
      <c r="N123" s="78"/>
      <c r="O123" s="78"/>
      <c r="R123" s="86">
        <f>COUNTIF(D122:D125,"2")</f>
        <v>0</v>
      </c>
      <c r="S123" s="86">
        <f>COUNTIF(G122:G125,"2")</f>
        <v>1</v>
      </c>
      <c r="T123" s="86">
        <f>COUNTIF(J122:J125,"2")</f>
        <v>1</v>
      </c>
      <c r="U123" s="86">
        <f>COUNTIF(M122:M125,"2")</f>
        <v>0</v>
      </c>
    </row>
    <row r="124" spans="1:21" ht="30" customHeight="1" x14ac:dyDescent="0.25">
      <c r="A124" s="215"/>
      <c r="B124" s="125"/>
      <c r="C124" s="98" t="s">
        <v>8</v>
      </c>
      <c r="D124" s="27">
        <v>3</v>
      </c>
      <c r="E124" s="74" t="s">
        <v>363</v>
      </c>
      <c r="F124" s="60" t="s">
        <v>295</v>
      </c>
      <c r="G124" s="80">
        <v>3</v>
      </c>
      <c r="H124" s="66" t="s">
        <v>523</v>
      </c>
      <c r="I124" s="61" t="s">
        <v>524</v>
      </c>
      <c r="J124" s="83">
        <v>3</v>
      </c>
      <c r="K124" s="76" t="s">
        <v>672</v>
      </c>
      <c r="L124" s="76" t="s">
        <v>673</v>
      </c>
      <c r="M124" s="85"/>
      <c r="N124" s="78"/>
      <c r="O124" s="78"/>
      <c r="R124" s="86">
        <f>COUNTIF(D122:D125,"3")</f>
        <v>3</v>
      </c>
      <c r="S124" s="86">
        <f>COUNTIF(G122:G125,"3")</f>
        <v>2</v>
      </c>
      <c r="T124" s="86">
        <f>COUNTIF(J122:J125,"3")</f>
        <v>2</v>
      </c>
      <c r="U124" s="86">
        <f>COUNTIF(M122:M125,"3")</f>
        <v>0</v>
      </c>
    </row>
    <row r="125" spans="1:21" ht="30" customHeight="1" x14ac:dyDescent="0.25">
      <c r="A125" s="215"/>
      <c r="B125" s="125"/>
      <c r="C125" s="97" t="s">
        <v>9</v>
      </c>
      <c r="D125" s="27">
        <v>3</v>
      </c>
      <c r="E125" s="74" t="s">
        <v>296</v>
      </c>
      <c r="F125" s="60" t="s">
        <v>297</v>
      </c>
      <c r="G125" s="80">
        <v>2</v>
      </c>
      <c r="H125" s="66" t="s">
        <v>523</v>
      </c>
      <c r="I125" s="61" t="s">
        <v>525</v>
      </c>
      <c r="J125" s="83">
        <v>2</v>
      </c>
      <c r="K125" s="76" t="s">
        <v>674</v>
      </c>
      <c r="L125" s="76" t="s">
        <v>675</v>
      </c>
      <c r="M125" s="85"/>
      <c r="N125" s="78"/>
      <c r="O125" s="78"/>
      <c r="R125" s="86">
        <f>COUNTIF(D122:D125,"4")</f>
        <v>0</v>
      </c>
      <c r="S125" s="86">
        <f>COUNTIF(G122:G125,"4")</f>
        <v>0</v>
      </c>
      <c r="T125" s="86">
        <f>COUNTIF(J122:J125,"4")</f>
        <v>0</v>
      </c>
      <c r="U125" s="86">
        <f>COUNTIF(M122:M125,"4")</f>
        <v>0</v>
      </c>
    </row>
    <row r="126" spans="1:21" ht="8.25" customHeight="1" x14ac:dyDescent="0.25">
      <c r="B126" s="250"/>
      <c r="C126" s="251"/>
      <c r="D126" s="119"/>
      <c r="E126" s="120"/>
      <c r="F126" s="120"/>
      <c r="G126" s="119"/>
      <c r="H126" s="120"/>
      <c r="I126" s="120"/>
      <c r="J126" s="119"/>
      <c r="K126" s="124"/>
      <c r="M126" s="119"/>
      <c r="N126" s="124"/>
    </row>
    <row r="127" spans="1:21" ht="17.399999999999999" x14ac:dyDescent="0.25">
      <c r="A127" s="215"/>
      <c r="B127" s="125"/>
      <c r="C127" s="227" t="s">
        <v>10</v>
      </c>
      <c r="D127" s="227"/>
      <c r="E127" s="227"/>
      <c r="F127" s="227"/>
      <c r="G127" s="227"/>
      <c r="H127" s="227"/>
      <c r="I127" s="227"/>
      <c r="J127" s="227"/>
      <c r="K127" s="228"/>
      <c r="L127" s="116"/>
      <c r="M127" s="116"/>
      <c r="N127" s="116"/>
      <c r="O127" s="116"/>
    </row>
    <row r="128" spans="1:21" ht="30" customHeight="1" x14ac:dyDescent="0.25">
      <c r="A128" s="215"/>
      <c r="B128" s="118"/>
      <c r="C128" s="105" t="s">
        <v>11</v>
      </c>
      <c r="D128" s="27">
        <v>3</v>
      </c>
      <c r="E128" s="60" t="s">
        <v>298</v>
      </c>
      <c r="F128" s="60" t="s">
        <v>299</v>
      </c>
      <c r="G128" s="80">
        <v>3</v>
      </c>
      <c r="H128" s="61" t="s">
        <v>298</v>
      </c>
      <c r="I128" s="61" t="s">
        <v>526</v>
      </c>
      <c r="J128" s="83">
        <v>3</v>
      </c>
      <c r="K128" s="76" t="s">
        <v>676</v>
      </c>
      <c r="L128" s="76" t="s">
        <v>677</v>
      </c>
      <c r="M128" s="85"/>
      <c r="N128" s="78"/>
      <c r="O128" s="78"/>
      <c r="R128" s="86">
        <f>COUNTIF(D128:D131,"1")</f>
        <v>1</v>
      </c>
      <c r="S128" s="86">
        <f>COUNTIF(G128:G131,"1")</f>
        <v>1</v>
      </c>
      <c r="T128" s="86">
        <f>COUNTIF(J128:J131,"1")</f>
        <v>1</v>
      </c>
      <c r="U128" s="86">
        <f>COUNTIF(M128:M131,"1")</f>
        <v>0</v>
      </c>
    </row>
    <row r="129" spans="1:21" ht="30" customHeight="1" x14ac:dyDescent="0.25">
      <c r="A129" s="215"/>
      <c r="B129" s="125"/>
      <c r="C129" s="97" t="s">
        <v>12</v>
      </c>
      <c r="D129" s="27">
        <v>3</v>
      </c>
      <c r="E129" s="74" t="s">
        <v>300</v>
      </c>
      <c r="F129" s="60" t="s">
        <v>301</v>
      </c>
      <c r="G129" s="80">
        <v>2</v>
      </c>
      <c r="H129" s="66" t="s">
        <v>527</v>
      </c>
      <c r="I129" s="61" t="s">
        <v>526</v>
      </c>
      <c r="J129" s="83">
        <v>3</v>
      </c>
      <c r="K129" s="76" t="s">
        <v>678</v>
      </c>
      <c r="L129" s="76" t="s">
        <v>679</v>
      </c>
      <c r="M129" s="85"/>
      <c r="N129" s="78"/>
      <c r="O129" s="78"/>
      <c r="R129" s="86">
        <f>COUNTIF(D128:D131,"2")</f>
        <v>0</v>
      </c>
      <c r="S129" s="86">
        <f>COUNTIF(G128:G131,"2")</f>
        <v>2</v>
      </c>
      <c r="T129" s="86">
        <f>COUNTIF(J128:J131,"2")</f>
        <v>1</v>
      </c>
      <c r="U129" s="86">
        <f>COUNTIF(M128:M131,"2")</f>
        <v>0</v>
      </c>
    </row>
    <row r="130" spans="1:21" ht="30" customHeight="1" x14ac:dyDescent="0.25">
      <c r="A130" s="215"/>
      <c r="B130" s="125"/>
      <c r="C130" s="97" t="s">
        <v>13</v>
      </c>
      <c r="D130" s="27">
        <v>3</v>
      </c>
      <c r="E130" s="74" t="s">
        <v>364</v>
      </c>
      <c r="F130" s="60" t="s">
        <v>302</v>
      </c>
      <c r="G130" s="80">
        <v>2</v>
      </c>
      <c r="H130" s="66" t="s">
        <v>528</v>
      </c>
      <c r="I130" s="61" t="s">
        <v>529</v>
      </c>
      <c r="J130" s="83">
        <v>2</v>
      </c>
      <c r="K130" s="76" t="s">
        <v>680</v>
      </c>
      <c r="L130" s="76" t="s">
        <v>681</v>
      </c>
      <c r="M130" s="85"/>
      <c r="N130" s="78"/>
      <c r="O130" s="78"/>
      <c r="R130" s="86">
        <f>COUNTIF(D128:D131,"3")</f>
        <v>3</v>
      </c>
      <c r="S130" s="86">
        <f>COUNTIF(G128:G131,"3")</f>
        <v>1</v>
      </c>
      <c r="T130" s="86">
        <f>COUNTIF(J128:J131,"3")</f>
        <v>2</v>
      </c>
      <c r="U130" s="86">
        <f>COUNTIF(M128:M131,"3")</f>
        <v>0</v>
      </c>
    </row>
    <row r="131" spans="1:21" ht="30" customHeight="1" x14ac:dyDescent="0.25">
      <c r="A131" s="215"/>
      <c r="B131" s="125"/>
      <c r="C131" s="97" t="s">
        <v>14</v>
      </c>
      <c r="D131" s="27">
        <v>1</v>
      </c>
      <c r="E131" s="74" t="s">
        <v>365</v>
      </c>
      <c r="F131" s="60" t="s">
        <v>303</v>
      </c>
      <c r="G131" s="80">
        <v>1</v>
      </c>
      <c r="H131" s="66" t="s">
        <v>365</v>
      </c>
      <c r="I131" s="61" t="s">
        <v>303</v>
      </c>
      <c r="J131" s="83">
        <v>1</v>
      </c>
      <c r="K131" s="76" t="s">
        <v>365</v>
      </c>
      <c r="L131" s="76" t="s">
        <v>303</v>
      </c>
      <c r="M131" s="85"/>
      <c r="N131" s="78"/>
      <c r="O131" s="78"/>
      <c r="R131" s="86">
        <f>COUNTIF(D128:D131,"4")</f>
        <v>0</v>
      </c>
      <c r="S131" s="86">
        <f>COUNTIF(G128:G131,"4")</f>
        <v>0</v>
      </c>
      <c r="T131" s="86">
        <f>COUNTIF(J128:J131,"4")</f>
        <v>0</v>
      </c>
      <c r="U131" s="86">
        <f>COUNTIF(M128:M131,"4")</f>
        <v>0</v>
      </c>
    </row>
    <row r="132" spans="1:21" ht="9" customHeight="1" x14ac:dyDescent="0.25">
      <c r="B132" s="250"/>
      <c r="C132" s="251"/>
      <c r="D132" s="119"/>
      <c r="E132" s="120"/>
      <c r="F132" s="120"/>
      <c r="G132" s="119"/>
      <c r="H132" s="120"/>
      <c r="I132" s="120"/>
      <c r="J132" s="119"/>
      <c r="K132" s="124"/>
      <c r="M132" s="119"/>
      <c r="N132" s="124"/>
    </row>
    <row r="133" spans="1:21" ht="17.399999999999999" x14ac:dyDescent="0.25">
      <c r="A133" s="215"/>
      <c r="B133" s="125"/>
      <c r="C133" s="227" t="s">
        <v>15</v>
      </c>
      <c r="D133" s="227"/>
      <c r="E133" s="227"/>
      <c r="F133" s="227"/>
      <c r="G133" s="227"/>
      <c r="H133" s="227"/>
      <c r="I133" s="227"/>
      <c r="J133" s="227"/>
      <c r="K133" s="228"/>
      <c r="L133" s="116"/>
      <c r="M133" s="116"/>
      <c r="N133" s="116"/>
      <c r="O133" s="116"/>
    </row>
    <row r="134" spans="1:21" ht="30" customHeight="1" x14ac:dyDescent="0.25">
      <c r="A134" s="215"/>
      <c r="B134" s="118"/>
      <c r="C134" s="105" t="s">
        <v>16</v>
      </c>
      <c r="D134" s="27">
        <v>3</v>
      </c>
      <c r="E134" s="60" t="s">
        <v>366</v>
      </c>
      <c r="F134" s="60" t="s">
        <v>304</v>
      </c>
      <c r="G134" s="80">
        <v>3</v>
      </c>
      <c r="H134" s="61" t="s">
        <v>530</v>
      </c>
      <c r="I134" s="61" t="s">
        <v>531</v>
      </c>
      <c r="J134" s="83">
        <v>3</v>
      </c>
      <c r="K134" s="76" t="s">
        <v>682</v>
      </c>
      <c r="L134" s="76" t="s">
        <v>683</v>
      </c>
      <c r="M134" s="85"/>
      <c r="N134" s="78"/>
      <c r="O134" s="78"/>
      <c r="R134" s="86">
        <f>COUNTIF(D134:D136,"1")</f>
        <v>0</v>
      </c>
      <c r="S134" s="86">
        <f>COUNTIF(G134:G136,"1")</f>
        <v>0</v>
      </c>
      <c r="T134" s="86">
        <f>COUNTIF(J134:J136,"1")</f>
        <v>0</v>
      </c>
      <c r="U134" s="86">
        <f>COUNTIF(M134:M136,"1")</f>
        <v>0</v>
      </c>
    </row>
    <row r="135" spans="1:21" ht="30" customHeight="1" x14ac:dyDescent="0.25">
      <c r="A135" s="215"/>
      <c r="B135" s="125"/>
      <c r="C135" s="97" t="s">
        <v>17</v>
      </c>
      <c r="D135" s="27">
        <v>3</v>
      </c>
      <c r="E135" s="60" t="s">
        <v>305</v>
      </c>
      <c r="F135" s="60" t="s">
        <v>306</v>
      </c>
      <c r="G135" s="80">
        <v>2</v>
      </c>
      <c r="H135" s="66" t="s">
        <v>305</v>
      </c>
      <c r="I135" s="61" t="s">
        <v>532</v>
      </c>
      <c r="J135" s="83">
        <v>3</v>
      </c>
      <c r="K135" s="76" t="s">
        <v>684</v>
      </c>
      <c r="L135" s="76" t="s">
        <v>532</v>
      </c>
      <c r="M135" s="85"/>
      <c r="N135" s="78"/>
      <c r="O135" s="78"/>
      <c r="R135" s="86">
        <f>COUNTIF(D134:D136,"2")</f>
        <v>0</v>
      </c>
      <c r="S135" s="86">
        <f>COUNTIF(G134:G136,"2")</f>
        <v>1</v>
      </c>
      <c r="T135" s="86">
        <f>COUNTIF(J134:J136,"2")</f>
        <v>0</v>
      </c>
      <c r="U135" s="86">
        <f>COUNTIF(M134:M136,"2")</f>
        <v>0</v>
      </c>
    </row>
    <row r="136" spans="1:21" ht="30" customHeight="1" x14ac:dyDescent="0.25">
      <c r="A136" s="215"/>
      <c r="B136" s="125"/>
      <c r="C136" s="97" t="s">
        <v>18</v>
      </c>
      <c r="D136" s="27">
        <v>3</v>
      </c>
      <c r="E136" s="74" t="s">
        <v>367</v>
      </c>
      <c r="F136" s="60" t="s">
        <v>307</v>
      </c>
      <c r="G136" s="80">
        <v>3</v>
      </c>
      <c r="H136" s="66" t="s">
        <v>533</v>
      </c>
      <c r="I136" s="61" t="s">
        <v>534</v>
      </c>
      <c r="J136" s="83">
        <v>3</v>
      </c>
      <c r="K136" s="76" t="s">
        <v>685</v>
      </c>
      <c r="L136" s="76" t="s">
        <v>534</v>
      </c>
      <c r="M136" s="85"/>
      <c r="N136" s="78"/>
      <c r="O136" s="78"/>
      <c r="R136" s="86">
        <f>COUNTIF(D134:D136,"3")</f>
        <v>3</v>
      </c>
      <c r="S136" s="86">
        <f>COUNTIF(G134:G136,"3")</f>
        <v>2</v>
      </c>
      <c r="T136" s="86">
        <f>COUNTIF(J134:J136,"3")</f>
        <v>3</v>
      </c>
      <c r="U136" s="86">
        <f>COUNTIF(M134:M136,"3")</f>
        <v>0</v>
      </c>
    </row>
    <row r="137" spans="1:21" ht="9" customHeight="1" x14ac:dyDescent="0.25">
      <c r="B137" s="250"/>
      <c r="C137" s="251"/>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15"/>
      <c r="B138" s="125"/>
      <c r="C138" s="227" t="s">
        <v>19</v>
      </c>
      <c r="D138" s="227"/>
      <c r="E138" s="227"/>
      <c r="F138" s="227"/>
      <c r="G138" s="227"/>
      <c r="H138" s="227"/>
      <c r="I138" s="227"/>
      <c r="J138" s="227"/>
      <c r="K138" s="228"/>
      <c r="L138" s="116"/>
      <c r="M138" s="116"/>
      <c r="N138" s="116"/>
      <c r="O138" s="116"/>
    </row>
    <row r="139" spans="1:21" ht="30" customHeight="1" x14ac:dyDescent="0.25">
      <c r="A139" s="215"/>
      <c r="B139" s="118"/>
      <c r="C139" s="105" t="s">
        <v>20</v>
      </c>
      <c r="D139" s="27">
        <v>3</v>
      </c>
      <c r="E139" s="60" t="s">
        <v>368</v>
      </c>
      <c r="F139" s="60" t="s">
        <v>308</v>
      </c>
      <c r="G139" s="80">
        <v>3</v>
      </c>
      <c r="H139" s="61" t="s">
        <v>535</v>
      </c>
      <c r="I139" s="61" t="s">
        <v>536</v>
      </c>
      <c r="J139" s="83">
        <v>3</v>
      </c>
      <c r="K139" s="76" t="s">
        <v>686</v>
      </c>
      <c r="L139" s="76" t="s">
        <v>687</v>
      </c>
      <c r="M139" s="85"/>
      <c r="N139" s="78"/>
      <c r="O139" s="78"/>
      <c r="P139" s="138"/>
      <c r="Q139" s="138"/>
      <c r="R139" s="86">
        <f>COUNTIF(D139:D141,"1")</f>
        <v>1</v>
      </c>
      <c r="S139" s="86">
        <f>COUNTIF(G139:G141,"1")</f>
        <v>1</v>
      </c>
      <c r="T139" s="86">
        <f>COUNTIF(J139:J141,"1")</f>
        <v>0</v>
      </c>
      <c r="U139" s="86">
        <f>COUNTIF(M139:M141,"1")</f>
        <v>0</v>
      </c>
    </row>
    <row r="140" spans="1:21" ht="30" customHeight="1" x14ac:dyDescent="0.25">
      <c r="A140" s="215"/>
      <c r="B140" s="125"/>
      <c r="C140" s="97" t="s">
        <v>21</v>
      </c>
      <c r="D140" s="27">
        <v>2</v>
      </c>
      <c r="E140" s="74" t="s">
        <v>309</v>
      </c>
      <c r="F140" s="60" t="s">
        <v>310</v>
      </c>
      <c r="G140" s="80">
        <v>2</v>
      </c>
      <c r="H140" s="66" t="s">
        <v>537</v>
      </c>
      <c r="I140" s="61" t="s">
        <v>538</v>
      </c>
      <c r="J140" s="83">
        <v>2</v>
      </c>
      <c r="K140" s="76" t="s">
        <v>688</v>
      </c>
      <c r="L140" s="76" t="s">
        <v>689</v>
      </c>
      <c r="M140" s="85"/>
      <c r="N140" s="78"/>
      <c r="O140" s="78"/>
      <c r="P140" s="138"/>
      <c r="Q140" s="138"/>
      <c r="R140" s="86">
        <f>COUNTIF(D139:D141,"2")</f>
        <v>1</v>
      </c>
      <c r="S140" s="86">
        <f>COUNTIF(G139:G141,"2")</f>
        <v>1</v>
      </c>
      <c r="T140" s="86">
        <f>COUNTIF(J139:J141,"2")</f>
        <v>1</v>
      </c>
      <c r="U140" s="86">
        <f>COUNTIF(M139:M141,"2")</f>
        <v>0</v>
      </c>
    </row>
    <row r="141" spans="1:21" ht="30" customHeight="1" x14ac:dyDescent="0.25">
      <c r="A141" s="215"/>
      <c r="B141" s="125"/>
      <c r="C141" s="97" t="s">
        <v>22</v>
      </c>
      <c r="D141" s="27">
        <v>1</v>
      </c>
      <c r="E141" s="74" t="s">
        <v>311</v>
      </c>
      <c r="F141" s="60" t="s">
        <v>312</v>
      </c>
      <c r="G141" s="80">
        <v>1</v>
      </c>
      <c r="H141" s="66" t="s">
        <v>539</v>
      </c>
      <c r="I141" s="61" t="s">
        <v>540</v>
      </c>
      <c r="J141" s="83">
        <v>3</v>
      </c>
      <c r="K141" s="76" t="s">
        <v>690</v>
      </c>
      <c r="L141" s="76" t="s">
        <v>540</v>
      </c>
      <c r="M141" s="85"/>
      <c r="N141" s="78"/>
      <c r="O141" s="78"/>
      <c r="P141" s="138"/>
      <c r="Q141" s="138"/>
      <c r="R141" s="86">
        <f>COUNTIF(D139:D141,"3")</f>
        <v>1</v>
      </c>
      <c r="S141" s="86">
        <f>COUNTIF(G139:G141,"3")</f>
        <v>1</v>
      </c>
      <c r="T141" s="86">
        <f>COUNTIF(J139:J141,"3")</f>
        <v>2</v>
      </c>
      <c r="U141" s="86">
        <f>COUNTIF(M139:M141,"3")</f>
        <v>0</v>
      </c>
    </row>
    <row r="142" spans="1:21" x14ac:dyDescent="0.25">
      <c r="R142" s="86">
        <f>COUNTIF(D139:D141,"4")</f>
        <v>0</v>
      </c>
      <c r="S142" s="86">
        <f>COUNTIF(G139:G141,"4")</f>
        <v>0</v>
      </c>
      <c r="T142" s="86">
        <f>COUNTIF(J139:J141,"4")</f>
        <v>0</v>
      </c>
    </row>
    <row r="65530" spans="2:6" x14ac:dyDescent="0.25">
      <c r="B65530" s="259" t="s">
        <v>29</v>
      </c>
      <c r="C65530" s="259"/>
      <c r="D65530" s="259"/>
      <c r="E65530" s="259"/>
      <c r="F65530" s="99"/>
    </row>
    <row r="65531" spans="2:6" x14ac:dyDescent="0.25">
      <c r="B65531" s="258" t="s">
        <v>30</v>
      </c>
      <c r="C65531" s="258"/>
      <c r="D65531" s="258"/>
      <c r="E65531" s="258"/>
      <c r="F65531" s="140"/>
    </row>
    <row r="65532" spans="2:6" x14ac:dyDescent="0.25">
      <c r="B65532" s="258" t="s">
        <v>31</v>
      </c>
      <c r="C65532" s="258"/>
      <c r="D65532" s="258"/>
      <c r="E65532" s="258"/>
      <c r="F65532" s="140"/>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66">
      <iconSet iconSet="4TrafficLights">
        <cfvo type="percent" val="0"/>
        <cfvo type="num" val="1"/>
        <cfvo type="num" val="3"/>
        <cfvo type="num" val="4"/>
      </iconSet>
    </cfRule>
  </conditionalFormatting>
  <conditionalFormatting sqref="D13:D17">
    <cfRule type="iconSet" priority="162">
      <iconSet iconSet="4TrafficLights">
        <cfvo type="percent" val="0"/>
        <cfvo type="num" val="1"/>
        <cfvo type="num" val="3"/>
        <cfvo type="num" val="4"/>
      </iconSet>
    </cfRule>
  </conditionalFormatting>
  <conditionalFormatting sqref="D20:D27">
    <cfRule type="iconSet" priority="155">
      <iconSet iconSet="4TrafficLights">
        <cfvo type="percent" val="0"/>
        <cfvo type="num" val="1"/>
        <cfvo type="num" val="3"/>
        <cfvo type="num" val="4"/>
      </iconSet>
    </cfRule>
  </conditionalFormatting>
  <conditionalFormatting sqref="D30:D33">
    <cfRule type="iconSet" priority="150">
      <iconSet iconSet="4TrafficLights">
        <cfvo type="percent" val="0"/>
        <cfvo type="num" val="1"/>
        <cfvo type="num" val="3"/>
        <cfvo type="num" val="4"/>
      </iconSet>
    </cfRule>
  </conditionalFormatting>
  <conditionalFormatting sqref="D36:D44">
    <cfRule type="iconSet" priority="145">
      <iconSet iconSet="4TrafficLights">
        <cfvo type="percent" val="0"/>
        <cfvo type="num" val="1"/>
        <cfvo type="num" val="3"/>
        <cfvo type="num" val="4"/>
      </iconSet>
    </cfRule>
  </conditionalFormatting>
  <conditionalFormatting sqref="D47:D50">
    <cfRule type="iconSet" priority="140">
      <iconSet iconSet="4TrafficLights">
        <cfvo type="percent" val="0"/>
        <cfvo type="num" val="1"/>
        <cfvo type="num" val="3"/>
        <cfvo type="num" val="4"/>
      </iconSet>
    </cfRule>
  </conditionalFormatting>
  <conditionalFormatting sqref="D55:D59">
    <cfRule type="iconSet" priority="135">
      <iconSet iconSet="4TrafficLights">
        <cfvo type="percent" val="0"/>
        <cfvo type="num" val="1"/>
        <cfvo type="num" val="3"/>
        <cfvo type="num" val="4"/>
      </iconSet>
    </cfRule>
  </conditionalFormatting>
  <conditionalFormatting sqref="D62:D65">
    <cfRule type="iconSet" priority="129">
      <iconSet iconSet="4TrafficLights">
        <cfvo type="percent" val="0"/>
        <cfvo type="num" val="1"/>
        <cfvo type="num" val="3"/>
        <cfvo type="num" val="4"/>
      </iconSet>
    </cfRule>
  </conditionalFormatting>
  <conditionalFormatting sqref="D68:D71">
    <cfRule type="iconSet" priority="107">
      <iconSet iconSet="4TrafficLights">
        <cfvo type="percent" val="0"/>
        <cfvo type="num" val="1"/>
        <cfvo type="num" val="3"/>
        <cfvo type="num" val="4"/>
      </iconSet>
    </cfRule>
  </conditionalFormatting>
  <conditionalFormatting sqref="D74:D79">
    <cfRule type="iconSet" priority="90">
      <iconSet iconSet="4TrafficLights">
        <cfvo type="percent" val="0"/>
        <cfvo type="num" val="1"/>
        <cfvo type="num" val="3"/>
        <cfvo type="num" val="4"/>
      </iconSet>
    </cfRule>
  </conditionalFormatting>
  <conditionalFormatting sqref="D84:D86">
    <cfRule type="iconSet" priority="73">
      <iconSet iconSet="4TrafficLights">
        <cfvo type="percent" val="0"/>
        <cfvo type="num" val="1"/>
        <cfvo type="num" val="3"/>
        <cfvo type="num" val="4"/>
      </iconSet>
    </cfRule>
  </conditionalFormatting>
  <conditionalFormatting sqref="D89:D95">
    <cfRule type="iconSet" priority="70">
      <iconSet iconSet="4TrafficLights">
        <cfvo type="percent" val="0"/>
        <cfvo type="num" val="1"/>
        <cfvo type="num" val="3"/>
        <cfvo type="num" val="4"/>
      </iconSet>
    </cfRule>
  </conditionalFormatting>
  <conditionalFormatting sqref="D98:D99">
    <cfRule type="iconSet" priority="67">
      <iconSet iconSet="4TrafficLights">
        <cfvo type="percent" val="0"/>
        <cfvo type="num" val="1"/>
        <cfvo type="num" val="3"/>
        <cfvo type="num" val="4"/>
      </iconSet>
    </cfRule>
  </conditionalFormatting>
  <conditionalFormatting sqref="D102:D111">
    <cfRule type="iconSet" priority="64">
      <iconSet iconSet="4TrafficLights">
        <cfvo type="percent" val="0"/>
        <cfvo type="num" val="1"/>
        <cfvo type="num" val="3"/>
        <cfvo type="num" val="4"/>
      </iconSet>
    </cfRule>
  </conditionalFormatting>
  <conditionalFormatting sqref="D114:D117">
    <cfRule type="iconSet" priority="61">
      <iconSet iconSet="4TrafficLights">
        <cfvo type="percent" val="0"/>
        <cfvo type="num" val="1"/>
        <cfvo type="num" val="3"/>
        <cfvo type="num" val="4"/>
      </iconSet>
    </cfRule>
  </conditionalFormatting>
  <conditionalFormatting sqref="D122:D125">
    <cfRule type="iconSet" priority="58">
      <iconSet iconSet="4TrafficLights">
        <cfvo type="percent" val="0"/>
        <cfvo type="num" val="1"/>
        <cfvo type="num" val="3"/>
        <cfvo type="num" val="4"/>
      </iconSet>
    </cfRule>
  </conditionalFormatting>
  <conditionalFormatting sqref="D128:D131">
    <cfRule type="iconSet" priority="55">
      <iconSet iconSet="4TrafficLights">
        <cfvo type="percent" val="0"/>
        <cfvo type="num" val="1"/>
        <cfvo type="num" val="3"/>
        <cfvo type="num" val="4"/>
      </iconSet>
    </cfRule>
  </conditionalFormatting>
  <conditionalFormatting sqref="D134:D136">
    <cfRule type="iconSet" priority="46">
      <iconSet iconSet="4TrafficLights">
        <cfvo type="percent" val="0"/>
        <cfvo type="num" val="1"/>
        <cfvo type="num" val="3"/>
        <cfvo type="num" val="4"/>
      </iconSet>
    </cfRule>
    <cfRule type="iconSet" priority="52">
      <iconSet iconSet="4TrafficLights">
        <cfvo type="percent" val="0"/>
        <cfvo type="num" val="1"/>
        <cfvo type="num" val="3"/>
        <cfvo type="num" val="4"/>
      </iconSet>
    </cfRule>
  </conditionalFormatting>
  <conditionalFormatting sqref="D139:D141">
    <cfRule type="iconSet" priority="49">
      <iconSet iconSet="4TrafficLights">
        <cfvo type="percent" val="0"/>
        <cfvo type="num" val="1"/>
        <cfvo type="num" val="3"/>
        <cfvo type="num" val="4"/>
      </iconSet>
    </cfRule>
  </conditionalFormatting>
  <conditionalFormatting sqref="G7:G10">
    <cfRule type="iconSet" priority="164">
      <iconSet iconSet="4TrafficLights">
        <cfvo type="percent" val="0"/>
        <cfvo type="num" val="1"/>
        <cfvo type="num" val="3"/>
        <cfvo type="num" val="4"/>
      </iconSet>
    </cfRule>
  </conditionalFormatting>
  <conditionalFormatting sqref="G13:G17">
    <cfRule type="iconSet" priority="161">
      <iconSet iconSet="4TrafficLights">
        <cfvo type="percent" val="0"/>
        <cfvo type="num" val="1"/>
        <cfvo type="num" val="3"/>
        <cfvo type="num" val="4"/>
      </iconSet>
    </cfRule>
  </conditionalFormatting>
  <conditionalFormatting sqref="G20:G27">
    <cfRule type="iconSet" priority="154">
      <iconSet iconSet="4TrafficLights">
        <cfvo type="percent" val="0"/>
        <cfvo type="num" val="1"/>
        <cfvo type="num" val="3"/>
        <cfvo type="num" val="4"/>
      </iconSet>
    </cfRule>
  </conditionalFormatting>
  <conditionalFormatting sqref="G30:G33">
    <cfRule type="iconSet" priority="149">
      <iconSet iconSet="4TrafficLights">
        <cfvo type="percent" val="0"/>
        <cfvo type="num" val="1"/>
        <cfvo type="num" val="3"/>
        <cfvo type="num" val="4"/>
      </iconSet>
    </cfRule>
  </conditionalFormatting>
  <conditionalFormatting sqref="G36:G44">
    <cfRule type="iconSet" priority="144">
      <iconSet iconSet="4TrafficLights">
        <cfvo type="percent" val="0"/>
        <cfvo type="num" val="1"/>
        <cfvo type="num" val="3"/>
        <cfvo type="num" val="4"/>
      </iconSet>
    </cfRule>
  </conditionalFormatting>
  <conditionalFormatting sqref="G47:G50">
    <cfRule type="iconSet" priority="139">
      <iconSet iconSet="4TrafficLights">
        <cfvo type="percent" val="0"/>
        <cfvo type="num" val="1"/>
        <cfvo type="num" val="3"/>
        <cfvo type="num" val="4"/>
      </iconSet>
    </cfRule>
  </conditionalFormatting>
  <conditionalFormatting sqref="G55:G59">
    <cfRule type="iconSet" priority="26">
      <iconSet iconSet="4TrafficLights">
        <cfvo type="percent" val="0"/>
        <cfvo type="num" val="1"/>
        <cfvo type="num" val="3"/>
        <cfvo type="num" val="4"/>
      </iconSet>
    </cfRule>
  </conditionalFormatting>
  <conditionalFormatting sqref="G62:G65">
    <cfRule type="iconSet" priority="25">
      <iconSet iconSet="4TrafficLights">
        <cfvo type="percent" val="0"/>
        <cfvo type="num" val="1"/>
        <cfvo type="num" val="3"/>
        <cfvo type="num" val="4"/>
      </iconSet>
    </cfRule>
  </conditionalFormatting>
  <conditionalFormatting sqref="G68:G71">
    <cfRule type="iconSet" priority="24">
      <iconSet iconSet="4TrafficLights">
        <cfvo type="percent" val="0"/>
        <cfvo type="num" val="1"/>
        <cfvo type="num" val="3"/>
        <cfvo type="num" val="4"/>
      </iconSet>
    </cfRule>
  </conditionalFormatting>
  <conditionalFormatting sqref="G74:G79">
    <cfRule type="iconSet" priority="23">
      <iconSet iconSet="4TrafficLights">
        <cfvo type="percent" val="0"/>
        <cfvo type="num" val="1"/>
        <cfvo type="num" val="3"/>
        <cfvo type="num" val="4"/>
      </iconSet>
    </cfRule>
  </conditionalFormatting>
  <conditionalFormatting sqref="G84:G86">
    <cfRule type="iconSet" priority="22">
      <iconSet iconSet="4TrafficLights">
        <cfvo type="percent" val="0"/>
        <cfvo type="num" val="1"/>
        <cfvo type="num" val="3"/>
        <cfvo type="num" val="4"/>
      </iconSet>
    </cfRule>
  </conditionalFormatting>
  <conditionalFormatting sqref="G89:G95">
    <cfRule type="iconSet" priority="21">
      <iconSet iconSet="4TrafficLights">
        <cfvo type="percent" val="0"/>
        <cfvo type="num" val="1"/>
        <cfvo type="num" val="3"/>
        <cfvo type="num" val="4"/>
      </iconSet>
    </cfRule>
  </conditionalFormatting>
  <conditionalFormatting sqref="G98:G99">
    <cfRule type="iconSet" priority="20">
      <iconSet iconSet="4TrafficLights">
        <cfvo type="percent" val="0"/>
        <cfvo type="num" val="1"/>
        <cfvo type="num" val="3"/>
        <cfvo type="num" val="4"/>
      </iconSet>
    </cfRule>
  </conditionalFormatting>
  <conditionalFormatting sqref="G102:G111">
    <cfRule type="iconSet" priority="19">
      <iconSet iconSet="4TrafficLights">
        <cfvo type="percent" val="0"/>
        <cfvo type="num" val="1"/>
        <cfvo type="num" val="3"/>
        <cfvo type="num" val="4"/>
      </iconSet>
    </cfRule>
  </conditionalFormatting>
  <conditionalFormatting sqref="G114:G117">
    <cfRule type="iconSet" priority="18">
      <iconSet iconSet="4TrafficLights">
        <cfvo type="percent" val="0"/>
        <cfvo type="num" val="1"/>
        <cfvo type="num" val="3"/>
        <cfvo type="num" val="4"/>
      </iconSet>
    </cfRule>
  </conditionalFormatting>
  <conditionalFormatting sqref="G122:G125">
    <cfRule type="iconSet" priority="17">
      <iconSet iconSet="4TrafficLights">
        <cfvo type="percent" val="0"/>
        <cfvo type="num" val="1"/>
        <cfvo type="num" val="3"/>
        <cfvo type="num" val="4"/>
      </iconSet>
    </cfRule>
  </conditionalFormatting>
  <conditionalFormatting sqref="G128:G131">
    <cfRule type="iconSet" priority="16">
      <iconSet iconSet="4TrafficLights">
        <cfvo type="percent" val="0"/>
        <cfvo type="num" val="1"/>
        <cfvo type="num" val="3"/>
        <cfvo type="num" val="4"/>
      </iconSet>
    </cfRule>
  </conditionalFormatting>
  <conditionalFormatting sqref="G134:G136">
    <cfRule type="iconSet" priority="15">
      <iconSet iconSet="4TrafficLights">
        <cfvo type="percent" val="0"/>
        <cfvo type="num" val="1"/>
        <cfvo type="num" val="3"/>
        <cfvo type="num" val="4"/>
      </iconSet>
    </cfRule>
  </conditionalFormatting>
  <conditionalFormatting sqref="G139:G141">
    <cfRule type="iconSet" priority="14">
      <iconSet iconSet="4TrafficLights">
        <cfvo type="percent" val="0"/>
        <cfvo type="num" val="1"/>
        <cfvo type="num" val="3"/>
        <cfvo type="num" val="4"/>
      </iconSet>
    </cfRule>
  </conditionalFormatting>
  <conditionalFormatting sqref="J7:J10">
    <cfRule type="iconSet" priority="163">
      <iconSet iconSet="4TrafficLights">
        <cfvo type="percent" val="0"/>
        <cfvo type="num" val="1"/>
        <cfvo type="num" val="3"/>
        <cfvo type="num" val="4"/>
      </iconSet>
    </cfRule>
  </conditionalFormatting>
  <conditionalFormatting sqref="J13:J17">
    <cfRule type="iconSet" priority="160">
      <iconSet iconSet="4TrafficLights">
        <cfvo type="percent" val="0"/>
        <cfvo type="num" val="1"/>
        <cfvo type="num" val="3"/>
        <cfvo type="num" val="4"/>
      </iconSet>
    </cfRule>
  </conditionalFormatting>
  <conditionalFormatting sqref="J20:J27">
    <cfRule type="iconSet" priority="151">
      <iconSet iconSet="4TrafficLights">
        <cfvo type="percent" val="0"/>
        <cfvo type="num" val="1"/>
        <cfvo type="num" val="3"/>
        <cfvo type="num" val="4"/>
      </iconSet>
    </cfRule>
  </conditionalFormatting>
  <conditionalFormatting sqref="J30:J33">
    <cfRule type="iconSet" priority="146">
      <iconSet iconSet="4TrafficLights">
        <cfvo type="percent" val="0"/>
        <cfvo type="num" val="1"/>
        <cfvo type="num" val="3"/>
        <cfvo type="num" val="4"/>
      </iconSet>
    </cfRule>
  </conditionalFormatting>
  <conditionalFormatting sqref="J36:J44">
    <cfRule type="iconSet" priority="141">
      <iconSet iconSet="4TrafficLights">
        <cfvo type="percent" val="0"/>
        <cfvo type="num" val="1"/>
        <cfvo type="num" val="3"/>
        <cfvo type="num" val="4"/>
      </iconSet>
    </cfRule>
  </conditionalFormatting>
  <conditionalFormatting sqref="J47:J50">
    <cfRule type="iconSet" priority="136">
      <iconSet iconSet="4TrafficLights">
        <cfvo type="percent" val="0"/>
        <cfvo type="num" val="1"/>
        <cfvo type="num" val="3"/>
        <cfvo type="num" val="4"/>
      </iconSet>
    </cfRule>
  </conditionalFormatting>
  <conditionalFormatting sqref="M7:M10">
    <cfRule type="iconSet" priority="45">
      <iconSet iconSet="4TrafficLights">
        <cfvo type="percent" val="0"/>
        <cfvo type="num" val="1"/>
        <cfvo type="num" val="3"/>
        <cfvo type="num" val="4"/>
      </iconSet>
    </cfRule>
  </conditionalFormatting>
  <conditionalFormatting sqref="M13:M17">
    <cfRule type="iconSet" priority="44">
      <iconSet iconSet="4TrafficLights">
        <cfvo type="percent" val="0"/>
        <cfvo type="num" val="1"/>
        <cfvo type="num" val="3"/>
        <cfvo type="num" val="4"/>
      </iconSet>
    </cfRule>
  </conditionalFormatting>
  <conditionalFormatting sqref="M20:M27">
    <cfRule type="iconSet" priority="43">
      <iconSet iconSet="4TrafficLights">
        <cfvo type="percent" val="0"/>
        <cfvo type="num" val="1"/>
        <cfvo type="num" val="3"/>
        <cfvo type="num" val="4"/>
      </iconSet>
    </cfRule>
  </conditionalFormatting>
  <conditionalFormatting sqref="M30:M33">
    <cfRule type="iconSet" priority="42">
      <iconSet iconSet="4TrafficLights">
        <cfvo type="percent" val="0"/>
        <cfvo type="num" val="1"/>
        <cfvo type="num" val="3"/>
        <cfvo type="num" val="4"/>
      </iconSet>
    </cfRule>
  </conditionalFormatting>
  <conditionalFormatting sqref="M36:M44">
    <cfRule type="iconSet" priority="41">
      <iconSet iconSet="4TrafficLights">
        <cfvo type="percent" val="0"/>
        <cfvo type="num" val="1"/>
        <cfvo type="num" val="3"/>
        <cfvo type="num" val="4"/>
      </iconSet>
    </cfRule>
  </conditionalFormatting>
  <conditionalFormatting sqref="M47:M50">
    <cfRule type="iconSet" priority="40">
      <iconSet iconSet="4TrafficLights">
        <cfvo type="percent" val="0"/>
        <cfvo type="num" val="1"/>
        <cfvo type="num" val="3"/>
        <cfvo type="num" val="4"/>
      </iconSet>
    </cfRule>
  </conditionalFormatting>
  <conditionalFormatting sqref="M55:M59">
    <cfRule type="iconSet" priority="39">
      <iconSet iconSet="4TrafficLights">
        <cfvo type="percent" val="0"/>
        <cfvo type="num" val="1"/>
        <cfvo type="num" val="3"/>
        <cfvo type="num" val="4"/>
      </iconSet>
    </cfRule>
  </conditionalFormatting>
  <conditionalFormatting sqref="M62:M65">
    <cfRule type="iconSet" priority="38">
      <iconSet iconSet="4TrafficLights">
        <cfvo type="percent" val="0"/>
        <cfvo type="num" val="1"/>
        <cfvo type="num" val="3"/>
        <cfvo type="num" val="4"/>
      </iconSet>
    </cfRule>
  </conditionalFormatting>
  <conditionalFormatting sqref="M68:M71">
    <cfRule type="iconSet" priority="37">
      <iconSet iconSet="4TrafficLights">
        <cfvo type="percent" val="0"/>
        <cfvo type="num" val="1"/>
        <cfvo type="num" val="3"/>
        <cfvo type="num" val="4"/>
      </iconSet>
    </cfRule>
  </conditionalFormatting>
  <conditionalFormatting sqref="M74:M79">
    <cfRule type="iconSet" priority="36">
      <iconSet iconSet="4TrafficLights">
        <cfvo type="percent" val="0"/>
        <cfvo type="num" val="1"/>
        <cfvo type="num" val="3"/>
        <cfvo type="num" val="4"/>
      </iconSet>
    </cfRule>
  </conditionalFormatting>
  <conditionalFormatting sqref="M84:M86">
    <cfRule type="iconSet" priority="35">
      <iconSet iconSet="4TrafficLights">
        <cfvo type="percent" val="0"/>
        <cfvo type="num" val="1"/>
        <cfvo type="num" val="3"/>
        <cfvo type="num" val="4"/>
      </iconSet>
    </cfRule>
  </conditionalFormatting>
  <conditionalFormatting sqref="M89:M95">
    <cfRule type="iconSet" priority="34">
      <iconSet iconSet="4TrafficLights">
        <cfvo type="percent" val="0"/>
        <cfvo type="num" val="1"/>
        <cfvo type="num" val="3"/>
        <cfvo type="num" val="4"/>
      </iconSet>
    </cfRule>
  </conditionalFormatting>
  <conditionalFormatting sqref="M98:M99">
    <cfRule type="iconSet" priority="33">
      <iconSet iconSet="4TrafficLights">
        <cfvo type="percent" val="0"/>
        <cfvo type="num" val="1"/>
        <cfvo type="num" val="3"/>
        <cfvo type="num" val="4"/>
      </iconSet>
    </cfRule>
  </conditionalFormatting>
  <conditionalFormatting sqref="M102:M111">
    <cfRule type="iconSet" priority="32">
      <iconSet iconSet="4TrafficLights">
        <cfvo type="percent" val="0"/>
        <cfvo type="num" val="1"/>
        <cfvo type="num" val="3"/>
        <cfvo type="num" val="4"/>
      </iconSet>
    </cfRule>
  </conditionalFormatting>
  <conditionalFormatting sqref="M114:M117">
    <cfRule type="iconSet" priority="31">
      <iconSet iconSet="4TrafficLights">
        <cfvo type="percent" val="0"/>
        <cfvo type="num" val="1"/>
        <cfvo type="num" val="3"/>
        <cfvo type="num" val="4"/>
      </iconSet>
    </cfRule>
  </conditionalFormatting>
  <conditionalFormatting sqref="M122:M125">
    <cfRule type="iconSet" priority="30">
      <iconSet iconSet="4TrafficLights">
        <cfvo type="percent" val="0"/>
        <cfvo type="num" val="1"/>
        <cfvo type="num" val="3"/>
        <cfvo type="num" val="4"/>
      </iconSet>
    </cfRule>
  </conditionalFormatting>
  <conditionalFormatting sqref="M128:M131">
    <cfRule type="iconSet" priority="29">
      <iconSet iconSet="4TrafficLights">
        <cfvo type="percent" val="0"/>
        <cfvo type="num" val="1"/>
        <cfvo type="num" val="3"/>
        <cfvo type="num" val="4"/>
      </iconSet>
    </cfRule>
  </conditionalFormatting>
  <conditionalFormatting sqref="M134:M136">
    <cfRule type="iconSet" priority="28">
      <iconSet iconSet="4TrafficLights">
        <cfvo type="percent" val="0"/>
        <cfvo type="num" val="1"/>
        <cfvo type="num" val="3"/>
        <cfvo type="num" val="4"/>
      </iconSet>
    </cfRule>
  </conditionalFormatting>
  <conditionalFormatting sqref="M139:M141">
    <cfRule type="iconSet" priority="27">
      <iconSet iconSet="4TrafficLights">
        <cfvo type="percent" val="0"/>
        <cfvo type="num" val="1"/>
        <cfvo type="num" val="3"/>
        <cfvo type="num" val="4"/>
      </iconSet>
    </cfRule>
  </conditionalFormatting>
  <conditionalFormatting sqref="P7:P9">
    <cfRule type="iconSet" priority="156">
      <iconSet iconSet="3Flags">
        <cfvo type="percent" val="0"/>
        <cfvo type="num" val="0"/>
        <cfvo type="num" val="1" gte="0"/>
      </iconSet>
    </cfRule>
  </conditionalFormatting>
  <conditionalFormatting sqref="Q7">
    <cfRule type="cellIs" dxfId="1" priority="157" stopIfTrue="1" operator="lessThan">
      <formula>$Q$7</formula>
    </cfRule>
  </conditionalFormatting>
  <conditionalFormatting sqref="J55:J59">
    <cfRule type="iconSet" priority="13">
      <iconSet iconSet="4TrafficLights">
        <cfvo type="percent" val="0"/>
        <cfvo type="num" val="1"/>
        <cfvo type="num" val="3"/>
        <cfvo type="num" val="4"/>
      </iconSet>
    </cfRule>
  </conditionalFormatting>
  <conditionalFormatting sqref="J62:J65">
    <cfRule type="iconSet" priority="12">
      <iconSet iconSet="4TrafficLights">
        <cfvo type="percent" val="0"/>
        <cfvo type="num" val="1"/>
        <cfvo type="num" val="3"/>
        <cfvo type="num" val="4"/>
      </iconSet>
    </cfRule>
  </conditionalFormatting>
  <conditionalFormatting sqref="J68:J71">
    <cfRule type="iconSet" priority="11">
      <iconSet iconSet="4TrafficLights">
        <cfvo type="percent" val="0"/>
        <cfvo type="num" val="1"/>
        <cfvo type="num" val="3"/>
        <cfvo type="num" val="4"/>
      </iconSet>
    </cfRule>
  </conditionalFormatting>
  <conditionalFormatting sqref="J74:J79">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22" zoomScale="80" zoomScaleNormal="80" workbookViewId="0">
      <selection activeCell="B19" sqref="B19:U19"/>
    </sheetView>
  </sheetViews>
  <sheetFormatPr baseColWidth="10" defaultColWidth="11.44140625" defaultRowHeight="16.2" x14ac:dyDescent="0.3"/>
  <cols>
    <col min="1" max="1" width="1.44140625" style="141" customWidth="1"/>
    <col min="2" max="2" width="34.6640625" style="141" customWidth="1"/>
    <col min="3" max="6" width="7.6640625" style="141" customWidth="1"/>
    <col min="7" max="7" width="1.6640625" style="141" customWidth="1"/>
    <col min="8" max="11" width="7.6640625" style="141" customWidth="1"/>
    <col min="12" max="12" width="1.6640625" style="141" customWidth="1"/>
    <col min="13" max="16" width="7.6640625" style="141" customWidth="1"/>
    <col min="17" max="17" width="2.33203125" style="141" customWidth="1"/>
    <col min="18" max="21" width="7.6640625" style="141" customWidth="1"/>
    <col min="22" max="27" width="11.44140625" style="141"/>
    <col min="28" max="28" width="2" style="141" customWidth="1"/>
    <col min="29" max="33" width="11.44140625" style="141"/>
    <col min="34" max="34" width="1.88671875" style="141" customWidth="1"/>
    <col min="35" max="16384" width="11.44140625" style="141"/>
  </cols>
  <sheetData>
    <row r="1" spans="2:22" ht="6" customHeight="1" x14ac:dyDescent="0.3"/>
    <row r="2" spans="2:22" ht="22.5" customHeight="1" x14ac:dyDescent="0.3">
      <c r="B2" s="289" t="s">
        <v>27</v>
      </c>
      <c r="C2" s="288" t="s">
        <v>177</v>
      </c>
      <c r="D2" s="288"/>
      <c r="E2" s="288"/>
      <c r="F2" s="288"/>
      <c r="G2" s="142"/>
      <c r="H2" s="286" t="s">
        <v>178</v>
      </c>
      <c r="I2" s="286"/>
      <c r="J2" s="286"/>
      <c r="K2" s="286"/>
      <c r="L2" s="142"/>
      <c r="M2" s="287" t="s">
        <v>179</v>
      </c>
      <c r="N2" s="287"/>
      <c r="O2" s="287"/>
      <c r="P2" s="287"/>
      <c r="Q2" s="143"/>
      <c r="R2" s="295" t="s">
        <v>180</v>
      </c>
      <c r="S2" s="295"/>
      <c r="T2" s="295"/>
      <c r="U2" s="295"/>
      <c r="V2" s="285"/>
    </row>
    <row r="3" spans="2:22" ht="24.75" customHeight="1" thickBot="1" x14ac:dyDescent="0.35">
      <c r="B3" s="290"/>
      <c r="C3" s="144">
        <v>1</v>
      </c>
      <c r="D3" s="144">
        <v>2</v>
      </c>
      <c r="E3" s="145">
        <v>3</v>
      </c>
      <c r="F3" s="146">
        <v>4</v>
      </c>
      <c r="G3" s="293"/>
      <c r="H3" s="144">
        <v>1</v>
      </c>
      <c r="I3" s="144">
        <v>2</v>
      </c>
      <c r="J3" s="145">
        <v>3</v>
      </c>
      <c r="K3" s="146">
        <v>4</v>
      </c>
      <c r="L3" s="291"/>
      <c r="M3" s="144">
        <v>1</v>
      </c>
      <c r="N3" s="144">
        <v>2</v>
      </c>
      <c r="O3" s="145">
        <v>3</v>
      </c>
      <c r="P3" s="146">
        <v>4</v>
      </c>
      <c r="Q3" s="143"/>
      <c r="R3" s="144">
        <v>1</v>
      </c>
      <c r="S3" s="144">
        <v>2</v>
      </c>
      <c r="T3" s="145">
        <v>3</v>
      </c>
      <c r="U3" s="146">
        <v>4</v>
      </c>
      <c r="V3" s="285"/>
    </row>
    <row r="4" spans="2:22" ht="38.1" customHeight="1" thickTop="1" thickBot="1" x14ac:dyDescent="0.35">
      <c r="B4" s="147" t="s">
        <v>73</v>
      </c>
      <c r="C4" s="148">
        <f>Autoevaluación!R7/SUM(Autoevaluación!R7:R10)</f>
        <v>0</v>
      </c>
      <c r="D4" s="149">
        <f>Autoevaluación!R8/SUM(Autoevaluación!R7:R10)</f>
        <v>0</v>
      </c>
      <c r="E4" s="149">
        <f>Autoevaluación!R9/SUM(Autoevaluación!R7:R10)</f>
        <v>1</v>
      </c>
      <c r="F4" s="149">
        <f>Autoevaluación!R10/SUM(Autoevaluación!R7:R10)</f>
        <v>0</v>
      </c>
      <c r="G4" s="294"/>
      <c r="H4" s="149">
        <f>Autoevaluación!S7/SUM(Autoevaluación!S7:S10)</f>
        <v>0</v>
      </c>
      <c r="I4" s="149">
        <f>Autoevaluación!S8/SUM(Autoevaluación!S7:S10)</f>
        <v>0</v>
      </c>
      <c r="J4" s="149">
        <f>Autoevaluación!S9/SUM(Autoevaluación!S7:S10)</f>
        <v>1</v>
      </c>
      <c r="K4" s="149">
        <f>Autoevaluación!S10/SUM(Autoevaluación!S7:S10)</f>
        <v>0</v>
      </c>
      <c r="L4" s="292"/>
      <c r="M4" s="149">
        <f>Autoevaluación!T7/SUM(Autoevaluación!T7:T10)</f>
        <v>0</v>
      </c>
      <c r="N4" s="149">
        <f>Autoevaluación!T8/SUM(Autoevaluación!T7:T10)</f>
        <v>0</v>
      </c>
      <c r="O4" s="149">
        <f>Autoevaluación!T9/SUM(Autoevaluación!T7:T10)</f>
        <v>1</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35">
      <c r="B5" s="147" t="s">
        <v>72</v>
      </c>
      <c r="C5" s="148">
        <f>Autoevaluación!R13/SUM(Autoevaluación!R13:R16)</f>
        <v>0</v>
      </c>
      <c r="D5" s="149">
        <f>Autoevaluación!R14/SUM(Autoevaluación!R13:R16)</f>
        <v>0</v>
      </c>
      <c r="E5" s="149">
        <f>Autoevaluación!R15/SUM(Autoevaluación!R13:R16)</f>
        <v>1</v>
      </c>
      <c r="F5" s="149">
        <f>Autoevaluación!R16/SUM(Autoevaluación!R13:R16)</f>
        <v>0</v>
      </c>
      <c r="G5" s="294"/>
      <c r="H5" s="149">
        <f>Autoevaluación!S13/SUM(Autoevaluación!S13:S16)</f>
        <v>0</v>
      </c>
      <c r="I5" s="149">
        <f>Autoevaluación!S14/SUM(Autoevaluación!S13:S16)</f>
        <v>0</v>
      </c>
      <c r="J5" s="149">
        <f>Autoevaluación!S15/SUM(Autoevaluación!S13:S16)</f>
        <v>1</v>
      </c>
      <c r="K5" s="149">
        <f>Autoevaluación!S16/SUM(Autoevaluación!S13:S16)</f>
        <v>0</v>
      </c>
      <c r="L5" s="292"/>
      <c r="M5" s="149">
        <f>Autoevaluación!T13/SUM(Autoevaluación!T13:T16)</f>
        <v>0</v>
      </c>
      <c r="N5" s="149">
        <f>Autoevaluación!T14/SUM(Autoevaluación!T13:T16)</f>
        <v>0</v>
      </c>
      <c r="O5" s="149">
        <f>Autoevaluación!T15/SUM(Autoevaluación!T13:T16)</f>
        <v>1</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v>
      </c>
      <c r="D6" s="149">
        <f>Autoevaluación!R21/SUM(Autoevaluación!R20:R23)</f>
        <v>0</v>
      </c>
      <c r="E6" s="149">
        <f>Autoevaluación!R22/SUM(Autoevaluación!R20:R23)</f>
        <v>1</v>
      </c>
      <c r="F6" s="149">
        <f>Autoevaluación!R23/SUM(Autoevaluación!R20:R23)</f>
        <v>0</v>
      </c>
      <c r="G6" s="294"/>
      <c r="H6" s="149">
        <f>Autoevaluación!S20/SUM(Autoevaluación!S20:S23)</f>
        <v>0</v>
      </c>
      <c r="I6" s="149">
        <f>Autoevaluación!S21/SUM(Autoevaluación!S20:S23)</f>
        <v>0</v>
      </c>
      <c r="J6" s="149">
        <f>Autoevaluación!S20/SUM(Autoevaluación!S20:S23)</f>
        <v>0</v>
      </c>
      <c r="K6" s="149">
        <f>Autoevaluación!S23/SUM(Autoevaluación!S20:S23)</f>
        <v>0</v>
      </c>
      <c r="L6" s="292"/>
      <c r="M6" s="149">
        <f>Autoevaluación!T20/SUM(Autoevaluación!T20:T23)</f>
        <v>0</v>
      </c>
      <c r="N6" s="149">
        <f>Autoevaluación!T21/SUM(Autoevaluación!T20:T23)</f>
        <v>0</v>
      </c>
      <c r="O6" s="149">
        <f>Autoevaluación!T22/SUM(Autoevaluación!T20:T23)</f>
        <v>1</v>
      </c>
      <c r="P6" s="149">
        <f>Autoevaluación!T23/SUM(Autoevaluación!T20:T23)</f>
        <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0.25</v>
      </c>
      <c r="E7" s="149">
        <f>Autoevaluación!R32/SUM(Autoevaluación!R30:R33)</f>
        <v>0.75</v>
      </c>
      <c r="F7" s="149">
        <f>Autoevaluación!R33/SUM(Autoevaluación!R30:R33)</f>
        <v>0</v>
      </c>
      <c r="G7" s="294"/>
      <c r="H7" s="149">
        <f>Autoevaluación!S30/SUM(Autoevaluación!S30:S33)</f>
        <v>0</v>
      </c>
      <c r="I7" s="149">
        <f>Autoevaluación!S31/SUM(Autoevaluación!S30:S33)</f>
        <v>0</v>
      </c>
      <c r="J7" s="149">
        <f>Autoevaluación!S32/SUM(Autoevaluación!S30:S33)</f>
        <v>1</v>
      </c>
      <c r="K7" s="149">
        <f>Autoevaluación!S33/SUM(Autoevaluación!S30:S33)</f>
        <v>0</v>
      </c>
      <c r="L7" s="292"/>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v>
      </c>
      <c r="D8" s="149">
        <f>Autoevaluación!R37/SUM(Autoevaluación!R36:R39)</f>
        <v>0.1111111111111111</v>
      </c>
      <c r="E8" s="149">
        <f>Autoevaluación!R38/SUM(Autoevaluación!R36:R39)</f>
        <v>0.88888888888888884</v>
      </c>
      <c r="F8" s="149">
        <f>Autoevaluación!R39/SUM(Autoevaluación!R36:R39)</f>
        <v>0</v>
      </c>
      <c r="G8" s="294"/>
      <c r="H8" s="149">
        <f>Autoevaluación!S36/SUM(Autoevaluación!S36:S39)</f>
        <v>0</v>
      </c>
      <c r="I8" s="149">
        <f>Autoevaluación!S37/SUM(Autoevaluación!S36:S39)</f>
        <v>0</v>
      </c>
      <c r="J8" s="149">
        <f>Autoevaluación!S38/SUM(Autoevaluación!S36:S39)</f>
        <v>1</v>
      </c>
      <c r="K8" s="149">
        <f>Autoevaluación!S39/SUM(Autoevaluación!S36:S39)</f>
        <v>0</v>
      </c>
      <c r="L8" s="292"/>
      <c r="M8" s="149">
        <f>Autoevaluación!T36/SUM(Autoevaluación!T36:T39)</f>
        <v>0</v>
      </c>
      <c r="N8" s="149">
        <f>Autoevaluación!T37/SUM(Autoevaluación!T36:T39)</f>
        <v>0</v>
      </c>
      <c r="O8" s="149">
        <f>Autoevaluación!T38/SUM(Autoevaluación!T36:T39)</f>
        <v>1</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v>
      </c>
      <c r="D9" s="149">
        <f>Autoevaluación!R48/SUM(Autoevaluación!R47:R50)</f>
        <v>0.25</v>
      </c>
      <c r="E9" s="149">
        <f>Autoevaluación!R49/SUM(Autoevaluación!R47:R50)</f>
        <v>0.75</v>
      </c>
      <c r="F9" s="149">
        <f>Autoevaluación!R50/SUM(Autoevaluación!R47:R50)</f>
        <v>0</v>
      </c>
      <c r="G9" s="294"/>
      <c r="H9" s="149">
        <f>Autoevaluación!S47/SUM(Autoevaluación!S47:S50)</f>
        <v>0</v>
      </c>
      <c r="I9" s="149">
        <f>Autoevaluación!S48/SUM(Autoevaluación!S47:S50)</f>
        <v>0.25</v>
      </c>
      <c r="J9" s="149">
        <f>Autoevaluación!S49/SUM(Autoevaluación!S47:S50)</f>
        <v>0.75</v>
      </c>
      <c r="K9" s="149">
        <f>Autoevaluación!S50/SUM(Autoevaluación!S47:S50)</f>
        <v>0</v>
      </c>
      <c r="L9" s="292"/>
      <c r="M9" s="149">
        <f>Autoevaluación!T47/SUM(Autoevaluación!T47:T50)</f>
        <v>0</v>
      </c>
      <c r="N9" s="149">
        <f>Autoevaluación!T48/SUM(Autoevaluación!T47:T50)</f>
        <v>0.25</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0</v>
      </c>
      <c r="D10" s="153">
        <f>AVERAGE(D4:D9)</f>
        <v>0.10185185185185186</v>
      </c>
      <c r="E10" s="153">
        <f>AVERAGE(E4:E9)</f>
        <v>0.89814814814814825</v>
      </c>
      <c r="F10" s="153">
        <f>AVERAGE(F4:F9)</f>
        <v>0</v>
      </c>
      <c r="G10" s="154"/>
      <c r="H10" s="153">
        <f>AVERAGE(H4:H9)</f>
        <v>0</v>
      </c>
      <c r="I10" s="153">
        <f>AVERAGE(I4:I9)</f>
        <v>4.1666666666666664E-2</v>
      </c>
      <c r="J10" s="153">
        <f>AVERAGE(J4:J9)</f>
        <v>0.79166666666666663</v>
      </c>
      <c r="K10" s="153">
        <f>AVERAGE(K4:K9)</f>
        <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2" customHeight="1" x14ac:dyDescent="0.3">
      <c r="B12" s="300">
        <v>2023</v>
      </c>
      <c r="C12" s="301"/>
      <c r="D12" s="301"/>
      <c r="E12" s="301"/>
      <c r="F12" s="301"/>
      <c r="G12" s="301"/>
      <c r="H12" s="301"/>
      <c r="I12" s="301"/>
      <c r="J12" s="301"/>
      <c r="K12" s="301"/>
      <c r="L12" s="301"/>
      <c r="M12" s="301"/>
      <c r="N12" s="301"/>
      <c r="O12" s="301"/>
      <c r="P12" s="301"/>
      <c r="Q12" s="301"/>
      <c r="R12" s="301"/>
      <c r="S12" s="301"/>
      <c r="T12" s="301"/>
      <c r="U12" s="302"/>
    </row>
    <row r="13" spans="2:22" ht="25.2" customHeight="1" x14ac:dyDescent="0.3">
      <c r="B13" s="303" t="s">
        <v>28</v>
      </c>
      <c r="C13" s="304"/>
      <c r="D13" s="304"/>
      <c r="E13" s="304"/>
      <c r="F13" s="304"/>
      <c r="G13" s="304"/>
      <c r="H13" s="304"/>
      <c r="I13" s="304"/>
      <c r="J13" s="304"/>
      <c r="K13" s="304"/>
      <c r="L13" s="304"/>
      <c r="M13" s="304"/>
      <c r="N13" s="304"/>
      <c r="O13" s="304"/>
      <c r="P13" s="304"/>
      <c r="Q13" s="304"/>
      <c r="R13" s="304"/>
      <c r="S13" s="304"/>
      <c r="T13" s="304"/>
      <c r="U13" s="304"/>
    </row>
    <row r="14" spans="2:22" ht="60" customHeight="1" x14ac:dyDescent="0.3">
      <c r="B14" s="305" t="s">
        <v>386</v>
      </c>
      <c r="C14" s="305"/>
      <c r="D14" s="305"/>
      <c r="E14" s="305"/>
      <c r="F14" s="305"/>
      <c r="G14" s="305"/>
      <c r="H14" s="305"/>
      <c r="I14" s="305"/>
      <c r="J14" s="305"/>
      <c r="K14" s="305"/>
      <c r="L14" s="305"/>
      <c r="M14" s="305"/>
      <c r="N14" s="305"/>
      <c r="O14" s="305"/>
      <c r="P14" s="305"/>
      <c r="Q14" s="305"/>
      <c r="R14" s="305"/>
      <c r="S14" s="305"/>
      <c r="T14" s="305"/>
      <c r="U14" s="305"/>
    </row>
    <row r="15" spans="2:22" ht="60" customHeight="1" x14ac:dyDescent="0.3">
      <c r="B15" s="305" t="s">
        <v>387</v>
      </c>
      <c r="C15" s="305"/>
      <c r="D15" s="305"/>
      <c r="E15" s="305"/>
      <c r="F15" s="305"/>
      <c r="G15" s="305"/>
      <c r="H15" s="305"/>
      <c r="I15" s="305"/>
      <c r="J15" s="305"/>
      <c r="K15" s="305"/>
      <c r="L15" s="305"/>
      <c r="M15" s="305"/>
      <c r="N15" s="305"/>
      <c r="O15" s="305"/>
      <c r="P15" s="305"/>
      <c r="Q15" s="305"/>
      <c r="R15" s="305"/>
      <c r="S15" s="305"/>
      <c r="T15" s="305"/>
      <c r="U15" s="305"/>
    </row>
    <row r="16" spans="2:22" s="157" customFormat="1" ht="25.2" customHeight="1" x14ac:dyDescent="0.3">
      <c r="B16" s="306"/>
      <c r="C16" s="307"/>
      <c r="D16" s="307"/>
      <c r="E16" s="307"/>
      <c r="F16" s="307"/>
      <c r="G16" s="307"/>
      <c r="H16" s="307"/>
      <c r="I16" s="307"/>
      <c r="J16" s="307"/>
      <c r="K16" s="307"/>
      <c r="L16" s="307"/>
      <c r="M16" s="307"/>
      <c r="N16" s="307"/>
      <c r="O16" s="307"/>
      <c r="P16" s="307"/>
      <c r="Q16" s="307"/>
      <c r="R16" s="307"/>
      <c r="S16" s="307"/>
      <c r="T16" s="307"/>
      <c r="U16" s="307"/>
    </row>
    <row r="17" spans="2:21" ht="60" customHeight="1" x14ac:dyDescent="0.3">
      <c r="B17" s="305" t="s">
        <v>388</v>
      </c>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3">
      <c r="B18" s="305" t="s">
        <v>369</v>
      </c>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3">
      <c r="B19" s="305" t="s">
        <v>370</v>
      </c>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2" customHeight="1" x14ac:dyDescent="0.3">
      <c r="B21" s="308">
        <v>2024</v>
      </c>
      <c r="C21" s="308"/>
      <c r="D21" s="308"/>
      <c r="E21" s="308"/>
      <c r="F21" s="308"/>
      <c r="G21" s="308"/>
      <c r="H21" s="308"/>
      <c r="I21" s="308"/>
      <c r="J21" s="308"/>
      <c r="K21" s="308"/>
      <c r="L21" s="308"/>
      <c r="M21" s="308"/>
      <c r="N21" s="308"/>
      <c r="O21" s="308"/>
      <c r="P21" s="308"/>
      <c r="Q21" s="308"/>
      <c r="R21" s="308"/>
      <c r="S21" s="308"/>
      <c r="T21" s="308"/>
      <c r="U21" s="308"/>
    </row>
    <row r="22" spans="2:21" ht="25.2" customHeight="1" x14ac:dyDescent="0.3">
      <c r="B22" s="309" t="s">
        <v>28</v>
      </c>
      <c r="C22" s="309"/>
      <c r="D22" s="309"/>
      <c r="E22" s="309"/>
      <c r="F22" s="309"/>
      <c r="G22" s="309"/>
      <c r="H22" s="309"/>
      <c r="I22" s="309"/>
      <c r="J22" s="309"/>
      <c r="K22" s="309"/>
      <c r="L22" s="309"/>
      <c r="M22" s="309"/>
      <c r="N22" s="309"/>
      <c r="O22" s="309"/>
      <c r="P22" s="309"/>
      <c r="Q22" s="309"/>
      <c r="R22" s="309"/>
      <c r="S22" s="309"/>
      <c r="T22" s="309"/>
      <c r="U22" s="309"/>
    </row>
    <row r="23" spans="2:21" ht="60" customHeight="1" x14ac:dyDescent="0.3">
      <c r="B23" s="284"/>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c r="C24" s="284"/>
      <c r="D24" s="284"/>
      <c r="E24" s="284"/>
      <c r="F24" s="284"/>
      <c r="G24" s="284"/>
      <c r="H24" s="284"/>
      <c r="I24" s="284"/>
      <c r="J24" s="284"/>
      <c r="K24" s="284"/>
      <c r="L24" s="284"/>
      <c r="M24" s="284"/>
      <c r="N24" s="284"/>
      <c r="O24" s="284"/>
      <c r="P24" s="284"/>
      <c r="Q24" s="284"/>
      <c r="R24" s="284"/>
      <c r="S24" s="284"/>
      <c r="T24" s="284"/>
      <c r="U24" s="284"/>
    </row>
    <row r="25" spans="2:21" s="157" customFormat="1" ht="25.2" customHeight="1" x14ac:dyDescent="0.3">
      <c r="B25" s="310"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284"/>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2" customHeight="1" x14ac:dyDescent="0.3">
      <c r="B30" s="296">
        <v>2025</v>
      </c>
      <c r="C30" s="297"/>
      <c r="D30" s="297"/>
      <c r="E30" s="297"/>
      <c r="F30" s="297"/>
      <c r="G30" s="297"/>
      <c r="H30" s="297"/>
      <c r="I30" s="297"/>
      <c r="J30" s="297"/>
      <c r="K30" s="297"/>
      <c r="L30" s="297"/>
      <c r="M30" s="297"/>
      <c r="N30" s="297"/>
      <c r="O30" s="297"/>
      <c r="P30" s="297"/>
      <c r="Q30" s="297"/>
      <c r="R30" s="297"/>
      <c r="S30" s="297"/>
      <c r="T30" s="297"/>
      <c r="U30" s="297"/>
    </row>
    <row r="31" spans="2:21" ht="25.2" customHeight="1" x14ac:dyDescent="0.3">
      <c r="B31" s="298" t="s">
        <v>28</v>
      </c>
      <c r="C31" s="299"/>
      <c r="D31" s="299"/>
      <c r="E31" s="299"/>
      <c r="F31" s="299"/>
      <c r="G31" s="299"/>
      <c r="H31" s="299"/>
      <c r="I31" s="299"/>
      <c r="J31" s="299"/>
      <c r="K31" s="299"/>
      <c r="L31" s="299"/>
      <c r="M31" s="299"/>
      <c r="N31" s="299"/>
      <c r="O31" s="299"/>
      <c r="P31" s="299"/>
      <c r="Q31" s="299"/>
      <c r="R31" s="299"/>
      <c r="S31" s="299"/>
      <c r="T31" s="299"/>
      <c r="U31" s="299"/>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57" customFormat="1" ht="25.2" customHeight="1" x14ac:dyDescent="0.3">
      <c r="B34" s="310"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39" spans="2:21" x14ac:dyDescent="0.3">
      <c r="B39" s="312">
        <v>2026</v>
      </c>
      <c r="C39" s="313"/>
      <c r="D39" s="313"/>
      <c r="E39" s="313"/>
      <c r="F39" s="313"/>
      <c r="G39" s="313"/>
      <c r="H39" s="313"/>
      <c r="I39" s="313"/>
      <c r="J39" s="313"/>
      <c r="K39" s="313"/>
      <c r="L39" s="313"/>
      <c r="M39" s="313"/>
      <c r="N39" s="313"/>
      <c r="O39" s="313"/>
      <c r="P39" s="313"/>
      <c r="Q39" s="313"/>
      <c r="R39" s="313"/>
      <c r="S39" s="313"/>
      <c r="T39" s="313"/>
      <c r="U39" s="313"/>
    </row>
    <row r="40" spans="2:21" ht="19.8" x14ac:dyDescent="0.3">
      <c r="B40" s="298" t="s">
        <v>28</v>
      </c>
      <c r="C40" s="299"/>
      <c r="D40" s="299"/>
      <c r="E40" s="299"/>
      <c r="F40" s="299"/>
      <c r="G40" s="299"/>
      <c r="H40" s="299"/>
      <c r="I40" s="299"/>
      <c r="J40" s="299"/>
      <c r="K40" s="299"/>
      <c r="L40" s="299"/>
      <c r="M40" s="299"/>
      <c r="N40" s="299"/>
      <c r="O40" s="299"/>
      <c r="P40" s="299"/>
      <c r="Q40" s="299"/>
      <c r="R40" s="299"/>
      <c r="S40" s="299"/>
      <c r="T40" s="299"/>
      <c r="U40" s="299"/>
    </row>
    <row r="41" spans="2:21" ht="60.75"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60"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19.8" x14ac:dyDescent="0.3">
      <c r="B43" s="310" t="s">
        <v>123</v>
      </c>
      <c r="C43" s="311"/>
      <c r="D43" s="311"/>
      <c r="E43" s="311"/>
      <c r="F43" s="311"/>
      <c r="G43" s="311"/>
      <c r="H43" s="311"/>
      <c r="I43" s="311"/>
      <c r="J43" s="311"/>
      <c r="K43" s="311"/>
      <c r="L43" s="311"/>
      <c r="M43" s="311"/>
      <c r="N43" s="311"/>
      <c r="O43" s="311"/>
      <c r="P43" s="311"/>
      <c r="Q43" s="311"/>
      <c r="R43" s="311"/>
      <c r="S43" s="311"/>
      <c r="T43" s="311"/>
      <c r="U43" s="311"/>
    </row>
    <row r="44" spans="2:21" ht="45.75" customHeight="1" x14ac:dyDescent="0.3">
      <c r="B44" s="284"/>
      <c r="C44" s="284"/>
      <c r="D44" s="284"/>
      <c r="E44" s="284"/>
      <c r="F44" s="284"/>
      <c r="G44" s="284"/>
      <c r="H44" s="284"/>
      <c r="I44" s="284"/>
      <c r="J44" s="284"/>
      <c r="K44" s="284"/>
      <c r="L44" s="284"/>
      <c r="M44" s="284"/>
      <c r="N44" s="284"/>
      <c r="O44" s="284"/>
      <c r="P44" s="284"/>
      <c r="Q44" s="284"/>
      <c r="R44" s="284"/>
      <c r="S44" s="284"/>
      <c r="T44" s="284"/>
      <c r="U44" s="284"/>
    </row>
    <row r="45" spans="2:21" ht="48"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56.2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19" zoomScale="70" zoomScaleNormal="70" workbookViewId="0">
      <selection activeCell="B28" sqref="B28:U28"/>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66406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127</v>
      </c>
      <c r="C2" s="317" t="s">
        <v>177</v>
      </c>
      <c r="D2" s="317"/>
      <c r="E2" s="317"/>
      <c r="F2" s="317"/>
      <c r="G2" s="2"/>
      <c r="H2" s="326" t="s">
        <v>178</v>
      </c>
      <c r="I2" s="326"/>
      <c r="J2" s="326"/>
      <c r="K2" s="326"/>
      <c r="L2" s="2"/>
      <c r="M2" s="325" t="s">
        <v>179</v>
      </c>
      <c r="N2" s="325"/>
      <c r="O2" s="325"/>
      <c r="P2" s="325"/>
      <c r="Q2" s="55"/>
      <c r="R2" s="327" t="s">
        <v>180</v>
      </c>
      <c r="S2" s="327"/>
      <c r="T2" s="327"/>
      <c r="U2" s="327"/>
      <c r="V2" s="314"/>
    </row>
    <row r="3" spans="2:22" ht="24.75" customHeight="1" thickBot="1" x14ac:dyDescent="0.35">
      <c r="B3" s="324"/>
      <c r="C3" s="3">
        <v>1</v>
      </c>
      <c r="D3" s="3">
        <v>2</v>
      </c>
      <c r="E3" s="4">
        <v>3</v>
      </c>
      <c r="F3" s="5">
        <v>4</v>
      </c>
      <c r="G3" s="321"/>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128</v>
      </c>
      <c r="C4" s="36">
        <f>Autoevaluación!R55/SUM(Autoevaluación!R55:R58)</f>
        <v>0</v>
      </c>
      <c r="D4" s="7">
        <f>Autoevaluación!R56/SUM(Autoevaluación!R55:R58)</f>
        <v>0</v>
      </c>
      <c r="E4" s="7">
        <f>Autoevaluación!R57/SUM(Autoevaluación!R55:R58)</f>
        <v>0.8</v>
      </c>
      <c r="F4" s="7">
        <f>Autoevaluación!R58/SUM(Autoevaluación!R55:R58)</f>
        <v>0.2</v>
      </c>
      <c r="G4" s="322"/>
      <c r="H4" s="7">
        <f>Autoevaluación!S55/SUM(Autoevaluación!S55:S59)</f>
        <v>0</v>
      </c>
      <c r="I4" s="7">
        <f>Autoevaluación!S56/SUM(Autoevaluación!S55:S58)</f>
        <v>0.2</v>
      </c>
      <c r="J4" s="7">
        <f>Autoevaluación!S57/SUM(Autoevaluación!S55:S58)</f>
        <v>0.6</v>
      </c>
      <c r="K4" s="7">
        <f>Autoevaluación!S58/SUM(Autoevaluación!S55:S58)</f>
        <v>0.2</v>
      </c>
      <c r="L4" s="316"/>
      <c r="M4" s="7">
        <f>Autoevaluación!T55/SUM(Autoevaluación!T55:T58)</f>
        <v>0</v>
      </c>
      <c r="N4" s="7">
        <f>Autoevaluación!T56/SUM(Autoevaluación!T55:T58)</f>
        <v>0.2</v>
      </c>
      <c r="O4" s="7">
        <f>Autoevaluación!T57/SUM(Autoevaluación!T55:T58)</f>
        <v>0.6</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1</v>
      </c>
      <c r="F5" s="7">
        <f>Autoevaluación!R65/SUM(Autoevaluación!R62:R65)</f>
        <v>0</v>
      </c>
      <c r="G5" s="322"/>
      <c r="H5" s="7">
        <f>Autoevaluación!S62/SUM(Autoevaluación!S62:S65)</f>
        <v>0</v>
      </c>
      <c r="I5" s="7">
        <f>Autoevaluación!S63/SUM(Autoevaluación!S62:S65)</f>
        <v>0</v>
      </c>
      <c r="J5" s="7">
        <f>Autoevaluación!S64/SUM(Autoevaluación!S62:S65)</f>
        <v>1</v>
      </c>
      <c r="K5" s="7">
        <f>Autoevaluación!S65/SUM(Autoevaluación!S62:S65)</f>
        <v>0</v>
      </c>
      <c r="L5" s="316"/>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22"/>
      <c r="H6" s="7">
        <f>Autoevaluación!S68/SUM(Autoevaluación!S68:S71)</f>
        <v>0</v>
      </c>
      <c r="I6" s="7">
        <f>Autoevaluación!S69/SUM(Autoevaluación!S68:S71)</f>
        <v>0</v>
      </c>
      <c r="J6" s="7">
        <f>Autoevaluación!S70/SUM(Autoevaluación!S68:S71)</f>
        <v>1</v>
      </c>
      <c r="K6" s="7">
        <f>Autoevaluación!S71/SUM(Autoevaluación!S68:S71)</f>
        <v>0</v>
      </c>
      <c r="L6" s="316"/>
      <c r="M6" s="7">
        <f>Autoevaluación!T68/SUM(Autoevaluación!T68:T71)</f>
        <v>0</v>
      </c>
      <c r="N6" s="7">
        <f>Autoevaluación!T69/SUM(Autoevaluación!T68:T71)</f>
        <v>0</v>
      </c>
      <c r="O6" s="7">
        <f>Autoevaluación!T70/SUM(Autoevaluación!T68:T71)</f>
        <v>1</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t="e">
        <f>Autoevaluación!R74/SUM(Autoevaluación!R74:R77)</f>
        <v>#DIV/0!</v>
      </c>
      <c r="D7" s="7" t="e">
        <f>Autoevaluación!R75/SUM(Autoevaluación!R74:R77)</f>
        <v>#DIV/0!</v>
      </c>
      <c r="E7" s="7" t="e">
        <f>Autoevaluación!R76/SUM(Autoevaluación!R74:R77)</f>
        <v>#DIV/0!</v>
      </c>
      <c r="F7" s="7" t="e">
        <f>Autoevaluación!R77/SUM(Autoevaluación!R74:R77)</f>
        <v>#DIV/0!</v>
      </c>
      <c r="G7" s="322"/>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16"/>
      <c r="M7" s="7">
        <f>Autoevaluación!T74/SUM(Autoevaluación!T74:T77)</f>
        <v>0</v>
      </c>
      <c r="N7" s="7">
        <f>Autoevaluación!T75/SUM(Autoevaluación!T74:T77)</f>
        <v>0</v>
      </c>
      <c r="O7" s="7">
        <f>Autoevaluación!T76/SUM(Autoevaluación!T74:T77)</f>
        <v>1</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2"/>
      <c r="H8" s="7"/>
      <c r="I8" s="7"/>
      <c r="J8" s="7"/>
      <c r="K8" s="7"/>
      <c r="L8" s="316"/>
      <c r="M8" s="7"/>
      <c r="N8" s="7"/>
      <c r="O8" s="7"/>
      <c r="P8" s="7"/>
      <c r="Q8" s="53"/>
      <c r="R8" s="7"/>
      <c r="S8" s="7"/>
      <c r="T8" s="7"/>
      <c r="U8" s="7"/>
    </row>
    <row r="9" spans="2:22" ht="38.1" customHeight="1" x14ac:dyDescent="0.3">
      <c r="B9" s="6"/>
      <c r="C9" s="7"/>
      <c r="D9" s="7"/>
      <c r="E9" s="7"/>
      <c r="F9" s="7"/>
      <c r="G9" s="322"/>
      <c r="H9" s="7"/>
      <c r="I9" s="7"/>
      <c r="J9" s="7"/>
      <c r="K9" s="7"/>
      <c r="L9" s="316"/>
      <c r="M9" s="7"/>
      <c r="N9" s="7"/>
      <c r="O9" s="7"/>
      <c r="P9" s="7"/>
      <c r="Q9" s="53"/>
      <c r="R9" s="7"/>
      <c r="S9" s="7"/>
      <c r="T9" s="7"/>
      <c r="U9" s="7"/>
    </row>
    <row r="10" spans="2:22" ht="38.1" customHeight="1" x14ac:dyDescent="0.3">
      <c r="B10" s="15" t="s">
        <v>132</v>
      </c>
      <c r="C10" s="12" t="e">
        <f>AVERAGE(C4:C9)</f>
        <v>#DIV/0!</v>
      </c>
      <c r="D10" s="12" t="e">
        <f>AVERAGE(D4:D9)</f>
        <v>#DIV/0!</v>
      </c>
      <c r="E10" s="12" t="e">
        <f>AVERAGE(E4:E9)</f>
        <v>#DIV/0!</v>
      </c>
      <c r="F10" s="12" t="e">
        <f>AVERAGE(F4:F9)</f>
        <v>#DIV/0!</v>
      </c>
      <c r="G10" s="9"/>
      <c r="H10" s="12">
        <f>AVERAGE(H4:H9)</f>
        <v>0</v>
      </c>
      <c r="I10" s="12">
        <f>AVERAGE(I4:I9)</f>
        <v>9.1666666666666674E-2</v>
      </c>
      <c r="J10" s="12">
        <f>AVERAGE(J4:J9)</f>
        <v>0.85833333333333339</v>
      </c>
      <c r="K10" s="12">
        <f>AVERAGE(K4:K9)</f>
        <v>0.05</v>
      </c>
      <c r="L10" s="9"/>
      <c r="M10" s="12">
        <f>AVERAGE(M4:M9)</f>
        <v>0</v>
      </c>
      <c r="N10" s="12">
        <f>AVERAGE(N4:N9)</f>
        <v>0.05</v>
      </c>
      <c r="O10" s="12">
        <f>AVERAGE(O4:O9)</f>
        <v>0.9</v>
      </c>
      <c r="P10" s="12">
        <f>AVERAGE(P4:P9)</f>
        <v>0.05</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17" t="s">
        <v>177</v>
      </c>
      <c r="C12" s="317"/>
      <c r="D12" s="317"/>
      <c r="E12" s="317"/>
      <c r="F12" s="317"/>
      <c r="G12" s="317"/>
      <c r="H12" s="317"/>
      <c r="I12" s="317"/>
      <c r="J12" s="317"/>
      <c r="K12" s="317"/>
      <c r="L12" s="317"/>
      <c r="M12" s="317"/>
      <c r="N12" s="317"/>
      <c r="O12" s="317"/>
      <c r="P12" s="317"/>
      <c r="Q12" s="317"/>
      <c r="R12" s="317"/>
      <c r="S12" s="317"/>
      <c r="T12" s="317"/>
      <c r="U12" s="317"/>
    </row>
    <row r="13" spans="2:22" ht="25.2" customHeight="1" x14ac:dyDescent="0.3">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3">
      <c r="B14" s="319" t="s">
        <v>371</v>
      </c>
      <c r="C14" s="320"/>
      <c r="D14" s="320"/>
      <c r="E14" s="320"/>
      <c r="F14" s="320"/>
      <c r="G14" s="320"/>
      <c r="H14" s="320"/>
      <c r="I14" s="320"/>
      <c r="J14" s="320"/>
      <c r="K14" s="320"/>
      <c r="L14" s="320"/>
      <c r="M14" s="320"/>
      <c r="N14" s="320"/>
      <c r="O14" s="320"/>
      <c r="P14" s="320"/>
      <c r="Q14" s="320"/>
      <c r="R14" s="320"/>
      <c r="S14" s="320"/>
      <c r="T14" s="320"/>
      <c r="U14" s="320"/>
    </row>
    <row r="15" spans="2:22" ht="60" customHeight="1" x14ac:dyDescent="0.3">
      <c r="B15" s="319" t="s">
        <v>372</v>
      </c>
      <c r="C15" s="320"/>
      <c r="D15" s="320"/>
      <c r="E15" s="320"/>
      <c r="F15" s="320"/>
      <c r="G15" s="320"/>
      <c r="H15" s="320"/>
      <c r="I15" s="320"/>
      <c r="J15" s="320"/>
      <c r="K15" s="320"/>
      <c r="L15" s="320"/>
      <c r="M15" s="320"/>
      <c r="N15" s="320"/>
      <c r="O15" s="320"/>
      <c r="P15" s="320"/>
      <c r="Q15" s="320"/>
      <c r="R15" s="320"/>
      <c r="S15" s="320"/>
      <c r="T15" s="320"/>
      <c r="U15" s="320"/>
    </row>
    <row r="16" spans="2:22" s="14" customFormat="1" ht="25.2"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319" t="s">
        <v>384</v>
      </c>
      <c r="C17" s="320"/>
      <c r="D17" s="320"/>
      <c r="E17" s="320"/>
      <c r="F17" s="320"/>
      <c r="G17" s="320"/>
      <c r="H17" s="320"/>
      <c r="I17" s="320"/>
      <c r="J17" s="320"/>
      <c r="K17" s="320"/>
      <c r="L17" s="320"/>
      <c r="M17" s="320"/>
      <c r="N17" s="320"/>
      <c r="O17" s="320"/>
      <c r="P17" s="320"/>
      <c r="Q17" s="320"/>
      <c r="R17" s="320"/>
      <c r="S17" s="320"/>
      <c r="T17" s="320"/>
      <c r="U17" s="320"/>
    </row>
    <row r="18" spans="2:21" ht="60" customHeight="1" x14ac:dyDescent="0.3">
      <c r="B18" s="319" t="s">
        <v>373</v>
      </c>
      <c r="C18" s="320"/>
      <c r="D18" s="320"/>
      <c r="E18" s="320"/>
      <c r="F18" s="320"/>
      <c r="G18" s="320"/>
      <c r="H18" s="320"/>
      <c r="I18" s="320"/>
      <c r="J18" s="320"/>
      <c r="K18" s="320"/>
      <c r="L18" s="320"/>
      <c r="M18" s="320"/>
      <c r="N18" s="320"/>
      <c r="O18" s="320"/>
      <c r="P18" s="320"/>
      <c r="Q18" s="320"/>
      <c r="R18" s="320"/>
      <c r="S18" s="320"/>
      <c r="T18" s="320"/>
      <c r="U18" s="320"/>
    </row>
    <row r="19" spans="2:21" ht="60" customHeight="1" x14ac:dyDescent="0.3">
      <c r="B19" s="319" t="s">
        <v>385</v>
      </c>
      <c r="C19" s="320"/>
      <c r="D19" s="320"/>
      <c r="E19" s="320"/>
      <c r="F19" s="320"/>
      <c r="G19" s="320"/>
      <c r="H19" s="320"/>
      <c r="I19" s="320"/>
      <c r="J19" s="320"/>
      <c r="K19" s="320"/>
      <c r="L19" s="320"/>
      <c r="M19" s="320"/>
      <c r="N19" s="320"/>
      <c r="O19" s="320"/>
      <c r="P19" s="320"/>
      <c r="Q19" s="320"/>
      <c r="R19" s="320"/>
      <c r="S19" s="320"/>
      <c r="T19" s="320"/>
      <c r="U19" s="32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30" t="s">
        <v>178</v>
      </c>
      <c r="C21" s="330"/>
      <c r="D21" s="330"/>
      <c r="E21" s="330"/>
      <c r="F21" s="330"/>
      <c r="G21" s="330"/>
      <c r="H21" s="330"/>
      <c r="I21" s="330"/>
      <c r="J21" s="330"/>
      <c r="K21" s="330"/>
      <c r="L21" s="330"/>
      <c r="M21" s="330"/>
      <c r="N21" s="330"/>
      <c r="O21" s="330"/>
      <c r="P21" s="330"/>
      <c r="Q21" s="330"/>
      <c r="R21" s="330"/>
      <c r="S21" s="330"/>
      <c r="T21" s="330"/>
      <c r="U21" s="330"/>
    </row>
    <row r="22" spans="2:21" ht="25.2" customHeight="1" x14ac:dyDescent="0.3">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3">
      <c r="B23" s="284" t="s">
        <v>547</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t="s">
        <v>548</v>
      </c>
      <c r="C24" s="284"/>
      <c r="D24" s="284"/>
      <c r="E24" s="284"/>
      <c r="F24" s="284"/>
      <c r="G24" s="284"/>
      <c r="H24" s="284"/>
      <c r="I24" s="284"/>
      <c r="J24" s="284"/>
      <c r="K24" s="284"/>
      <c r="L24" s="284"/>
      <c r="M24" s="284"/>
      <c r="N24" s="284"/>
      <c r="O24" s="284"/>
      <c r="P24" s="284"/>
      <c r="Q24" s="284"/>
      <c r="R24" s="284"/>
      <c r="S24" s="284"/>
      <c r="T24" s="284"/>
      <c r="U24" s="284"/>
    </row>
    <row r="25" spans="2:21" s="14" customFormat="1" ht="25.2"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549</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t="s">
        <v>550</v>
      </c>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329"/>
      <c r="C28" s="329"/>
      <c r="D28" s="329"/>
      <c r="E28" s="329"/>
      <c r="F28" s="329"/>
      <c r="G28" s="329"/>
      <c r="H28" s="329"/>
      <c r="I28" s="329"/>
      <c r="J28" s="329"/>
      <c r="K28" s="329"/>
      <c r="L28" s="329"/>
      <c r="M28" s="329"/>
      <c r="N28" s="329"/>
      <c r="O28" s="329"/>
      <c r="P28" s="329"/>
      <c r="Q28" s="329"/>
      <c r="R28" s="329"/>
      <c r="S28" s="329"/>
      <c r="T28" s="329"/>
      <c r="U28" s="32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32" t="s">
        <v>179</v>
      </c>
      <c r="C30" s="332"/>
      <c r="D30" s="332"/>
      <c r="E30" s="332"/>
      <c r="F30" s="332"/>
      <c r="G30" s="332"/>
      <c r="H30" s="332"/>
      <c r="I30" s="332"/>
      <c r="J30" s="332"/>
      <c r="K30" s="332"/>
      <c r="L30" s="332"/>
      <c r="M30" s="332"/>
      <c r="N30" s="332"/>
      <c r="O30" s="332"/>
      <c r="P30" s="332"/>
      <c r="Q30" s="332"/>
      <c r="R30" s="332"/>
      <c r="S30" s="332"/>
      <c r="T30" s="332"/>
      <c r="U30" s="332"/>
    </row>
    <row r="31" spans="2:21" ht="25.2" customHeight="1" x14ac:dyDescent="0.3">
      <c r="B31" s="333" t="s">
        <v>28</v>
      </c>
      <c r="C31" s="334"/>
      <c r="D31" s="334"/>
      <c r="E31" s="334"/>
      <c r="F31" s="334"/>
      <c r="G31" s="334"/>
      <c r="H31" s="334"/>
      <c r="I31" s="334"/>
      <c r="J31" s="334"/>
      <c r="K31" s="334"/>
      <c r="L31" s="334"/>
      <c r="M31" s="334"/>
      <c r="N31" s="334"/>
      <c r="O31" s="334"/>
      <c r="P31" s="334"/>
      <c r="Q31" s="334"/>
      <c r="R31" s="334"/>
      <c r="S31" s="334"/>
      <c r="T31" s="334"/>
      <c r="U31" s="334"/>
    </row>
    <row r="32" spans="2:21" ht="60" customHeight="1" x14ac:dyDescent="0.3">
      <c r="B32" s="329"/>
      <c r="C32" s="329"/>
      <c r="D32" s="329"/>
      <c r="E32" s="329"/>
      <c r="F32" s="329"/>
      <c r="G32" s="329"/>
      <c r="H32" s="329"/>
      <c r="I32" s="329"/>
      <c r="J32" s="329"/>
      <c r="K32" s="329"/>
      <c r="L32" s="329"/>
      <c r="M32" s="329"/>
      <c r="N32" s="329"/>
      <c r="O32" s="329"/>
      <c r="P32" s="329"/>
      <c r="Q32" s="329"/>
      <c r="R32" s="329"/>
      <c r="S32" s="329"/>
      <c r="T32" s="329"/>
      <c r="U32" s="329"/>
    </row>
    <row r="33" spans="2:21" ht="60" customHeight="1" x14ac:dyDescent="0.3">
      <c r="B33" s="329"/>
      <c r="C33" s="329"/>
      <c r="D33" s="329"/>
      <c r="E33" s="329"/>
      <c r="F33" s="329"/>
      <c r="G33" s="329"/>
      <c r="H33" s="329"/>
      <c r="I33" s="329"/>
      <c r="J33" s="329"/>
      <c r="K33" s="329"/>
      <c r="L33" s="329"/>
      <c r="M33" s="329"/>
      <c r="N33" s="329"/>
      <c r="O33" s="329"/>
      <c r="P33" s="329"/>
      <c r="Q33" s="329"/>
      <c r="R33" s="329"/>
      <c r="S33" s="329"/>
      <c r="T33" s="329"/>
      <c r="U33" s="329"/>
    </row>
    <row r="34" spans="2:21" s="14" customFormat="1" ht="25.2"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329"/>
      <c r="C35" s="329"/>
      <c r="D35" s="329"/>
      <c r="E35" s="329"/>
      <c r="F35" s="329"/>
      <c r="G35" s="329"/>
      <c r="H35" s="329"/>
      <c r="I35" s="329"/>
      <c r="J35" s="329"/>
      <c r="K35" s="329"/>
      <c r="L35" s="329"/>
      <c r="M35" s="329"/>
      <c r="N35" s="329"/>
      <c r="O35" s="329"/>
      <c r="P35" s="329"/>
      <c r="Q35" s="329"/>
      <c r="R35" s="329"/>
      <c r="S35" s="329"/>
      <c r="T35" s="329"/>
      <c r="U35" s="329"/>
    </row>
    <row r="36" spans="2:21" ht="60" customHeight="1" x14ac:dyDescent="0.3">
      <c r="B36" s="329"/>
      <c r="C36" s="329"/>
      <c r="D36" s="329"/>
      <c r="E36" s="329"/>
      <c r="F36" s="329"/>
      <c r="G36" s="329"/>
      <c r="H36" s="329"/>
      <c r="I36" s="329"/>
      <c r="J36" s="329"/>
      <c r="K36" s="329"/>
      <c r="L36" s="329"/>
      <c r="M36" s="329"/>
      <c r="N36" s="329"/>
      <c r="O36" s="329"/>
      <c r="P36" s="329"/>
      <c r="Q36" s="329"/>
      <c r="R36" s="329"/>
      <c r="S36" s="329"/>
      <c r="T36" s="329"/>
      <c r="U36" s="329"/>
    </row>
    <row r="37" spans="2:21" ht="60" customHeight="1" x14ac:dyDescent="0.3">
      <c r="B37" s="329"/>
      <c r="C37" s="329"/>
      <c r="D37" s="329"/>
      <c r="E37" s="329"/>
      <c r="F37" s="329"/>
      <c r="G37" s="329"/>
      <c r="H37" s="329"/>
      <c r="I37" s="329"/>
      <c r="J37" s="329"/>
      <c r="K37" s="329"/>
      <c r="L37" s="329"/>
      <c r="M37" s="329"/>
      <c r="N37" s="329"/>
      <c r="O37" s="329"/>
      <c r="P37" s="329"/>
      <c r="Q37" s="329"/>
      <c r="R37" s="329"/>
      <c r="S37" s="329"/>
      <c r="T37" s="329"/>
      <c r="U37" s="329"/>
    </row>
    <row r="39" spans="2:21" x14ac:dyDescent="0.3">
      <c r="B39" s="327" t="s">
        <v>180</v>
      </c>
      <c r="C39" s="327"/>
      <c r="D39" s="327"/>
      <c r="E39" s="327"/>
      <c r="F39" s="327"/>
      <c r="G39" s="327"/>
      <c r="H39" s="327"/>
      <c r="I39" s="327"/>
      <c r="J39" s="327"/>
      <c r="K39" s="327"/>
      <c r="L39" s="327"/>
      <c r="M39" s="327"/>
      <c r="N39" s="327"/>
      <c r="O39" s="327"/>
      <c r="P39" s="327"/>
      <c r="Q39" s="327"/>
      <c r="R39" s="327"/>
      <c r="S39" s="327"/>
      <c r="T39" s="327"/>
      <c r="U39" s="327"/>
    </row>
    <row r="40" spans="2:21" ht="19.8" x14ac:dyDescent="0.3">
      <c r="B40" s="333" t="s">
        <v>28</v>
      </c>
      <c r="C40" s="334"/>
      <c r="D40" s="334"/>
      <c r="E40" s="334"/>
      <c r="F40" s="334"/>
      <c r="G40" s="334"/>
      <c r="H40" s="334"/>
      <c r="I40" s="334"/>
      <c r="J40" s="334"/>
      <c r="K40" s="334"/>
      <c r="L40" s="334"/>
      <c r="M40" s="334"/>
      <c r="N40" s="334"/>
      <c r="O40" s="334"/>
      <c r="P40" s="334"/>
      <c r="Q40" s="334"/>
      <c r="R40" s="334"/>
      <c r="S40" s="334"/>
      <c r="T40" s="334"/>
      <c r="U40" s="334"/>
    </row>
    <row r="41" spans="2:21" ht="51.75" customHeight="1" x14ac:dyDescent="0.3">
      <c r="B41" s="329"/>
      <c r="C41" s="329"/>
      <c r="D41" s="329"/>
      <c r="E41" s="329"/>
      <c r="F41" s="329"/>
      <c r="G41" s="329"/>
      <c r="H41" s="329"/>
      <c r="I41" s="329"/>
      <c r="J41" s="329"/>
      <c r="K41" s="329"/>
      <c r="L41" s="329"/>
      <c r="M41" s="329"/>
      <c r="N41" s="329"/>
      <c r="O41" s="329"/>
      <c r="P41" s="329"/>
      <c r="Q41" s="329"/>
      <c r="R41" s="329"/>
      <c r="S41" s="329"/>
      <c r="T41" s="329"/>
      <c r="U41" s="329"/>
    </row>
    <row r="42" spans="2:21" ht="50.25" customHeight="1" x14ac:dyDescent="0.3">
      <c r="B42" s="329"/>
      <c r="C42" s="329"/>
      <c r="D42" s="329"/>
      <c r="E42" s="329"/>
      <c r="F42" s="329"/>
      <c r="G42" s="329"/>
      <c r="H42" s="329"/>
      <c r="I42" s="329"/>
      <c r="J42" s="329"/>
      <c r="K42" s="329"/>
      <c r="L42" s="329"/>
      <c r="M42" s="329"/>
      <c r="N42" s="329"/>
      <c r="O42" s="329"/>
      <c r="P42" s="329"/>
      <c r="Q42" s="329"/>
      <c r="R42" s="329"/>
      <c r="S42" s="329"/>
      <c r="T42" s="329"/>
      <c r="U42" s="329"/>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69.75" customHeight="1" x14ac:dyDescent="0.3">
      <c r="B44" s="329"/>
      <c r="C44" s="329"/>
      <c r="D44" s="329"/>
      <c r="E44" s="329"/>
      <c r="F44" s="329"/>
      <c r="G44" s="329"/>
      <c r="H44" s="329"/>
      <c r="I44" s="329"/>
      <c r="J44" s="329"/>
      <c r="K44" s="329"/>
      <c r="L44" s="329"/>
      <c r="M44" s="329"/>
      <c r="N44" s="329"/>
      <c r="O44" s="329"/>
      <c r="P44" s="329"/>
      <c r="Q44" s="329"/>
      <c r="R44" s="329"/>
      <c r="S44" s="329"/>
      <c r="T44" s="329"/>
      <c r="U44" s="329"/>
    </row>
    <row r="45" spans="2:21" ht="60" customHeight="1" x14ac:dyDescent="0.3">
      <c r="B45" s="329"/>
      <c r="C45" s="329"/>
      <c r="D45" s="329"/>
      <c r="E45" s="329"/>
      <c r="F45" s="329"/>
      <c r="G45" s="329"/>
      <c r="H45" s="329"/>
      <c r="I45" s="329"/>
      <c r="J45" s="329"/>
      <c r="K45" s="329"/>
      <c r="L45" s="329"/>
      <c r="M45" s="329"/>
      <c r="N45" s="329"/>
      <c r="O45" s="329"/>
      <c r="P45" s="329"/>
      <c r="Q45" s="329"/>
      <c r="R45" s="329"/>
      <c r="S45" s="329"/>
      <c r="T45" s="329"/>
      <c r="U45" s="329"/>
    </row>
    <row r="46" spans="2:21" ht="59.25" customHeight="1" x14ac:dyDescent="0.3">
      <c r="B46" s="329"/>
      <c r="C46" s="329"/>
      <c r="D46" s="329"/>
      <c r="E46" s="329"/>
      <c r="F46" s="329"/>
      <c r="G46" s="329"/>
      <c r="H46" s="329"/>
      <c r="I46" s="329"/>
      <c r="J46" s="329"/>
      <c r="K46" s="329"/>
      <c r="L46" s="329"/>
      <c r="M46" s="329"/>
      <c r="N46" s="329"/>
      <c r="O46" s="329"/>
      <c r="P46" s="329"/>
      <c r="Q46" s="329"/>
      <c r="R46" s="329"/>
      <c r="S46" s="329"/>
      <c r="T46" s="329"/>
      <c r="U46" s="32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19" zoomScale="70" zoomScaleNormal="70" workbookViewId="0">
      <selection activeCell="B28" sqref="B28:U2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3320312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137</v>
      </c>
      <c r="C2" s="317" t="s">
        <v>177</v>
      </c>
      <c r="D2" s="317"/>
      <c r="E2" s="317"/>
      <c r="F2" s="317"/>
      <c r="G2" s="2"/>
      <c r="H2" s="326" t="s">
        <v>178</v>
      </c>
      <c r="I2" s="326"/>
      <c r="J2" s="326"/>
      <c r="K2" s="326"/>
      <c r="L2" s="2"/>
      <c r="M2" s="325" t="s">
        <v>179</v>
      </c>
      <c r="N2" s="325"/>
      <c r="O2" s="325"/>
      <c r="P2" s="325"/>
      <c r="Q2" s="55"/>
      <c r="R2" s="327" t="s">
        <v>180</v>
      </c>
      <c r="S2" s="327"/>
      <c r="T2" s="327"/>
      <c r="U2" s="327"/>
      <c r="V2" s="314"/>
    </row>
    <row r="3" spans="2:22" ht="24.75" customHeight="1" thickBot="1" x14ac:dyDescent="0.35">
      <c r="B3" s="324"/>
      <c r="C3" s="3">
        <v>1</v>
      </c>
      <c r="D3" s="3">
        <v>2</v>
      </c>
      <c r="E3" s="4">
        <v>3</v>
      </c>
      <c r="F3" s="5">
        <v>4</v>
      </c>
      <c r="G3" s="321"/>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133</v>
      </c>
      <c r="C4" s="36">
        <f>Autoevaluación!R84/SUM(Autoevaluación!R84:R87)</f>
        <v>0</v>
      </c>
      <c r="D4" s="7">
        <f>Autoevaluación!R85/SUM(Autoevaluación!R84:R87)</f>
        <v>0</v>
      </c>
      <c r="E4" s="7">
        <f>Autoevaluación!R86/SUM(Autoevaluación!R84:R87)</f>
        <v>0</v>
      </c>
      <c r="F4" s="7">
        <f>Autoevaluación!R87/SUM(Autoevaluación!R84:R87)</f>
        <v>1</v>
      </c>
      <c r="G4" s="322"/>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6"/>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0.14285714285714285</v>
      </c>
      <c r="E5" s="7">
        <f>Autoevaluación!R91/SUM(Autoevaluación!R89:R92)</f>
        <v>0.8571428571428571</v>
      </c>
      <c r="F5" s="7">
        <f>Autoevaluación!R92/SUM(Autoevaluación!R89:R92)</f>
        <v>0</v>
      </c>
      <c r="G5" s="322"/>
      <c r="H5" s="17">
        <f>Autoevaluación!S89/SUM(Autoevaluación!S89:S92)</f>
        <v>0.14285714285714285</v>
      </c>
      <c r="I5" s="7">
        <f>Autoevaluación!S90/SUM(Autoevaluación!S89:S92)</f>
        <v>0.2857142857142857</v>
      </c>
      <c r="J5" s="7" t="e">
        <f>Autoevaluación!S91/SUM(Autoevaluación!S89:Q92Q13:V16)</f>
        <v>#NAME?</v>
      </c>
      <c r="K5" s="7">
        <f>Autoevaluación!S92/SUM(Autoevaluación!S89:S92)</f>
        <v>0</v>
      </c>
      <c r="L5" s="316"/>
      <c r="M5" s="7">
        <f>Autoevaluación!T89/SUM(Autoevaluación!T89:T92)</f>
        <v>0.14285714285714285</v>
      </c>
      <c r="N5" s="7">
        <f>Autoevaluación!T90/SUM(Autoevaluación!T89:T92)</f>
        <v>0.2857142857142857</v>
      </c>
      <c r="O5" s="7">
        <f>Autoevaluación!T91/SUM(Autoevaluación!T89:T92)</f>
        <v>0.5714285714285714</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22"/>
      <c r="H6" s="17">
        <f>Autoevaluación!S98/SUM(Autoevaluación!S98:S101)</f>
        <v>0</v>
      </c>
      <c r="I6" s="7">
        <f>Autoevaluación!S99/SUM(Autoevaluación!S98:S101)</f>
        <v>0.5</v>
      </c>
      <c r="J6" s="7">
        <f>Autoevaluación!S100/SUM(Autoevaluación!S98:S101)</f>
        <v>0.5</v>
      </c>
      <c r="K6" s="7">
        <f>Autoevaluación!S10/SUM(Autoevaluación!S98:S101)</f>
        <v>0</v>
      </c>
      <c r="L6" s="316"/>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0.2</v>
      </c>
      <c r="E7" s="7">
        <f>Autoevaluación!R104/SUM(Autoevaluación!R102:R105)</f>
        <v>0.6</v>
      </c>
      <c r="F7" s="7">
        <f>Autoevaluación!R105/SUM(Autoevaluación!R102:R105)</f>
        <v>0.2</v>
      </c>
      <c r="G7" s="322"/>
      <c r="H7" s="17">
        <f>Autoevaluación!S102/SUM(Autoevaluación!S102:S105)</f>
        <v>0.2</v>
      </c>
      <c r="I7" s="7">
        <f>Autoevaluación!S103/SUM(Autoevaluación!S102:S105)</f>
        <v>0.1</v>
      </c>
      <c r="J7" s="7">
        <f>Autoevaluación!S104/SUM(Autoevaluación!S102:S105)</f>
        <v>0.4</v>
      </c>
      <c r="K7" s="7">
        <f>Autoevaluación!S105/SUM(Autoevaluación!S102:S105)</f>
        <v>0.3</v>
      </c>
      <c r="L7" s="316"/>
      <c r="M7" s="7">
        <f>Autoevaluación!T102/SUM(Autoevaluación!T102:T105)</f>
        <v>0.2</v>
      </c>
      <c r="N7" s="7">
        <f>Autoevaluación!T103/SUM(Autoevaluación!T102:T105)</f>
        <v>0.1</v>
      </c>
      <c r="O7" s="7">
        <f>Autoevaluación!T104/SUM(Autoevaluación!T102:T105)</f>
        <v>0.4</v>
      </c>
      <c r="P7" s="7">
        <f>Autoevaluación!T105/SUM(Autoevaluación!T102:T105)</f>
        <v>0.3</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0.25</v>
      </c>
      <c r="E8" s="7">
        <f>Autoevaluación!R116/SUM(Autoevaluación!R114:R117)</f>
        <v>0.75</v>
      </c>
      <c r="F8" s="7">
        <f>Autoevaluación!R117/SUM(Autoevaluación!R114:R117)</f>
        <v>0</v>
      </c>
      <c r="G8" s="322"/>
      <c r="H8" s="17">
        <f>Autoevaluación!S114/SUM(Autoevaluación!S114:S117)</f>
        <v>0</v>
      </c>
      <c r="I8" s="7">
        <f>Autoevaluación!S115/SUM(Autoevaluación!S114:S117)</f>
        <v>0</v>
      </c>
      <c r="J8" s="7">
        <f>Autoevaluación!S116/SUM(Autoevaluación!S114:S117)</f>
        <v>1</v>
      </c>
      <c r="K8" s="7">
        <f>Autoevaluación!S117/SUM(Autoevaluación!S114:S117)</f>
        <v>0</v>
      </c>
      <c r="L8" s="316"/>
      <c r="M8" s="7">
        <f>Autoevaluación!T114/SUM(Autoevaluación!T114:T117)</f>
        <v>0</v>
      </c>
      <c r="N8" s="7">
        <f>Autoevaluación!T115/SUM(Autoevaluación!T114:T117)</f>
        <v>0</v>
      </c>
      <c r="O8" s="7">
        <f>Autoevaluación!T116/SUM(Autoevaluación!T114:T117)</f>
        <v>1</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2"/>
      <c r="H9" s="7"/>
      <c r="I9" s="7"/>
      <c r="J9" s="7"/>
      <c r="K9" s="7"/>
      <c r="L9" s="316"/>
      <c r="M9" s="7"/>
      <c r="N9" s="7"/>
      <c r="O9" s="7"/>
      <c r="P9" s="7"/>
      <c r="Q9" s="53"/>
      <c r="R9" s="7"/>
      <c r="S9" s="7"/>
      <c r="T9" s="7"/>
      <c r="U9" s="7"/>
    </row>
    <row r="10" spans="2:22" ht="42" customHeight="1" x14ac:dyDescent="0.3">
      <c r="B10" s="15" t="s">
        <v>138</v>
      </c>
      <c r="C10" s="12">
        <f>AVERAGE(C4:C9)</f>
        <v>0</v>
      </c>
      <c r="D10" s="12">
        <f>AVERAGE(D4:D9)</f>
        <v>0.11857142857142858</v>
      </c>
      <c r="E10" s="12">
        <f>AVERAGE(E4:E9)</f>
        <v>0.64142857142857146</v>
      </c>
      <c r="F10" s="12">
        <f>AVERAGE(F4:F9)</f>
        <v>0.24</v>
      </c>
      <c r="G10" s="9"/>
      <c r="H10" s="12">
        <f>AVERAGE(H4:H9)</f>
        <v>6.8571428571428575E-2</v>
      </c>
      <c r="I10" s="12">
        <f>AVERAGE(I4:I9)</f>
        <v>0.17714285714285713</v>
      </c>
      <c r="J10" s="12" t="e">
        <f>AVERAGE(J4:J9)</f>
        <v>#NAME?</v>
      </c>
      <c r="K10" s="12">
        <f>AVERAGE(K4:K9)</f>
        <v>0.1933333333333333</v>
      </c>
      <c r="L10" s="9"/>
      <c r="M10" s="12">
        <f>AVERAGE(M4:M9)</f>
        <v>6.8571428571428575E-2</v>
      </c>
      <c r="N10" s="12">
        <f>AVERAGE(N4:N9)</f>
        <v>7.7142857142857138E-2</v>
      </c>
      <c r="O10" s="12">
        <f>AVERAGE(O4:O9)</f>
        <v>0.66095238095238096</v>
      </c>
      <c r="P10" s="12">
        <f>AVERAGE(P4:P9)</f>
        <v>0.1933333333333333</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17" t="s">
        <v>177</v>
      </c>
      <c r="C12" s="317"/>
      <c r="D12" s="317"/>
      <c r="E12" s="317"/>
      <c r="F12" s="317"/>
      <c r="G12" s="317"/>
      <c r="H12" s="317"/>
      <c r="I12" s="317"/>
      <c r="J12" s="317"/>
      <c r="K12" s="317"/>
      <c r="L12" s="317"/>
      <c r="M12" s="317"/>
      <c r="N12" s="317"/>
      <c r="O12" s="317"/>
      <c r="P12" s="317"/>
      <c r="Q12" s="317"/>
      <c r="R12" s="317"/>
      <c r="S12" s="317"/>
      <c r="T12" s="317"/>
      <c r="U12" s="317"/>
    </row>
    <row r="13" spans="2:22" ht="25.2" customHeight="1" x14ac:dyDescent="0.3">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3">
      <c r="B14" s="319" t="s">
        <v>374</v>
      </c>
      <c r="C14" s="319"/>
      <c r="D14" s="319"/>
      <c r="E14" s="319"/>
      <c r="F14" s="319"/>
      <c r="G14" s="319"/>
      <c r="H14" s="319"/>
      <c r="I14" s="319"/>
      <c r="J14" s="319"/>
      <c r="K14" s="319"/>
      <c r="L14" s="319"/>
      <c r="M14" s="319"/>
      <c r="N14" s="319"/>
      <c r="O14" s="319"/>
      <c r="P14" s="319"/>
      <c r="Q14" s="319"/>
      <c r="R14" s="319"/>
      <c r="S14" s="319"/>
      <c r="T14" s="319"/>
      <c r="U14" s="319"/>
    </row>
    <row r="15" spans="2:22" ht="60" customHeight="1" x14ac:dyDescent="0.3">
      <c r="B15" s="319" t="s">
        <v>375</v>
      </c>
      <c r="C15" s="319"/>
      <c r="D15" s="319"/>
      <c r="E15" s="319"/>
      <c r="F15" s="319"/>
      <c r="G15" s="319"/>
      <c r="H15" s="319"/>
      <c r="I15" s="319"/>
      <c r="J15" s="319"/>
      <c r="K15" s="319"/>
      <c r="L15" s="319"/>
      <c r="M15" s="319"/>
      <c r="N15" s="319"/>
      <c r="O15" s="319"/>
      <c r="P15" s="319"/>
      <c r="Q15" s="319"/>
      <c r="R15" s="319"/>
      <c r="S15" s="319"/>
      <c r="T15" s="319"/>
      <c r="U15" s="319"/>
    </row>
    <row r="16" spans="2:22" s="14" customFormat="1" ht="25.2"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319" t="s">
        <v>383</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3">
      <c r="B18" s="319" t="s">
        <v>376</v>
      </c>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3">
      <c r="B19" s="319" t="s">
        <v>377</v>
      </c>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30" t="s">
        <v>178</v>
      </c>
      <c r="C21" s="330"/>
      <c r="D21" s="330"/>
      <c r="E21" s="330"/>
      <c r="F21" s="330"/>
      <c r="G21" s="330"/>
      <c r="H21" s="330"/>
      <c r="I21" s="330"/>
      <c r="J21" s="330"/>
      <c r="K21" s="330"/>
      <c r="L21" s="330"/>
      <c r="M21" s="330"/>
      <c r="N21" s="330"/>
      <c r="O21" s="330"/>
      <c r="P21" s="330"/>
      <c r="Q21" s="330"/>
      <c r="R21" s="330"/>
      <c r="S21" s="330"/>
      <c r="T21" s="330"/>
      <c r="U21" s="330"/>
    </row>
    <row r="22" spans="2:21" ht="25.2" customHeight="1" x14ac:dyDescent="0.3">
      <c r="B22" s="333" t="s">
        <v>28</v>
      </c>
      <c r="C22" s="334"/>
      <c r="D22" s="334"/>
      <c r="E22" s="334"/>
      <c r="F22" s="334"/>
      <c r="G22" s="334"/>
      <c r="H22" s="334"/>
      <c r="I22" s="334"/>
      <c r="J22" s="334"/>
      <c r="K22" s="334"/>
      <c r="L22" s="334"/>
      <c r="M22" s="334"/>
      <c r="N22" s="334"/>
      <c r="O22" s="334"/>
      <c r="P22" s="334"/>
      <c r="Q22" s="334"/>
      <c r="R22" s="334"/>
      <c r="S22" s="334"/>
      <c r="T22" s="334"/>
      <c r="U22" s="334"/>
    </row>
    <row r="23" spans="2:21" ht="60" customHeight="1" x14ac:dyDescent="0.3">
      <c r="B23" s="284" t="s">
        <v>551</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t="s">
        <v>552</v>
      </c>
      <c r="C24" s="284"/>
      <c r="D24" s="284"/>
      <c r="E24" s="284"/>
      <c r="F24" s="284"/>
      <c r="G24" s="284"/>
      <c r="H24" s="284"/>
      <c r="I24" s="284"/>
      <c r="J24" s="284"/>
      <c r="K24" s="284"/>
      <c r="L24" s="284"/>
      <c r="M24" s="284"/>
      <c r="N24" s="284"/>
      <c r="O24" s="284"/>
      <c r="P24" s="284"/>
      <c r="Q24" s="284"/>
      <c r="R24" s="284"/>
      <c r="S24" s="284"/>
      <c r="T24" s="284"/>
      <c r="U24" s="284"/>
    </row>
    <row r="25" spans="2:21" s="14" customFormat="1" ht="25.2"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553</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t="s">
        <v>554</v>
      </c>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t="s">
        <v>555</v>
      </c>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32" t="s">
        <v>179</v>
      </c>
      <c r="C30" s="332"/>
      <c r="D30" s="332"/>
      <c r="E30" s="332"/>
      <c r="F30" s="332"/>
      <c r="G30" s="332"/>
      <c r="H30" s="332"/>
      <c r="I30" s="332"/>
      <c r="J30" s="332"/>
      <c r="K30" s="332"/>
      <c r="L30" s="332"/>
      <c r="M30" s="332"/>
      <c r="N30" s="332"/>
      <c r="O30" s="332"/>
      <c r="P30" s="332"/>
      <c r="Q30" s="332"/>
      <c r="R30" s="332"/>
      <c r="S30" s="332"/>
      <c r="T30" s="332"/>
      <c r="U30" s="332"/>
    </row>
    <row r="31" spans="2:21" ht="25.2" customHeight="1" x14ac:dyDescent="0.3">
      <c r="B31" s="331"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5.2"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39" spans="2:21" x14ac:dyDescent="0.3">
      <c r="B39" s="327" t="s">
        <v>180</v>
      </c>
      <c r="C39" s="327"/>
      <c r="D39" s="327"/>
      <c r="E39" s="327"/>
      <c r="F39" s="327"/>
      <c r="G39" s="327"/>
      <c r="H39" s="327"/>
      <c r="I39" s="327"/>
      <c r="J39" s="327"/>
      <c r="K39" s="327"/>
      <c r="L39" s="327"/>
      <c r="M39" s="327"/>
      <c r="N39" s="327"/>
      <c r="O39" s="327"/>
      <c r="P39" s="327"/>
      <c r="Q39" s="327"/>
      <c r="R39" s="327"/>
      <c r="S39" s="327"/>
      <c r="T39" s="327"/>
      <c r="U39" s="327"/>
    </row>
    <row r="40" spans="2:21" ht="19.8" x14ac:dyDescent="0.3">
      <c r="B40" s="331" t="s">
        <v>28</v>
      </c>
      <c r="C40" s="331"/>
      <c r="D40" s="331"/>
      <c r="E40" s="331"/>
      <c r="F40" s="331"/>
      <c r="G40" s="331"/>
      <c r="H40" s="331"/>
      <c r="I40" s="331"/>
      <c r="J40" s="331"/>
      <c r="K40" s="331"/>
      <c r="L40" s="331"/>
      <c r="M40" s="331"/>
      <c r="N40" s="331"/>
      <c r="O40" s="331"/>
      <c r="P40" s="331"/>
      <c r="Q40" s="331"/>
      <c r="R40" s="331"/>
      <c r="S40" s="331"/>
      <c r="T40" s="331"/>
      <c r="U40" s="331"/>
    </row>
    <row r="41" spans="2:21" ht="50.25"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51.7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45" customHeight="1" x14ac:dyDescent="0.3">
      <c r="B44" s="284"/>
      <c r="C44" s="284"/>
      <c r="D44" s="284"/>
      <c r="E44" s="284"/>
      <c r="F44" s="284"/>
      <c r="G44" s="284"/>
      <c r="H44" s="284"/>
      <c r="I44" s="284"/>
      <c r="J44" s="284"/>
      <c r="K44" s="284"/>
      <c r="L44" s="284"/>
      <c r="M44" s="284"/>
      <c r="N44" s="284"/>
      <c r="O44" s="284"/>
      <c r="P44" s="284"/>
      <c r="Q44" s="284"/>
      <c r="R44" s="284"/>
      <c r="S44" s="284"/>
      <c r="T44" s="284"/>
      <c r="U44" s="284"/>
    </row>
    <row r="45" spans="2:21" ht="52.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55.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0" zoomScale="70" zoomScaleNormal="70" workbookViewId="0">
      <selection activeCell="Y28" sqref="Y2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24</v>
      </c>
      <c r="C2" s="317" t="s">
        <v>177</v>
      </c>
      <c r="D2" s="317"/>
      <c r="E2" s="317"/>
      <c r="F2" s="317"/>
      <c r="G2" s="2"/>
      <c r="H2" s="326" t="s">
        <v>178</v>
      </c>
      <c r="I2" s="326"/>
      <c r="J2" s="326"/>
      <c r="K2" s="326"/>
      <c r="L2" s="2"/>
      <c r="M2" s="325" t="s">
        <v>179</v>
      </c>
      <c r="N2" s="325"/>
      <c r="O2" s="325"/>
      <c r="P2" s="325"/>
      <c r="Q2" s="55"/>
      <c r="R2" s="327" t="s">
        <v>180</v>
      </c>
      <c r="S2" s="327"/>
      <c r="T2" s="327"/>
      <c r="U2" s="327"/>
      <c r="V2" s="314"/>
    </row>
    <row r="3" spans="2:22" ht="24.75" customHeight="1" thickBot="1" x14ac:dyDescent="0.35">
      <c r="B3" s="324"/>
      <c r="C3" s="3">
        <v>1</v>
      </c>
      <c r="D3" s="3">
        <v>2</v>
      </c>
      <c r="E3" s="4">
        <v>3</v>
      </c>
      <c r="F3" s="5">
        <v>4</v>
      </c>
      <c r="G3" s="321"/>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40" t="s">
        <v>5</v>
      </c>
      <c r="C4" s="36">
        <f>Autoevaluación!R122/SUM(Autoevaluación!R122:R125)</f>
        <v>0.25</v>
      </c>
      <c r="D4" s="7">
        <f>Autoevaluación!R123/SUM(Autoevaluación!R122:R125)</f>
        <v>0</v>
      </c>
      <c r="E4" s="7">
        <f>Autoevaluación!R124/SUM(Autoevaluación!R122:R125)</f>
        <v>0.75</v>
      </c>
      <c r="F4" s="7">
        <f>Autoevaluación!R125/SUM(Autoevaluación!R122:R125)</f>
        <v>0</v>
      </c>
      <c r="G4" s="322"/>
      <c r="H4" s="7">
        <f>Autoevaluación!S122/SUM(Autoevaluación!S122:S125)</f>
        <v>0.25</v>
      </c>
      <c r="I4" s="7">
        <f>Autoevaluación!S123/SUM(Autoevaluación!S122:S125)</f>
        <v>0.25</v>
      </c>
      <c r="J4" s="7">
        <f>Autoevaluación!S124/SUM(Autoevaluación!S122:S125)</f>
        <v>0.5</v>
      </c>
      <c r="K4" s="7">
        <f>Autoevaluación!S125/SUM(Autoevaluación!S122:S125)</f>
        <v>0</v>
      </c>
      <c r="L4" s="316"/>
      <c r="M4" s="7">
        <f>Autoevaluación!T122/SUM(Autoevaluación!T122:T125)</f>
        <v>0.25</v>
      </c>
      <c r="N4" s="7">
        <f>Autoevaluación!T123/SUM(Autoevaluación!T122:T125)</f>
        <v>0.25</v>
      </c>
      <c r="O4" s="7">
        <f>Autoevaluación!T124/SUM(Autoevaluación!T122:T125)</f>
        <v>0.5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0.25</v>
      </c>
      <c r="D5" s="7">
        <f>Autoevaluación!R129/SUM(Autoevaluación!R128:R131)</f>
        <v>0</v>
      </c>
      <c r="E5" s="7">
        <f>Autoevaluación!R130/SUM(Autoevaluación!R128:R131)</f>
        <v>0.75</v>
      </c>
      <c r="F5" s="7">
        <f>Autoevaluación!R131/SUM(Autoevaluación!R128:R131)</f>
        <v>0</v>
      </c>
      <c r="G5" s="322"/>
      <c r="H5" s="7">
        <f>Autoevaluación!S128/SUM(Autoevaluación!S128:S131)</f>
        <v>0.25</v>
      </c>
      <c r="I5" s="7">
        <f>Autoevaluación!S129/SUM(Autoevaluación!S128:S131)</f>
        <v>0.5</v>
      </c>
      <c r="J5" s="7">
        <f>Autoevaluación!S130/SUM(Autoevaluación!S128:S131)</f>
        <v>0.25</v>
      </c>
      <c r="K5" s="7">
        <f>Autoevaluación!S131/SUM(Autoevaluación!S128:S131)</f>
        <v>0</v>
      </c>
      <c r="L5" s="316"/>
      <c r="M5" s="7">
        <f>Autoevaluación!T128/SUM(Autoevaluación!T128:T131)</f>
        <v>0.25</v>
      </c>
      <c r="N5" s="7">
        <f>Autoevaluación!T129/SUM(Autoevaluación!T128:T131)</f>
        <v>0.25</v>
      </c>
      <c r="O5" s="7">
        <f>Autoevaluación!T130/SUM(Autoevaluación!T128:T131)</f>
        <v>0.5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2"/>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16"/>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22"/>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16"/>
      <c r="M7" s="7">
        <f>Autoevaluación!T139/SUM(Autoevaluación!T139:T142)</f>
        <v>0</v>
      </c>
      <c r="N7" s="7">
        <f>Autoevaluación!T140/SUM(Autoevaluación!T139:T142)</f>
        <v>0.33333333333333331</v>
      </c>
      <c r="O7" s="7">
        <f>Autoevaluación!T141/SUM(Autoevaluación!T139:T142)</f>
        <v>0.66666666666666663</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2"/>
      <c r="H8" s="7"/>
      <c r="I8" s="7"/>
      <c r="J8" s="7"/>
      <c r="K8" s="7"/>
      <c r="L8" s="316"/>
      <c r="M8" s="7"/>
      <c r="N8" s="7"/>
      <c r="O8" s="7"/>
      <c r="P8" s="7"/>
      <c r="Q8" s="53"/>
      <c r="R8" s="7"/>
      <c r="S8" s="7"/>
      <c r="T8" s="7"/>
      <c r="U8" s="7"/>
    </row>
    <row r="9" spans="2:22" ht="38.1" customHeight="1" x14ac:dyDescent="0.3">
      <c r="B9" s="6"/>
      <c r="C9" s="7"/>
      <c r="D9" s="7"/>
      <c r="E9" s="7"/>
      <c r="F9" s="7"/>
      <c r="G9" s="322"/>
      <c r="H9" s="7"/>
      <c r="I9" s="7"/>
      <c r="J9" s="7"/>
      <c r="K9" s="7"/>
      <c r="L9" s="316"/>
      <c r="M9" s="7"/>
      <c r="N9" s="7"/>
      <c r="O9" s="7"/>
      <c r="P9" s="7"/>
      <c r="Q9" s="53"/>
      <c r="R9" s="7"/>
      <c r="S9" s="7"/>
      <c r="T9" s="7"/>
      <c r="U9" s="7"/>
    </row>
    <row r="10" spans="2:22" ht="42" customHeight="1" x14ac:dyDescent="0.3">
      <c r="B10" s="15" t="s">
        <v>139</v>
      </c>
      <c r="C10" s="12">
        <f>AVERAGE(C4:C9)</f>
        <v>0.20833333333333331</v>
      </c>
      <c r="D10" s="12">
        <f>AVERAGE(D4:D9)</f>
        <v>8.3333333333333329E-2</v>
      </c>
      <c r="E10" s="12">
        <f>AVERAGE(E4:E9)</f>
        <v>0.70833333333333337</v>
      </c>
      <c r="F10" s="12">
        <f>AVERAGE(F4:F9)</f>
        <v>0</v>
      </c>
      <c r="G10" s="9"/>
      <c r="H10" s="12">
        <f>AVERAGE(H4:H9)</f>
        <v>0.20833333333333331</v>
      </c>
      <c r="I10" s="12">
        <f>AVERAGE(I4:I9)</f>
        <v>0.35416666666666663</v>
      </c>
      <c r="J10" s="12">
        <f>AVERAGE(J4:J9)</f>
        <v>0.43749999999999994</v>
      </c>
      <c r="K10" s="12">
        <f>AVERAGE(K4:K9)</f>
        <v>0</v>
      </c>
      <c r="L10" s="9"/>
      <c r="M10" s="12">
        <f>AVERAGE(M4:M9)</f>
        <v>0.125</v>
      </c>
      <c r="N10" s="12">
        <f>AVERAGE(N4:N9)</f>
        <v>0.20833333333333331</v>
      </c>
      <c r="O10" s="12">
        <f>AVERAGE(O4:O9)</f>
        <v>0.66666666666666663</v>
      </c>
      <c r="P10" s="12">
        <f>AVERAGE(P4:P9)</f>
        <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17" t="s">
        <v>177</v>
      </c>
      <c r="C12" s="317"/>
      <c r="D12" s="317"/>
      <c r="E12" s="317"/>
      <c r="F12" s="317"/>
      <c r="G12" s="317"/>
      <c r="H12" s="317"/>
      <c r="I12" s="317"/>
      <c r="J12" s="317"/>
      <c r="K12" s="317"/>
      <c r="L12" s="317"/>
      <c r="M12" s="317"/>
      <c r="N12" s="317"/>
      <c r="O12" s="317"/>
      <c r="P12" s="317"/>
      <c r="Q12" s="317"/>
      <c r="R12" s="317"/>
      <c r="S12" s="317"/>
      <c r="T12" s="317"/>
      <c r="U12" s="317"/>
    </row>
    <row r="13" spans="2:22" ht="25.2" customHeight="1" x14ac:dyDescent="0.3">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3">
      <c r="B14" s="319" t="s">
        <v>378</v>
      </c>
      <c r="C14" s="319"/>
      <c r="D14" s="319"/>
      <c r="E14" s="319"/>
      <c r="F14" s="319"/>
      <c r="G14" s="319"/>
      <c r="H14" s="319"/>
      <c r="I14" s="319"/>
      <c r="J14" s="319"/>
      <c r="K14" s="319"/>
      <c r="L14" s="319"/>
      <c r="M14" s="319"/>
      <c r="N14" s="319"/>
      <c r="O14" s="319"/>
      <c r="P14" s="319"/>
      <c r="Q14" s="319"/>
      <c r="R14" s="319"/>
      <c r="S14" s="319"/>
      <c r="T14" s="319"/>
      <c r="U14" s="319"/>
    </row>
    <row r="15" spans="2:22" ht="60" customHeight="1" x14ac:dyDescent="0.3">
      <c r="B15" s="319" t="s">
        <v>379</v>
      </c>
      <c r="C15" s="319"/>
      <c r="D15" s="319"/>
      <c r="E15" s="319"/>
      <c r="F15" s="319"/>
      <c r="G15" s="319"/>
      <c r="H15" s="319"/>
      <c r="I15" s="319"/>
      <c r="J15" s="319"/>
      <c r="K15" s="319"/>
      <c r="L15" s="319"/>
      <c r="M15" s="319"/>
      <c r="N15" s="319"/>
      <c r="O15" s="319"/>
      <c r="P15" s="319"/>
      <c r="Q15" s="319"/>
      <c r="R15" s="319"/>
      <c r="S15" s="319"/>
      <c r="T15" s="319"/>
      <c r="U15" s="319"/>
    </row>
    <row r="16" spans="2:22" s="14" customFormat="1" ht="25.2"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319" t="s">
        <v>380</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3">
      <c r="B18" s="319" t="s">
        <v>381</v>
      </c>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3">
      <c r="B19" s="319" t="s">
        <v>382</v>
      </c>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30" t="s">
        <v>178</v>
      </c>
      <c r="C21" s="330"/>
      <c r="D21" s="330"/>
      <c r="E21" s="330"/>
      <c r="F21" s="330"/>
      <c r="G21" s="330"/>
      <c r="H21" s="330"/>
      <c r="I21" s="330"/>
      <c r="J21" s="330"/>
      <c r="K21" s="330"/>
      <c r="L21" s="330"/>
      <c r="M21" s="330"/>
      <c r="N21" s="330"/>
      <c r="O21" s="330"/>
      <c r="P21" s="330"/>
      <c r="Q21" s="330"/>
      <c r="R21" s="330"/>
      <c r="S21" s="330"/>
      <c r="T21" s="330"/>
      <c r="U21" s="330"/>
    </row>
    <row r="22" spans="2:21" ht="25.2" customHeight="1" x14ac:dyDescent="0.3">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3">
      <c r="B23" s="284" t="s">
        <v>543</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t="s">
        <v>544</v>
      </c>
      <c r="C24" s="284"/>
      <c r="D24" s="284"/>
      <c r="E24" s="284"/>
      <c r="F24" s="284"/>
      <c r="G24" s="284"/>
      <c r="H24" s="284"/>
      <c r="I24" s="284"/>
      <c r="J24" s="284"/>
      <c r="K24" s="284"/>
      <c r="L24" s="284"/>
      <c r="M24" s="284"/>
      <c r="N24" s="284"/>
      <c r="O24" s="284"/>
      <c r="P24" s="284"/>
      <c r="Q24" s="284"/>
      <c r="R24" s="284"/>
      <c r="S24" s="284"/>
      <c r="T24" s="284"/>
      <c r="U24" s="284"/>
    </row>
    <row r="25" spans="2:21" s="14" customFormat="1" ht="25.2"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545</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t="s">
        <v>546</v>
      </c>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32" t="s">
        <v>179</v>
      </c>
      <c r="C30" s="332"/>
      <c r="D30" s="332"/>
      <c r="E30" s="332"/>
      <c r="F30" s="332"/>
      <c r="G30" s="332"/>
      <c r="H30" s="332"/>
      <c r="I30" s="332"/>
      <c r="J30" s="332"/>
      <c r="K30" s="332"/>
      <c r="L30" s="332"/>
      <c r="M30" s="332"/>
      <c r="N30" s="332"/>
      <c r="O30" s="332"/>
      <c r="P30" s="332"/>
      <c r="Q30" s="332"/>
      <c r="R30" s="332"/>
      <c r="S30" s="332"/>
      <c r="T30" s="332"/>
      <c r="U30" s="332"/>
    </row>
    <row r="31" spans="2:21" ht="25.2" customHeight="1" x14ac:dyDescent="0.3">
      <c r="B31" s="333" t="s">
        <v>28</v>
      </c>
      <c r="C31" s="334"/>
      <c r="D31" s="334"/>
      <c r="E31" s="334"/>
      <c r="F31" s="334"/>
      <c r="G31" s="334"/>
      <c r="H31" s="334"/>
      <c r="I31" s="334"/>
      <c r="J31" s="334"/>
      <c r="K31" s="334"/>
      <c r="L31" s="334"/>
      <c r="M31" s="334"/>
      <c r="N31" s="334"/>
      <c r="O31" s="334"/>
      <c r="P31" s="334"/>
      <c r="Q31" s="334"/>
      <c r="R31" s="334"/>
      <c r="S31" s="334"/>
      <c r="T31" s="334"/>
      <c r="U31" s="334"/>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5.2"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40" spans="2:21" x14ac:dyDescent="0.3">
      <c r="B40" s="327" t="s">
        <v>180</v>
      </c>
      <c r="C40" s="327"/>
      <c r="D40" s="327"/>
      <c r="E40" s="327"/>
      <c r="F40" s="327"/>
      <c r="G40" s="327"/>
      <c r="H40" s="327"/>
      <c r="I40" s="327"/>
      <c r="J40" s="327"/>
      <c r="K40" s="327"/>
      <c r="L40" s="327"/>
      <c r="M40" s="327"/>
      <c r="N40" s="327"/>
      <c r="O40" s="327"/>
      <c r="P40" s="327"/>
      <c r="Q40" s="327"/>
      <c r="R40" s="327"/>
      <c r="S40" s="327"/>
      <c r="T40" s="327"/>
      <c r="U40" s="327"/>
    </row>
    <row r="41" spans="2:21" ht="19.8" x14ac:dyDescent="0.3">
      <c r="B41" s="333" t="s">
        <v>28</v>
      </c>
      <c r="C41" s="334"/>
      <c r="D41" s="334"/>
      <c r="E41" s="334"/>
      <c r="F41" s="334"/>
      <c r="G41" s="334"/>
      <c r="H41" s="334"/>
      <c r="I41" s="334"/>
      <c r="J41" s="334"/>
      <c r="K41" s="334"/>
      <c r="L41" s="334"/>
      <c r="M41" s="334"/>
      <c r="N41" s="334"/>
      <c r="O41" s="334"/>
      <c r="P41" s="334"/>
      <c r="Q41" s="334"/>
      <c r="R41" s="334"/>
      <c r="S41" s="334"/>
      <c r="T41" s="334"/>
      <c r="U41" s="334"/>
    </row>
    <row r="42" spans="2:21" ht="62.2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64.5" customHeight="1" x14ac:dyDescent="0.3">
      <c r="B43" s="284"/>
      <c r="C43" s="284"/>
      <c r="D43" s="284"/>
      <c r="E43" s="284"/>
      <c r="F43" s="284"/>
      <c r="G43" s="284"/>
      <c r="H43" s="284"/>
      <c r="I43" s="284"/>
      <c r="J43" s="284"/>
      <c r="K43" s="284"/>
      <c r="L43" s="284"/>
      <c r="M43" s="284"/>
      <c r="N43" s="284"/>
      <c r="O43" s="284"/>
      <c r="P43" s="284"/>
      <c r="Q43" s="284"/>
      <c r="R43" s="284"/>
      <c r="S43" s="284"/>
      <c r="T43" s="284"/>
      <c r="U43" s="284"/>
    </row>
    <row r="44" spans="2:21" ht="19.8" x14ac:dyDescent="0.3">
      <c r="B44" s="318" t="s">
        <v>123</v>
      </c>
      <c r="C44" s="318"/>
      <c r="D44" s="318"/>
      <c r="E44" s="318"/>
      <c r="F44" s="318"/>
      <c r="G44" s="318"/>
      <c r="H44" s="318"/>
      <c r="I44" s="318"/>
      <c r="J44" s="318"/>
      <c r="K44" s="318"/>
      <c r="L44" s="318"/>
      <c r="M44" s="318"/>
      <c r="N44" s="318"/>
      <c r="O44" s="318"/>
      <c r="P44" s="318"/>
      <c r="Q44" s="318"/>
      <c r="R44" s="318"/>
      <c r="S44" s="318"/>
      <c r="T44" s="318"/>
      <c r="U44" s="318"/>
    </row>
    <row r="45" spans="2:21" ht="54.7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61.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47" spans="2:21" ht="64.5" customHeight="1" x14ac:dyDescent="0.3">
      <c r="B47" s="284"/>
      <c r="C47" s="284"/>
      <c r="D47" s="284"/>
      <c r="E47" s="284"/>
      <c r="F47" s="284"/>
      <c r="G47" s="284"/>
      <c r="H47" s="284"/>
      <c r="I47" s="284"/>
      <c r="J47" s="284"/>
      <c r="K47" s="284"/>
      <c r="L47" s="284"/>
      <c r="M47" s="284"/>
      <c r="N47" s="284"/>
      <c r="O47" s="284"/>
      <c r="P47" s="284"/>
      <c r="Q47" s="284"/>
      <c r="R47" s="284"/>
      <c r="S47" s="284"/>
      <c r="T47" s="284"/>
      <c r="U47" s="28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2025-10-06T20:37:00Z</dcterms:modified>
</cp:coreProperties>
</file>