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LENOVO\OneDrive\Documentos\2025\RENDICÓN DE CUENTAS\"/>
    </mc:Choice>
  </mc:AlternateContent>
  <xr:revisionPtr revIDLastSave="0" documentId="8_{ABAE5838-5319-4278-A5E1-71B9FD5DEE3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F38" i="2" s="1"/>
  <c r="G10" i="1"/>
  <c r="G13" i="1"/>
  <c r="G15" i="1"/>
  <c r="G28" i="1"/>
  <c r="A9" i="1"/>
  <c r="A10" i="1"/>
  <c r="A11" i="1"/>
  <c r="A12" i="1"/>
  <c r="A13" i="1"/>
  <c r="A14" i="1"/>
  <c r="C11" i="3"/>
  <c r="A15" i="1"/>
  <c r="G65" i="1"/>
  <c r="F132" i="2" s="1"/>
  <c r="G56" i="1"/>
  <c r="G44" i="1"/>
  <c r="G85" i="2"/>
  <c r="A16" i="1"/>
  <c r="D132" i="2"/>
  <c r="D105" i="2"/>
  <c r="E85" i="2"/>
  <c r="E84" i="2"/>
  <c r="E83" i="2"/>
  <c r="E82" i="2"/>
  <c r="E81" i="2"/>
  <c r="A17" i="1"/>
  <c r="E64" i="2"/>
  <c r="E63" i="2"/>
  <c r="E62" i="2"/>
  <c r="E61" i="2"/>
  <c r="E60" i="2"/>
  <c r="D38" i="2"/>
  <c r="D37" i="2"/>
  <c r="D36" i="2"/>
  <c r="D35" i="2"/>
  <c r="I6" i="1"/>
  <c r="F15" i="2" s="1"/>
  <c r="A18" i="1"/>
  <c r="F105" i="2"/>
  <c r="G21" i="1"/>
  <c r="G63" i="2"/>
  <c r="F37" i="2"/>
  <c r="F36" i="2"/>
  <c r="G81" i="2"/>
  <c r="G35" i="1"/>
  <c r="G82" i="2"/>
  <c r="G38" i="1"/>
  <c r="G83" i="2"/>
  <c r="G41" i="1"/>
  <c r="G84" i="2"/>
  <c r="A19" i="1"/>
  <c r="G64" i="2"/>
  <c r="D9" i="1"/>
  <c r="G62" i="2"/>
  <c r="G61" i="2"/>
  <c r="A20" i="1"/>
  <c r="A21" i="1"/>
  <c r="G60" i="2"/>
  <c r="A22" i="1"/>
  <c r="F35" i="2"/>
  <c r="A23" i="1"/>
  <c r="A24" i="1"/>
  <c r="A25" i="1"/>
  <c r="A26" i="1"/>
  <c r="A27" i="1"/>
  <c r="D34" i="4" s="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D76" i="4" s="1"/>
  <c r="B16" i="4"/>
  <c r="C16" i="4"/>
  <c r="D17" i="4"/>
  <c r="E19" i="4"/>
  <c r="B20" i="4"/>
  <c r="B21" i="4"/>
  <c r="D24" i="4"/>
  <c r="C25" i="4"/>
  <c r="B27" i="4"/>
  <c r="C30" i="4"/>
  <c r="C32" i="4"/>
  <c r="C34" i="4"/>
  <c r="C74" i="4"/>
  <c r="C38" i="4"/>
  <c r="C42" i="4"/>
  <c r="D42" i="4"/>
  <c r="C46" i="4"/>
  <c r="C48" i="4"/>
  <c r="C49" i="4"/>
  <c r="D54" i="4"/>
  <c r="C56" i="4"/>
  <c r="D58" i="4"/>
  <c r="C62" i="4"/>
  <c r="C64" i="4"/>
  <c r="D66" i="4"/>
  <c r="D70" i="4"/>
  <c r="D72" i="4"/>
  <c r="C75" i="4"/>
  <c r="E58" i="4"/>
  <c r="E54" i="4"/>
  <c r="E46" i="4"/>
  <c r="E48" i="4"/>
  <c r="E27" i="4"/>
  <c r="E57" i="4"/>
  <c r="E52" i="4"/>
  <c r="E30" i="4"/>
  <c r="E70" i="4"/>
  <c r="E35" i="4"/>
  <c r="E29" i="4"/>
  <c r="E62" i="4"/>
  <c r="E67" i="4"/>
  <c r="E50" i="4"/>
  <c r="E55" i="4"/>
  <c r="E41" i="4"/>
  <c r="E64" i="4"/>
  <c r="E65" i="4"/>
  <c r="E25" i="4"/>
  <c r="E56" i="4"/>
  <c r="D74" i="4"/>
  <c r="D75" i="4"/>
  <c r="C76" i="4"/>
  <c r="B56" i="4"/>
  <c r="B31" i="4"/>
  <c r="B50" i="4"/>
  <c r="B38" i="4"/>
  <c r="B60" i="4"/>
  <c r="B41" i="4"/>
  <c r="B63" i="4"/>
  <c r="B53" i="4"/>
  <c r="B30" i="4"/>
  <c r="B47" i="4"/>
  <c r="B65" i="4"/>
  <c r="B68" i="4"/>
  <c r="B40" i="4"/>
  <c r="B55" i="4"/>
  <c r="B73" i="4"/>
  <c r="B29" i="4"/>
  <c r="B54" i="4"/>
  <c r="B49" i="4"/>
  <c r="B44" i="4"/>
  <c r="B39" i="4"/>
  <c r="B72" i="4"/>
  <c r="B43" i="4"/>
  <c r="B76" i="4"/>
  <c r="E11" i="3" l="1"/>
  <c r="E12" i="3" s="1"/>
  <c r="D73" i="4"/>
  <c r="C72" i="4"/>
  <c r="C70" i="4"/>
  <c r="D71" i="4"/>
  <c r="C73" i="4"/>
  <c r="D69" i="4"/>
  <c r="C66" i="4"/>
  <c r="C68" i="4"/>
  <c r="C67" i="4"/>
  <c r="C69" i="4"/>
  <c r="C65" i="4"/>
  <c r="D62" i="4"/>
  <c r="D64" i="4"/>
  <c r="D63" i="4"/>
  <c r="D65" i="4"/>
  <c r="C61" i="4"/>
  <c r="C58" i="4"/>
  <c r="C60" i="4"/>
  <c r="D59" i="4"/>
  <c r="D61" i="4"/>
  <c r="C57" i="4"/>
  <c r="C54" i="4"/>
  <c r="D56" i="4"/>
  <c r="D55" i="4"/>
  <c r="D57" i="4"/>
  <c r="D53" i="4"/>
  <c r="D52" i="4"/>
  <c r="C51" i="4"/>
  <c r="D50" i="4"/>
  <c r="C50" i="4"/>
  <c r="C53" i="4"/>
  <c r="D49" i="4"/>
  <c r="D48" i="4"/>
  <c r="D46" i="4"/>
  <c r="D47" i="4"/>
  <c r="D45" i="4"/>
  <c r="C45" i="4"/>
  <c r="C43" i="4"/>
  <c r="D44" i="4"/>
  <c r="C41" i="4"/>
  <c r="C40" i="4"/>
  <c r="D38" i="4"/>
  <c r="D41" i="4"/>
  <c r="D39" i="4"/>
  <c r="D40" i="4"/>
  <c r="D37" i="4"/>
  <c r="C35" i="4"/>
  <c r="D36" i="4"/>
  <c r="C36" i="4"/>
  <c r="C37" i="4"/>
  <c r="D28" i="4"/>
  <c r="C31" i="4"/>
  <c r="D29" i="4"/>
  <c r="C33" i="4"/>
  <c r="D32" i="4"/>
  <c r="D30" i="4"/>
  <c r="D33" i="4"/>
  <c r="C27" i="4"/>
  <c r="C17" i="4"/>
  <c r="C18" i="4"/>
  <c r="E20" i="4"/>
  <c r="D22" i="4"/>
  <c r="C26" i="4"/>
  <c r="E68" i="4"/>
  <c r="E53" i="4"/>
  <c r="E47" i="4"/>
  <c r="B67" i="4"/>
  <c r="B35" i="4"/>
  <c r="B58" i="4"/>
  <c r="B42" i="4"/>
  <c r="D16" i="4"/>
  <c r="D19" i="4"/>
  <c r="E21" i="4"/>
  <c r="B25" i="4"/>
  <c r="D26" i="4"/>
  <c r="E66" i="4"/>
  <c r="E32" i="4"/>
  <c r="E73" i="4"/>
  <c r="E69" i="4"/>
  <c r="E31" i="4"/>
  <c r="E44" i="4"/>
  <c r="E40" i="4"/>
  <c r="E38" i="4"/>
  <c r="E33" i="4"/>
  <c r="E61" i="4"/>
  <c r="B33" i="4"/>
  <c r="B46" i="4"/>
  <c r="B45" i="4"/>
  <c r="B17" i="4"/>
  <c r="C20" i="4"/>
  <c r="D18" i="4"/>
  <c r="C19" i="4"/>
  <c r="D21" i="4"/>
  <c r="C23" i="4"/>
  <c r="B23" i="4"/>
  <c r="C24" i="4"/>
  <c r="D25" i="4"/>
  <c r="D27" i="4"/>
  <c r="E26" i="4"/>
  <c r="B37" i="4"/>
  <c r="B52" i="4"/>
  <c r="B62" i="4"/>
  <c r="B28" i="4"/>
  <c r="B70" i="4"/>
  <c r="B51" i="4"/>
  <c r="B34" i="4"/>
  <c r="E23" i="4"/>
  <c r="E42" i="4"/>
  <c r="E36" i="4"/>
  <c r="E59" i="4"/>
  <c r="E51" i="4"/>
  <c r="E76" i="4"/>
  <c r="E22" i="4"/>
  <c r="D68" i="4"/>
  <c r="D60" i="4"/>
  <c r="C52" i="4"/>
  <c r="C44" i="4"/>
  <c r="C28" i="4"/>
  <c r="C22" i="4"/>
  <c r="E18" i="4"/>
  <c r="C71" i="4"/>
  <c r="D67" i="4"/>
  <c r="C63" i="4"/>
  <c r="C59" i="4"/>
  <c r="C55" i="4"/>
  <c r="D51" i="4"/>
  <c r="C47" i="4"/>
  <c r="D43" i="4"/>
  <c r="C39" i="4"/>
  <c r="D35" i="4"/>
  <c r="D31" i="4"/>
  <c r="C29" i="4"/>
  <c r="E16" i="4"/>
  <c r="B69" i="4"/>
  <c r="B75" i="4"/>
  <c r="B48" i="4"/>
  <c r="B64" i="4"/>
  <c r="B36" i="4"/>
  <c r="B32" i="4"/>
  <c r="B61" i="4"/>
  <c r="B74" i="4"/>
  <c r="B59" i="4"/>
  <c r="B57" i="4"/>
  <c r="B71" i="4"/>
  <c r="B66" i="4"/>
  <c r="E72" i="4"/>
  <c r="E75" i="4"/>
  <c r="E49" i="4"/>
  <c r="E60" i="4"/>
  <c r="E39" i="4"/>
  <c r="E71" i="4"/>
  <c r="E24" i="4"/>
  <c r="E28" i="4"/>
  <c r="E43" i="4"/>
  <c r="E34" i="4"/>
  <c r="E37" i="4"/>
  <c r="E45" i="4"/>
  <c r="E63" i="4"/>
  <c r="E74" i="4"/>
  <c r="B26" i="4"/>
  <c r="B24" i="4"/>
  <c r="D23" i="4"/>
  <c r="B22" i="4"/>
  <c r="D20" i="4"/>
  <c r="C21" i="4"/>
  <c r="B18" i="4"/>
  <c r="B19" i="4"/>
  <c r="E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<sst xmlns="http://schemas.openxmlformats.org/spreadsheetml/2006/main" count="467" uniqueCount="300">
  <si>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</si>
  <si>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</si>
  <si>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</si>
  <si>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</si>
  <si>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</si>
  <si>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</si>
  <si>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</si>
  <si>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</si>
  <si>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</si>
  <si>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</si>
  <si>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</si>
  <si>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</si>
  <si>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</si>
  <si>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</si>
  <si>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</si>
  <si>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</si>
  <si>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</si>
  <si>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</si>
  <si>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</si>
  <si>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</si>
  <si>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</si>
  <si>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</si>
  <si>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</si>
  <si>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</si>
  <si>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</si>
  <si>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</si>
  <si>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</si>
  <si>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</si>
  <si>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</si>
  <si>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</si>
  <si>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</si>
  <si>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</si>
  <si>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</si>
  <si>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</si>
  <si>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</si>
  <si>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</si>
  <si>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</si>
  <si>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</si>
  <si>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</si>
  <si>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</si>
  <si>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</si>
  <si>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</si>
  <si>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</si>
  <si>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</si>
  <si>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</si>
  <si>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</si>
  <si>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</si>
  <si>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</si>
  <si>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</si>
  <si>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</si>
  <si>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</si>
  <si>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</si>
  <si>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</si>
  <si>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</si>
  <si>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</si>
  <si>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</si>
  <si>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</si>
  <si>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</si>
  <si>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</si>
  <si>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</si>
  <si>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</si>
  <si>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</si>
  <si>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</si>
  <si>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</si>
  <si>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</si>
  <si>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</si>
  <si>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</si>
  <si>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</si>
  <si>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</si>
  <si>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</si>
  <si>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</si>
  <si>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</si>
  <si>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</si>
  <si>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</si>
  <si>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</si>
  <si>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</si>
  <si>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</si>
  <si>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</si>
  <si>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</si>
  <si>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</si>
  <si>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</si>
  <si>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</si>
  <si>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</si>
  <si>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</si>
  <si>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</si>
  <si>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</si>
  <si>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</si>
  <si>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</si>
  <si>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</si>
  <si>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</si>
  <si>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</si>
  <si>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</si>
  <si>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</si>
  <si>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</si>
  <si>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</si>
  <si>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</si>
  <si>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</si>
  <si>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</si>
  <si>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</si>
  <si>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</si>
  <si>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</si>
  <si>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</si>
  <si>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</si>
  <si>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</si>
  <si>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</si>
  <si>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</si>
  <si>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</si>
  <si>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</si>
  <si>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</si>
  <si>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</si>
  <si>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</si>
  <si>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</si>
  <si>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</si>
  <si>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</si>
  <si>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</si>
  <si>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</si>
  <si>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</si>
  <si>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</si>
  <si>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</si>
  <si>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</si>
  <si>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</si>
  <si>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</si>
  <si>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</si>
  <si>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</si>
  <si>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</si>
  <si>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</si>
  <si>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</si>
  <si>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</si>
  <si>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</si>
  <si>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</si>
  <si>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</si>
  <si>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</si>
  <si>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</si>
  <si>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</si>
  <si>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</si>
  <si>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</si>
  <si>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</si>
  <si>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</si>
  <si>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</si>
  <si>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</si>
  <si>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</si>
  <si>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</si>
  <si>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</si>
  <si>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</si>
  <si>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</si>
  <si>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</si>
  <si>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</si>
  <si>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</si>
  <si>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</si>
  <si>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</si>
  <si>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</si>
  <si>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</si>
  <si>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</si>
  <si>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</si>
  <si>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</si>
  <si>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</si>
  <si>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</si>
  <si>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</si>
  <si>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</si>
  <si>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</si>
  <si>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</si>
  <si>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</si>
  <si>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</si>
  <si>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</si>
  <si>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</si>
  <si>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</si>
  <si>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</si>
  <si>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</si>
  <si>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</si>
  <si>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</si>
  <si>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</si>
  <si>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</si>
  <si>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</si>
  <si>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</si>
  <si>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</si>
  <si>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</si>
  <si>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</si>
  <si>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</si>
  <si>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</si>
  <si>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</si>
  <si>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</si>
  <si>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</si>
  <si>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</si>
  <si>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</si>
  <si>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</si>
  <si>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</si>
  <si>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</si>
  <si>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</si>
  <si>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</si>
  <si>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</si>
  <si>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</si>
  <si>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</si>
  <si>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</si>
  <si>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</si>
  <si>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</si>
  <si>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</si>
  <si>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</si>
  <si>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</si>
  <si>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</si>
  <si>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</si>
  <si>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</si>
  <si>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</si>
  <si>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</si>
  <si>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</si>
  <si>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</si>
  <si>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</si>
  <si>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</si>
  <si>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</si>
  <si>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</si>
  <si>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</si>
  <si>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</si>
  <si>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</si>
  <si>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</si>
  <si>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</si>
  <si>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</si>
  <si>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</si>
  <si>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</si>
  <si>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</si>
  <si>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</si>
  <si>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</si>
  <si>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 E. LA FRONTERA</t>
  </si>
  <si>
    <t>Se ha socializado al equipo de trabajo el instructivo enviado por SED y se definieron tareas de trabajo</t>
  </si>
  <si>
    <t>Se socializó a los grupos de valor: docentes, administrativos y padres de familia en reuniones  y se apropiaron de la información para la rendición de cuentas</t>
  </si>
  <si>
    <t>Se conformaron los equipos de trabajo de la rendición de cuentas, socializando en reuniones semanales los avances del evento, fijando compromisos</t>
  </si>
  <si>
    <t>Se planearon mesas de trabajo y reuniones con los grupos de valores en las instalaciones de la institución.</t>
  </si>
  <si>
    <t xml:space="preserve">Los espacios definidos para el diálogo sobre rendición de cuentas, de acuerdo a programas, proyectos y servicios son la sala de juntas, la sala de informática, auditorio 1. </t>
  </si>
  <si>
    <t>Se formula como objetivo principal contribuir al desarrollo de los principios constitucionales de transparencia, responsabilidad, eficacia, eficiencia e imparcialidad y participación ciudadana en el manejo de los recursos de la institución. Como meta se plantea dar a conocer a la comunidad los resultados de acuerdo a cada una de las gestiones. Como indicador se formula cumplir con el 100% del objetivo planteado.</t>
  </si>
  <si>
    <t>Debilidades: no contar con un sitio ideal para la realización del evento. Fortaleza: excelente estrategia de comunicación a los padres de familia en la citación a la participación en la rendición de cuentas.</t>
  </si>
  <si>
    <t>Se preparará de acuerdo a los parámetros determinados en el Manual de contratación de la institución.</t>
  </si>
  <si>
    <t>Se actualizará utilizando la comunicación voz a voz, las publicaciones murales y el envío de circulares, invitaciones y mensajes.</t>
  </si>
  <si>
    <t>El equipo de apoyo a la rendición de cuentas verificará que se involucre a todos los grupos de valor.</t>
  </si>
  <si>
    <t>El equipo de apoyo definirá de acuerdo a la infraestructura física los lugares de reunión de los grupos de interés.</t>
  </si>
  <si>
    <t>El equipo de apoyo y el equipo de calidad determinaran la metodología que utilizará el establecimiento educativo para el desarrollo de los espacios de diálogo.</t>
  </si>
  <si>
    <t>El equipo de trabajo citará a los líderes de cada área para formular y ejecutar los mecanismos de convocatoria a los espacios de diálogo.</t>
  </si>
  <si>
    <t>Se enviará a todos los grupos de valor con anticipación a la reunión los temas a desarrollar en la rendición de cuentas.</t>
  </si>
  <si>
    <t>El equipo de trabajo diseñará la metodología que permita la intervención de la comunidad educativa, ciudadanos y grupos de interés.</t>
  </si>
  <si>
    <t>El equipo de calidad publicará el cronograma para recibir las propuestas de grupos de interés y comunidad educativa con 10 días de anticipación.</t>
  </si>
  <si>
    <t>El equipo de apoyo recibirá y analizará las propuestas para el espacio de participación por parte de la comunidad, los ciudadanos y grupos de interés.</t>
  </si>
  <si>
    <t>El equipo de trabajo otorgará los espacios para la intervención de la comunidad educativa, ciudadanos y grupos de interés.</t>
  </si>
  <si>
    <t>El equipo de apoyo realizará los registros de asistencia de los participantes en la rendición de cuentas</t>
  </si>
  <si>
    <t>El equipo de calidad diligenciará el formato interno del reporte de los resultados obtenidos en el ejercicio.</t>
  </si>
  <si>
    <t>Se subirá a la plataforma enjambre el informe ejecutivo y las evidencias de la rendición de cuentas.</t>
  </si>
  <si>
    <t>El equipo de apoyo aplicará la evaluación de la rendición de cuentas en el formato requerido.</t>
  </si>
  <si>
    <t>Se analizará las evaluaciones y recomendaciones recibidas en el espacio de diálogo.</t>
  </si>
  <si>
    <t>El equipo de apoyo y de calidad hará el análisis de los resultados para identificar los espacios de diálogo, los grupos de valor, las fases del ciclo y la evaluación y recomendaciones.</t>
  </si>
  <si>
    <t>Se hará la publicación para conocimiento de toda la comunidad.</t>
  </si>
  <si>
    <t>Se tendran en cuentas las recomendaciones como insumo para ser utilizadas en futuras actividades.</t>
  </si>
  <si>
    <t>Se estableceran los correctivos que optimicen el cumplimiento de las metas del plan institucional.</t>
  </si>
  <si>
    <t>Se valorará el cumplimiento de las metas definidas frente al reto y objetivos de la estrategia.</t>
  </si>
  <si>
    <t>Se incorporará los resultados de las recomendaciones y compromisos asumidos en la rendición de cuentas.</t>
  </si>
  <si>
    <t>Control interno hará la evaluación.</t>
  </si>
  <si>
    <t>Se elaborará el plan de acción que permita mejorar la rendición de cuentas</t>
  </si>
  <si>
    <t>Se sistematizará las buenas prácticas del establecimiento educativo en materia de espacios de diálogo para la rendición de cuentas.</t>
  </si>
  <si>
    <t>Permitir el control social de los grupos de valor y de la comunidad educativa en el manejo de los recursos</t>
  </si>
  <si>
    <t>Proporcionar a la institución una guía y directrices de acción entre la comunidad y la institución</t>
  </si>
  <si>
    <t>Llegar a acuerdos entre la comunidad y la institución en beneficio de esta</t>
  </si>
  <si>
    <t>Obtener información de cambios o mejoras de acuerdo a los objetivos y metas trazados</t>
  </si>
  <si>
    <t xml:space="preserve">Conformar los comités de trabajo por gestión con la comunidad </t>
  </si>
  <si>
    <t>Presentar a los distintos comités el avance del manejo de los recursos</t>
  </si>
  <si>
    <t>Obtener el apoyo de los comités para alcanzar los objetivos y las metas propuestas</t>
  </si>
  <si>
    <t>Estrategia creada</t>
  </si>
  <si>
    <t>Retroalimentación para mejora de la estrategia de comunicación</t>
  </si>
  <si>
    <t>Directivos y equipos de trabajo</t>
  </si>
  <si>
    <t>Determinar qué parte de la población que vive en Venezuela puede asistir a la rendición de cuentas; Compromiso de los equipos de trabajo y docentes para apoyar el ejercicio de rendición de cuentas.</t>
  </si>
  <si>
    <t>Identificación de debilidades y fortalezas</t>
  </si>
  <si>
    <t xml:space="preserve">Minimizar las debilidades y maximizar las fortalezas estratégicamente </t>
  </si>
  <si>
    <t>Equipo de trabajo</t>
  </si>
  <si>
    <t>Plan de mejoramiento elaborado</t>
  </si>
  <si>
    <t>Elaborar el plan de mejoramiento de acuerdo a las observaciones propuestas</t>
  </si>
  <si>
    <t>Los equipos de gestión asociaran las metas formuladas en el PMI con los derechos que se están garantizando en la gestión institucional.</t>
  </si>
  <si>
    <t>Se definirá el componente de comunicaciones para la estrategia de rendición de cuentas.</t>
  </si>
  <si>
    <t>Se hará difución a través de los medios locales</t>
  </si>
  <si>
    <t>GESTION REALIZADA:Las necesidades de comunicación de los grupos de valor de la institución al no contar con equipos de comunicación se realiza entregando una circular de invitación a la rendición de cuentas a través de redes sociales como el WhatsApp, la información voz a voz y la publicación en muros de la institución.  RESULTADOS DE LA GESTIÓN: Se ha enviado invitación en un 80% de los grupos de valor. AVANCE EN LA GARANTIA DE DERECHOS: Se le garantiza la participación equitativa a los distintos grupos de valor.</t>
  </si>
  <si>
    <t xml:space="preserve">Se definieron los temas e informes a socializar en la rendición de cuentas, a partir de los componentes de gestión </t>
  </si>
  <si>
    <t>Los espacios definidos para el diálogo sobre rendición de cuentas, de acuerdo a programas, proyectos y servicios serán la sala de juntas, la sala de informática, auditorio 1.</t>
  </si>
  <si>
    <t>Para los espacios de diálogo se convocarán autoridades municipales,  ICBF,  Alcaldía Municipal, Infancia y Adolescencia.</t>
  </si>
  <si>
    <t>De acuerdo a las etapas de la estrategia, se realizaron las siguientes actividades: conformación y organización del trabajo del equipo lider; realización del cronograma, identificando los responsables y los tiempos, y recursos necesarios; análisis y elaboración del informe de gestión, formatos de mecanismos de comunicación; Desarrollo del diálogo con la participación de los grupos de valor; realización del seguimiento y evaluación de cada uno de los procesos para la rendición de cuentas.</t>
  </si>
  <si>
    <t>Para la rendición de cuentas se requiere  sevicio de agua para los invitados especiales, compra de resmas de papel, servicio de fotocopiadora y refrigerios.</t>
  </si>
  <si>
    <t>Se estableció la fecha 27 de febrero para la realización del evento, teniendo en cuenta que se diferenciarán tres espacios, el informe de cada uno de los grupos de gestión, las intervenciones de los entes municipales, departamentales y demás, y la participación de los padres de familia y/o acudientes.</t>
  </si>
  <si>
    <t>Se utilizarán las redes sociales</t>
  </si>
  <si>
    <t>Se distibuirá las tematicas inherentes a la rendición de cuentas entre los integrantes de las 4 gestiones (Directiva, Administrativa, Académica y Comunitaria)</t>
  </si>
  <si>
    <t>El equipo de trabajo de rendición de cuentas elaborará los formatos estandarizados, que permita recolectar una efectiva información.</t>
  </si>
  <si>
    <t>La información presupuestal será preparada y suminstrada por la contadora de la institución.</t>
  </si>
  <si>
    <t>El equipo de calidad de la institución, determinará de acuerdo a los temas de interés, la información pertinente.</t>
  </si>
  <si>
    <t>La información sobre el cumplimiento de metas institucionales lo preparará los equipos de gestión.</t>
  </si>
  <si>
    <t>El equipo de calidad  de acuerdo al cumplimiento de metas según indicadores.</t>
  </si>
  <si>
    <t>Se presentaran los proyectos de  mejora de acuerdo a los objetivos trazados.</t>
  </si>
  <si>
    <t>Se rendiáa cuenta sobre las peticiones, quejas o reclamos que la comunidad haya solicitado a la institución.</t>
  </si>
  <si>
    <t>Se mantendáa la plataforma enjambre actualizada de acuerdo a la información que es pertinente colgar en dicha plataforma.</t>
  </si>
  <si>
    <t>El equipo de apoyo definirá la estrategia de comunicación que utilizará la Institución  Educativa para convocar  a la comunidad educativa.</t>
  </si>
  <si>
    <t>El equipo de apoyo definirá la estrategia de comunicación  por medios tecnológicos y a través de redes sociales que utilizará la Institución Educativa para convocar  a la comunidad educativa.</t>
  </si>
  <si>
    <t>Se realizó la invitación y convocatoria con 30 dias de anticipación.</t>
  </si>
  <si>
    <t>Se utilizará el correo y la plataforma Web Colegios como mecanismos virtuales para complementar las acciones.</t>
  </si>
  <si>
    <t>El equipo de calidad definirá los temas generales y específicos que permitan la intervención de la comunidad educativa y grupos de valor.</t>
  </si>
  <si>
    <t>Se otorgaran las respuestas escritas  a los ciudadanos y se publicaran en la página WEB</t>
  </si>
  <si>
    <t>Se formulará la evaluación de los planes de mejoramiento con las observaciones, propuestas y recomendaciones realizadas.</t>
  </si>
  <si>
    <t>Se analizarán las recomendaciones realizadas por los organismos de control, para optimizar el cumplimiento de metas.</t>
  </si>
  <si>
    <t>Se atenderán los requerimientos de la Secretaría de Educación y control externo sobre el ejercicio de rendición de cuentas.</t>
  </si>
  <si>
    <t xml:space="preserve">Crear con el equipo de trabajo la estrategia de comunicación sobre la rendición de cuentas  </t>
  </si>
  <si>
    <t xml:space="preserve">Equipos de trabajo, docentes, administrativos, equipos tecnológicos: impresoras, resmas de papel, redes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</si>
</sst>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96.19047619047619</c:v>
                </c:pt>
                <c:pt idx="1">
                  <c:v>99.464285714285708</c:v>
                </c:pt>
                <c:pt idx="2">
                  <c:v>100</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95</c:v>
                </c:pt>
                <c:pt idx="3">
                  <c:v>95</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95</c:v>
                </c:pt>
                <c:pt idx="2">
                  <c:v>100</c:v>
                </c:pt>
                <c:pt idx="3">
                  <c:v>100</c:v>
                </c:pt>
                <c:pt idx="4" formatCode="0.00">
                  <c:v>100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620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26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797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4008"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907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09230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075104" y="0"/>
          <a:ext cx="1176077"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28394" y="49694"/>
          <a:ext cx="986605"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965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855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6650"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1674" y="0"/>
          <a:ext cx="133350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75" zoomScale="85" zoomScaleNormal="85" workbookViewId="0">
      <selection activeCell="D31" sqref="D31:M31"/>
    </sheetView>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H63" zoomScaleNormal="100" workbookViewId="0">
      <selection activeCell="I69" sqref="I69"/>
    </sheetView>
  </sheetViews>
  <sheetFormatPr baseColWidth="10" defaultColWidth="10.7109375" defaultRowHeight="16.5" customHeight="1" x14ac:dyDescent="0.25"/>
  <cols>
    <col min="1" max="1" width="5" style="62" customWidth="1"/>
    <col min="2" max="2" width="14.7109375" customWidth="1"/>
    <col min="3" max="3" width="14.7109375" hidden="1" customWidth="1"/>
    <col min="4" max="4" width="15.285156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45697</v>
      </c>
      <c r="I5" s="235" t="s">
        <v>88</v>
      </c>
      <c r="J5" s="235"/>
    </row>
    <row r="6" spans="1:10" s="8" customFormat="1" ht="30.75" customHeight="1" x14ac:dyDescent="0.25">
      <c r="A6" s="49"/>
      <c r="B6" s="222" t="s">
        <v>120</v>
      </c>
      <c r="C6" s="222"/>
      <c r="D6" s="222"/>
      <c r="E6" s="28">
        <v>254874000070</v>
      </c>
      <c r="F6" s="28"/>
      <c r="G6" s="71" t="s">
        <v>62</v>
      </c>
      <c r="H6" s="28" t="s">
        <v>220</v>
      </c>
      <c r="I6" s="240">
        <f>IF(SUM(I9:I69)=0,"",AVERAGE(I9:I69))</f>
        <v>98.114754098360649</v>
      </c>
      <c r="J6" s="240"/>
    </row>
    <row r="7" spans="1:10" s="8" customFormat="1" ht="17.25" customHeight="1" x14ac:dyDescent="0.25">
      <c r="A7" s="49"/>
      <c r="B7" s="222" t="s">
        <v>86</v>
      </c>
      <c r="C7" s="222"/>
      <c r="D7" s="222"/>
      <c r="E7" s="241"/>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96.19047619047619</v>
      </c>
      <c r="E9" s="32" t="s">
        <v>6</v>
      </c>
      <c r="F9" s="67" t="s">
        <v>6</v>
      </c>
      <c r="G9" s="29">
        <f>IF(SUM(I9:I9)=0,"",AVERAGE(I9:I9))</f>
        <v>100</v>
      </c>
      <c r="H9" s="37" t="s">
        <v>92</v>
      </c>
      <c r="I9" s="30">
        <v>100</v>
      </c>
      <c r="J9" s="31" t="s">
        <v>221</v>
      </c>
    </row>
    <row r="10" spans="1:10" s="8" customFormat="1" ht="51" customHeight="1" x14ac:dyDescent="0.25">
      <c r="A10" s="63" t="str">
        <f>IF(I10&lt;61,MAX($A$8:A9)+1,"")</f>
        <v/>
      </c>
      <c r="B10" s="216"/>
      <c r="C10" s="64" t="s">
        <v>4</v>
      </c>
      <c r="D10" s="245"/>
      <c r="E10" s="218" t="s">
        <v>43</v>
      </c>
      <c r="F10" s="68" t="s">
        <v>43</v>
      </c>
      <c r="G10" s="234">
        <f>IF(SUM(I10:I12)=0,"",AVERAGE(I10:I12))</f>
        <v>96.666666666666671</v>
      </c>
      <c r="H10" s="37" t="s">
        <v>89</v>
      </c>
      <c r="I10" s="30">
        <v>100</v>
      </c>
      <c r="J10" s="31" t="s">
        <v>227</v>
      </c>
    </row>
    <row r="11" spans="1:10" s="8" customFormat="1" ht="93" customHeight="1" x14ac:dyDescent="0.25">
      <c r="A11" s="63" t="str">
        <f>IF(I11&lt;61,MAX($A$8:A10)+1,"")</f>
        <v/>
      </c>
      <c r="B11" s="216"/>
      <c r="C11" s="64" t="s">
        <v>4</v>
      </c>
      <c r="D11" s="245"/>
      <c r="E11" s="218"/>
      <c r="F11" s="68" t="s">
        <v>43</v>
      </c>
      <c r="G11" s="232"/>
      <c r="H11" s="37" t="s">
        <v>44</v>
      </c>
      <c r="I11" s="30">
        <v>90</v>
      </c>
      <c r="J11" s="31" t="s">
        <v>272</v>
      </c>
    </row>
    <row r="12" spans="1:10" s="8" customFormat="1" ht="32.25" customHeight="1" x14ac:dyDescent="0.25">
      <c r="A12" s="63" t="str">
        <f>IF(I12&lt;61,MAX($A$8:A11)+1,"")</f>
        <v/>
      </c>
      <c r="B12" s="216"/>
      <c r="C12" s="64" t="s">
        <v>4</v>
      </c>
      <c r="D12" s="245"/>
      <c r="E12" s="218"/>
      <c r="F12" s="68" t="s">
        <v>43</v>
      </c>
      <c r="G12" s="233"/>
      <c r="H12" s="37" t="s">
        <v>90</v>
      </c>
      <c r="I12" s="30">
        <v>100</v>
      </c>
      <c r="J12" s="31" t="s">
        <v>222</v>
      </c>
    </row>
    <row r="13" spans="1:10" s="8" customFormat="1" ht="45" customHeight="1" x14ac:dyDescent="0.25">
      <c r="A13" s="63" t="str">
        <f>IF(I13&lt;61,MAX($A$8:A12)+1,"")</f>
        <v/>
      </c>
      <c r="B13" s="216"/>
      <c r="C13" s="64" t="s">
        <v>4</v>
      </c>
      <c r="D13" s="245"/>
      <c r="E13" s="218" t="s">
        <v>45</v>
      </c>
      <c r="F13" s="68" t="s">
        <v>45</v>
      </c>
      <c r="G13" s="234">
        <f>IF(SUM(I13:I14)=0,"",AVERAGE(I13:I14))</f>
        <v>95</v>
      </c>
      <c r="H13" s="37" t="s">
        <v>10</v>
      </c>
      <c r="I13" s="30">
        <v>90</v>
      </c>
      <c r="J13" s="31" t="s">
        <v>273</v>
      </c>
    </row>
    <row r="14" spans="1:10" s="8" customFormat="1" ht="30.75" customHeight="1" x14ac:dyDescent="0.25">
      <c r="A14" s="63" t="str">
        <f>IF(I14&lt;61,MAX($A$8:A13)+1,"")</f>
        <v/>
      </c>
      <c r="B14" s="216"/>
      <c r="C14" s="64" t="s">
        <v>4</v>
      </c>
      <c r="D14" s="245"/>
      <c r="E14" s="218"/>
      <c r="F14" s="68" t="s">
        <v>45</v>
      </c>
      <c r="G14" s="233"/>
      <c r="H14" s="37" t="s">
        <v>93</v>
      </c>
      <c r="I14" s="30">
        <v>100</v>
      </c>
      <c r="J14" s="31" t="s">
        <v>223</v>
      </c>
    </row>
    <row r="15" spans="1:10" s="8" customFormat="1" ht="48" customHeight="1" x14ac:dyDescent="0.25">
      <c r="A15" s="63" t="str">
        <f>IF(I15&lt;61,MAX($A$8:A14)+1,"")</f>
        <v/>
      </c>
      <c r="B15" s="216"/>
      <c r="C15" s="64" t="s">
        <v>4</v>
      </c>
      <c r="D15" s="245"/>
      <c r="E15" s="218" t="s">
        <v>46</v>
      </c>
      <c r="F15" s="68" t="s">
        <v>46</v>
      </c>
      <c r="G15" s="231">
        <f>IF(SUM(I15:I20)=0,"",AVERAGE(I15:I20))</f>
        <v>95</v>
      </c>
      <c r="H15" s="37" t="s">
        <v>47</v>
      </c>
      <c r="I15" s="30">
        <v>90</v>
      </c>
      <c r="J15" s="31" t="s">
        <v>269</v>
      </c>
    </row>
    <row r="16" spans="1:10" s="8" customFormat="1" ht="44.25" customHeight="1" x14ac:dyDescent="0.25">
      <c r="A16" s="63" t="str">
        <f>IF(I16&lt;61,MAX($A$8:A15)+1,"")</f>
        <v/>
      </c>
      <c r="B16" s="216"/>
      <c r="C16" s="64" t="s">
        <v>4</v>
      </c>
      <c r="D16" s="245"/>
      <c r="E16" s="218"/>
      <c r="F16" s="68" t="s">
        <v>46</v>
      </c>
      <c r="G16" s="232"/>
      <c r="H16" s="37" t="s">
        <v>7</v>
      </c>
      <c r="I16" s="30">
        <v>90</v>
      </c>
      <c r="J16" s="31" t="s">
        <v>224</v>
      </c>
    </row>
    <row r="17" spans="1:10" s="8" customFormat="1" ht="45" customHeight="1" x14ac:dyDescent="0.25">
      <c r="A17" s="63" t="str">
        <f>IF(I17&lt;61,MAX($A$8:A16)+1,"")</f>
        <v/>
      </c>
      <c r="B17" s="216"/>
      <c r="C17" s="64" t="s">
        <v>4</v>
      </c>
      <c r="D17" s="245"/>
      <c r="E17" s="218"/>
      <c r="F17" s="68" t="s">
        <v>46</v>
      </c>
      <c r="G17" s="232"/>
      <c r="H17" s="38" t="s">
        <v>94</v>
      </c>
      <c r="I17" s="30">
        <v>100</v>
      </c>
      <c r="J17" s="31" t="s">
        <v>225</v>
      </c>
    </row>
    <row r="18" spans="1:10" s="8" customFormat="1" ht="60" customHeight="1" x14ac:dyDescent="0.25">
      <c r="A18" s="63" t="str">
        <f>IF(I18&lt;61,MAX($A$8:A17)+1,"")</f>
        <v/>
      </c>
      <c r="B18" s="216"/>
      <c r="C18" s="64" t="s">
        <v>4</v>
      </c>
      <c r="D18" s="245"/>
      <c r="E18" s="218"/>
      <c r="F18" s="68" t="s">
        <v>46</v>
      </c>
      <c r="G18" s="232"/>
      <c r="H18" s="37" t="s">
        <v>91</v>
      </c>
      <c r="I18" s="30">
        <v>100</v>
      </c>
      <c r="J18" s="31" t="s">
        <v>274</v>
      </c>
    </row>
    <row r="19" spans="1:10" s="8" customFormat="1" ht="48" customHeight="1" x14ac:dyDescent="0.25">
      <c r="A19" s="63" t="str">
        <f>IF(I19&lt;61,MAX($A$8:A18)+1,"")</f>
        <v/>
      </c>
      <c r="B19" s="216"/>
      <c r="C19" s="64" t="s">
        <v>4</v>
      </c>
      <c r="D19" s="245"/>
      <c r="E19" s="218"/>
      <c r="F19" s="68" t="s">
        <v>46</v>
      </c>
      <c r="G19" s="232"/>
      <c r="H19" s="37" t="s">
        <v>95</v>
      </c>
      <c r="I19" s="30">
        <v>90</v>
      </c>
      <c r="J19" s="31" t="s">
        <v>275</v>
      </c>
    </row>
    <row r="20" spans="1:10" s="8" customFormat="1" ht="30" customHeight="1" x14ac:dyDescent="0.25">
      <c r="A20" s="63" t="str">
        <f>IF(I20&lt;61,MAX($A$8:A19)+1,"")</f>
        <v/>
      </c>
      <c r="B20" s="216"/>
      <c r="C20" s="64" t="s">
        <v>4</v>
      </c>
      <c r="D20" s="245"/>
      <c r="E20" s="218"/>
      <c r="F20" s="68" t="s">
        <v>46</v>
      </c>
      <c r="G20" s="233"/>
      <c r="H20" s="37" t="s">
        <v>11</v>
      </c>
      <c r="I20" s="30">
        <v>100</v>
      </c>
      <c r="J20" s="31" t="s">
        <v>226</v>
      </c>
    </row>
    <row r="21" spans="1:10" s="8" customFormat="1" ht="31.5" customHeight="1" x14ac:dyDescent="0.25">
      <c r="A21" s="63" t="str">
        <f>IF(I21&lt;61,MAX($A$8:A20)+1,"")</f>
        <v/>
      </c>
      <c r="B21" s="216"/>
      <c r="C21" s="64" t="s">
        <v>4</v>
      </c>
      <c r="D21" s="245"/>
      <c r="E21" s="218" t="s">
        <v>48</v>
      </c>
      <c r="F21" s="68" t="s">
        <v>48</v>
      </c>
      <c r="G21" s="231">
        <f>IF(SUM(I21:I27)=0,"",AVERAGE(I21:I27))</f>
        <v>94.285714285714292</v>
      </c>
      <c r="H21" s="37" t="s">
        <v>12</v>
      </c>
      <c r="I21" s="30">
        <v>90</v>
      </c>
      <c r="J21" s="31" t="s">
        <v>276</v>
      </c>
    </row>
    <row r="22" spans="1:10" s="8" customFormat="1" ht="41.25" customHeight="1" x14ac:dyDescent="0.25">
      <c r="A22" s="63" t="str">
        <f>IF(I22&lt;61,MAX($A$8:A21)+1,"")</f>
        <v/>
      </c>
      <c r="B22" s="216"/>
      <c r="C22" s="64" t="s">
        <v>4</v>
      </c>
      <c r="D22" s="245"/>
      <c r="E22" s="218"/>
      <c r="F22" s="68" t="s">
        <v>48</v>
      </c>
      <c r="G22" s="231"/>
      <c r="H22" s="37" t="s">
        <v>96</v>
      </c>
      <c r="I22" s="30">
        <v>100</v>
      </c>
      <c r="J22" s="31" t="s">
        <v>277</v>
      </c>
    </row>
    <row r="23" spans="1:10" s="8" customFormat="1" ht="59.25" customHeight="1" x14ac:dyDescent="0.25">
      <c r="A23" s="63" t="str">
        <f>IF(I23&lt;61,MAX($A$8:A22)+1,"")</f>
        <v/>
      </c>
      <c r="B23" s="216"/>
      <c r="C23" s="64" t="s">
        <v>4</v>
      </c>
      <c r="D23" s="245"/>
      <c r="E23" s="218"/>
      <c r="F23" s="68" t="s">
        <v>48</v>
      </c>
      <c r="G23" s="231"/>
      <c r="H23" s="37" t="s">
        <v>14</v>
      </c>
      <c r="I23" s="30">
        <v>90</v>
      </c>
      <c r="J23" s="31" t="s">
        <v>278</v>
      </c>
    </row>
    <row r="24" spans="1:10" s="8" customFormat="1" ht="44.25" customHeight="1" x14ac:dyDescent="0.25">
      <c r="A24" s="63" t="str">
        <f>IF(I24&lt;61,MAX($A$8:A23)+1,"")</f>
        <v/>
      </c>
      <c r="B24" s="216"/>
      <c r="C24" s="64" t="s">
        <v>4</v>
      </c>
      <c r="D24" s="245"/>
      <c r="E24" s="218"/>
      <c r="F24" s="68" t="s">
        <v>48</v>
      </c>
      <c r="G24" s="231"/>
      <c r="H24" s="37" t="s">
        <v>8</v>
      </c>
      <c r="I24" s="30">
        <v>90</v>
      </c>
      <c r="J24" s="31" t="s">
        <v>279</v>
      </c>
    </row>
    <row r="25" spans="1:10" s="8" customFormat="1" ht="33.75" customHeight="1" x14ac:dyDescent="0.25">
      <c r="A25" s="63" t="str">
        <f>IF(I25&lt;61,MAX($A$8:A24)+1,"")</f>
        <v/>
      </c>
      <c r="B25" s="216"/>
      <c r="C25" s="64" t="s">
        <v>4</v>
      </c>
      <c r="D25" s="245"/>
      <c r="E25" s="218"/>
      <c r="F25" s="68" t="s">
        <v>48</v>
      </c>
      <c r="G25" s="231"/>
      <c r="H25" s="37" t="s">
        <v>13</v>
      </c>
      <c r="I25" s="30">
        <v>100</v>
      </c>
      <c r="J25" s="31" t="s">
        <v>280</v>
      </c>
    </row>
    <row r="26" spans="1:10" s="8" customFormat="1" ht="35.25" customHeight="1" x14ac:dyDescent="0.25">
      <c r="A26" s="63" t="str">
        <f>IF(I26&lt;61,MAX($A$8:A25)+1,"")</f>
        <v/>
      </c>
      <c r="B26" s="216"/>
      <c r="C26" s="64" t="s">
        <v>4</v>
      </c>
      <c r="D26" s="245"/>
      <c r="E26" s="218"/>
      <c r="F26" s="68" t="s">
        <v>48</v>
      </c>
      <c r="G26" s="231"/>
      <c r="H26" s="37" t="s">
        <v>49</v>
      </c>
      <c r="I26" s="30">
        <v>90</v>
      </c>
      <c r="J26" s="31" t="s">
        <v>270</v>
      </c>
    </row>
    <row r="27" spans="1:10" s="8" customFormat="1" ht="75" customHeight="1" x14ac:dyDescent="0.25">
      <c r="A27" s="63" t="str">
        <f>IF(I27&lt;61,MAX($A$8:A26)+1,"")</f>
        <v/>
      </c>
      <c r="B27" s="217"/>
      <c r="C27" s="64" t="s">
        <v>4</v>
      </c>
      <c r="D27" s="246"/>
      <c r="E27" s="218"/>
      <c r="F27" s="68" t="s">
        <v>48</v>
      </c>
      <c r="G27" s="231"/>
      <c r="H27" s="37" t="s">
        <v>15</v>
      </c>
      <c r="I27" s="30">
        <v>100</v>
      </c>
      <c r="J27" s="31" t="s">
        <v>281</v>
      </c>
    </row>
    <row r="28" spans="1:10" s="8" customFormat="1" ht="31.5" customHeight="1" x14ac:dyDescent="0.25">
      <c r="A28" s="63" t="str">
        <f>IF(I28&lt;61,MAX($A$8:A27)+1,"")</f>
        <v/>
      </c>
      <c r="B28" s="254" t="s">
        <v>5</v>
      </c>
      <c r="C28" s="65" t="s">
        <v>5</v>
      </c>
      <c r="D28" s="250">
        <f>IF(SUM(I28:I54)=0,"",AVERAGE(I28:I55))</f>
        <v>99.464285714285708</v>
      </c>
      <c r="E28" s="212" t="s">
        <v>50</v>
      </c>
      <c r="F28" s="69" t="s">
        <v>50</v>
      </c>
      <c r="G28" s="231">
        <f>IF(SUM(I28:I34)=0,"",AVERAGE(I28:I34))</f>
        <v>100</v>
      </c>
      <c r="H28" s="37" t="s">
        <v>42</v>
      </c>
      <c r="I28" s="30">
        <v>100</v>
      </c>
      <c r="J28" s="31" t="s">
        <v>282</v>
      </c>
    </row>
    <row r="29" spans="1:10" s="8" customFormat="1" ht="33.75" customHeight="1" x14ac:dyDescent="0.25">
      <c r="A29" s="63" t="str">
        <f>IF(I29&lt;61,MAX($A$8:A28)+1,"")</f>
        <v/>
      </c>
      <c r="B29" s="255"/>
      <c r="C29" s="65" t="s">
        <v>5</v>
      </c>
      <c r="D29" s="238"/>
      <c r="E29" s="213"/>
      <c r="F29" s="69" t="s">
        <v>50</v>
      </c>
      <c r="G29" s="231"/>
      <c r="H29" s="37" t="s">
        <v>16</v>
      </c>
      <c r="I29" s="30">
        <v>100</v>
      </c>
      <c r="J29" s="31" t="s">
        <v>283</v>
      </c>
    </row>
    <row r="30" spans="1:10" s="8" customFormat="1" ht="45.75" customHeight="1" x14ac:dyDescent="0.25">
      <c r="A30" s="63" t="str">
        <f>IF(I30&lt;61,MAX($A$8:A29)+1,"")</f>
        <v/>
      </c>
      <c r="B30" s="255"/>
      <c r="C30" s="65" t="s">
        <v>5</v>
      </c>
      <c r="D30" s="238"/>
      <c r="E30" s="213"/>
      <c r="F30" s="69" t="s">
        <v>50</v>
      </c>
      <c r="G30" s="231"/>
      <c r="H30" s="37" t="s">
        <v>97</v>
      </c>
      <c r="I30" s="30">
        <v>100</v>
      </c>
      <c r="J30" s="31" t="s">
        <v>284</v>
      </c>
    </row>
    <row r="31" spans="1:10" s="8" customFormat="1" ht="39" customHeight="1" x14ac:dyDescent="0.25">
      <c r="A31" s="63" t="str">
        <f>IF(I31&lt;61,MAX($A$8:A30)+1,"")</f>
        <v/>
      </c>
      <c r="B31" s="255"/>
      <c r="C31" s="65" t="s">
        <v>5</v>
      </c>
      <c r="D31" s="238"/>
      <c r="E31" s="213"/>
      <c r="F31" s="69" t="s">
        <v>50</v>
      </c>
      <c r="G31" s="231"/>
      <c r="H31" s="37" t="s">
        <v>17</v>
      </c>
      <c r="I31" s="30">
        <v>100</v>
      </c>
      <c r="J31" s="31" t="s">
        <v>285</v>
      </c>
    </row>
    <row r="32" spans="1:10" s="8" customFormat="1" ht="47.25" customHeight="1" x14ac:dyDescent="0.25">
      <c r="A32" s="63" t="str">
        <f>IF(I32&lt;61,MAX($A$8:A31)+1,"")</f>
        <v/>
      </c>
      <c r="B32" s="255"/>
      <c r="C32" s="65" t="s">
        <v>5</v>
      </c>
      <c r="D32" s="238"/>
      <c r="E32" s="213"/>
      <c r="F32" s="69" t="s">
        <v>50</v>
      </c>
      <c r="G32" s="231"/>
      <c r="H32" s="37" t="s">
        <v>18</v>
      </c>
      <c r="I32" s="30">
        <v>100</v>
      </c>
      <c r="J32" s="31" t="s">
        <v>228</v>
      </c>
    </row>
    <row r="33" spans="1:10" s="8" customFormat="1" ht="50.25" customHeight="1" x14ac:dyDescent="0.25">
      <c r="A33" s="63" t="str">
        <f>IF(I33&lt;61,MAX($A$8:A32)+1,"")</f>
        <v/>
      </c>
      <c r="B33" s="255"/>
      <c r="C33" s="65" t="s">
        <v>5</v>
      </c>
      <c r="D33" s="238"/>
      <c r="E33" s="213"/>
      <c r="F33" s="69" t="s">
        <v>50</v>
      </c>
      <c r="G33" s="231"/>
      <c r="H33" s="37" t="s">
        <v>52</v>
      </c>
      <c r="I33" s="30">
        <v>100</v>
      </c>
      <c r="J33" s="31" t="s">
        <v>286</v>
      </c>
    </row>
    <row r="34" spans="1:10" s="8" customFormat="1" ht="45" customHeight="1" x14ac:dyDescent="0.25">
      <c r="A34" s="63" t="str">
        <f>IF(I34&lt;61,MAX($A$8:A33)+1,"")</f>
        <v/>
      </c>
      <c r="B34" s="255"/>
      <c r="C34" s="65" t="s">
        <v>5</v>
      </c>
      <c r="D34" s="238"/>
      <c r="E34" s="214"/>
      <c r="F34" s="69" t="s">
        <v>50</v>
      </c>
      <c r="G34" s="231"/>
      <c r="H34" s="37" t="s">
        <v>19</v>
      </c>
      <c r="I34" s="30">
        <v>100</v>
      </c>
      <c r="J34" s="31" t="s">
        <v>287</v>
      </c>
    </row>
    <row r="35" spans="1:10" s="8" customFormat="1" ht="25.5" customHeight="1" x14ac:dyDescent="0.25">
      <c r="A35" s="63" t="str">
        <f>IF(I35&lt;61,MAX($A$8:A34)+1,"")</f>
        <v/>
      </c>
      <c r="B35" s="255"/>
      <c r="C35" s="65" t="s">
        <v>5</v>
      </c>
      <c r="D35" s="238"/>
      <c r="E35" s="212" t="s">
        <v>51</v>
      </c>
      <c r="F35" s="69" t="s">
        <v>51</v>
      </c>
      <c r="G35" s="231">
        <f>IF(SUM(I35,I37)=0,"",AVERAGE(I35:I37))</f>
        <v>95</v>
      </c>
      <c r="H35" s="37" t="s">
        <v>20</v>
      </c>
      <c r="I35" s="30">
        <v>100</v>
      </c>
      <c r="J35" s="31" t="s">
        <v>288</v>
      </c>
    </row>
    <row r="36" spans="1:10" s="8" customFormat="1" ht="46.5" customHeight="1" x14ac:dyDescent="0.25">
      <c r="A36" s="63" t="str">
        <f>IF(I36&lt;61,MAX($A$8:A35)+1,"")</f>
        <v/>
      </c>
      <c r="B36" s="255"/>
      <c r="C36" s="65" t="s">
        <v>5</v>
      </c>
      <c r="D36" s="238"/>
      <c r="E36" s="213"/>
      <c r="F36" s="69" t="s">
        <v>51</v>
      </c>
      <c r="G36" s="231"/>
      <c r="H36" s="37" t="s">
        <v>53</v>
      </c>
      <c r="I36" s="30">
        <v>100</v>
      </c>
      <c r="J36" s="31" t="s">
        <v>229</v>
      </c>
    </row>
    <row r="37" spans="1:10" s="8" customFormat="1" ht="40.5" customHeight="1" x14ac:dyDescent="0.25">
      <c r="A37" s="63" t="str">
        <f>IF(I37&lt;61,MAX($A$8:A36)+1,"")</f>
        <v/>
      </c>
      <c r="B37" s="255"/>
      <c r="C37" s="65" t="s">
        <v>5</v>
      </c>
      <c r="D37" s="238"/>
      <c r="E37" s="214"/>
      <c r="F37" s="69" t="s">
        <v>51</v>
      </c>
      <c r="G37" s="231"/>
      <c r="H37" s="37" t="s">
        <v>98</v>
      </c>
      <c r="I37" s="30">
        <v>85</v>
      </c>
      <c r="J37" s="31" t="s">
        <v>271</v>
      </c>
    </row>
    <row r="38" spans="1:10" s="8" customFormat="1" ht="37.5" customHeight="1" x14ac:dyDescent="0.25">
      <c r="A38" s="63" t="str">
        <f>IF(I38&lt;61,MAX($A$8:A37)+1,"")</f>
        <v/>
      </c>
      <c r="B38" s="255"/>
      <c r="C38" s="65" t="s">
        <v>5</v>
      </c>
      <c r="D38" s="238"/>
      <c r="E38" s="212" t="s">
        <v>54</v>
      </c>
      <c r="F38" s="69" t="s">
        <v>54</v>
      </c>
      <c r="G38" s="231">
        <f>IF(SUM(I38:I40)=0,"",AVERAGE(I38:I40))</f>
        <v>100</v>
      </c>
      <c r="H38" s="37" t="s">
        <v>21</v>
      </c>
      <c r="I38" s="30">
        <v>100</v>
      </c>
      <c r="J38" s="31" t="s">
        <v>230</v>
      </c>
    </row>
    <row r="39" spans="1:10" s="8" customFormat="1" ht="36" customHeight="1" x14ac:dyDescent="0.25">
      <c r="A39" s="63" t="str">
        <f>IF(I39&lt;61,MAX($A$8:A38)+1,"")</f>
        <v/>
      </c>
      <c r="B39" s="255"/>
      <c r="C39" s="65" t="s">
        <v>5</v>
      </c>
      <c r="D39" s="238"/>
      <c r="E39" s="213"/>
      <c r="F39" s="69" t="s">
        <v>54</v>
      </c>
      <c r="G39" s="231"/>
      <c r="H39" s="37" t="s">
        <v>9</v>
      </c>
      <c r="I39" s="30">
        <v>100</v>
      </c>
      <c r="J39" s="31" t="s">
        <v>231</v>
      </c>
    </row>
    <row r="40" spans="1:10" s="8" customFormat="1" ht="51" customHeight="1" x14ac:dyDescent="0.25">
      <c r="A40" s="63" t="str">
        <f>IF(I40&lt;61,MAX($A$8:A39)+1,"")</f>
        <v/>
      </c>
      <c r="B40" s="255"/>
      <c r="C40" s="65" t="s">
        <v>5</v>
      </c>
      <c r="D40" s="238"/>
      <c r="E40" s="214"/>
      <c r="F40" s="69" t="s">
        <v>54</v>
      </c>
      <c r="G40" s="231"/>
      <c r="H40" s="37" t="s">
        <v>22</v>
      </c>
      <c r="I40" s="30">
        <v>100</v>
      </c>
      <c r="J40" s="31" t="s">
        <v>232</v>
      </c>
    </row>
    <row r="41" spans="1:10" s="8" customFormat="1" ht="57.75" customHeight="1" x14ac:dyDescent="0.25">
      <c r="A41" s="63" t="str">
        <f>IF(I41&lt;61,MAX($A$8:A40)+1,"")</f>
        <v/>
      </c>
      <c r="B41" s="255"/>
      <c r="C41" s="65" t="s">
        <v>5</v>
      </c>
      <c r="D41" s="238"/>
      <c r="E41" s="212" t="s">
        <v>55</v>
      </c>
      <c r="F41" s="69" t="s">
        <v>55</v>
      </c>
      <c r="G41" s="231">
        <f>IF(SUM(I41:I43)=0,"",AVERAGE(I41:I43))</f>
        <v>100</v>
      </c>
      <c r="H41" s="37" t="s">
        <v>99</v>
      </c>
      <c r="I41" s="30">
        <v>100</v>
      </c>
      <c r="J41" s="31" t="s">
        <v>289</v>
      </c>
    </row>
    <row r="42" spans="1:10" s="8" customFormat="1" ht="48.75" customHeight="1" x14ac:dyDescent="0.25">
      <c r="A42" s="63" t="str">
        <f>IF(I42&lt;61,MAX($A$8:A41)+1,"")</f>
        <v/>
      </c>
      <c r="B42" s="255"/>
      <c r="C42" s="65" t="s">
        <v>5</v>
      </c>
      <c r="D42" s="238"/>
      <c r="E42" s="213"/>
      <c r="F42" s="69" t="s">
        <v>55</v>
      </c>
      <c r="G42" s="231"/>
      <c r="H42" s="37" t="s">
        <v>23</v>
      </c>
      <c r="I42" s="30">
        <v>100</v>
      </c>
      <c r="J42" s="31" t="s">
        <v>233</v>
      </c>
    </row>
    <row r="43" spans="1:10" s="8" customFormat="1" ht="50.25" customHeight="1" x14ac:dyDescent="0.25">
      <c r="A43" s="63" t="str">
        <f>IF(I43&lt;61,MAX($A$8:A42)+1,"")</f>
        <v/>
      </c>
      <c r="B43" s="255"/>
      <c r="C43" s="65" t="s">
        <v>5</v>
      </c>
      <c r="D43" s="238"/>
      <c r="E43" s="214"/>
      <c r="F43" s="69" t="s">
        <v>55</v>
      </c>
      <c r="G43" s="231"/>
      <c r="H43" s="37" t="s">
        <v>24</v>
      </c>
      <c r="I43" s="30">
        <v>100</v>
      </c>
      <c r="J43" s="31" t="s">
        <v>290</v>
      </c>
    </row>
    <row r="44" spans="1:10" s="8" customFormat="1" ht="30.75" customHeight="1" x14ac:dyDescent="0.25">
      <c r="A44" s="63" t="str">
        <f>IF(I44&lt;61,MAX($A$8:A43)+1,"")</f>
        <v/>
      </c>
      <c r="B44" s="255"/>
      <c r="C44" s="65" t="s">
        <v>5</v>
      </c>
      <c r="D44" s="238"/>
      <c r="E44" s="247" t="s">
        <v>56</v>
      </c>
      <c r="F44" s="70" t="s">
        <v>56</v>
      </c>
      <c r="G44" s="231">
        <f>IF(SUM(I44:I54)=0,"",AVERAGE(I44:I55))</f>
        <v>100</v>
      </c>
      <c r="H44" s="37" t="s">
        <v>100</v>
      </c>
      <c r="I44" s="30">
        <v>100</v>
      </c>
      <c r="J44" s="33" t="s">
        <v>291</v>
      </c>
    </row>
    <row r="45" spans="1:10" s="8" customFormat="1" ht="60.75" customHeight="1" x14ac:dyDescent="0.25">
      <c r="A45" s="63" t="str">
        <f>IF(I45&lt;61,MAX($A$8:A44)+1,"")</f>
        <v/>
      </c>
      <c r="B45" s="255"/>
      <c r="C45" s="65" t="s">
        <v>5</v>
      </c>
      <c r="D45" s="238"/>
      <c r="E45" s="248"/>
      <c r="F45" s="70" t="s">
        <v>56</v>
      </c>
      <c r="G45" s="231"/>
      <c r="H45" s="37" t="s">
        <v>27</v>
      </c>
      <c r="I45" s="30">
        <v>100</v>
      </c>
      <c r="J45" s="33" t="s">
        <v>234</v>
      </c>
    </row>
    <row r="46" spans="1:10" s="8" customFormat="1" ht="47.25" customHeight="1" x14ac:dyDescent="0.25">
      <c r="A46" s="63" t="str">
        <f>IF(I46&lt;61,MAX($A$8:A45)+1,"")</f>
        <v/>
      </c>
      <c r="B46" s="255"/>
      <c r="C46" s="65" t="s">
        <v>5</v>
      </c>
      <c r="D46" s="238"/>
      <c r="E46" s="248"/>
      <c r="F46" s="70" t="s">
        <v>56</v>
      </c>
      <c r="G46" s="231"/>
      <c r="H46" s="37" t="s">
        <v>25</v>
      </c>
      <c r="I46" s="30">
        <v>100</v>
      </c>
      <c r="J46" s="33" t="s">
        <v>292</v>
      </c>
    </row>
    <row r="47" spans="1:10" s="8" customFormat="1" ht="57.75" customHeight="1" x14ac:dyDescent="0.25">
      <c r="A47" s="63" t="str">
        <f>IF(I47&lt;61,MAX($A$8:A46)+1,"")</f>
        <v/>
      </c>
      <c r="B47" s="255"/>
      <c r="C47" s="65" t="s">
        <v>5</v>
      </c>
      <c r="D47" s="238"/>
      <c r="E47" s="248"/>
      <c r="F47" s="70" t="s">
        <v>56</v>
      </c>
      <c r="G47" s="231"/>
      <c r="H47" s="37" t="s">
        <v>28</v>
      </c>
      <c r="I47" s="30">
        <v>100</v>
      </c>
      <c r="J47" s="33" t="s">
        <v>235</v>
      </c>
    </row>
    <row r="48" spans="1:10" s="8" customFormat="1" ht="45.75" customHeight="1" x14ac:dyDescent="0.25">
      <c r="A48" s="63" t="str">
        <f>IF(I48&lt;61,MAX($A$8:A47)+1,"")</f>
        <v/>
      </c>
      <c r="B48" s="255"/>
      <c r="C48" s="65" t="s">
        <v>5</v>
      </c>
      <c r="D48" s="238"/>
      <c r="E48" s="248"/>
      <c r="F48" s="70" t="s">
        <v>56</v>
      </c>
      <c r="G48" s="231"/>
      <c r="H48" s="37" t="s">
        <v>101</v>
      </c>
      <c r="I48" s="30">
        <v>100</v>
      </c>
      <c r="J48" s="33" t="s">
        <v>236</v>
      </c>
    </row>
    <row r="49" spans="1:10" s="8" customFormat="1" ht="34.5" customHeight="1" x14ac:dyDescent="0.25">
      <c r="A49" s="63" t="str">
        <f>IF(I49&lt;61,MAX($A$8:A48)+1,"")</f>
        <v/>
      </c>
      <c r="B49" s="255"/>
      <c r="C49" s="65" t="s">
        <v>5</v>
      </c>
      <c r="D49" s="238"/>
      <c r="E49" s="248"/>
      <c r="F49" s="70" t="s">
        <v>56</v>
      </c>
      <c r="G49" s="231"/>
      <c r="H49" s="37" t="s">
        <v>102</v>
      </c>
      <c r="I49" s="30">
        <v>100</v>
      </c>
      <c r="J49" s="33" t="s">
        <v>237</v>
      </c>
    </row>
    <row r="50" spans="1:10" s="8" customFormat="1" ht="36" customHeight="1" x14ac:dyDescent="0.25">
      <c r="A50" s="63" t="str">
        <f>IF(I50&lt;61,MAX($A$8:A49)+1,"")</f>
        <v/>
      </c>
      <c r="B50" s="255"/>
      <c r="C50" s="65" t="s">
        <v>5</v>
      </c>
      <c r="D50" s="238"/>
      <c r="E50" s="248"/>
      <c r="F50" s="70" t="s">
        <v>56</v>
      </c>
      <c r="G50" s="231"/>
      <c r="H50" s="37" t="s">
        <v>32</v>
      </c>
      <c r="I50" s="30">
        <v>100</v>
      </c>
      <c r="J50" s="33" t="s">
        <v>238</v>
      </c>
    </row>
    <row r="51" spans="1:10" s="8" customFormat="1" ht="55.5" customHeight="1" x14ac:dyDescent="0.25">
      <c r="A51" s="63" t="str">
        <f>IF(I51&lt;61,MAX($A$8:A50)+1,"")</f>
        <v/>
      </c>
      <c r="B51" s="255"/>
      <c r="C51" s="65" t="s">
        <v>5</v>
      </c>
      <c r="D51" s="238"/>
      <c r="E51" s="248"/>
      <c r="F51" s="70" t="s">
        <v>56</v>
      </c>
      <c r="G51" s="231"/>
      <c r="H51" s="37" t="s">
        <v>29</v>
      </c>
      <c r="I51" s="30">
        <v>100</v>
      </c>
      <c r="J51" s="33" t="s">
        <v>293</v>
      </c>
    </row>
    <row r="52" spans="1:10" s="8" customFormat="1" ht="21" customHeight="1" x14ac:dyDescent="0.25">
      <c r="A52" s="63" t="str">
        <f>IF(I52&lt;61,MAX($A$8:A51)+1,"")</f>
        <v/>
      </c>
      <c r="B52" s="255"/>
      <c r="C52" s="65" t="s">
        <v>5</v>
      </c>
      <c r="D52" s="238"/>
      <c r="E52" s="248"/>
      <c r="F52" s="70" t="s">
        <v>56</v>
      </c>
      <c r="G52" s="231"/>
      <c r="H52" s="37" t="s">
        <v>31</v>
      </c>
      <c r="I52" s="30">
        <v>100</v>
      </c>
      <c r="J52" s="33" t="s">
        <v>239</v>
      </c>
    </row>
    <row r="53" spans="1:10" s="8" customFormat="1" ht="31.5" customHeight="1" x14ac:dyDescent="0.25">
      <c r="A53" s="63" t="str">
        <f>IF(I53&lt;61,MAX($A$8:A52)+1,"")</f>
        <v/>
      </c>
      <c r="B53" s="255"/>
      <c r="C53" s="65" t="s">
        <v>5</v>
      </c>
      <c r="D53" s="238"/>
      <c r="E53" s="248"/>
      <c r="F53" s="70" t="s">
        <v>56</v>
      </c>
      <c r="G53" s="231"/>
      <c r="H53" s="37" t="s">
        <v>103</v>
      </c>
      <c r="I53" s="30">
        <v>100</v>
      </c>
      <c r="J53" s="33" t="s">
        <v>240</v>
      </c>
    </row>
    <row r="54" spans="1:10" s="8" customFormat="1" ht="28.5" customHeight="1" x14ac:dyDescent="0.25">
      <c r="A54" s="63" t="str">
        <f>IF(I54&lt;61,MAX($A$8:A53)+1,"")</f>
        <v/>
      </c>
      <c r="B54" s="255"/>
      <c r="C54" s="65" t="s">
        <v>5</v>
      </c>
      <c r="D54" s="238"/>
      <c r="E54" s="248"/>
      <c r="F54" s="70" t="s">
        <v>56</v>
      </c>
      <c r="G54" s="231"/>
      <c r="H54" s="37" t="s">
        <v>30</v>
      </c>
      <c r="I54" s="30">
        <v>100</v>
      </c>
      <c r="J54" s="33" t="s">
        <v>241</v>
      </c>
    </row>
    <row r="55" spans="1:10" s="8" customFormat="1" ht="58.5" customHeight="1" x14ac:dyDescent="0.25">
      <c r="A55" s="63" t="str">
        <f>IF(I55&lt;61,MAX($A$8:A54)+1,"")</f>
        <v/>
      </c>
      <c r="B55" s="256"/>
      <c r="C55" s="65" t="s">
        <v>5</v>
      </c>
      <c r="D55" s="251"/>
      <c r="E55" s="249"/>
      <c r="F55" s="70" t="s">
        <v>56</v>
      </c>
      <c r="G55" s="231"/>
      <c r="H55" s="37" t="s">
        <v>59</v>
      </c>
      <c r="I55" s="30">
        <v>100</v>
      </c>
      <c r="J55" s="33" t="s">
        <v>294</v>
      </c>
    </row>
    <row r="56" spans="1:10" s="8" customFormat="1" ht="23.25" customHeight="1" x14ac:dyDescent="0.25">
      <c r="A56" s="63" t="str">
        <f>IF(I56&lt;61,MAX($A$8:A55)+1,"")</f>
        <v/>
      </c>
      <c r="B56" s="219" t="s">
        <v>58</v>
      </c>
      <c r="C56" s="66" t="s">
        <v>58</v>
      </c>
      <c r="D56" s="252">
        <f>IF(SUM(I56:I61)=0,"",AVERAGE(I56:I64))</f>
        <v>100</v>
      </c>
      <c r="E56" s="212" t="s">
        <v>60</v>
      </c>
      <c r="F56" s="69" t="s">
        <v>60</v>
      </c>
      <c r="G56" s="231">
        <f>IF(SUM(I56:I61)=0,"",AVERAGE(I56:I64))</f>
        <v>100</v>
      </c>
      <c r="H56" s="37" t="s">
        <v>41</v>
      </c>
      <c r="I56" s="30">
        <v>100</v>
      </c>
      <c r="J56" s="31" t="s">
        <v>242</v>
      </c>
    </row>
    <row r="57" spans="1:10" s="8" customFormat="1" ht="34.5" customHeight="1" x14ac:dyDescent="0.25">
      <c r="A57" s="63" t="str">
        <f>IF(I57&lt;61,MAX($A$8:A56)+1,"")</f>
        <v/>
      </c>
      <c r="B57" s="220"/>
      <c r="C57" s="66" t="s">
        <v>58</v>
      </c>
      <c r="D57" s="245"/>
      <c r="E57" s="213"/>
      <c r="F57" s="69" t="s">
        <v>60</v>
      </c>
      <c r="G57" s="231"/>
      <c r="H57" s="37" t="s">
        <v>26</v>
      </c>
      <c r="I57" s="30">
        <v>100</v>
      </c>
      <c r="J57" s="31" t="s">
        <v>243</v>
      </c>
    </row>
    <row r="58" spans="1:10" s="8" customFormat="1" ht="141" customHeight="1" x14ac:dyDescent="0.25">
      <c r="A58" s="63" t="str">
        <f>IF(I58&lt;61,MAX($A$8:A57)+1,"")</f>
        <v/>
      </c>
      <c r="B58" s="220"/>
      <c r="C58" s="66" t="s">
        <v>58</v>
      </c>
      <c r="D58" s="245"/>
      <c r="E58" s="213"/>
      <c r="F58" s="69" t="s">
        <v>60</v>
      </c>
      <c r="G58" s="231"/>
      <c r="H58" s="37" t="s">
        <v>104</v>
      </c>
      <c r="I58" s="30">
        <v>100</v>
      </c>
      <c r="J58" s="31" t="s">
        <v>244</v>
      </c>
    </row>
    <row r="59" spans="1:10" s="8" customFormat="1" ht="42" customHeight="1" x14ac:dyDescent="0.25">
      <c r="A59" s="63" t="str">
        <f>IF(I59&lt;61,MAX($A$8:A58)+1,"")</f>
        <v/>
      </c>
      <c r="B59" s="220"/>
      <c r="C59" s="66" t="s">
        <v>58</v>
      </c>
      <c r="D59" s="245"/>
      <c r="E59" s="213"/>
      <c r="F59" s="69" t="s">
        <v>60</v>
      </c>
      <c r="G59" s="231"/>
      <c r="H59" s="37" t="s">
        <v>33</v>
      </c>
      <c r="I59" s="30">
        <v>100</v>
      </c>
      <c r="J59" s="31" t="s">
        <v>295</v>
      </c>
    </row>
    <row r="60" spans="1:10" s="8" customFormat="1" ht="64.5" customHeight="1" x14ac:dyDescent="0.25">
      <c r="A60" s="63" t="str">
        <f>IF(I60&lt;61,MAX($A$8:A59)+1,"")</f>
        <v/>
      </c>
      <c r="B60" s="220"/>
      <c r="C60" s="66" t="s">
        <v>58</v>
      </c>
      <c r="D60" s="245"/>
      <c r="E60" s="213"/>
      <c r="F60" s="69" t="s">
        <v>60</v>
      </c>
      <c r="G60" s="231"/>
      <c r="H60" s="37" t="s">
        <v>34</v>
      </c>
      <c r="I60" s="30">
        <v>100</v>
      </c>
      <c r="J60" s="31" t="s">
        <v>245</v>
      </c>
    </row>
    <row r="61" spans="1:10" s="8" customFormat="1" ht="40.5" customHeight="1" x14ac:dyDescent="0.25">
      <c r="A61" s="63" t="str">
        <f>IF(I61&lt;61,MAX($A$8:A60)+1,"")</f>
        <v/>
      </c>
      <c r="B61" s="220"/>
      <c r="C61" s="66" t="s">
        <v>58</v>
      </c>
      <c r="D61" s="245"/>
      <c r="E61" s="213"/>
      <c r="F61" s="69" t="s">
        <v>60</v>
      </c>
      <c r="G61" s="231"/>
      <c r="H61" s="37" t="s">
        <v>35</v>
      </c>
      <c r="I61" s="30">
        <v>100</v>
      </c>
      <c r="J61" s="31" t="s">
        <v>246</v>
      </c>
    </row>
    <row r="62" spans="1:10" s="8" customFormat="1" ht="53.25" customHeight="1" x14ac:dyDescent="0.25">
      <c r="A62" s="63" t="str">
        <f>IF(I62&lt;61,MAX($A$8:A61)+1,"")</f>
        <v/>
      </c>
      <c r="B62" s="220"/>
      <c r="C62" s="66" t="s">
        <v>58</v>
      </c>
      <c r="D62" s="245"/>
      <c r="E62" s="213"/>
      <c r="F62" s="69" t="s">
        <v>60</v>
      </c>
      <c r="G62" s="231"/>
      <c r="H62" s="38" t="s">
        <v>36</v>
      </c>
      <c r="I62" s="30">
        <v>100</v>
      </c>
      <c r="J62" s="31" t="s">
        <v>296</v>
      </c>
    </row>
    <row r="63" spans="1:10" s="8" customFormat="1" ht="40.5" customHeight="1" x14ac:dyDescent="0.25">
      <c r="A63" s="63" t="str">
        <f>IF(I63&lt;61,MAX($A$8:A62)+1,"")</f>
        <v/>
      </c>
      <c r="B63" s="220"/>
      <c r="C63" s="66" t="s">
        <v>58</v>
      </c>
      <c r="D63" s="245"/>
      <c r="E63" s="213"/>
      <c r="F63" s="69" t="s">
        <v>60</v>
      </c>
      <c r="G63" s="231"/>
      <c r="H63" s="37" t="s">
        <v>38</v>
      </c>
      <c r="I63" s="30">
        <v>100</v>
      </c>
      <c r="J63" s="31" t="s">
        <v>247</v>
      </c>
    </row>
    <row r="64" spans="1:10" s="8" customFormat="1" ht="40.5" customHeight="1" x14ac:dyDescent="0.25">
      <c r="A64" s="63" t="str">
        <f>IF(I64&lt;61,MAX($A$8:A63)+1,"")</f>
        <v/>
      </c>
      <c r="B64" s="221"/>
      <c r="C64" s="66" t="s">
        <v>58</v>
      </c>
      <c r="D64" s="246"/>
      <c r="E64" s="214"/>
      <c r="F64" s="69" t="s">
        <v>60</v>
      </c>
      <c r="G64" s="231"/>
      <c r="H64" s="37" t="s">
        <v>40</v>
      </c>
      <c r="I64" s="30">
        <v>100</v>
      </c>
      <c r="J64" s="31" t="s">
        <v>248</v>
      </c>
    </row>
    <row r="65" spans="1:10" s="8" customFormat="1" ht="54" customHeight="1" x14ac:dyDescent="0.25">
      <c r="A65" s="63" t="str">
        <f>IF(I65&lt;61,MAX($A$8:A64)+1,"")</f>
        <v/>
      </c>
      <c r="B65" s="219" t="s">
        <v>57</v>
      </c>
      <c r="C65" s="66" t="s">
        <v>57</v>
      </c>
      <c r="D65" s="237">
        <f>IF(SUM(I65:I69)=0,"",AVERAGE(I65:I69))</f>
        <v>98</v>
      </c>
      <c r="E65" s="212" t="s">
        <v>76</v>
      </c>
      <c r="F65" s="69" t="s">
        <v>76</v>
      </c>
      <c r="G65" s="231">
        <f>IF(SUM(I65:I69)=0,"",AVERAGE(I65:I69))</f>
        <v>98</v>
      </c>
      <c r="H65" s="37" t="s">
        <v>37</v>
      </c>
      <c r="I65" s="30">
        <v>100</v>
      </c>
      <c r="J65" s="31" t="s">
        <v>249</v>
      </c>
    </row>
    <row r="66" spans="1:10" s="8" customFormat="1" ht="45" customHeight="1" x14ac:dyDescent="0.25">
      <c r="A66" s="63" t="str">
        <f>IF(I66&lt;61,MAX($A$8:A65)+1,"")</f>
        <v/>
      </c>
      <c r="B66" s="220"/>
      <c r="C66" s="66" t="s">
        <v>57</v>
      </c>
      <c r="D66" s="238"/>
      <c r="E66" s="213"/>
      <c r="F66" s="69" t="s">
        <v>76</v>
      </c>
      <c r="G66" s="231"/>
      <c r="H66" s="38" t="s">
        <v>39</v>
      </c>
      <c r="I66" s="30">
        <v>100</v>
      </c>
      <c r="J66" s="31" t="s">
        <v>250</v>
      </c>
    </row>
    <row r="67" spans="1:10" s="8" customFormat="1" ht="41.25" customHeight="1" x14ac:dyDescent="0.25">
      <c r="A67" s="63" t="str">
        <f>IF(I67&lt;61,MAX($A$8:A66)+1,"")</f>
        <v/>
      </c>
      <c r="B67" s="220"/>
      <c r="C67" s="66" t="s">
        <v>57</v>
      </c>
      <c r="D67" s="238"/>
      <c r="E67" s="213"/>
      <c r="F67" s="69" t="s">
        <v>76</v>
      </c>
      <c r="G67" s="231"/>
      <c r="H67" s="38" t="s">
        <v>79</v>
      </c>
      <c r="I67" s="30">
        <v>100</v>
      </c>
      <c r="J67" s="31" t="s">
        <v>251</v>
      </c>
    </row>
    <row r="68" spans="1:10" s="8" customFormat="1" ht="45.75" customHeight="1" x14ac:dyDescent="0.25">
      <c r="A68" s="63" t="str">
        <f>IF(I68&lt;61,MAX($A$8:A67)+1,"")</f>
        <v/>
      </c>
      <c r="B68" s="220"/>
      <c r="C68" s="66" t="s">
        <v>57</v>
      </c>
      <c r="D68" s="238"/>
      <c r="E68" s="213"/>
      <c r="F68" s="69" t="s">
        <v>76</v>
      </c>
      <c r="G68" s="231"/>
      <c r="H68" s="38" t="s">
        <v>78</v>
      </c>
      <c r="I68" s="30">
        <v>100</v>
      </c>
      <c r="J68" s="31" t="s">
        <v>297</v>
      </c>
    </row>
    <row r="69" spans="1:10" s="8" customFormat="1" ht="57" customHeight="1" thickBot="1" x14ac:dyDescent="0.3">
      <c r="A69" s="63" t="str">
        <f>IF(I69&lt;61,MAX($A$8:A68)+1,"")</f>
        <v/>
      </c>
      <c r="B69" s="221"/>
      <c r="C69" s="66" t="s">
        <v>57</v>
      </c>
      <c r="D69" s="239"/>
      <c r="E69" s="253"/>
      <c r="F69" s="69" t="s">
        <v>76</v>
      </c>
      <c r="G69" s="236"/>
      <c r="H69" s="39" t="s">
        <v>105</v>
      </c>
      <c r="I69" s="30">
        <v>90</v>
      </c>
      <c r="J69" s="34" t="s">
        <v>252</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28515625" style="62" customWidth="1"/>
    <col min="10" max="10" width="14" style="62" customWidth="1"/>
    <col min="11" max="11" width="13" style="62" customWidth="1"/>
    <col min="12" max="12" width="13.5703125" style="62" customWidth="1"/>
    <col min="13" max="13" width="2.7109375" style="62" customWidth="1"/>
    <col min="14" max="14" width="3.710937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98.114754098360649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96.19047619047619</v>
      </c>
      <c r="G35" s="49"/>
      <c r="H35" s="49"/>
      <c r="I35" s="49"/>
      <c r="J35" s="49"/>
      <c r="K35" s="49"/>
      <c r="L35" s="49"/>
      <c r="M35" s="54"/>
    </row>
    <row r="36" spans="1:13" s="8" customFormat="1" x14ac:dyDescent="0.25">
      <c r="A36" s="49"/>
      <c r="B36" s="53"/>
      <c r="C36" s="49"/>
      <c r="D36" s="49" t="str">
        <f>AUTODIAGNÓSTICO!B28</f>
        <v>EJECUTAR</v>
      </c>
      <c r="E36" s="49">
        <v>100</v>
      </c>
      <c r="F36" s="49">
        <f>AUTODIAGNÓSTICO!D28</f>
        <v>99.464285714285708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100</v>
      </c>
      <c r="G37" s="49"/>
      <c r="H37" s="49"/>
      <c r="I37" s="49"/>
      <c r="J37" s="49"/>
      <c r="K37" s="49"/>
      <c r="L37" s="49"/>
      <c r="M37" s="54"/>
    </row>
    <row r="38" spans="1:13" s="8" customFormat="1" x14ac:dyDescent="0.25">
      <c r="A38" s="49"/>
      <c r="B38" s="53"/>
      <c r="C38" s="49"/>
      <c r="D38" s="49" t="str">
        <f>AUTODIAGNÓSTICO!B65</f>
        <v>ACTUAR</v>
      </c>
      <c r="E38" s="49">
        <v>100</v>
      </c>
      <c r="F38" s="49">
        <f>AUTODIAGNÓSTICO!D65</f>
        <v>98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94.285714285714292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95</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100</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ColWidth="10.7109375" defaultRowHeight="15" x14ac:dyDescent="0.25"/>
  <cols>
    <col min="1" max="1" width="3.85546875" customWidth="1"/>
    <col min="2" max="2" width="2.7109375" customWidth="1"/>
    <col min="3" max="3" width="44.710937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254874000070</v>
      </c>
      <c r="D11" s="269"/>
      <c r="E11" s="21">
        <f>AUTODIAGNÓSTICO!I6</f>
        <v>98.114754098360649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J22" sqref="J22"/>
    </sheetView>
  </sheetViews>
  <sheetFormatPr baseColWidth="10" defaultColWidth="10.7109375" defaultRowHeight="15" x14ac:dyDescent="0.25"/>
  <cols>
    <col min="1" max="1" width="6.7109375" style="44" customWidth="1"/>
    <col min="2" max="2" width="11.5703125" style="43" customWidth="1"/>
    <col min="3" max="3" width="16.28515625" style="43" customWidth="1"/>
    <col min="4" max="4" width="32.7109375" style="43" customWidth="1"/>
    <col min="5" max="5" width="15.28515625" style="43" customWidth="1"/>
    <col min="6" max="6" width="16.7109375" customWidth="1"/>
    <col min="7" max="7" width="21.140625" customWidth="1"/>
    <col min="8" max="8" width="41.85546875" customWidth="1"/>
    <col min="9" max="9" width="25.7109375" customWidth="1"/>
    <col min="10" max="10" width="29.28515625" customWidth="1"/>
    <col min="11" max="11" width="18.71093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254</v>
      </c>
      <c r="B9" s="277"/>
      <c r="C9" s="278"/>
      <c r="D9" s="297" t="s">
        <v>253</v>
      </c>
      <c r="E9" s="297"/>
      <c r="F9" s="285" t="s">
        <v>255</v>
      </c>
      <c r="G9" s="286"/>
      <c r="H9" s="286" t="s">
        <v>256</v>
      </c>
      <c r="I9" s="291" t="s">
        <v>257</v>
      </c>
      <c r="J9" s="292"/>
      <c r="K9" s="301">
        <v>2024</v>
      </c>
      <c r="L9" s="300">
        <v>2025</v>
      </c>
      <c r="M9" s="78"/>
      <c r="N9">
        <v>2028</v>
      </c>
      <c r="O9">
        <v>2028</v>
      </c>
    </row>
    <row r="10" spans="1:15" x14ac:dyDescent="0.25">
      <c r="A10" s="279"/>
      <c r="B10" s="280"/>
      <c r="C10" s="281"/>
      <c r="D10" s="298"/>
      <c r="E10" s="298"/>
      <c r="F10" s="287"/>
      <c r="G10" s="288"/>
      <c r="H10" s="288"/>
      <c r="I10" s="293" t="s">
        <v>258</v>
      </c>
      <c r="J10" s="294"/>
      <c r="K10" s="301"/>
      <c r="L10" s="301"/>
      <c r="M10" s="78"/>
      <c r="N10">
        <v>2029</v>
      </c>
      <c r="O10">
        <v>2029</v>
      </c>
    </row>
    <row r="11" spans="1:15" x14ac:dyDescent="0.25">
      <c r="A11" s="279"/>
      <c r="B11" s="280"/>
      <c r="C11" s="281"/>
      <c r="D11" s="298"/>
      <c r="E11" s="298"/>
      <c r="F11" s="287"/>
      <c r="G11" s="288"/>
      <c r="H11" s="288"/>
      <c r="I11" s="293" t="s">
        <v>259</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298</v>
      </c>
      <c r="G16" s="45" t="s">
        <v>260</v>
      </c>
      <c r="H16" s="45" t="s">
        <v>261</v>
      </c>
      <c r="I16" s="45" t="s">
        <v>299</v>
      </c>
      <c r="J16" s="45" t="s">
        <v>262</v>
      </c>
      <c r="K16" s="46">
        <v>45672</v>
      </c>
      <c r="L16" s="46">
        <v>45688</v>
      </c>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263</v>
      </c>
      <c r="G17" s="45" t="s">
        <v>264</v>
      </c>
      <c r="H17" s="45" t="s">
        <v>265</v>
      </c>
      <c r="I17" s="45" t="s">
        <v>266</v>
      </c>
      <c r="J17" s="45" t="s">
        <v>262</v>
      </c>
      <c r="K17" s="46">
        <v>45672</v>
      </c>
      <c r="L17" s="46">
        <v>45688</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268</v>
      </c>
      <c r="G18" s="45" t="s">
        <v>267</v>
      </c>
      <c r="H18" s="45" t="s">
        <v>267</v>
      </c>
      <c r="I18" s="45" t="s">
        <v>266</v>
      </c>
      <c r="J18" s="45" t="s">
        <v>262</v>
      </c>
      <c r="K18" s="46">
        <v>45800</v>
      </c>
      <c r="L18" s="46">
        <v>45852</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Myriam Elena Mera Garcia</cp:lastModifiedBy>
  <cp:lastPrinted>2021-12-27T19:55:26Z</cp:lastPrinted>
  <dcterms:created xsi:type="dcterms:W3CDTF">2021-11-16T13:51:36Z</dcterms:created>
  <dcterms:modified xsi:type="dcterms:W3CDTF">2025-07-30T19:48:22Z</dcterms:modified>
</cp:coreProperties>
</file>