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C:\Users\usuario\Desktop\Enjambre 2025\"/>
    </mc:Choice>
  </mc:AlternateContent>
  <xr:revisionPtr revIDLastSave="0" documentId="8_{B0B59F65-D187-41C8-9BCC-B59F1F79C6D2}" xr6:coauthVersionLast="44" xr6:coauthVersionMax="44" xr10:uidLastSave="{00000000-0000-0000-0000-000000000000}"/>
  <workbookProtection workbookPassword="EC3E" lockStructure="1"/>
  <bookViews>
    <workbookView xWindow="-108" yWindow="-108" windowWidth="23256" windowHeight="12576"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87" i="1"/>
  <c r="U92" i="1"/>
  <c r="U5" i="6" s="1"/>
  <c r="U91" i="1"/>
  <c r="T5" i="6" s="1"/>
  <c r="U90" i="1"/>
  <c r="U89" i="1"/>
  <c r="R5" i="6" s="1"/>
  <c r="R7" i="1"/>
  <c r="C4" i="2" s="1"/>
  <c r="S7" i="1"/>
  <c r="T7" i="1"/>
  <c r="U7" i="1"/>
  <c r="R8" i="1"/>
  <c r="S8" i="1"/>
  <c r="T8" i="1"/>
  <c r="U8" i="1"/>
  <c r="R9" i="1"/>
  <c r="S9" i="1"/>
  <c r="T9" i="1"/>
  <c r="U9" i="1"/>
  <c r="T4" i="2" s="1"/>
  <c r="T10" i="2" s="1"/>
  <c r="R10" i="1"/>
  <c r="F4" i="2" s="1"/>
  <c r="S10" i="1"/>
  <c r="T10" i="1"/>
  <c r="U10" i="1"/>
  <c r="Q11" i="1"/>
  <c r="R11" i="1"/>
  <c r="S11" i="1"/>
  <c r="R13" i="1"/>
  <c r="S13" i="1"/>
  <c r="T13" i="1"/>
  <c r="U13" i="1"/>
  <c r="R14" i="1"/>
  <c r="S14" i="1"/>
  <c r="T14" i="1"/>
  <c r="U14" i="1"/>
  <c r="S5" i="2" s="1"/>
  <c r="R15" i="1"/>
  <c r="S15" i="1"/>
  <c r="T15" i="1"/>
  <c r="O5" i="2" s="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P7" i="2" s="1"/>
  <c r="U33" i="1"/>
  <c r="U7" i="2" s="1"/>
  <c r="R36" i="1"/>
  <c r="S36" i="1"/>
  <c r="T36" i="1"/>
  <c r="U36" i="1"/>
  <c r="R37" i="1"/>
  <c r="S37" i="1"/>
  <c r="T37" i="1"/>
  <c r="U37" i="1"/>
  <c r="R38" i="1"/>
  <c r="S38" i="1"/>
  <c r="J8" i="2" s="1"/>
  <c r="T38" i="1"/>
  <c r="U38" i="1"/>
  <c r="R39" i="1"/>
  <c r="S39" i="1"/>
  <c r="T39" i="1"/>
  <c r="P8" i="2" s="1"/>
  <c r="U39" i="1"/>
  <c r="U8" i="2" s="1"/>
  <c r="R47" i="1"/>
  <c r="S47" i="1"/>
  <c r="T47" i="1"/>
  <c r="U47" i="1"/>
  <c r="R48" i="1"/>
  <c r="S48" i="1"/>
  <c r="T48" i="1"/>
  <c r="U48" i="1"/>
  <c r="R49" i="1"/>
  <c r="E9" i="2" s="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M6" i="4" s="1"/>
  <c r="N6" i="4"/>
  <c r="U69" i="1"/>
  <c r="R70" i="1"/>
  <c r="S70" i="1"/>
  <c r="T70" i="1"/>
  <c r="O6" i="4" s="1"/>
  <c r="U70" i="1"/>
  <c r="T6" i="4" s="1"/>
  <c r="R71" i="1"/>
  <c r="S71" i="1"/>
  <c r="K6" i="4" s="1"/>
  <c r="T71" i="1"/>
  <c r="P6" i="4" s="1"/>
  <c r="U71" i="1"/>
  <c r="R74" i="1"/>
  <c r="S74" i="1"/>
  <c r="T74" i="1"/>
  <c r="U74" i="1"/>
  <c r="S7" i="4" s="1"/>
  <c r="R75" i="1"/>
  <c r="S75" i="1"/>
  <c r="T75" i="1"/>
  <c r="U75" i="1"/>
  <c r="R76" i="1"/>
  <c r="S76" i="1"/>
  <c r="H7" i="4" s="1"/>
  <c r="T76" i="1"/>
  <c r="U76" i="1"/>
  <c r="R77" i="1"/>
  <c r="F7" i="4" s="1"/>
  <c r="S77" i="1"/>
  <c r="T77" i="1"/>
  <c r="P7" i="4" s="1"/>
  <c r="U77" i="1"/>
  <c r="R84" i="1"/>
  <c r="S84" i="1"/>
  <c r="T84" i="1"/>
  <c r="U84" i="1"/>
  <c r="R85" i="1"/>
  <c r="S85" i="1"/>
  <c r="T85" i="1"/>
  <c r="U85" i="1"/>
  <c r="R86" i="1"/>
  <c r="S86" i="1"/>
  <c r="T86" i="1"/>
  <c r="U86" i="1"/>
  <c r="R87" i="1"/>
  <c r="S87" i="1"/>
  <c r="T87" i="1"/>
  <c r="P4" i="6" s="1"/>
  <c r="P10" i="6" s="1"/>
  <c r="R89" i="1"/>
  <c r="S89" i="1"/>
  <c r="T89" i="1"/>
  <c r="M5" i="6" s="1"/>
  <c r="R90" i="1"/>
  <c r="S90" i="1"/>
  <c r="T90" i="1"/>
  <c r="R91" i="1"/>
  <c r="S91" i="1"/>
  <c r="T91" i="1"/>
  <c r="R92" i="1"/>
  <c r="S92" i="1"/>
  <c r="T92" i="1"/>
  <c r="R98" i="1"/>
  <c r="S98" i="1"/>
  <c r="T98" i="1"/>
  <c r="U98" i="1"/>
  <c r="R99" i="1"/>
  <c r="D6" i="6" s="1"/>
  <c r="S99" i="1"/>
  <c r="T99" i="1"/>
  <c r="M6" i="6" s="1"/>
  <c r="U99" i="1"/>
  <c r="R100" i="1"/>
  <c r="S100" i="1"/>
  <c r="T100" i="1"/>
  <c r="R101" i="1"/>
  <c r="S101" i="1"/>
  <c r="I6" i="6" s="1"/>
  <c r="T101" i="1"/>
  <c r="U101" i="1"/>
  <c r="S6" i="6" s="1"/>
  <c r="R102" i="1"/>
  <c r="S102" i="1"/>
  <c r="T102" i="1"/>
  <c r="U102" i="1"/>
  <c r="R103" i="1"/>
  <c r="S103" i="1"/>
  <c r="T103" i="1"/>
  <c r="U103" i="1"/>
  <c r="R104" i="1"/>
  <c r="S104" i="1"/>
  <c r="T104" i="1"/>
  <c r="U104" i="1"/>
  <c r="R105" i="1"/>
  <c r="S105" i="1"/>
  <c r="T105" i="1"/>
  <c r="P7" i="6" s="1"/>
  <c r="U105" i="1"/>
  <c r="R114" i="1"/>
  <c r="S114" i="1"/>
  <c r="T114" i="1"/>
  <c r="U114" i="1"/>
  <c r="R115" i="1"/>
  <c r="S115" i="1"/>
  <c r="I8" i="6" s="1"/>
  <c r="T115" i="1"/>
  <c r="N8" i="6" s="1"/>
  <c r="U115" i="1"/>
  <c r="S8" i="6" s="1"/>
  <c r="R116" i="1"/>
  <c r="S116" i="1"/>
  <c r="T116" i="1"/>
  <c r="U116" i="1"/>
  <c r="U8" i="6" s="1"/>
  <c r="R117" i="1"/>
  <c r="F8" i="6" s="1"/>
  <c r="S117" i="1"/>
  <c r="K8" i="6" s="1"/>
  <c r="T117" i="1"/>
  <c r="U117" i="1"/>
  <c r="R122" i="1"/>
  <c r="S122" i="1"/>
  <c r="T122" i="1"/>
  <c r="N4" i="5" s="1"/>
  <c r="N10" i="5" s="1"/>
  <c r="U122" i="1"/>
  <c r="R123" i="1"/>
  <c r="S123" i="1"/>
  <c r="T123" i="1"/>
  <c r="U123" i="1"/>
  <c r="S4" i="5" s="1"/>
  <c r="S10" i="5" s="1"/>
  <c r="R124" i="1"/>
  <c r="S124" i="1"/>
  <c r="T124" i="1"/>
  <c r="O4" i="5" s="1"/>
  <c r="O10" i="5" s="1"/>
  <c r="U124" i="1"/>
  <c r="R125" i="1"/>
  <c r="S125" i="1"/>
  <c r="T125" i="1"/>
  <c r="U125" i="1"/>
  <c r="R128" i="1"/>
  <c r="F5" i="5" s="1"/>
  <c r="S128" i="1"/>
  <c r="T128" i="1"/>
  <c r="U128" i="1"/>
  <c r="R129" i="1"/>
  <c r="S129" i="1"/>
  <c r="T129" i="1"/>
  <c r="N5" i="5" s="1"/>
  <c r="U129" i="1"/>
  <c r="S5" i="5" s="1"/>
  <c r="R130" i="1"/>
  <c r="S130" i="1"/>
  <c r="T130" i="1"/>
  <c r="U130" i="1"/>
  <c r="R131" i="1"/>
  <c r="S131" i="1"/>
  <c r="K5" i="5" s="1"/>
  <c r="T131" i="1"/>
  <c r="P5" i="5" s="1"/>
  <c r="U131" i="1"/>
  <c r="R134" i="1"/>
  <c r="S134" i="1"/>
  <c r="T134" i="1"/>
  <c r="U134" i="1"/>
  <c r="R6" i="5" s="1"/>
  <c r="R135" i="1"/>
  <c r="S135" i="1"/>
  <c r="T135" i="1"/>
  <c r="M6" i="5" s="1"/>
  <c r="U135" i="1"/>
  <c r="R136" i="1"/>
  <c r="S136" i="1"/>
  <c r="T136" i="1"/>
  <c r="U136" i="1"/>
  <c r="U6" i="5"/>
  <c r="R137" i="1"/>
  <c r="S137" i="1"/>
  <c r="T137" i="1"/>
  <c r="R139" i="1"/>
  <c r="S139" i="1"/>
  <c r="T139" i="1"/>
  <c r="M7" i="5" s="1"/>
  <c r="U139" i="1"/>
  <c r="R140" i="1"/>
  <c r="S140" i="1"/>
  <c r="T140" i="1"/>
  <c r="U140" i="1"/>
  <c r="S7" i="5" s="1"/>
  <c r="R141" i="1"/>
  <c r="S141" i="1"/>
  <c r="T141" i="1"/>
  <c r="U141" i="1"/>
  <c r="R142" i="1"/>
  <c r="S142" i="1"/>
  <c r="T142" i="1"/>
  <c r="R8" i="6"/>
  <c r="S6" i="4"/>
  <c r="T5" i="4"/>
  <c r="T7" i="2"/>
  <c r="O7" i="4"/>
  <c r="M7" i="4"/>
  <c r="S6" i="2"/>
  <c r="R6" i="2"/>
  <c r="P4" i="4"/>
  <c r="P10" i="4" s="1"/>
  <c r="R5" i="4"/>
  <c r="P6" i="2"/>
  <c r="S9" i="2"/>
  <c r="M4" i="2" l="1"/>
  <c r="I7" i="5"/>
  <c r="H7" i="5"/>
  <c r="H6" i="5"/>
  <c r="I7" i="6"/>
  <c r="K5" i="6"/>
  <c r="H4" i="6"/>
  <c r="K4" i="6"/>
  <c r="I6" i="4"/>
  <c r="J6" i="4"/>
  <c r="J5" i="4"/>
  <c r="J9" i="2"/>
  <c r="K9" i="2"/>
  <c r="K8" i="2"/>
  <c r="I8" i="2"/>
  <c r="H8" i="2"/>
  <c r="J7" i="2"/>
  <c r="H7" i="2"/>
  <c r="H5" i="2"/>
  <c r="J5" i="2"/>
  <c r="K5" i="2"/>
  <c r="H4" i="2"/>
  <c r="K4" i="2"/>
  <c r="E5" i="6"/>
  <c r="C5" i="6"/>
  <c r="E4" i="6"/>
  <c r="C7" i="4"/>
  <c r="E7" i="4"/>
  <c r="D6" i="4"/>
  <c r="C6" i="4"/>
  <c r="E4" i="4"/>
  <c r="D4" i="4"/>
  <c r="F8" i="2"/>
  <c r="E7" i="2"/>
  <c r="H6" i="2"/>
  <c r="E5" i="2"/>
  <c r="T7" i="4"/>
  <c r="N7" i="5"/>
  <c r="O8" i="6"/>
  <c r="J6" i="2"/>
  <c r="T7" i="5"/>
  <c r="K6" i="5"/>
  <c r="O5" i="5"/>
  <c r="M5" i="5"/>
  <c r="E7" i="6"/>
  <c r="E6" i="6"/>
  <c r="C6" i="6"/>
  <c r="R4" i="6"/>
  <c r="R10" i="6" s="1"/>
  <c r="D7" i="4"/>
  <c r="E6" i="4"/>
  <c r="S5" i="4"/>
  <c r="T4" i="4"/>
  <c r="T10" i="4" s="1"/>
  <c r="M7" i="2"/>
  <c r="T6" i="2"/>
  <c r="U4" i="2"/>
  <c r="U10" i="2" s="1"/>
  <c r="H6" i="4"/>
  <c r="O6" i="5"/>
  <c r="U7" i="4"/>
  <c r="J7" i="4"/>
  <c r="O7" i="5"/>
  <c r="N6" i="5"/>
  <c r="T4" i="5"/>
  <c r="T10" i="5" s="1"/>
  <c r="U7" i="6"/>
  <c r="C7" i="6"/>
  <c r="P5" i="6"/>
  <c r="F5" i="6"/>
  <c r="M4" i="6"/>
  <c r="M10" i="6" s="1"/>
  <c r="R7" i="4"/>
  <c r="M5" i="4"/>
  <c r="O9" i="2"/>
  <c r="R8" i="2"/>
  <c r="O6" i="2"/>
  <c r="M6" i="2"/>
  <c r="R5" i="2"/>
  <c r="S4" i="2"/>
  <c r="S10" i="2" s="1"/>
  <c r="N6" i="6"/>
  <c r="U4" i="5"/>
  <c r="U10" i="5" s="1"/>
  <c r="T8" i="6"/>
  <c r="K7" i="6"/>
  <c r="H5" i="6"/>
  <c r="C4" i="6"/>
  <c r="C5" i="4"/>
  <c r="N4" i="4"/>
  <c r="N10" i="4" s="1"/>
  <c r="T9" i="2"/>
  <c r="C9" i="2"/>
  <c r="K7" i="2"/>
  <c r="I5" i="2"/>
  <c r="D4" i="2"/>
  <c r="C7" i="2"/>
  <c r="O5" i="6"/>
  <c r="H4" i="4"/>
  <c r="C8" i="2"/>
  <c r="F7" i="2"/>
  <c r="N7" i="2"/>
  <c r="U6" i="2"/>
  <c r="D5" i="2"/>
  <c r="P4" i="5"/>
  <c r="P10" i="5" s="1"/>
  <c r="H5" i="5"/>
  <c r="K4" i="5"/>
  <c r="D7" i="6"/>
  <c r="F6" i="6"/>
  <c r="I5" i="6"/>
  <c r="P5" i="4"/>
  <c r="N5" i="4"/>
  <c r="U4" i="4"/>
  <c r="U10" i="4" s="1"/>
  <c r="N6" i="2"/>
  <c r="P5" i="2"/>
  <c r="R4" i="2"/>
  <c r="R10" i="2" s="1"/>
  <c r="K7" i="5"/>
  <c r="P6" i="5"/>
  <c r="J6" i="5"/>
  <c r="J8" i="6"/>
  <c r="M8" i="6"/>
  <c r="O7" i="6"/>
  <c r="O6" i="6"/>
  <c r="N7" i="4"/>
  <c r="K5" i="4"/>
  <c r="H5" i="4"/>
  <c r="K4" i="4"/>
  <c r="U9" i="2"/>
  <c r="I9" i="2"/>
  <c r="M8" i="2"/>
  <c r="D7" i="2"/>
  <c r="I6" i="2"/>
  <c r="M5" i="2"/>
  <c r="J4" i="2"/>
  <c r="U4" i="6"/>
  <c r="U10" i="6" s="1"/>
  <c r="I4" i="2"/>
  <c r="D8" i="6"/>
  <c r="U5" i="5"/>
  <c r="P8" i="6"/>
  <c r="H8" i="6"/>
  <c r="J7" i="6"/>
  <c r="M7" i="6"/>
  <c r="J6" i="6"/>
  <c r="N5" i="6"/>
  <c r="F4" i="6"/>
  <c r="D4" i="6"/>
  <c r="K7" i="4"/>
  <c r="F5" i="4"/>
  <c r="F4" i="4"/>
  <c r="O7" i="2"/>
  <c r="F6" i="2"/>
  <c r="C6" i="2"/>
  <c r="F5" i="2"/>
  <c r="T6" i="6"/>
  <c r="F7" i="5"/>
  <c r="E7" i="5"/>
  <c r="C7" i="5"/>
  <c r="D6" i="5"/>
  <c r="F6" i="5"/>
  <c r="C6" i="5"/>
  <c r="M10" i="2"/>
  <c r="E5" i="5"/>
  <c r="D5" i="5"/>
  <c r="C5" i="5"/>
  <c r="J4" i="5"/>
  <c r="I4" i="5"/>
  <c r="E4" i="5"/>
  <c r="C4" i="5"/>
  <c r="D4" i="5"/>
  <c r="F4" i="5"/>
  <c r="S6" i="5"/>
  <c r="T6" i="5"/>
  <c r="D5" i="4"/>
  <c r="E8" i="6"/>
  <c r="E4" i="2"/>
  <c r="K6" i="2"/>
  <c r="H4" i="5"/>
  <c r="I4" i="6"/>
  <c r="H7" i="6"/>
  <c r="R4" i="5"/>
  <c r="R10" i="5" s="1"/>
  <c r="U6" i="6"/>
  <c r="R6" i="6"/>
  <c r="J5" i="6"/>
  <c r="I7" i="4"/>
  <c r="I7" i="2"/>
  <c r="N5" i="2"/>
  <c r="S5" i="6"/>
  <c r="F6" i="4"/>
  <c r="N7" i="6"/>
  <c r="O4" i="6"/>
  <c r="O10" i="6" s="1"/>
  <c r="P7" i="5"/>
  <c r="I6" i="5"/>
  <c r="D7" i="5"/>
  <c r="F9" i="2"/>
  <c r="E8" i="2"/>
  <c r="U5" i="2"/>
  <c r="P4" i="2"/>
  <c r="P10" i="2" s="1"/>
  <c r="O4" i="2"/>
  <c r="O10" i="2" s="1"/>
  <c r="N4" i="2"/>
  <c r="M4" i="4"/>
  <c r="M10" i="4" s="1"/>
  <c r="U6" i="4"/>
  <c r="S4" i="6"/>
  <c r="S10" i="6" s="1"/>
  <c r="J7" i="5"/>
  <c r="C5" i="2"/>
  <c r="S7" i="6"/>
  <c r="D6" i="2"/>
  <c r="R4" i="4"/>
  <c r="R10" i="4" s="1"/>
  <c r="T5" i="2"/>
  <c r="I5" i="4"/>
  <c r="S4" i="4"/>
  <c r="S10" i="4" s="1"/>
  <c r="D5" i="6"/>
  <c r="M4" i="5"/>
  <c r="M10" i="5" s="1"/>
  <c r="O4" i="4"/>
  <c r="O10" i="4" s="1"/>
  <c r="C4" i="4"/>
  <c r="M9" i="2"/>
  <c r="N8" i="2"/>
  <c r="R9" i="2"/>
  <c r="E5" i="4"/>
  <c r="N4" i="6"/>
  <c r="N10" i="6" s="1"/>
  <c r="D9" i="2"/>
  <c r="O8" i="2"/>
  <c r="E6" i="5"/>
  <c r="T8" i="2"/>
  <c r="R7" i="5"/>
  <c r="P6" i="6"/>
  <c r="T4" i="6"/>
  <c r="T10" i="6" s="1"/>
  <c r="N9" i="2"/>
  <c r="H9" i="2"/>
  <c r="S8" i="2"/>
  <c r="R5" i="5"/>
  <c r="O5" i="4"/>
  <c r="T7" i="6"/>
  <c r="T5" i="5"/>
  <c r="R7" i="6"/>
  <c r="U5" i="4"/>
  <c r="D8" i="2"/>
  <c r="S7" i="2"/>
  <c r="U7" i="5"/>
  <c r="I5" i="5"/>
  <c r="J5" i="5"/>
  <c r="J4" i="6"/>
  <c r="R6" i="4"/>
  <c r="P9" i="2"/>
  <c r="E6" i="2"/>
  <c r="C8" i="6"/>
  <c r="F7" i="6"/>
  <c r="H6" i="6"/>
  <c r="J4" i="4"/>
  <c r="I4" i="4"/>
  <c r="I10" i="4" s="1"/>
  <c r="R7" i="2"/>
  <c r="K6" i="6"/>
  <c r="J10" i="5" l="1"/>
  <c r="K10" i="5"/>
  <c r="I10" i="5"/>
  <c r="H10" i="5"/>
  <c r="H10" i="6"/>
  <c r="I10" i="6"/>
  <c r="J10" i="6"/>
  <c r="K10" i="6"/>
  <c r="H10" i="4"/>
  <c r="K10" i="4"/>
  <c r="J10" i="4"/>
  <c r="J10" i="2"/>
  <c r="H10" i="2"/>
  <c r="K10" i="2"/>
  <c r="I10" i="2"/>
  <c r="F10" i="5"/>
  <c r="F10" i="6"/>
  <c r="C10" i="6"/>
  <c r="D10" i="6"/>
  <c r="E10" i="6"/>
  <c r="C10" i="4"/>
  <c r="F10" i="4"/>
  <c r="D10" i="4"/>
  <c r="E10" i="4"/>
  <c r="F10" i="2"/>
  <c r="C10" i="2"/>
  <c r="E10" i="2"/>
  <c r="D10" i="2"/>
  <c r="D10" i="5"/>
  <c r="C10" i="5"/>
  <c r="N10" i="2"/>
  <c r="E10" i="5"/>
</calcChain>
</file>

<file path=xl/sharedStrings.xml><?xml version="1.0" encoding="utf-8"?>
<sst xmlns="http://schemas.openxmlformats.org/spreadsheetml/2006/main" count="498" uniqueCount="364">
  <si>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</si>
  <si>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</si>
  <si>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</si>
  <si>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</si>
  <si>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</si>
  <si>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</si>
  <si>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</si>
  <si>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</si>
  <si>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</si>
  <si>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</si>
  <si>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</si>
  <si>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</si>
  <si>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</si>
  <si>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</si>
  <si>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</si>
  <si>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</si>
  <si>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</si>
  <si>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</si>
  <si>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</si>
  <si>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</si>
  <si>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</si>
  <si>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</si>
  <si>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</si>
  <si>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</si>
  <si>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</si>
  <si>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</si>
  <si>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</si>
  <si>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</si>
  <si>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</si>
  <si>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</si>
  <si>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</si>
  <si>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</si>
  <si>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</si>
  <si>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</si>
  <si>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</si>
  <si>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</si>
  <si>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</si>
  <si>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</si>
  <si>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</si>
  <si>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</si>
  <si>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</si>
  <si>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</si>
  <si>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</si>
  <si>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</si>
  <si>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</si>
  <si>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</si>
  <si>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</si>
  <si>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</si>
  <si>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</si>
  <si>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</si>
  <si>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</si>
  <si>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</si>
  <si>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</si>
  <si>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</si>
  <si>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</si>
  <si>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</si>
  <si>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</si>
  <si>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</si>
  <si>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</si>
  <si>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</si>
  <si>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</si>
  <si>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</si>
  <si>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</si>
  <si>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</si>
  <si>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</si>
  <si>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</si>
  <si>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</si>
  <si>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</si>
  <si>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</si>
  <si>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</si>
  <si>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</si>
  <si>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</si>
  <si>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</si>
  <si>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</si>
  <si>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</si>
  <si>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</si>
  <si>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</si>
  <si>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</si>
  <si>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</si>
  <si>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</si>
  <si>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</si>
  <si>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</si>
  <si>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</si>
  <si>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</si>
  <si>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</si>
  <si>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</si>
  <si>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</si>
  <si>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</si>
  <si>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</si>
  <si>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</si>
  <si>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</si>
  <si>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</si>
  <si>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</si>
  <si>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</si>
  <si>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</si>
  <si>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</si>
  <si>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</si>
  <si>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</si>
  <si>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</si>
  <si>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</si>
  <si>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</si>
  <si>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</si>
  <si>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</si>
  <si>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</si>
  <si>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</si>
  <si>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</si>
  <si>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</si>
  <si>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</si>
  <si>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</si>
  <si>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</si>
  <si>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</si>
  <si>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</si>
  <si>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</si>
  <si>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</si>
  <si>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</si>
  <si>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</si>
  <si>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</si>
  <si>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</si>
  <si>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</si>
  <si>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</si>
  <si>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</si>
  <si>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</si>
  <si>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</si>
  <si>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</si>
  <si>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</si>
  <si>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</si>
  <si>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</si>
  <si>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</si>
  <si>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</si>
  <si>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</si>
  <si>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</si>
  <si>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</si>
  <si>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</si>
  <si>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</si>
  <si>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</si>
  <si>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</si>
  <si>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</si>
  <si>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</si>
  <si>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</si>
  <si>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</si>
  <si>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</si>
  <si>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</si>
  <si>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</si>
  <si>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</si>
  <si>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</si>
  <si>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</si>
  <si>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</si>
  <si>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</si>
  <si>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</si>
  <si>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</si>
  <si>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</si>
  <si>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</si>
  <si>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</si>
  <si>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</si>
  <si>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</si>
  <si>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</si>
  <si>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</si>
  <si>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</si>
  <si>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</si>
  <si>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</si>
  <si>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</si>
  <si>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</si>
  <si>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</si>
  <si>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</si>
  <si>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</si>
  <si>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</si>
  <si>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</si>
  <si>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</si>
  <si>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</si>
  <si>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</si>
  <si>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</si>
  <si>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</si>
  <si>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</si>
  <si>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</si>
  <si>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</si>
  <si>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</si>
  <si>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</si>
  <si>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</si>
  <si>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</si>
  <si>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</si>
  <si>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</si>
  <si>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La institucion educativa tiene identoificada la poblacion en condiciones de vulnerabilidad  y se articula con otras instituciones pertinentes, aplicando estrategias de permanencia.</t>
  </si>
  <si>
    <t>La  institucion educativa recibe poblacion etnica, pero no ofrece programas pedagògicos especiales ni politicas claras de integrciòn.</t>
  </si>
  <si>
    <t>Formatos y procesos de matrìcula.</t>
  </si>
  <si>
    <t>La institucion conoce Las caracteristicas de su entorno y procura dar respuesta a sus necesidades en concordancia coN el  PEI</t>
  </si>
  <si>
    <t>Plan de area de etica y valores.</t>
  </si>
  <si>
    <t>Registros de asistencia y  fotograficos.</t>
  </si>
  <si>
    <t>convocatorias,  registro de asistencia y fotograficos, encuentas digitales.</t>
  </si>
  <si>
    <t>La institucion pone a disposiciòn algunos de sus recursos fìsicos.</t>
  </si>
  <si>
    <t>Solicitudes.</t>
  </si>
  <si>
    <t>Cronograma escolar, evidencias fotograficas y documentales.</t>
  </si>
  <si>
    <t>convocatorias, actas, registro de asistencia y  fotograficos.</t>
  </si>
  <si>
    <t>Documento del proyecto y folleto de seguimiento</t>
  </si>
  <si>
    <t>La institucion cuenta con el programa de prevencion de riesgos fìsicos pero no se ha implementado por las condicines de la infraestructura(proceso de demolizacion).</t>
  </si>
  <si>
    <t>Documento del plan de gestion de riesgos.</t>
  </si>
  <si>
    <t>Cronogramas de actividades, citaciones, entrevistas, formatos de seguimiento, remisiones, entre otros.</t>
  </si>
  <si>
    <t>Plan de gestion de riesgo escolar.</t>
  </si>
  <si>
    <t>circulos de aprendizaje, plan integral de ajuste razonable PIAR, de acueso a cada particularidad.</t>
  </si>
  <si>
    <t>Convenio SENA, lectura de contexto</t>
  </si>
  <si>
    <t>El proyecto de vida esta inmerso en el plan de area de etica y valores y educaciòn religiosa.</t>
  </si>
  <si>
    <t xml:space="preserve">Se desarrollo la escuelas de padres programadas de forma presencial, con temas de interes general y atendiendo a situaciones de la institucion. </t>
  </si>
  <si>
    <t>Existen estratgjias de comunicación que permiten el conocimiento mutuo con la comunidad.</t>
  </si>
  <si>
    <t>El servicio social estudiantil  es valorado por la comunidad y los estudiantes desarrollan la capacidad de empatia e integraciòn  a traves de programas debidamente organizados.</t>
  </si>
  <si>
    <t>Se realizan actividades culturales, izadas de bandera, juegos interclases e intercolegiados, feria empresarial, eventos sociales, intercambio deportivos.</t>
  </si>
  <si>
    <t>Existen canales de comunicaciòn claros y abiertos, que permiten a los padres de familia el conocimiento de sus derechos y deberes y que se sientan miembros de la asamblea.</t>
  </si>
  <si>
    <t>Las familias participan de la dinàmica institucional en actividades programadas que tiene un propòsito.</t>
  </si>
  <si>
    <t>La institucion cuenta con programas organizados con el apoyo de otras entidades que buscan favorecer los aprendizajes de los estudiantes. Existen mecanismos de seguimiento.</t>
  </si>
  <si>
    <t>La instituciòn cuenta con algunos planes de accion frente a accidentes o desastres naturales. El estado de la infraestructura no es monitoreado ni evaluado.</t>
  </si>
  <si>
    <t>AÑO 2024</t>
  </si>
  <si>
    <t>Se cuenta con una formulación de la misión, la visión y los principios que articulan e identifican a la institución como un todo. Estos elementos han sido apropiados parcialmente por la co- munidad educativa.</t>
  </si>
  <si>
    <t>los documntos de MACROCONTEXTO como PEI, SIE, ENFOQUE PEDAPOGICO, etc y la divulgación en todas las sedes y jornadas.</t>
  </si>
  <si>
    <t xml:space="preserve">En el próximo encuentro de gestión directiva debemos integrar a representantes de  la comunidad  educativa para avanzar </t>
  </si>
  <si>
    <t>Hay discrepancia en las metas institucionales debido a que No son ejecutadas de forma equitativas en cada una de las sedes de la institución.</t>
  </si>
  <si>
    <t>Crear  el proceso de seguimiento continuo, en el próximo encuentro debemos  definir responsables y espacios para realizarlos</t>
  </si>
  <si>
    <t>Testimoniales</t>
  </si>
  <si>
    <t xml:space="preserve">Existe pruebas testimoniales y documéntales de la atención de diferentes grupos poblacionales o diversidad cultural, se debe estructurar una estrategia de articulación teniendo en cuenta las necesidades. </t>
  </si>
  <si>
    <t>MACROCONTEXTO como PEI, SIE, ENFOQUE PEDAPOGICO, etc y la divulgación en todas las sedes y jornadas.</t>
  </si>
  <si>
    <t>Los proyectos  tienen líderes y equipos definidos , pero algunos de ellos requieren mayor divulgación</t>
  </si>
  <si>
    <t xml:space="preserve">Si se nos evaluar periódicamente, la cual articulada en las diferentes sedes niveles y grados </t>
  </si>
  <si>
    <t>La institución orienta y mejora el seguimiento y ajustes de la autoevaluación institucional.</t>
  </si>
  <si>
    <t>Los criterios  básicos sobre el manejo del establecimiento educativo y  la atención a  la diversidad fueron definidos de manera participativa  y permiten el trabajo en equipo, pero no han sido evaluados para establecer su eficacia.</t>
  </si>
  <si>
    <t>Actas de reuniones del C. Directivo</t>
  </si>
  <si>
    <t>PEI, actas de reuniones del Consejo  Directivo y del Consejo Académico.</t>
  </si>
  <si>
    <t>PEI, plan de estudios, actas del Consejo Académico</t>
  </si>
  <si>
    <t>Se utiliza la información y los resultados  de autoevaluación y evaluación de desempeños, para generar un plan de trabajo, se debe hacer un seguimiento continuo.</t>
  </si>
  <si>
    <t>PEI,  actas del Consejo Directivo, resultados  de  la autoevaluación  de   2023.</t>
  </si>
  <si>
    <t>Actas del C. Directivo, estadísticas de promoción  y deserción (índices de eficiencia).</t>
  </si>
  <si>
    <t>Se cumplió en su totalidad el cronograma establecido</t>
  </si>
  <si>
    <t xml:space="preserve"> Se reunieron en pocas ocasiones.</t>
  </si>
  <si>
    <t>Se reunieron solo dos veces, resolviendo algunas situaciones, faltando un cronograma de reuniones y sin actas de reuniones.</t>
  </si>
  <si>
    <t>Se sugiere que el consejo de padres de familia se reúna periódicamente para apoyar a las directivas en el plan de mejoramiento</t>
  </si>
  <si>
    <t>Acta del comité de convi- vencia. Solamente se reunió una vez en el año</t>
  </si>
  <si>
    <t>Actas del Consejo Directivo. Cumplimeinto del 100%</t>
  </si>
  <si>
    <t>actas del C. Académico</t>
  </si>
  <si>
    <t>Actas del C. de Evaluación Cumplimeinto del 100%</t>
  </si>
  <si>
    <t>Se mejoró en el diligenciamiento de las actas. Se evidencia la organiaicón, partiipación y sitemtización de la información.</t>
  </si>
  <si>
    <t>Existe, participan, cuenta con  los miembros que la ley exige, realizo encuentros y dio respuestas a los requerimientos permanentes, se recomienda realizar evaluaciones a las funciones.</t>
  </si>
  <si>
    <t>testimonial, Registro de elección de los miembros del Consejo Estudiantil.</t>
  </si>
  <si>
    <t xml:space="preserve">Gestionó proyectos, pero no se hicieron seguimiento, sin cronogramas, no hay  articulación con gobierno escolar. </t>
  </si>
  <si>
    <t>Registro de elección del personero estudiantil. Acta del Conformación del Gobierno Escolar.</t>
  </si>
  <si>
    <t>Para la asamblea de padres de familia que se evalúen los resultados de las acciones y decisiones y se utilicen para fortalecer su trabajo.</t>
  </si>
  <si>
    <t>Testimoniales de quienes asistimos a la conforrmación de los órganos departicipación donde los padres estarían.</t>
  </si>
  <si>
    <t>no tuvimos acceso a  las actas ni a testimonios a ese respecto.</t>
  </si>
  <si>
    <t xml:space="preserve"> Evaluar los mecanismos de comunicación utilizados para mejorar en función del reconocimiento y la aceptación de los diferentes estamentos de la comunidad educativa.</t>
  </si>
  <si>
    <t>plataforma OVY, Grupos de WhaysApp. Listas d e Difusión con Resolucioness, Decretos y demás comunicaciones.</t>
  </si>
  <si>
    <t>Se sugiere que la institución evalue periódicamente el clima institucional e implemente acciones de mejoramiento.</t>
  </si>
  <si>
    <t xml:space="preserve">  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</si>
  <si>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Se sugiere documentarlo en el SIEE, en el capítulo de estímulos</t>
  </si>
  <si>
    <t>La institución   ha implementado un procedimiento para identificar, divulgar y documentar las buenas prácticas pedagógicas, administrativas y culturales  que reconocen la diversidad de la población en todos sus componentes de gestión. El intercambio de experiencias y propicia acciones de mejoramiento.</t>
  </si>
  <si>
    <t>Documentar en el SIEE, en el capítulo de estímulos</t>
  </si>
  <si>
    <t>Elaborar formatos para evaluar el sentido de pertenencia y participación de los estudiantes.</t>
  </si>
  <si>
    <t>La institución no cuenta con un programa estructurado de inducción y de acogida de los estudiantes, que este apoyado en materiales y estrategias que se adapten a las condicione personales sociales y culturales.</t>
  </si>
  <si>
    <t>Evaluar periódicamente las actitudes de los estudiantes hacia el aprendizaje y realizar acciones para favorecerlas.</t>
  </si>
  <si>
    <t>Se recomienda revisar periódicamente el manual de convivencia en relación con el clima institucional y divulgar dichos ajustes por los diferentes medios de comunicación de la institución educativa.</t>
  </si>
  <si>
    <t>Evaluar y ajustar el funcionamiento del comité de convivencia, y que se den a conocer las estrategias exitosas para el manejo de conflictos.</t>
  </si>
  <si>
    <t>Falta implementar desde inicio de año las rutas de atención de casos especiales y hacer seguimiento periódico.</t>
  </si>
  <si>
    <t>No se cuenta con los espacios adecuados para realizar las labores académicas, deportivas y recreativas, en algunas aulas de clase se presenta hacinamiento.
 Falta de personal de aseo y mantenimiento, Tanto para las aulas de clase, como para los baños y espacios abiertos.
No se cuenta con salas de informática, ni conexión internet.</t>
  </si>
  <si>
    <t>Los estudiantes se identifican con la institu- ción y  sienten orgullo de pertenecer a ella. Además, participan activamente en activida- des internas y externas, en su representación. Se resalta el valor de la diversidad  y la impor- tancia del ejercicio de los derechos de todos y todas, lo cual permite mayor participación e integración entre todos sus estamentos.</t>
  </si>
  <si>
    <t>Algunas sedes de la institución tienen  áreas  insuficientes y poco organizadas, lo que conlleva al hacinamiento y  a un sentimiento de escasa estimulación y apropiación.  La dotación es  insuficiente.</t>
  </si>
  <si>
    <t>Al inicio  del año escolar, en todas las sedes se explican a los estudiantes nuevos los usos y costumbres de la institución. ES RECOMENDABLE ESTRUCTURAR EL PROCESO DE INDUCCIÓN NO SOLO A ESTUDIANTES SINO A DOCENTES, D. DOCENTES , PADRES DE FAMILIA  Y ADMINISTRATIVOS.</t>
  </si>
  <si>
    <t xml:space="preserve">En todas las sedes de la institución se observan el entusiasmo y una elevada motivación hacia el aprendizaje, lo que se refleja  en los indicdores de desempeño y los repostes finales de eficiencia. </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</si>
  <si>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</si>
  <si>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revisa  y evalúa periódicamente la efectividad de su política relativa a las actividades curriculares  y realiza  los ajustes pertinentes a la misma para garantizar la participación de todos.</t>
  </si>
  <si>
    <t>La institución evalúa periódica y sistemáticamen- te los resultados  y el impacto de su programa de promoción de bienestar de los estudiantes, y rea- liza acciones para mejorarlo o fortalecerlo.</t>
  </si>
  <si>
    <t>La comunidad  educativa  reconoce  y utiliza el comité de convivencia para identificar  y me- diar los conflictos. Las actividades  programa- das para fortalecer la convivencia cuentan con amplia participación de los distintos estamen- tos de la comunidad educativa.</t>
  </si>
  <si>
    <t>institución  ha definido políticas y  mecanismos para prevenir situaciones de riesgo y manejar los casos difíciles, las cuales se aplican en la mayoría de las sedes. Sin embargo, no se hace seguimiento sistemático a los mismos.</t>
  </si>
  <si>
    <t>Revisar y evaluar los procesos de comunicación con las familias o acudientes.</t>
  </si>
  <si>
    <t>Evaluar el impacto de las alianzas y acuerdos con diferentes instituciones educativas, ajustarlos según los resultados obtenidos y darlos a conocer a la comunidad educativa.</t>
  </si>
  <si>
    <t>Evaluar periódicamente las alianzas en el sector productivo en el ámbito del fortalecimiento de las competencias de los estudiantes.</t>
  </si>
  <si>
    <t>La institución  realiza un intercambio muy ágil y fluido de información con las familias o acudientes en el marco de la política definida, lo que facilita la solución oportuna de los problemas.</t>
  </si>
  <si>
    <t>La institución  revisa y evalúa las políticas, procesos de comunicación e intercambio con las autoridades educativas y, con base en estos resultados, realiza los ajustes pertinentes.</t>
  </si>
  <si>
    <t>La institución realiza  alianzas  y acuerdos con diferentes entidades para apoyar la ejecución de sus proyectos. Además, tales alianzas y acuerdos cuentan con la participación de los diferentes estamentos de la comunidad edu- cativa y sectores  de la comunidad general.</t>
  </si>
  <si>
    <t xml:space="preserve">convenios. </t>
  </si>
  <si>
    <t xml:space="preserve">Planes de área, formatos de organización curricular, planes de aula, guías se encuentran sistematizados en la plataforma OVY. </t>
  </si>
  <si>
    <t>Se cuenta con un plan de estudios para toda la institución que, además de responder a las políticas trazadas en el PEI, los lineamientos y los estándares básicos de competencias, fun- damenta los planes de aula de los docentes de todas las áreas, grados y sedes</t>
  </si>
  <si>
    <t xml:space="preserve">La institución cuenta con un enfoque metodológico, pero falta ser más explícito en los acuerdos básicos relativos a métodos de enseñanza, relación pedagógica y uso de recursos, que responde a las características de la diversidad de la población.  </t>
  </si>
  <si>
    <t>Se encuentra registro en el PEI de la institución y actas de resignificación del PEI</t>
  </si>
  <si>
    <t xml:space="preserve">Los recursos utilizados en las practicas docentes en su mayoría son recursos propios de los docentes. </t>
  </si>
  <si>
    <t>Se evidencia la dotación de textos por parte del programa PTA para algunos grados de primaria y en algunos cursos incompletos</t>
  </si>
  <si>
    <t xml:space="preserve">Horarios (se encuentran sistematizados en la plataforma OVY), resolución de calendario escolara, formato solicitud de permisos, actas y formato de asistencias. </t>
  </si>
  <si>
    <t xml:space="preserve">Actualización del SIEE, actas, criterios de evaluación, formatos de autoevaluación sistematizado en la plataforma OVY.  </t>
  </si>
  <si>
    <t>La  institución revisa periódicamente la imple- mentación de su política de evaluación tanto en cuanto a su aplicación por parte de los docentes, como en su efecto sobre la diversidad de los estu- diantes, e introduce los ajustes pertinentes.</t>
  </si>
  <si>
    <t xml:space="preserve">La institución   evalúa periódicamente el cumplimiento de las horas efectivas de clase recibidas por los estudiantes y toma las medidas pertinentes para corregir situaciones anómalas.
</t>
  </si>
  <si>
    <t>1.	Modelo pedagógico definido en el PEI (modelo cognitivo con enfoque)
2.	Formato establecido institucionalmente para las guías de orientación pedagógica.
3.	Están identificados y conformados los equipos de trabajo de los proyectos transversales.
4.	Uso de Textos, Videobeam, laboratorios, infraestructura física e implementos deportivos</t>
  </si>
  <si>
    <t>La institución cuenta con un enfo- que metodológico y estrategias de divulgación accesibles para todos que hacen explícitos  los acuerdos básicos relativos a las opciones didácticas que se emplean para las áreas, asignaturas y proyectos transversales, así como de los usos de recursos.</t>
  </si>
  <si>
    <t>1.	Guía de orientación pedagógica (criterios de evaluación).
2.	Organización curricular.
3.	Planes de aula.</t>
  </si>
  <si>
    <t>1.	Guía de orientación pedagógica.
2.	Plataforma Ovy.
3.	Política Pública evaluar para avanzar</t>
  </si>
  <si>
    <t>1.	Cronograma de actividades institucionales
2.	Resolución de asignación académica
3.	Circulares Orientadoras.
4.	Horarios de Clase
5.	Organización curricular.
6.	Planes de asignatura.
7.	Planes de aula.</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</si>
  <si>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</si>
  <si>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tiene una política sobre el uso de los recursos para el aprendizaje que está articulada con su propuesta pedagógica. Además, ésta es aplicada por todos.</t>
  </si>
  <si>
    <t>La institución cuenta con una política sobre el uso apropiado de los tiempos destinados a los aprendizajes, la cual es implementada de ma- nera flexible de acuerdo con las características y necesidades de los estudiantes. No obstante, hay pocas oportunidades para complementarlo con actividades extracurriculares y de refuerzo.</t>
  </si>
  <si>
    <t>Los docentes reconocen la importancia de la interacción pedagógica y la escucha activa como pilar del proceso educativo. Sin embargo, no siempre saben cómo aplicar en clase esa apertura al diálogo con el estudiante. Adicionalmente, no hay esfuerzos coordinados sino individuales en apoyar el proceso de enseñanza aprendizaje en la comunicación recíproca, las relaciones horizontales y la negociación con los estudiantes. Por otra parte, existen espacios individuales en los que los estudiantes puedan expresar su voz y parecer acerca de la gestión del aula de sus docentes sin embargo no se encuentran institucionalmente constituidos.</t>
  </si>
  <si>
    <t xml:space="preserve">Los equipos  docentes han rea- lizado esfuerzos coordinados para apoyar el proceso de enseñanza-aprendizaje en  la comunicación recíproca,  las relaciones  horizontales  y la negociación con los estudiantes. </t>
  </si>
  <si>
    <t xml:space="preserve">    En primaria (APROPIACIÓN). La planeación de clases es reconocida como un elemento importante del proceso educativo. Sin embargo, algunos docentes no elaboran las guías de aprendizaje con el rigor y pertinencia requeridos, o bien las elaboran pero no las actualizan año tras año, o, en el peor de los casos, descargan la guía de Internet sin adaptarla al contexto.
En bachillerato (PERTINENCIA). La planeación es detallada y da cuenta de los contenidos, los logros, el rol del docente y del estudiante, los recursos didácticos y criterios de evaluación. Sin embargo, estos NO SIEMPRE SON APLICADOS EN LAS DOS JORNADAS Y EN TODOS LOS CURSOS.</t>
  </si>
  <si>
    <t>Los  planes de clases desarro- llan el plan de estudios  y allí se definen: (1) los contenidos del aprendizaje; (2) los logros; (3) el rol del docente y  del estu- diante; (4) la elección  y uso de los recursos didácticos; (5) los medios, momentos y criterios para la evaluación; y  (6) los estándares de referencia. Sin embargo, éstos no son aplica- dos en todas las sedes, niveles, áreas o grados.</t>
  </si>
  <si>
    <t>En primaria (APROPIACIÓN). Hay un interés colectivo en mejorar el estilo pedagógico para beneficiar la apropiación de contenidos y el aprendizaje del estudiante. Los intereses y perspectiva del estudiante son tenidos en cuenta en la estructuración de los contenidos y las estrategias de enseñanza.
En bachillerato (EXISTENCIA). En la práctica lo disciplinar sigue siendo una fuente importante en la estructuración de contenidos de enseñanza; la exposición magistral sigue siendo el estilo pedagógico predominante.  Se hace claridad que algunos docentes hacen esfuerzos individuales por llevar su estilo pedagógico a otro nivel, pero estos esfuerzos no son colectivos ni coordinados.</t>
  </si>
  <si>
    <t xml:space="preserve">contenidos,Planes de aula, de asignatura, de área, proyectos.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</si>
  <si>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</si>
  <si>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 xml:space="preserve">La institución cuenta con un Sistema Institucional de Evaluación Estudiantil (SIEE), y este es actualizado periódicamente. Sin embargo, hace falta mayor apropiación del documento por parte de los padres de familia para mejor interpretación. </t>
  </si>
  <si>
    <t xml:space="preserve">1. Planillas de calificaciones 
2. Pre-comisiones 
3. Pre-informe académico periodo 
4. Entrega de planes de nivelación y seguimiento en cada area para estudiantes con bajo rendimiento. </t>
  </si>
  <si>
    <t>5. Falta compromiso de estudiante y los padre de familia en la presentación de nivelaciones. (se sugiere que sea de obligatoriedad)</t>
  </si>
  <si>
    <t xml:space="preserve">1.	socialización de los resultados de las pruebas con todo el docente. 
2.	se incluye en la planeación por área las acciones de mejora a incluir basado en las debilidades que muestran los resultados.
3.	Se toman como insumo las pruebas internas. 
4.	Hace falta mejorar la Socialización de la prueba con toda la comunidad educativa. </t>
  </si>
  <si>
    <t>plan curricular de ajustes de acuerdo a los resultados de las pruebas externas.</t>
  </si>
  <si>
    <t>La institución  revisa  y evalúa periódicamente su política de control  y tratamiento del ausentismo en función de los resultados de la misma, e im- plementa los ajustes pertinentes.</t>
  </si>
  <si>
    <t>Planes generales de nivelación por área. Informes de colegio abierto a mitad de periodo. Pre-comisiones de evaluación 
Planilla de nivelación de Ovy</t>
  </si>
  <si>
    <t>La institución  revisa y evalúa periódicamente los efectos de las actividades de recuperación  y sus mecanismos de implementación, y  realiza los ajustes pertinentes, con el fin de mejorar los resultados de los estudiantes.</t>
  </si>
  <si>
    <t xml:space="preserve">Carpeta con diagnóstico de cada estudiante.
Socialización con listados de estudiantes. 
PIAR por estudiante.
Falta el seguimiento y trazabilidad por área. </t>
  </si>
  <si>
    <t>La institución cuenta con políti- cas y mecanismos para abordar los casos de bajo rendimiento y  problemas de  aprendizaje, pero no se hace seguimiento a los mismos, ni se acude a re- cursos externos</t>
  </si>
  <si>
    <t xml:space="preserve">No existe base de datos consolidada por parte de la institución. 
Existe testimonios ocasionales por parte de los egresados. </t>
  </si>
  <si>
    <t>Archivo organizado.</t>
  </si>
  <si>
    <t>Plataforma con datos desactualizados. (SIMPADE, etc.)</t>
  </si>
  <si>
    <t>Proceso  de matrícula conocido,  acorde con lineamientos de la Secretaría de Educación</t>
  </si>
  <si>
    <t>La institución  cuenta con un proceso de matrícula ágil y oportuno que tiene en cuenta las necesidades de los estudiantes y los padres de familia, y que es reconocido por la comunidad educativa.</t>
  </si>
  <si>
    <t>La institución tiene un sistema de archivo que le permite disponer de la información de los estudiantes de todas las sedes, así como ex- pedir constancias y certificados   de manera ágil, confiable  y oportuna.</t>
  </si>
  <si>
    <t>La institución   dispone de un sistema ágil y oportuno para la expedición de boletines de calificaciones   y cuenta con los sistemas de control necesarios para garantizar la consis- tencia de la información.</t>
  </si>
  <si>
    <t>El mantenimiento de la planta física se realiza ocasionalmen- te, sin obedecer a una planea- ción sistemática.</t>
  </si>
  <si>
    <t>La institución   realiza activida- des aisladas y ocasionales de adecuación,   accesibilidad y embellecimiento de su planta física, y recibe apoyos  puntua- les de la comunidad educativa para realizarlas.</t>
  </si>
  <si>
    <t>La institución tiene algunos registros sobre la manera cómo se están utilizando los espacios  físicos,   pero  éstos son esporádicos  y  no  están sistematizados.</t>
  </si>
  <si>
    <t>En los procesos de adquisición de los recursos para el aprendizaje (computadores, laboratorios, bibliotecas, etc.) priman los intereses aislados de algunos docentes o los criterios de la administración departamental.</t>
  </si>
  <si>
    <t>la adquisición de suministros se hacce al momento que aparecen las necesidades.</t>
  </si>
  <si>
    <t>El mantenimiento de los equipos y  otros recursos para  el aprendizaje sólo se realiza cuando éstos sufren algún daño. Los manuales de los equipos no están disponibles para los usuarios.</t>
  </si>
  <si>
    <t>LO EVALUARON EN LA G. COMIUNITARIA.</t>
  </si>
  <si>
    <t>Existe: Orientación escolar, docente de apoyo, y caseta escolar.</t>
  </si>
  <si>
    <t>EXISTE TRASPORTE PARA LOS VENEZOLANOS</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</si>
  <si>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</si>
  <si>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Docente de Apoyo.</t>
  </si>
  <si>
    <t>Asignación académica sin perfiles.</t>
  </si>
  <si>
    <t>Se hace en todas las sedes a ESTUDIANTES organizado desde el E. Directivo No se hace a personal nuevo.</t>
  </si>
  <si>
    <t>Sin lineamientos</t>
  </si>
  <si>
    <t>Entrega de Horarios</t>
  </si>
  <si>
    <t>Se realiza la asignación académica de los docentes, pero no siempre es equitativo.</t>
  </si>
  <si>
    <t>La institución realiza evaluaciones de desempeño de docentes, directivos y personal administrativo de forma esporádica y sin contar con un modelo evaluativo para este propósito.</t>
  </si>
  <si>
    <t>ealuaciones de desempeño realizadas y montadas en la Plataforma Enjambre.</t>
  </si>
  <si>
    <t>La institución ha definido una estrategia de reconocimiento al personal vinculado, pero ésta no siempre es llevada a la práctica.</t>
  </si>
  <si>
    <t>SIE</t>
  </si>
  <si>
    <t>Proyectos sin implementar.</t>
  </si>
  <si>
    <t>La investigación   en la institu- ción se encuentra en estado incipiente; carece de apoyo y seguimiento a  las iniciativas de los docentes.</t>
  </si>
  <si>
    <t>fue evaluado en la gestion de la comunidad</t>
  </si>
  <si>
    <t>La I.E realiza algunas actividades de Bienestar y las incluye en el cronograma.</t>
  </si>
  <si>
    <t xml:space="preserve">Cronograma general de Acividades </t>
  </si>
  <si>
    <t>Libros contables y auxiliares</t>
  </si>
  <si>
    <t>Libros  contables y  auxiliares. Informes financieros divulgados a la C. E.</t>
  </si>
  <si>
    <t>Informes financieros entregados a las autoridades educativas y  publicados.</t>
  </si>
  <si>
    <t>AÑO  2024</t>
  </si>
  <si>
    <t>AÑO 2025</t>
  </si>
  <si>
    <t xml:space="preserve">AÑO 2025 </t>
  </si>
  <si>
    <t>INSTITUTO TECNICO MARIA INMACULADA</t>
  </si>
  <si>
    <t>VILLA DEL ROSARIO</t>
  </si>
  <si>
    <t>CARRERA 8 NO. 3-43 BELLAVISTA</t>
  </si>
  <si>
    <t>instemain@hotmail.com</t>
  </si>
  <si>
    <t>NOHORA LEAL ACEVEDO</t>
  </si>
  <si>
    <t>RECTORA</t>
  </si>
  <si>
    <t>nohoralealacevedo@gmail.com</t>
  </si>
  <si>
    <t>COORDINADORA</t>
  </si>
  <si>
    <t>RAFAEL FRANCISCO VILLAMIZAR</t>
  </si>
  <si>
    <t>rvillamizar63@gmail.com</t>
  </si>
  <si>
    <t>MARIBEL MAYORRCA MENDOZA</t>
  </si>
  <si>
    <t>maribelmayorca1973@hotmail.com</t>
  </si>
  <si>
    <t>DEANA QUIROGA</t>
  </si>
  <si>
    <t xml:space="preserve">ANA MARLENI CAMARGO </t>
  </si>
  <si>
    <t>LEONARDO CARRASCAL</t>
  </si>
  <si>
    <t>dequigo@hotmail.com</t>
  </si>
  <si>
    <t>anamarlenicamargo@hotmail.com</t>
  </si>
  <si>
    <t>ingleonardocarrascal@gmail.com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</si>
</sst>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8"/>
      <color theme="1"/>
      <name val="Calibri"/>
      <family val="2"/>
    </font>
    <font>
      <sz val="11"/>
      <color theme="1"/>
      <name val="Times New Roman"/>
      <family val="1"/>
    </font>
    <font>
      <sz val="9.5"/>
      <color theme="1"/>
      <name val="Times New Roman"/>
      <family val="1"/>
    </font>
    <font>
      <u/>
      <sz val="8"/>
      <color theme="1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FFF00"/>
        <bgColor indexed="64"/>
      </patternFill>
    </fill>
  </fills>
  <borders count="29">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B2061B"/>
      </left>
      <right style="medium">
        <color rgb="FFB2061B"/>
      </right>
      <top style="medium">
        <color rgb="FFB2061B"/>
      </top>
      <bottom style="medium">
        <color rgb="FFB2061B"/>
      </bottom>
      <diagonal/>
    </border>
    <border>
      <left style="medium">
        <color rgb="FFB2061B"/>
      </left>
      <right style="medium">
        <color rgb="FFB2061B"/>
      </right>
      <top style="medium">
        <color rgb="FFB2061B"/>
      </top>
      <bottom/>
      <diagonal/>
    </border>
    <border>
      <left style="medium">
        <color rgb="FFB2061B"/>
      </left>
      <right style="medium">
        <color rgb="FFB2061B"/>
      </right>
      <top/>
      <bottom style="medium">
        <color rgb="FFB2061B"/>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2">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0" borderId="22" xfId="0" applyFont="1" applyBorder="1" applyAlignment="1">
      <alignment horizontal="justify" vertical="center" wrapText="1"/>
    </xf>
    <xf numFmtId="0" fontId="42" fillId="0" borderId="23" xfId="0" applyFont="1" applyBorder="1" applyAlignment="1">
      <alignment horizontal="justify" vertical="center" wrapText="1"/>
    </xf>
    <xf numFmtId="0" fontId="43" fillId="0" borderId="26" xfId="0" applyFont="1" applyBorder="1" applyAlignment="1">
      <alignment vertical="center" wrapText="1"/>
    </xf>
    <xf numFmtId="0" fontId="42" fillId="0" borderId="23" xfId="0" applyFont="1" applyBorder="1" applyAlignment="1">
      <alignment horizontal="center" vertical="center" wrapText="1"/>
    </xf>
    <xf numFmtId="0" fontId="42" fillId="0" borderId="22" xfId="0" applyFont="1" applyBorder="1" applyAlignment="1">
      <alignment horizontal="center" vertical="center" wrapText="1"/>
    </xf>
    <xf numFmtId="0" fontId="32" fillId="10" borderId="15" xfId="0" applyFont="1" applyFill="1" applyBorder="1" applyAlignment="1" applyProtection="1">
      <alignment horizontal="center" vertical="center"/>
      <protection locked="0"/>
    </xf>
    <xf numFmtId="0" fontId="40" fillId="13" borderId="7" xfId="0" applyFont="1" applyFill="1" applyBorder="1" applyAlignment="1" applyProtection="1">
      <alignment horizontal="left" vertical="justify" wrapText="1"/>
      <protection locked="0"/>
    </xf>
    <xf numFmtId="0" fontId="42" fillId="0" borderId="27" xfId="0" applyFont="1" applyBorder="1" applyAlignment="1">
      <alignment horizontal="justify" vertical="center" wrapText="1"/>
    </xf>
    <xf numFmtId="0" fontId="42" fillId="0" borderId="2" xfId="0" applyFont="1" applyBorder="1" applyAlignment="1">
      <alignment horizontal="justify" vertical="center" wrapText="1"/>
    </xf>
    <xf numFmtId="0" fontId="44" fillId="0" borderId="25" xfId="0" applyFont="1" applyBorder="1" applyAlignment="1">
      <alignment vertical="center" wrapText="1"/>
    </xf>
    <xf numFmtId="0" fontId="42" fillId="0" borderId="28" xfId="0" applyFont="1" applyBorder="1" applyAlignment="1">
      <alignment horizontal="justify" vertical="center" wrapText="1"/>
    </xf>
    <xf numFmtId="0" fontId="32" fillId="11" borderId="7" xfId="0" applyFont="1" applyFill="1" applyBorder="1" applyAlignment="1" applyProtection="1">
      <alignment horizontal="center" vertical="center" wrapText="1"/>
      <protection locked="0"/>
    </xf>
    <xf numFmtId="0" fontId="43" fillId="0" borderId="2" xfId="0" applyFont="1" applyBorder="1" applyAlignment="1">
      <alignment horizontal="justify" vertical="center" wrapText="1"/>
    </xf>
    <xf numFmtId="0" fontId="42" fillId="0" borderId="23" xfId="0" applyFont="1" applyBorder="1" applyAlignment="1">
      <alignment vertical="center" wrapText="1"/>
    </xf>
    <xf numFmtId="0" fontId="43" fillId="0" borderId="24" xfId="0" applyFont="1" applyBorder="1" applyAlignment="1">
      <alignment vertical="center" wrapText="1"/>
    </xf>
    <xf numFmtId="0" fontId="32" fillId="0" borderId="2" xfId="0" applyFont="1" applyBorder="1" applyAlignment="1">
      <alignment vertical="top" wrapText="1"/>
    </xf>
    <xf numFmtId="0" fontId="32" fillId="23" borderId="2" xfId="0" applyFont="1" applyFill="1" applyBorder="1"/>
    <xf numFmtId="0" fontId="32" fillId="23" borderId="6" xfId="0" applyFont="1" applyFill="1" applyBorder="1" applyAlignment="1" applyProtection="1">
      <alignment horizontal="center" vertical="center"/>
      <protection locked="0"/>
    </xf>
    <xf numFmtId="0" fontId="40" fillId="23" borderId="2" xfId="0" applyFont="1" applyFill="1" applyBorder="1" applyAlignment="1" applyProtection="1">
      <alignment horizontal="left" vertical="justify" wrapText="1"/>
      <protection locked="0"/>
    </xf>
    <xf numFmtId="0" fontId="40" fillId="23" borderId="6" xfId="0" applyFont="1" applyFill="1" applyBorder="1" applyAlignment="1" applyProtection="1">
      <alignment horizontal="left" vertical="justify" wrapText="1"/>
      <protection locked="0"/>
    </xf>
    <xf numFmtId="0" fontId="32" fillId="23" borderId="2" xfId="0" applyFont="1" applyFill="1" applyBorder="1" applyAlignment="1" applyProtection="1">
      <alignment horizontal="left" vertical="justify"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14" fillId="0" borderId="17"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protection locked="0"/>
    </xf>
    <xf numFmtId="1" fontId="14" fillId="0" borderId="2"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23" borderId="3" xfId="0" applyFont="1" applyFill="1" applyBorder="1" applyAlignment="1" applyProtection="1">
      <alignment horizontal="center" vertical="center"/>
      <protection locked="0"/>
    </xf>
    <xf numFmtId="0" fontId="17" fillId="23" borderId="2" xfId="0" applyFont="1" applyFill="1" applyBorder="1" applyAlignment="1" applyProtection="1">
      <alignment horizontal="center" vertical="center"/>
      <protection locked="0"/>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45" fillId="0" borderId="5" xfId="2" applyFont="1" applyBorder="1" applyAlignment="1" applyProtection="1">
      <alignment horizontal="left" vertical="center" wrapText="1"/>
      <protection locked="0"/>
    </xf>
    <xf numFmtId="0" fontId="14" fillId="0" borderId="2" xfId="0" applyFont="1" applyBorder="1" applyAlignment="1" applyProtection="1">
      <alignment horizontal="center" vertical="center"/>
      <protection locked="0"/>
    </xf>
    <xf numFmtId="0" fontId="45" fillId="0" borderId="2" xfId="2" applyFont="1" applyBorder="1" applyAlignment="1" applyProtection="1">
      <alignment horizontal="center" vertical="center"/>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26-4D5B-BDAE-4C483289982A}"/>
              </c:ext>
            </c:extLst>
          </c:dPt>
          <c:dPt>
            <c:idx val="1"/>
            <c:invertIfNegative val="0"/>
            <c:bubble3D val="0"/>
            <c:spPr>
              <a:solidFill>
                <a:srgbClr val="C00000"/>
              </a:solidFill>
            </c:spPr>
            <c:extLst>
              <c:ext xmlns:c16="http://schemas.microsoft.com/office/drawing/2014/chart" uri="{C3380CC4-5D6E-409C-BE32-E72D297353CC}">
                <c16:uniqueId val="{00000001-EB26-4D5B-BDAE-4C48328998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26-4D5B-BDAE-4C48328998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26-4D5B-BDAE-4C48328998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EB26-4D5B-BDAE-4C483289982A}"/>
            </c:ext>
          </c:extLst>
        </c:ser>
        <c:dLbls>
          <c:showLegendKey val="0"/>
          <c:showVal val="0"/>
          <c:showCatName val="0"/>
          <c:showSerName val="0"/>
          <c:showPercent val="0"/>
          <c:showBubbleSize val="0"/>
        </c:dLbls>
        <c:gapWidth val="150"/>
        <c:shape val="box"/>
        <c:axId val="204616584"/>
        <c:axId val="204618936"/>
        <c:axId val="0"/>
      </c:bar3DChart>
      <c:catAx>
        <c:axId val="20461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18936"/>
        <c:crosses val="autoZero"/>
        <c:auto val="1"/>
        <c:lblAlgn val="ctr"/>
        <c:lblOffset val="100"/>
        <c:noMultiLvlLbl val="0"/>
      </c:catAx>
      <c:valAx>
        <c:axId val="204618936"/>
        <c:scaling>
          <c:orientation val="minMax"/>
        </c:scaling>
        <c:delete val="1"/>
        <c:axPos val="l"/>
        <c:numFmt formatCode="0%" sourceLinked="1"/>
        <c:majorTickMark val="out"/>
        <c:minorTickMark val="none"/>
        <c:tickLblPos val="nextTo"/>
        <c:crossAx val="204616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55-4D2A-B0AA-CAE416BA6BEE}"/>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55-4D2A-B0AA-CAE416BA6B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855-4D2A-B0AA-CAE416BA6B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7855-4D2A-B0AA-CAE416BA6BEE}"/>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55-4D2A-B0AA-CAE416BA6B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7855-4D2A-B0AA-CAE416BA6BEE}"/>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55-4D2A-B0AA-CAE416BA6BEE}"/>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855-4D2A-B0AA-CAE416BA6BEE}"/>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55-4D2A-B0AA-CAE416BA6BEE}"/>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855-4D2A-B0AA-CAE416BA6B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7855-4D2A-B0AA-CAE416BA6BEE}"/>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855-4D2A-B0AA-CAE416BA6BEE}"/>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855-4D2A-B0AA-CAE416BA6BEE}"/>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55-4D2A-B0AA-CAE416BA6B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855-4D2A-B0AA-CAE416BA6BEE}"/>
            </c:ext>
          </c:extLst>
        </c:ser>
        <c:dLbls>
          <c:showLegendKey val="0"/>
          <c:showVal val="0"/>
          <c:showCatName val="0"/>
          <c:showSerName val="0"/>
          <c:showPercent val="0"/>
          <c:showBubbleSize val="0"/>
        </c:dLbls>
        <c:smooth val="0"/>
        <c:axId val="196777808"/>
        <c:axId val="196778200"/>
      </c:lineChart>
      <c:catAx>
        <c:axId val="1967778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96778200"/>
        <c:crosses val="autoZero"/>
        <c:auto val="1"/>
        <c:lblAlgn val="ctr"/>
        <c:lblOffset val="100"/>
        <c:noMultiLvlLbl val="0"/>
      </c:catAx>
      <c:valAx>
        <c:axId val="196778200"/>
        <c:scaling>
          <c:orientation val="minMax"/>
        </c:scaling>
        <c:delete val="1"/>
        <c:axPos val="l"/>
        <c:numFmt formatCode="0%" sourceLinked="1"/>
        <c:majorTickMark val="out"/>
        <c:minorTickMark val="none"/>
        <c:tickLblPos val="nextTo"/>
        <c:crossAx val="196777808"/>
        <c:crosses val="autoZero"/>
        <c:crossBetween val="between"/>
      </c:valAx>
    </c:plotArea>
    <c:legend>
      <c:legendPos val="r"/>
      <c:layout>
        <c:manualLayout>
          <c:xMode val="edge"/>
          <c:yMode val="edge"/>
          <c:x val="0.20000021632737006"/>
          <c:y val="0.88764318874700265"/>
          <c:w val="0.59746900067416875"/>
          <c:h val="7.303393325133567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9FD-4A5B-A01F-B55F90988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9FD-4A5B-A01F-B55F9098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4214-47A6-8280-0D6034D06793}"/>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9FD-4A5B-A01F-B55F90988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9FD-4A5B-A01F-B55F9098845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9FD-4A5B-A01F-B55F9098845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9FD-4A5B-A01F-B55F9098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4214-47A6-8280-0D6034D06793}"/>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9FD-4A5B-A01F-B55F90988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9FD-4A5B-A01F-B55F9098845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9FD-4A5B-A01F-B55F9098845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9FD-4A5B-A01F-B55F9098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214-47A6-8280-0D6034D0679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214-47A6-8280-0D6034D0679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214-47A6-8280-0D6034D0679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214-47A6-8280-0D6034D0679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214-47A6-8280-0D6034D067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214-47A6-8280-0D6034D06793}"/>
            </c:ext>
          </c:extLst>
        </c:ser>
        <c:dLbls>
          <c:showLegendKey val="0"/>
          <c:showVal val="0"/>
          <c:showCatName val="0"/>
          <c:showSerName val="0"/>
          <c:showPercent val="0"/>
          <c:showBubbleSize val="0"/>
        </c:dLbls>
        <c:smooth val="0"/>
        <c:axId val="202935272"/>
        <c:axId val="202935664"/>
      </c:lineChart>
      <c:catAx>
        <c:axId val="202935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935664"/>
        <c:crosses val="autoZero"/>
        <c:auto val="1"/>
        <c:lblAlgn val="ctr"/>
        <c:lblOffset val="100"/>
        <c:noMultiLvlLbl val="0"/>
      </c:catAx>
      <c:valAx>
        <c:axId val="202935664"/>
        <c:scaling>
          <c:orientation val="minMax"/>
        </c:scaling>
        <c:delete val="1"/>
        <c:axPos val="l"/>
        <c:numFmt formatCode="0%" sourceLinked="1"/>
        <c:majorTickMark val="out"/>
        <c:minorTickMark val="none"/>
        <c:tickLblPos val="nextTo"/>
        <c:crossAx val="202935272"/>
        <c:crosses val="autoZero"/>
        <c:crossBetween val="between"/>
      </c:valAx>
    </c:plotArea>
    <c:legend>
      <c:legendPos val="r"/>
      <c:layout>
        <c:manualLayout>
          <c:xMode val="edge"/>
          <c:yMode val="edge"/>
          <c:x val="0.12801023844264772"/>
          <c:y val="0.87395286700474906"/>
          <c:w val="0.74144544048464278"/>
          <c:h val="9.2437322471656161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87-4193-A015-72BE237D2EC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87-4193-A015-72BE237D2E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C387-4193-A015-72BE237D2ECF}"/>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87-4193-A015-72BE237D2EC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387-4193-A015-72BE237D2EC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387-4193-A015-72BE237D2EC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87-4193-A015-72BE237D2E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0.25</c:v>
                </c:pt>
              </c:numCache>
            </c:numRef>
          </c:val>
          <c:smooth val="0"/>
          <c:extLst>
            <c:ext xmlns:c16="http://schemas.microsoft.com/office/drawing/2014/chart" uri="{C3380CC4-5D6E-409C-BE32-E72D297353CC}">
              <c16:uniqueId val="{00000007-C387-4193-A015-72BE237D2ECF}"/>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387-4193-A015-72BE237D2EC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387-4193-A015-72BE237D2EC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387-4193-A015-72BE237D2EC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387-4193-A015-72BE237D2E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387-4193-A015-72BE237D2EC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387-4193-A015-72BE237D2ECF}"/>
            </c:ext>
          </c:extLst>
        </c:ser>
        <c:dLbls>
          <c:showLegendKey val="0"/>
          <c:showVal val="0"/>
          <c:showCatName val="0"/>
          <c:showSerName val="0"/>
          <c:showPercent val="0"/>
          <c:showBubbleSize val="0"/>
        </c:dLbls>
        <c:smooth val="0"/>
        <c:axId val="202936448"/>
        <c:axId val="202936840"/>
      </c:lineChart>
      <c:catAx>
        <c:axId val="20293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936840"/>
        <c:crosses val="autoZero"/>
        <c:auto val="1"/>
        <c:lblAlgn val="ctr"/>
        <c:lblOffset val="100"/>
        <c:noMultiLvlLbl val="0"/>
      </c:catAx>
      <c:valAx>
        <c:axId val="202936840"/>
        <c:scaling>
          <c:orientation val="minMax"/>
        </c:scaling>
        <c:delete val="1"/>
        <c:axPos val="l"/>
        <c:numFmt formatCode="0%" sourceLinked="1"/>
        <c:majorTickMark val="out"/>
        <c:minorTickMark val="none"/>
        <c:tickLblPos val="nextTo"/>
        <c:crossAx val="202936448"/>
        <c:crosses val="autoZero"/>
        <c:crossBetween val="between"/>
      </c:valAx>
    </c:plotArea>
    <c:legend>
      <c:legendPos val="r"/>
      <c:layout>
        <c:manualLayout>
          <c:xMode val="edge"/>
          <c:yMode val="edge"/>
          <c:x val="0.14955651620032112"/>
          <c:y val="0.87288286091925993"/>
          <c:w val="0.69455060065911822"/>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91-4781-9AA1-02ADEBCB2F00}"/>
              </c:ext>
            </c:extLst>
          </c:dPt>
          <c:dPt>
            <c:idx val="1"/>
            <c:invertIfNegative val="0"/>
            <c:bubble3D val="0"/>
            <c:spPr>
              <a:solidFill>
                <a:srgbClr val="C00000"/>
              </a:solidFill>
            </c:spPr>
            <c:extLst>
              <c:ext xmlns:c16="http://schemas.microsoft.com/office/drawing/2014/chart" uri="{C3380CC4-5D6E-409C-BE32-E72D297353CC}">
                <c16:uniqueId val="{00000001-E691-4781-9AA1-02ADEBCB2F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91-4781-9AA1-02ADEBCB2F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91-4781-9AA1-02ADEBCB2F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E691-4781-9AA1-02ADEBCB2F00}"/>
            </c:ext>
          </c:extLst>
        </c:ser>
        <c:dLbls>
          <c:showLegendKey val="0"/>
          <c:showVal val="0"/>
          <c:showCatName val="0"/>
          <c:showSerName val="0"/>
          <c:showPercent val="0"/>
          <c:showBubbleSize val="0"/>
        </c:dLbls>
        <c:gapWidth val="150"/>
        <c:shape val="box"/>
        <c:axId val="202937624"/>
        <c:axId val="202938016"/>
        <c:axId val="0"/>
      </c:bar3DChart>
      <c:catAx>
        <c:axId val="202937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38016"/>
        <c:crosses val="autoZero"/>
        <c:auto val="1"/>
        <c:lblAlgn val="ctr"/>
        <c:lblOffset val="100"/>
        <c:noMultiLvlLbl val="0"/>
      </c:catAx>
      <c:valAx>
        <c:axId val="202938016"/>
        <c:scaling>
          <c:orientation val="minMax"/>
        </c:scaling>
        <c:delete val="1"/>
        <c:axPos val="l"/>
        <c:numFmt formatCode="0%" sourceLinked="1"/>
        <c:majorTickMark val="out"/>
        <c:minorTickMark val="none"/>
        <c:tickLblPos val="nextTo"/>
        <c:crossAx val="202937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5B-416D-85A3-98C62AA2C8FE}"/>
              </c:ext>
            </c:extLst>
          </c:dPt>
          <c:dPt>
            <c:idx val="1"/>
            <c:invertIfNegative val="0"/>
            <c:bubble3D val="0"/>
            <c:spPr>
              <a:solidFill>
                <a:srgbClr val="C00000"/>
              </a:solidFill>
            </c:spPr>
            <c:extLst>
              <c:ext xmlns:c16="http://schemas.microsoft.com/office/drawing/2014/chart" uri="{C3380CC4-5D6E-409C-BE32-E72D297353CC}">
                <c16:uniqueId val="{00000001-615B-416D-85A3-98C62AA2C8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5B-416D-85A3-98C62AA2C8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5B-416D-85A3-98C62AA2C8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15B-416D-85A3-98C62AA2C8FE}"/>
            </c:ext>
          </c:extLst>
        </c:ser>
        <c:dLbls>
          <c:showLegendKey val="0"/>
          <c:showVal val="0"/>
          <c:showCatName val="0"/>
          <c:showSerName val="0"/>
          <c:showPercent val="0"/>
          <c:showBubbleSize val="0"/>
        </c:dLbls>
        <c:gapWidth val="150"/>
        <c:shape val="box"/>
        <c:axId val="202938800"/>
        <c:axId val="199195416"/>
        <c:axId val="0"/>
      </c:bar3DChart>
      <c:catAx>
        <c:axId val="20293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5416"/>
        <c:crosses val="autoZero"/>
        <c:auto val="1"/>
        <c:lblAlgn val="ctr"/>
        <c:lblOffset val="100"/>
        <c:noMultiLvlLbl val="0"/>
      </c:catAx>
      <c:valAx>
        <c:axId val="199195416"/>
        <c:scaling>
          <c:orientation val="minMax"/>
        </c:scaling>
        <c:delete val="1"/>
        <c:axPos val="l"/>
        <c:numFmt formatCode="0%" sourceLinked="1"/>
        <c:majorTickMark val="out"/>
        <c:minorTickMark val="none"/>
        <c:tickLblPos val="nextTo"/>
        <c:crossAx val="202938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37-47CD-92B6-FFB16B2AD25D}"/>
              </c:ext>
            </c:extLst>
          </c:dPt>
          <c:dPt>
            <c:idx val="1"/>
            <c:invertIfNegative val="0"/>
            <c:bubble3D val="0"/>
            <c:spPr>
              <a:solidFill>
                <a:srgbClr val="C00000"/>
              </a:solidFill>
            </c:spPr>
            <c:extLst>
              <c:ext xmlns:c16="http://schemas.microsoft.com/office/drawing/2014/chart" uri="{C3380CC4-5D6E-409C-BE32-E72D297353CC}">
                <c16:uniqueId val="{00000001-3637-47CD-92B6-FFB16B2AD2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37-47CD-92B6-FFB16B2AD2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37-47CD-92B6-FFB16B2AD2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3637-47CD-92B6-FFB16B2AD25D}"/>
            </c:ext>
          </c:extLst>
        </c:ser>
        <c:dLbls>
          <c:showLegendKey val="0"/>
          <c:showVal val="0"/>
          <c:showCatName val="0"/>
          <c:showSerName val="0"/>
          <c:showPercent val="0"/>
          <c:showBubbleSize val="0"/>
        </c:dLbls>
        <c:gapWidth val="150"/>
        <c:shape val="box"/>
        <c:axId val="199196200"/>
        <c:axId val="199196592"/>
        <c:axId val="0"/>
      </c:bar3DChart>
      <c:catAx>
        <c:axId val="199196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6592"/>
        <c:crosses val="autoZero"/>
        <c:auto val="1"/>
        <c:lblAlgn val="ctr"/>
        <c:lblOffset val="100"/>
        <c:noMultiLvlLbl val="0"/>
      </c:catAx>
      <c:valAx>
        <c:axId val="199196592"/>
        <c:scaling>
          <c:orientation val="minMax"/>
        </c:scaling>
        <c:delete val="1"/>
        <c:axPos val="l"/>
        <c:numFmt formatCode="0%" sourceLinked="1"/>
        <c:majorTickMark val="out"/>
        <c:minorTickMark val="none"/>
        <c:tickLblPos val="nextTo"/>
        <c:crossAx val="199196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3F-4ADD-94B4-57975CC9378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3F-4ADD-94B4-57975CC937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D3F-4ADD-94B4-57975CC93784}"/>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3F-4ADD-94B4-57975CC9378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3F-4ADD-94B4-57975CC93784}"/>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D3F-4ADD-94B4-57975CC93784}"/>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D3F-4ADD-94B4-57975CC937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D3F-4ADD-94B4-57975CC93784}"/>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D3F-4ADD-94B4-57975CC9378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D3F-4ADD-94B4-57975CC9378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D3F-4ADD-94B4-57975CC93784}"/>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D3F-4ADD-94B4-57975CC937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3F-4ADD-94B4-57975CC9378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D3F-4ADD-94B4-57975CC93784}"/>
            </c:ext>
          </c:extLst>
        </c:ser>
        <c:dLbls>
          <c:showLegendKey val="0"/>
          <c:showVal val="0"/>
          <c:showCatName val="0"/>
          <c:showSerName val="0"/>
          <c:showPercent val="0"/>
          <c:showBubbleSize val="0"/>
        </c:dLbls>
        <c:smooth val="0"/>
        <c:axId val="199197376"/>
        <c:axId val="199197768"/>
      </c:lineChart>
      <c:catAx>
        <c:axId val="19919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197768"/>
        <c:crosses val="autoZero"/>
        <c:auto val="1"/>
        <c:lblAlgn val="ctr"/>
        <c:lblOffset val="100"/>
        <c:noMultiLvlLbl val="0"/>
      </c:catAx>
      <c:valAx>
        <c:axId val="199197768"/>
        <c:scaling>
          <c:orientation val="minMax"/>
        </c:scaling>
        <c:delete val="1"/>
        <c:axPos val="l"/>
        <c:numFmt formatCode="0%" sourceLinked="1"/>
        <c:majorTickMark val="out"/>
        <c:minorTickMark val="none"/>
        <c:tickLblPos val="nextTo"/>
        <c:crossAx val="199197376"/>
        <c:crosses val="autoZero"/>
        <c:crossBetween val="between"/>
      </c:valAx>
    </c:plotArea>
    <c:legend>
      <c:legendPos val="r"/>
      <c:layout>
        <c:manualLayout>
          <c:xMode val="edge"/>
          <c:yMode val="edge"/>
          <c:x val="0.12801023844264772"/>
          <c:y val="0.87288286091925993"/>
          <c:w val="0.74144544048464278"/>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43-4906-9A41-2F7CDDD56FC2}"/>
              </c:ext>
            </c:extLst>
          </c:dPt>
          <c:dPt>
            <c:idx val="1"/>
            <c:invertIfNegative val="0"/>
            <c:bubble3D val="0"/>
            <c:spPr>
              <a:solidFill>
                <a:srgbClr val="C00000"/>
              </a:solidFill>
            </c:spPr>
            <c:extLst>
              <c:ext xmlns:c16="http://schemas.microsoft.com/office/drawing/2014/chart" uri="{C3380CC4-5D6E-409C-BE32-E72D297353CC}">
                <c16:uniqueId val="{00000001-1F43-4906-9A41-2F7CDDD56F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43-4906-9A41-2F7CDDD56F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43-4906-9A41-2F7CDDD56F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0.44444444444444442</c:v>
                </c:pt>
                <c:pt idx="3">
                  <c:v>0.22222222222222221</c:v>
                </c:pt>
              </c:numCache>
            </c:numRef>
          </c:val>
          <c:extLst>
            <c:ext xmlns:c16="http://schemas.microsoft.com/office/drawing/2014/chart" uri="{C3380CC4-5D6E-409C-BE32-E72D297353CC}">
              <c16:uniqueId val="{00000004-1F43-4906-9A41-2F7CDDD56FC2}"/>
            </c:ext>
          </c:extLst>
        </c:ser>
        <c:dLbls>
          <c:showLegendKey val="0"/>
          <c:showVal val="0"/>
          <c:showCatName val="0"/>
          <c:showSerName val="0"/>
          <c:showPercent val="0"/>
          <c:showBubbleSize val="0"/>
        </c:dLbls>
        <c:gapWidth val="150"/>
        <c:shape val="box"/>
        <c:axId val="199198552"/>
        <c:axId val="199198944"/>
        <c:axId val="0"/>
      </c:bar3DChart>
      <c:catAx>
        <c:axId val="199198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8944"/>
        <c:crosses val="autoZero"/>
        <c:auto val="1"/>
        <c:lblAlgn val="ctr"/>
        <c:lblOffset val="100"/>
        <c:noMultiLvlLbl val="0"/>
      </c:catAx>
      <c:valAx>
        <c:axId val="199198944"/>
        <c:scaling>
          <c:orientation val="minMax"/>
        </c:scaling>
        <c:delete val="1"/>
        <c:axPos val="l"/>
        <c:numFmt formatCode="0%" sourceLinked="1"/>
        <c:majorTickMark val="out"/>
        <c:minorTickMark val="none"/>
        <c:tickLblPos val="nextTo"/>
        <c:crossAx val="199198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24-499E-8EC0-A8B7F427F598}"/>
              </c:ext>
            </c:extLst>
          </c:dPt>
          <c:dPt>
            <c:idx val="1"/>
            <c:invertIfNegative val="0"/>
            <c:bubble3D val="0"/>
            <c:spPr>
              <a:solidFill>
                <a:srgbClr val="C00000"/>
              </a:solidFill>
            </c:spPr>
            <c:extLst>
              <c:ext xmlns:c16="http://schemas.microsoft.com/office/drawing/2014/chart" uri="{C3380CC4-5D6E-409C-BE32-E72D297353CC}">
                <c16:uniqueId val="{00000001-A924-499E-8EC0-A8B7F427F5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24-499E-8EC0-A8B7F427F5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24-499E-8EC0-A8B7F427F5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0.44444444444444442</c:v>
                </c:pt>
                <c:pt idx="3">
                  <c:v>0.22222222222222221</c:v>
                </c:pt>
              </c:numCache>
            </c:numRef>
          </c:val>
          <c:extLst>
            <c:ext xmlns:c16="http://schemas.microsoft.com/office/drawing/2014/chart" uri="{C3380CC4-5D6E-409C-BE32-E72D297353CC}">
              <c16:uniqueId val="{00000004-A924-499E-8EC0-A8B7F427F598}"/>
            </c:ext>
          </c:extLst>
        </c:ser>
        <c:dLbls>
          <c:showLegendKey val="0"/>
          <c:showVal val="0"/>
          <c:showCatName val="0"/>
          <c:showSerName val="0"/>
          <c:showPercent val="0"/>
          <c:showBubbleSize val="0"/>
        </c:dLbls>
        <c:gapWidth val="150"/>
        <c:shape val="box"/>
        <c:axId val="197975872"/>
        <c:axId val="197976264"/>
        <c:axId val="0"/>
      </c:bar3DChart>
      <c:catAx>
        <c:axId val="19797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76264"/>
        <c:crosses val="autoZero"/>
        <c:auto val="1"/>
        <c:lblAlgn val="ctr"/>
        <c:lblOffset val="100"/>
        <c:noMultiLvlLbl val="0"/>
      </c:catAx>
      <c:valAx>
        <c:axId val="197976264"/>
        <c:scaling>
          <c:orientation val="minMax"/>
        </c:scaling>
        <c:delete val="1"/>
        <c:axPos val="l"/>
        <c:numFmt formatCode="0%" sourceLinked="1"/>
        <c:majorTickMark val="out"/>
        <c:minorTickMark val="none"/>
        <c:tickLblPos val="nextTo"/>
        <c:crossAx val="197975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A-4BEE-84ED-A1493A0C9E1B}"/>
              </c:ext>
            </c:extLst>
          </c:dPt>
          <c:dPt>
            <c:idx val="1"/>
            <c:invertIfNegative val="0"/>
            <c:bubble3D val="0"/>
            <c:spPr>
              <a:solidFill>
                <a:srgbClr val="C00000"/>
              </a:solidFill>
            </c:spPr>
            <c:extLst>
              <c:ext xmlns:c16="http://schemas.microsoft.com/office/drawing/2014/chart" uri="{C3380CC4-5D6E-409C-BE32-E72D297353CC}">
                <c16:uniqueId val="{00000001-038A-4BEE-84ED-A1493A0C9E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A-4BEE-84ED-A1493A0C9E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A-4BEE-84ED-A1493A0C9E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038A-4BEE-84ED-A1493A0C9E1B}"/>
            </c:ext>
          </c:extLst>
        </c:ser>
        <c:dLbls>
          <c:showLegendKey val="0"/>
          <c:showVal val="0"/>
          <c:showCatName val="0"/>
          <c:showSerName val="0"/>
          <c:showPercent val="0"/>
          <c:showBubbleSize val="0"/>
        </c:dLbls>
        <c:gapWidth val="150"/>
        <c:shape val="box"/>
        <c:axId val="197977048"/>
        <c:axId val="197977440"/>
        <c:axId val="0"/>
      </c:bar3DChart>
      <c:catAx>
        <c:axId val="197977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77440"/>
        <c:crosses val="autoZero"/>
        <c:auto val="1"/>
        <c:lblAlgn val="ctr"/>
        <c:lblOffset val="100"/>
        <c:noMultiLvlLbl val="0"/>
      </c:catAx>
      <c:valAx>
        <c:axId val="197977440"/>
        <c:scaling>
          <c:orientation val="minMax"/>
        </c:scaling>
        <c:delete val="1"/>
        <c:axPos val="l"/>
        <c:numFmt formatCode="0%" sourceLinked="1"/>
        <c:majorTickMark val="out"/>
        <c:minorTickMark val="none"/>
        <c:tickLblPos val="nextTo"/>
        <c:crossAx val="197977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7A-4274-9671-95DC385071B3}"/>
              </c:ext>
            </c:extLst>
          </c:dPt>
          <c:dPt>
            <c:idx val="1"/>
            <c:invertIfNegative val="0"/>
            <c:bubble3D val="0"/>
            <c:spPr>
              <a:solidFill>
                <a:srgbClr val="C00000"/>
              </a:solidFill>
            </c:spPr>
            <c:extLst>
              <c:ext xmlns:c16="http://schemas.microsoft.com/office/drawing/2014/chart" uri="{C3380CC4-5D6E-409C-BE32-E72D297353CC}">
                <c16:uniqueId val="{00000001-037A-4274-9671-95DC385071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7A-4274-9671-95DC385071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7A-4274-9671-95DC385071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037A-4274-9671-95DC385071B3}"/>
            </c:ext>
          </c:extLst>
        </c:ser>
        <c:dLbls>
          <c:showLegendKey val="0"/>
          <c:showVal val="0"/>
          <c:showCatName val="0"/>
          <c:showSerName val="0"/>
          <c:showPercent val="0"/>
          <c:showBubbleSize val="0"/>
        </c:dLbls>
        <c:gapWidth val="150"/>
        <c:shape val="box"/>
        <c:axId val="204617760"/>
        <c:axId val="204617368"/>
        <c:axId val="0"/>
      </c:bar3DChart>
      <c:catAx>
        <c:axId val="20461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17368"/>
        <c:crosses val="autoZero"/>
        <c:auto val="1"/>
        <c:lblAlgn val="ctr"/>
        <c:lblOffset val="100"/>
        <c:noMultiLvlLbl val="0"/>
      </c:catAx>
      <c:valAx>
        <c:axId val="204617368"/>
        <c:scaling>
          <c:orientation val="minMax"/>
        </c:scaling>
        <c:delete val="1"/>
        <c:axPos val="l"/>
        <c:numFmt formatCode="0%" sourceLinked="1"/>
        <c:majorTickMark val="out"/>
        <c:minorTickMark val="none"/>
        <c:tickLblPos val="nextTo"/>
        <c:crossAx val="204617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EEF-4629-B73D-36B5DF5AE9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EEF-4629-B73D-36B5DF5AE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0.44444444444444442</c:v>
                </c:pt>
                <c:pt idx="3">
                  <c:v>0.22222222222222221</c:v>
                </c:pt>
              </c:numCache>
            </c:numRef>
          </c:val>
          <c:smooth val="0"/>
          <c:extLst>
            <c:ext xmlns:c16="http://schemas.microsoft.com/office/drawing/2014/chart" uri="{C3380CC4-5D6E-409C-BE32-E72D297353CC}">
              <c16:uniqueId val="{00000002-8B48-47CF-992C-7068901EB1F2}"/>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EEF-4629-B73D-36B5DF5AE9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EEF-4629-B73D-36B5DF5AE9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EEF-4629-B73D-36B5DF5AE9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EEF-4629-B73D-36B5DF5AE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0.44444444444444442</c:v>
                </c:pt>
                <c:pt idx="3">
                  <c:v>0.22222222222222221</c:v>
                </c:pt>
              </c:numCache>
            </c:numRef>
          </c:val>
          <c:smooth val="0"/>
          <c:extLst>
            <c:ext xmlns:c16="http://schemas.microsoft.com/office/drawing/2014/chart" uri="{C3380CC4-5D6E-409C-BE32-E72D297353CC}">
              <c16:uniqueId val="{00000007-8B48-47CF-992C-7068901EB1F2}"/>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EEF-4629-B73D-36B5DF5AE9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EEF-4629-B73D-36B5DF5AE9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EEF-4629-B73D-36B5DF5AE9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EEF-4629-B73D-36B5DF5AE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B48-47CF-992C-7068901EB1F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B48-47CF-992C-7068901EB1F2}"/>
            </c:ext>
          </c:extLst>
        </c:ser>
        <c:dLbls>
          <c:showLegendKey val="0"/>
          <c:showVal val="0"/>
          <c:showCatName val="0"/>
          <c:showSerName val="0"/>
          <c:showPercent val="0"/>
          <c:showBubbleSize val="0"/>
        </c:dLbls>
        <c:smooth val="0"/>
        <c:axId val="197978616"/>
        <c:axId val="197979008"/>
      </c:lineChart>
      <c:catAx>
        <c:axId val="197978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979008"/>
        <c:crosses val="autoZero"/>
        <c:auto val="1"/>
        <c:lblAlgn val="ctr"/>
        <c:lblOffset val="100"/>
        <c:noMultiLvlLbl val="0"/>
      </c:catAx>
      <c:valAx>
        <c:axId val="197979008"/>
        <c:scaling>
          <c:orientation val="minMax"/>
        </c:scaling>
        <c:delete val="1"/>
        <c:axPos val="l"/>
        <c:numFmt formatCode="0%" sourceLinked="1"/>
        <c:majorTickMark val="out"/>
        <c:minorTickMark val="none"/>
        <c:tickLblPos val="nextTo"/>
        <c:crossAx val="197978616"/>
        <c:crosses val="autoZero"/>
        <c:crossBetween val="between"/>
      </c:valAx>
    </c:plotArea>
    <c:legend>
      <c:legendPos val="r"/>
      <c:layout>
        <c:manualLayout>
          <c:xMode val="edge"/>
          <c:yMode val="edge"/>
          <c:x val="0.13737650743157367"/>
          <c:y val="0.87288286091925993"/>
          <c:w val="0.72401132295018544"/>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97-4B81-B9B1-58300C9BF56C}"/>
              </c:ext>
            </c:extLst>
          </c:dPt>
          <c:dPt>
            <c:idx val="1"/>
            <c:invertIfNegative val="0"/>
            <c:bubble3D val="0"/>
            <c:spPr>
              <a:solidFill>
                <a:srgbClr val="C00000"/>
              </a:solidFill>
            </c:spPr>
            <c:extLst>
              <c:ext xmlns:c16="http://schemas.microsoft.com/office/drawing/2014/chart" uri="{C3380CC4-5D6E-409C-BE32-E72D297353CC}">
                <c16:uniqueId val="{00000001-4C97-4B81-B9B1-58300C9BF5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97-4B81-B9B1-58300C9BF5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97-4B81-B9B1-58300C9BF5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C97-4B81-B9B1-58300C9BF56C}"/>
            </c:ext>
          </c:extLst>
        </c:ser>
        <c:dLbls>
          <c:showLegendKey val="0"/>
          <c:showVal val="0"/>
          <c:showCatName val="0"/>
          <c:showSerName val="0"/>
          <c:showPercent val="0"/>
          <c:showBubbleSize val="0"/>
        </c:dLbls>
        <c:gapWidth val="150"/>
        <c:shape val="box"/>
        <c:axId val="197516048"/>
        <c:axId val="197516440"/>
        <c:axId val="0"/>
      </c:bar3DChart>
      <c:catAx>
        <c:axId val="19751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16440"/>
        <c:crosses val="autoZero"/>
        <c:auto val="1"/>
        <c:lblAlgn val="ctr"/>
        <c:lblOffset val="100"/>
        <c:noMultiLvlLbl val="0"/>
      </c:catAx>
      <c:valAx>
        <c:axId val="197516440"/>
        <c:scaling>
          <c:orientation val="minMax"/>
        </c:scaling>
        <c:delete val="1"/>
        <c:axPos val="l"/>
        <c:numFmt formatCode="0%" sourceLinked="1"/>
        <c:majorTickMark val="out"/>
        <c:minorTickMark val="none"/>
        <c:tickLblPos val="nextTo"/>
        <c:crossAx val="197516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62-436E-AD40-20865205EBEF}"/>
              </c:ext>
            </c:extLst>
          </c:dPt>
          <c:dPt>
            <c:idx val="1"/>
            <c:invertIfNegative val="0"/>
            <c:bubble3D val="0"/>
            <c:spPr>
              <a:solidFill>
                <a:srgbClr val="C00000"/>
              </a:solidFill>
            </c:spPr>
            <c:extLst>
              <c:ext xmlns:c16="http://schemas.microsoft.com/office/drawing/2014/chart" uri="{C3380CC4-5D6E-409C-BE32-E72D297353CC}">
                <c16:uniqueId val="{00000001-F562-436E-AD40-20865205EB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62-436E-AD40-20865205EB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62-436E-AD40-20865205EB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562-436E-AD40-20865205EBEF}"/>
            </c:ext>
          </c:extLst>
        </c:ser>
        <c:dLbls>
          <c:showLegendKey val="0"/>
          <c:showVal val="0"/>
          <c:showCatName val="0"/>
          <c:showSerName val="0"/>
          <c:showPercent val="0"/>
          <c:showBubbleSize val="0"/>
        </c:dLbls>
        <c:gapWidth val="150"/>
        <c:shape val="box"/>
        <c:axId val="197517224"/>
        <c:axId val="197517616"/>
        <c:axId val="0"/>
      </c:bar3DChart>
      <c:catAx>
        <c:axId val="197517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17616"/>
        <c:crosses val="autoZero"/>
        <c:auto val="1"/>
        <c:lblAlgn val="ctr"/>
        <c:lblOffset val="100"/>
        <c:noMultiLvlLbl val="0"/>
      </c:catAx>
      <c:valAx>
        <c:axId val="197517616"/>
        <c:scaling>
          <c:orientation val="minMax"/>
        </c:scaling>
        <c:delete val="1"/>
        <c:axPos val="l"/>
        <c:numFmt formatCode="0%" sourceLinked="1"/>
        <c:majorTickMark val="out"/>
        <c:minorTickMark val="none"/>
        <c:tickLblPos val="nextTo"/>
        <c:crossAx val="197517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24-4B5C-8E08-EE6BFCFB8F97}"/>
              </c:ext>
            </c:extLst>
          </c:dPt>
          <c:dPt>
            <c:idx val="1"/>
            <c:invertIfNegative val="0"/>
            <c:bubble3D val="0"/>
            <c:spPr>
              <a:solidFill>
                <a:srgbClr val="C00000"/>
              </a:solidFill>
            </c:spPr>
            <c:extLst>
              <c:ext xmlns:c16="http://schemas.microsoft.com/office/drawing/2014/chart" uri="{C3380CC4-5D6E-409C-BE32-E72D297353CC}">
                <c16:uniqueId val="{00000001-3624-4B5C-8E08-EE6BFCFB8F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24-4B5C-8E08-EE6BFCFB8F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24-4B5C-8E08-EE6BFCFB8F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3624-4B5C-8E08-EE6BFCFB8F97}"/>
            </c:ext>
          </c:extLst>
        </c:ser>
        <c:dLbls>
          <c:showLegendKey val="0"/>
          <c:showVal val="0"/>
          <c:showCatName val="0"/>
          <c:showSerName val="0"/>
          <c:showPercent val="0"/>
          <c:showBubbleSize val="0"/>
        </c:dLbls>
        <c:gapWidth val="150"/>
        <c:shape val="box"/>
        <c:axId val="197518400"/>
        <c:axId val="197518792"/>
        <c:axId val="0"/>
      </c:bar3DChart>
      <c:catAx>
        <c:axId val="197518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18792"/>
        <c:crosses val="autoZero"/>
        <c:auto val="1"/>
        <c:lblAlgn val="ctr"/>
        <c:lblOffset val="100"/>
        <c:noMultiLvlLbl val="0"/>
      </c:catAx>
      <c:valAx>
        <c:axId val="197518792"/>
        <c:scaling>
          <c:orientation val="minMax"/>
        </c:scaling>
        <c:delete val="1"/>
        <c:axPos val="l"/>
        <c:numFmt formatCode="0%" sourceLinked="1"/>
        <c:majorTickMark val="out"/>
        <c:minorTickMark val="none"/>
        <c:tickLblPos val="nextTo"/>
        <c:crossAx val="197518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71F-4102-B901-EC7F9DA063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71F-4102-B901-EC7F9DA063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0.44444444444444442</c:v>
                </c:pt>
                <c:pt idx="3">
                  <c:v>0.22222222222222221</c:v>
                </c:pt>
              </c:numCache>
            </c:numRef>
          </c:val>
          <c:smooth val="0"/>
          <c:extLst>
            <c:ext xmlns:c16="http://schemas.microsoft.com/office/drawing/2014/chart" uri="{C3380CC4-5D6E-409C-BE32-E72D297353CC}">
              <c16:uniqueId val="{00000002-2C0E-4406-BE32-0E31C2FCA858}"/>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71F-4102-B901-EC7F9DA063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71F-4102-B901-EC7F9DA063E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71F-4102-B901-EC7F9DA063E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71F-4102-B901-EC7F9DA063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0.44444444444444442</c:v>
                </c:pt>
                <c:pt idx="3">
                  <c:v>0.22222222222222221</c:v>
                </c:pt>
              </c:numCache>
            </c:numRef>
          </c:val>
          <c:smooth val="0"/>
          <c:extLst>
            <c:ext xmlns:c16="http://schemas.microsoft.com/office/drawing/2014/chart" uri="{C3380CC4-5D6E-409C-BE32-E72D297353CC}">
              <c16:uniqueId val="{00000007-2C0E-4406-BE32-0E31C2FCA858}"/>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71F-4102-B901-EC7F9DA063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71F-4102-B901-EC7F9DA063E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71F-4102-B901-EC7F9DA063E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71F-4102-B901-EC7F9DA063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0E-4406-BE32-0E31C2FCA85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C0E-4406-BE32-0E31C2FCA858}"/>
            </c:ext>
          </c:extLst>
        </c:ser>
        <c:dLbls>
          <c:showLegendKey val="0"/>
          <c:showVal val="0"/>
          <c:showCatName val="0"/>
          <c:showSerName val="0"/>
          <c:showPercent val="0"/>
          <c:showBubbleSize val="0"/>
        </c:dLbls>
        <c:smooth val="0"/>
        <c:axId val="197519576"/>
        <c:axId val="139342344"/>
      </c:lineChart>
      <c:catAx>
        <c:axId val="197519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9342344"/>
        <c:crosses val="autoZero"/>
        <c:auto val="1"/>
        <c:lblAlgn val="ctr"/>
        <c:lblOffset val="100"/>
        <c:noMultiLvlLbl val="0"/>
      </c:catAx>
      <c:valAx>
        <c:axId val="139342344"/>
        <c:scaling>
          <c:orientation val="minMax"/>
        </c:scaling>
        <c:delete val="1"/>
        <c:axPos val="l"/>
        <c:numFmt formatCode="0%" sourceLinked="1"/>
        <c:majorTickMark val="out"/>
        <c:minorTickMark val="none"/>
        <c:tickLblPos val="nextTo"/>
        <c:crossAx val="197519576"/>
        <c:crosses val="autoZero"/>
        <c:crossBetween val="between"/>
      </c:valAx>
    </c:plotArea>
    <c:legend>
      <c:legendPos val="r"/>
      <c:layout>
        <c:manualLayout>
          <c:xMode val="edge"/>
          <c:yMode val="edge"/>
          <c:x val="0.14180935444026485"/>
          <c:y val="0.87288286091925993"/>
          <c:w val="0.71515924437547351"/>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389-4959-9D93-6412C44F0134}"/>
              </c:ext>
            </c:extLst>
          </c:dPt>
          <c:dPt>
            <c:idx val="1"/>
            <c:invertIfNegative val="0"/>
            <c:bubble3D val="0"/>
            <c:spPr>
              <a:solidFill>
                <a:srgbClr val="C00000"/>
              </a:solidFill>
            </c:spPr>
            <c:extLst>
              <c:ext xmlns:c16="http://schemas.microsoft.com/office/drawing/2014/chart" uri="{C3380CC4-5D6E-409C-BE32-E72D297353CC}">
                <c16:uniqueId val="{00000001-B389-4959-9D93-6412C44F01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89-4959-9D93-6412C44F01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89-4959-9D93-6412C44F01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389-4959-9D93-6412C44F0134}"/>
            </c:ext>
          </c:extLst>
        </c:ser>
        <c:dLbls>
          <c:showLegendKey val="0"/>
          <c:showVal val="0"/>
          <c:showCatName val="0"/>
          <c:showSerName val="0"/>
          <c:showPercent val="0"/>
          <c:showBubbleSize val="0"/>
        </c:dLbls>
        <c:gapWidth val="150"/>
        <c:shape val="box"/>
        <c:axId val="139343128"/>
        <c:axId val="139343520"/>
        <c:axId val="0"/>
      </c:bar3DChart>
      <c:catAx>
        <c:axId val="139343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9343520"/>
        <c:crosses val="autoZero"/>
        <c:auto val="1"/>
        <c:lblAlgn val="ctr"/>
        <c:lblOffset val="100"/>
        <c:noMultiLvlLbl val="0"/>
      </c:catAx>
      <c:valAx>
        <c:axId val="139343520"/>
        <c:scaling>
          <c:orientation val="minMax"/>
        </c:scaling>
        <c:delete val="1"/>
        <c:axPos val="l"/>
        <c:numFmt formatCode="0%" sourceLinked="1"/>
        <c:majorTickMark val="out"/>
        <c:minorTickMark val="none"/>
        <c:tickLblPos val="nextTo"/>
        <c:crossAx val="139343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4FC-4C75-991C-97C1789B0655}"/>
              </c:ext>
            </c:extLst>
          </c:dPt>
          <c:dPt>
            <c:idx val="1"/>
            <c:invertIfNegative val="0"/>
            <c:bubble3D val="0"/>
            <c:spPr>
              <a:solidFill>
                <a:srgbClr val="CC0000"/>
              </a:solidFill>
            </c:spPr>
            <c:extLst>
              <c:ext xmlns:c16="http://schemas.microsoft.com/office/drawing/2014/chart" uri="{C3380CC4-5D6E-409C-BE32-E72D297353CC}">
                <c16:uniqueId val="{00000001-84FC-4C75-991C-97C1789B06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FC-4C75-991C-97C1789B06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FC-4C75-991C-97C1789B06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4FC-4C75-991C-97C1789B0655}"/>
            </c:ext>
          </c:extLst>
        </c:ser>
        <c:dLbls>
          <c:showLegendKey val="0"/>
          <c:showVal val="0"/>
          <c:showCatName val="0"/>
          <c:showSerName val="0"/>
          <c:showPercent val="0"/>
          <c:showBubbleSize val="0"/>
        </c:dLbls>
        <c:gapWidth val="150"/>
        <c:shape val="box"/>
        <c:axId val="139344304"/>
        <c:axId val="139344696"/>
        <c:axId val="0"/>
      </c:bar3DChart>
      <c:catAx>
        <c:axId val="13934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9344696"/>
        <c:crosses val="autoZero"/>
        <c:auto val="1"/>
        <c:lblAlgn val="ctr"/>
        <c:lblOffset val="100"/>
        <c:noMultiLvlLbl val="0"/>
      </c:catAx>
      <c:valAx>
        <c:axId val="139344696"/>
        <c:scaling>
          <c:orientation val="minMax"/>
        </c:scaling>
        <c:delete val="1"/>
        <c:axPos val="l"/>
        <c:numFmt formatCode="0%" sourceLinked="1"/>
        <c:majorTickMark val="out"/>
        <c:minorTickMark val="none"/>
        <c:tickLblPos val="nextTo"/>
        <c:crossAx val="13934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187-4D29-947E-DAEC6C57AB01}"/>
              </c:ext>
            </c:extLst>
          </c:dPt>
          <c:dPt>
            <c:idx val="1"/>
            <c:invertIfNegative val="0"/>
            <c:bubble3D val="0"/>
            <c:spPr>
              <a:solidFill>
                <a:srgbClr val="CC0000"/>
              </a:solidFill>
            </c:spPr>
            <c:extLst>
              <c:ext xmlns:c16="http://schemas.microsoft.com/office/drawing/2014/chart" uri="{C3380CC4-5D6E-409C-BE32-E72D297353CC}">
                <c16:uniqueId val="{00000001-1187-4D29-947E-DAEC6C57AB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87-4D29-947E-DAEC6C57AB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87-4D29-947E-DAEC6C57AB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187-4D29-947E-DAEC6C57AB01}"/>
            </c:ext>
          </c:extLst>
        </c:ser>
        <c:dLbls>
          <c:showLegendKey val="0"/>
          <c:showVal val="0"/>
          <c:showCatName val="0"/>
          <c:showSerName val="0"/>
          <c:showPercent val="0"/>
          <c:showBubbleSize val="0"/>
        </c:dLbls>
        <c:gapWidth val="150"/>
        <c:shape val="box"/>
        <c:axId val="139345480"/>
        <c:axId val="139345872"/>
        <c:axId val="0"/>
      </c:bar3DChart>
      <c:catAx>
        <c:axId val="139345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9345872"/>
        <c:crosses val="autoZero"/>
        <c:auto val="1"/>
        <c:lblAlgn val="ctr"/>
        <c:lblOffset val="100"/>
        <c:noMultiLvlLbl val="0"/>
      </c:catAx>
      <c:valAx>
        <c:axId val="139345872"/>
        <c:scaling>
          <c:orientation val="minMax"/>
        </c:scaling>
        <c:delete val="1"/>
        <c:axPos val="l"/>
        <c:numFmt formatCode="0%" sourceLinked="1"/>
        <c:majorTickMark val="out"/>
        <c:minorTickMark val="none"/>
        <c:tickLblPos val="nextTo"/>
        <c:crossAx val="139345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094-4388-B025-60CD9278C61D}"/>
              </c:ext>
            </c:extLst>
          </c:dPt>
          <c:dPt>
            <c:idx val="1"/>
            <c:invertIfNegative val="0"/>
            <c:bubble3D val="0"/>
            <c:spPr>
              <a:solidFill>
                <a:srgbClr val="CC0000"/>
              </a:solidFill>
            </c:spPr>
            <c:extLst>
              <c:ext xmlns:c16="http://schemas.microsoft.com/office/drawing/2014/chart" uri="{C3380CC4-5D6E-409C-BE32-E72D297353CC}">
                <c16:uniqueId val="{00000001-3094-4388-B025-60CD9278C6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94-4388-B025-60CD9278C6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94-4388-B025-60CD9278C6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094-4388-B025-60CD9278C61D}"/>
            </c:ext>
          </c:extLst>
        </c:ser>
        <c:dLbls>
          <c:showLegendKey val="0"/>
          <c:showVal val="0"/>
          <c:showCatName val="0"/>
          <c:showSerName val="0"/>
          <c:showPercent val="0"/>
          <c:showBubbleSize val="0"/>
        </c:dLbls>
        <c:gapWidth val="150"/>
        <c:shape val="box"/>
        <c:axId val="199285312"/>
        <c:axId val="199285704"/>
        <c:axId val="0"/>
      </c:bar3DChart>
      <c:catAx>
        <c:axId val="199285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9285704"/>
        <c:crosses val="autoZero"/>
        <c:auto val="1"/>
        <c:lblAlgn val="ctr"/>
        <c:lblOffset val="100"/>
        <c:noMultiLvlLbl val="0"/>
      </c:catAx>
      <c:valAx>
        <c:axId val="199285704"/>
        <c:scaling>
          <c:orientation val="minMax"/>
        </c:scaling>
        <c:delete val="1"/>
        <c:axPos val="l"/>
        <c:numFmt formatCode="0%" sourceLinked="1"/>
        <c:majorTickMark val="out"/>
        <c:minorTickMark val="none"/>
        <c:tickLblPos val="nextTo"/>
        <c:crossAx val="199285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6E6-4699-BF7B-8CD92FE1CDF1}"/>
              </c:ext>
            </c:extLst>
          </c:dPt>
          <c:dPt>
            <c:idx val="1"/>
            <c:invertIfNegative val="0"/>
            <c:bubble3D val="0"/>
            <c:spPr>
              <a:solidFill>
                <a:srgbClr val="CC0000"/>
              </a:solidFill>
            </c:spPr>
            <c:extLst>
              <c:ext xmlns:c16="http://schemas.microsoft.com/office/drawing/2014/chart" uri="{C3380CC4-5D6E-409C-BE32-E72D297353CC}">
                <c16:uniqueId val="{00000001-66E6-4699-BF7B-8CD92FE1CD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E6-4699-BF7B-8CD92FE1CD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E6-4699-BF7B-8CD92FE1CD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66E6-4699-BF7B-8CD92FE1CDF1}"/>
            </c:ext>
          </c:extLst>
        </c:ser>
        <c:dLbls>
          <c:showLegendKey val="0"/>
          <c:showVal val="0"/>
          <c:showCatName val="0"/>
          <c:showSerName val="0"/>
          <c:showPercent val="0"/>
          <c:showBubbleSize val="0"/>
        </c:dLbls>
        <c:gapWidth val="150"/>
        <c:shape val="box"/>
        <c:axId val="199286488"/>
        <c:axId val="199286880"/>
        <c:axId val="0"/>
      </c:bar3DChart>
      <c:catAx>
        <c:axId val="199286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9286880"/>
        <c:crosses val="autoZero"/>
        <c:auto val="1"/>
        <c:lblAlgn val="ctr"/>
        <c:lblOffset val="100"/>
        <c:noMultiLvlLbl val="0"/>
      </c:catAx>
      <c:valAx>
        <c:axId val="199286880"/>
        <c:scaling>
          <c:orientation val="minMax"/>
        </c:scaling>
        <c:delete val="1"/>
        <c:axPos val="l"/>
        <c:numFmt formatCode="0%" sourceLinked="1"/>
        <c:majorTickMark val="out"/>
        <c:minorTickMark val="none"/>
        <c:tickLblPos val="nextTo"/>
        <c:crossAx val="19928648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DC-4324-9144-30FFA217B6F5}"/>
              </c:ext>
            </c:extLst>
          </c:dPt>
          <c:dPt>
            <c:idx val="1"/>
            <c:invertIfNegative val="0"/>
            <c:bubble3D val="0"/>
            <c:spPr>
              <a:solidFill>
                <a:srgbClr val="C00000"/>
              </a:solidFill>
            </c:spPr>
            <c:extLst>
              <c:ext xmlns:c16="http://schemas.microsoft.com/office/drawing/2014/chart" uri="{C3380CC4-5D6E-409C-BE32-E72D297353CC}">
                <c16:uniqueId val="{00000001-67DC-4324-9144-30FFA217B6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DC-4324-9144-30FFA217B6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DC-4324-9144-30FFA217B6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67DC-4324-9144-30FFA217B6F5}"/>
            </c:ext>
          </c:extLst>
        </c:ser>
        <c:dLbls>
          <c:showLegendKey val="0"/>
          <c:showVal val="0"/>
          <c:showCatName val="0"/>
          <c:showSerName val="0"/>
          <c:showPercent val="0"/>
          <c:showBubbleSize val="0"/>
        </c:dLbls>
        <c:gapWidth val="150"/>
        <c:shape val="box"/>
        <c:axId val="207694968"/>
        <c:axId val="207695752"/>
        <c:axId val="0"/>
      </c:bar3DChart>
      <c:catAx>
        <c:axId val="207694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95752"/>
        <c:crosses val="autoZero"/>
        <c:auto val="1"/>
        <c:lblAlgn val="ctr"/>
        <c:lblOffset val="100"/>
        <c:noMultiLvlLbl val="0"/>
      </c:catAx>
      <c:valAx>
        <c:axId val="207695752"/>
        <c:scaling>
          <c:orientation val="minMax"/>
        </c:scaling>
        <c:delete val="1"/>
        <c:axPos val="l"/>
        <c:numFmt formatCode="0%" sourceLinked="1"/>
        <c:majorTickMark val="out"/>
        <c:minorTickMark val="none"/>
        <c:tickLblPos val="nextTo"/>
        <c:crossAx val="207694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DD2-4EDA-9458-84DE2D2066D7}"/>
              </c:ext>
            </c:extLst>
          </c:dPt>
          <c:dPt>
            <c:idx val="1"/>
            <c:invertIfNegative val="0"/>
            <c:bubble3D val="0"/>
            <c:spPr>
              <a:solidFill>
                <a:srgbClr val="CC0000"/>
              </a:solidFill>
            </c:spPr>
            <c:extLst>
              <c:ext xmlns:c16="http://schemas.microsoft.com/office/drawing/2014/chart" uri="{C3380CC4-5D6E-409C-BE32-E72D297353CC}">
                <c16:uniqueId val="{00000001-5DD2-4EDA-9458-84DE2D2066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D2-4EDA-9458-84DE2D2066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D2-4EDA-9458-84DE2D2066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5DD2-4EDA-9458-84DE2D2066D7}"/>
            </c:ext>
          </c:extLst>
        </c:ser>
        <c:dLbls>
          <c:showLegendKey val="0"/>
          <c:showVal val="0"/>
          <c:showCatName val="0"/>
          <c:showSerName val="0"/>
          <c:showPercent val="0"/>
          <c:showBubbleSize val="0"/>
        </c:dLbls>
        <c:gapWidth val="150"/>
        <c:shape val="box"/>
        <c:axId val="199287664"/>
        <c:axId val="199288056"/>
        <c:axId val="0"/>
      </c:bar3DChart>
      <c:catAx>
        <c:axId val="199287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9288056"/>
        <c:crosses val="autoZero"/>
        <c:auto val="1"/>
        <c:lblAlgn val="ctr"/>
        <c:lblOffset val="100"/>
        <c:noMultiLvlLbl val="0"/>
      </c:catAx>
      <c:valAx>
        <c:axId val="199288056"/>
        <c:scaling>
          <c:orientation val="minMax"/>
        </c:scaling>
        <c:delete val="1"/>
        <c:axPos val="l"/>
        <c:numFmt formatCode="0%" sourceLinked="1"/>
        <c:majorTickMark val="out"/>
        <c:minorTickMark val="none"/>
        <c:tickLblPos val="nextTo"/>
        <c:crossAx val="199287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12-4D93-B5ED-8D364675E19E}"/>
              </c:ext>
            </c:extLst>
          </c:dPt>
          <c:dPt>
            <c:idx val="1"/>
            <c:invertIfNegative val="0"/>
            <c:bubble3D val="0"/>
            <c:spPr>
              <a:solidFill>
                <a:srgbClr val="C00000"/>
              </a:solidFill>
            </c:spPr>
            <c:extLst>
              <c:ext xmlns:c16="http://schemas.microsoft.com/office/drawing/2014/chart" uri="{C3380CC4-5D6E-409C-BE32-E72D297353CC}">
                <c16:uniqueId val="{00000001-DF12-4D93-B5ED-8D364675E1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12-4D93-B5ED-8D364675E1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12-4D93-B5ED-8D364675E1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c:v>
                </c:pt>
                <c:pt idx="2">
                  <c:v>0.2</c:v>
                </c:pt>
                <c:pt idx="3">
                  <c:v>0.4</c:v>
                </c:pt>
              </c:numCache>
            </c:numRef>
          </c:val>
          <c:extLst>
            <c:ext xmlns:c16="http://schemas.microsoft.com/office/drawing/2014/chart" uri="{C3380CC4-5D6E-409C-BE32-E72D297353CC}">
              <c16:uniqueId val="{00000004-DF12-4D93-B5ED-8D364675E19E}"/>
            </c:ext>
          </c:extLst>
        </c:ser>
        <c:dLbls>
          <c:showLegendKey val="0"/>
          <c:showVal val="0"/>
          <c:showCatName val="0"/>
          <c:showSerName val="0"/>
          <c:showPercent val="0"/>
          <c:showBubbleSize val="0"/>
        </c:dLbls>
        <c:gapWidth val="150"/>
        <c:shape val="box"/>
        <c:axId val="201068488"/>
        <c:axId val="201068880"/>
        <c:axId val="0"/>
      </c:bar3DChart>
      <c:catAx>
        <c:axId val="201068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068880"/>
        <c:crosses val="autoZero"/>
        <c:auto val="1"/>
        <c:lblAlgn val="ctr"/>
        <c:lblOffset val="100"/>
        <c:noMultiLvlLbl val="0"/>
      </c:catAx>
      <c:valAx>
        <c:axId val="201068880"/>
        <c:scaling>
          <c:orientation val="minMax"/>
        </c:scaling>
        <c:delete val="1"/>
        <c:axPos val="l"/>
        <c:numFmt formatCode="0%" sourceLinked="1"/>
        <c:majorTickMark val="out"/>
        <c:minorTickMark val="none"/>
        <c:tickLblPos val="nextTo"/>
        <c:crossAx val="201068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C5-42F1-80A8-178C9F846D3F}"/>
              </c:ext>
            </c:extLst>
          </c:dPt>
          <c:dPt>
            <c:idx val="1"/>
            <c:invertIfNegative val="0"/>
            <c:bubble3D val="0"/>
            <c:spPr>
              <a:solidFill>
                <a:srgbClr val="C00000"/>
              </a:solidFill>
            </c:spPr>
            <c:extLst>
              <c:ext xmlns:c16="http://schemas.microsoft.com/office/drawing/2014/chart" uri="{C3380CC4-5D6E-409C-BE32-E72D297353CC}">
                <c16:uniqueId val="{00000001-B2C5-42F1-80A8-178C9F846D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C5-42F1-80A8-178C9F846D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C5-42F1-80A8-178C9F846D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c:v>
                </c:pt>
                <c:pt idx="2">
                  <c:v>0.2</c:v>
                </c:pt>
                <c:pt idx="3">
                  <c:v>0.4</c:v>
                </c:pt>
              </c:numCache>
            </c:numRef>
          </c:val>
          <c:extLst>
            <c:ext xmlns:c16="http://schemas.microsoft.com/office/drawing/2014/chart" uri="{C3380CC4-5D6E-409C-BE32-E72D297353CC}">
              <c16:uniqueId val="{00000004-B2C5-42F1-80A8-178C9F846D3F}"/>
            </c:ext>
          </c:extLst>
        </c:ser>
        <c:dLbls>
          <c:showLegendKey val="0"/>
          <c:showVal val="0"/>
          <c:showCatName val="0"/>
          <c:showSerName val="0"/>
          <c:showPercent val="0"/>
          <c:showBubbleSize val="0"/>
        </c:dLbls>
        <c:gapWidth val="150"/>
        <c:shape val="box"/>
        <c:axId val="201069664"/>
        <c:axId val="201070056"/>
        <c:axId val="0"/>
      </c:bar3DChart>
      <c:catAx>
        <c:axId val="201069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070056"/>
        <c:crosses val="autoZero"/>
        <c:auto val="1"/>
        <c:lblAlgn val="ctr"/>
        <c:lblOffset val="100"/>
        <c:noMultiLvlLbl val="0"/>
      </c:catAx>
      <c:valAx>
        <c:axId val="201070056"/>
        <c:scaling>
          <c:orientation val="minMax"/>
        </c:scaling>
        <c:delete val="1"/>
        <c:axPos val="l"/>
        <c:numFmt formatCode="0%" sourceLinked="1"/>
        <c:majorTickMark val="out"/>
        <c:minorTickMark val="none"/>
        <c:tickLblPos val="nextTo"/>
        <c:crossAx val="201069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D4-42E8-83AB-62003426C817}"/>
              </c:ext>
            </c:extLst>
          </c:dPt>
          <c:dPt>
            <c:idx val="1"/>
            <c:invertIfNegative val="0"/>
            <c:bubble3D val="0"/>
            <c:spPr>
              <a:solidFill>
                <a:srgbClr val="C00000"/>
              </a:solidFill>
            </c:spPr>
            <c:extLst>
              <c:ext xmlns:c16="http://schemas.microsoft.com/office/drawing/2014/chart" uri="{C3380CC4-5D6E-409C-BE32-E72D297353CC}">
                <c16:uniqueId val="{00000001-0DD4-42E8-83AB-62003426C8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D4-42E8-83AB-62003426C8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D4-42E8-83AB-62003426C8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DD4-42E8-83AB-62003426C817}"/>
            </c:ext>
          </c:extLst>
        </c:ser>
        <c:dLbls>
          <c:showLegendKey val="0"/>
          <c:showVal val="0"/>
          <c:showCatName val="0"/>
          <c:showSerName val="0"/>
          <c:showPercent val="0"/>
          <c:showBubbleSize val="0"/>
        </c:dLbls>
        <c:gapWidth val="150"/>
        <c:shape val="box"/>
        <c:axId val="201070840"/>
        <c:axId val="201071232"/>
        <c:axId val="0"/>
      </c:bar3DChart>
      <c:catAx>
        <c:axId val="201070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071232"/>
        <c:crosses val="autoZero"/>
        <c:auto val="1"/>
        <c:lblAlgn val="ctr"/>
        <c:lblOffset val="100"/>
        <c:noMultiLvlLbl val="0"/>
      </c:catAx>
      <c:valAx>
        <c:axId val="201071232"/>
        <c:scaling>
          <c:orientation val="minMax"/>
        </c:scaling>
        <c:delete val="1"/>
        <c:axPos val="l"/>
        <c:numFmt formatCode="0%" sourceLinked="1"/>
        <c:majorTickMark val="out"/>
        <c:minorTickMark val="none"/>
        <c:tickLblPos val="nextTo"/>
        <c:crossAx val="201070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A6-4987-A092-FA9F55D25751}"/>
              </c:ext>
            </c:extLst>
          </c:dPt>
          <c:dPt>
            <c:idx val="1"/>
            <c:invertIfNegative val="0"/>
            <c:bubble3D val="0"/>
            <c:spPr>
              <a:solidFill>
                <a:srgbClr val="C00000"/>
              </a:solidFill>
            </c:spPr>
            <c:extLst>
              <c:ext xmlns:c16="http://schemas.microsoft.com/office/drawing/2014/chart" uri="{C3380CC4-5D6E-409C-BE32-E72D297353CC}">
                <c16:uniqueId val="{00000001-FEA6-4987-A092-FA9F55D257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A6-4987-A092-FA9F55D257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A6-4987-A092-FA9F55D257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EA6-4987-A092-FA9F55D25751}"/>
            </c:ext>
          </c:extLst>
        </c:ser>
        <c:dLbls>
          <c:showLegendKey val="0"/>
          <c:showVal val="0"/>
          <c:showCatName val="0"/>
          <c:showSerName val="0"/>
          <c:showPercent val="0"/>
          <c:showBubbleSize val="0"/>
        </c:dLbls>
        <c:gapWidth val="150"/>
        <c:shape val="box"/>
        <c:axId val="201072016"/>
        <c:axId val="201469920"/>
        <c:axId val="0"/>
      </c:bar3DChart>
      <c:catAx>
        <c:axId val="20107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69920"/>
        <c:crosses val="autoZero"/>
        <c:auto val="1"/>
        <c:lblAlgn val="ctr"/>
        <c:lblOffset val="100"/>
        <c:noMultiLvlLbl val="0"/>
      </c:catAx>
      <c:valAx>
        <c:axId val="201469920"/>
        <c:scaling>
          <c:orientation val="minMax"/>
        </c:scaling>
        <c:delete val="1"/>
        <c:axPos val="l"/>
        <c:numFmt formatCode="0%" sourceLinked="1"/>
        <c:majorTickMark val="out"/>
        <c:minorTickMark val="none"/>
        <c:tickLblPos val="nextTo"/>
        <c:crossAx val="201072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F6-4796-A287-8E79BB3A3356}"/>
              </c:ext>
            </c:extLst>
          </c:dPt>
          <c:dPt>
            <c:idx val="1"/>
            <c:invertIfNegative val="0"/>
            <c:bubble3D val="0"/>
            <c:spPr>
              <a:solidFill>
                <a:srgbClr val="C00000"/>
              </a:solidFill>
            </c:spPr>
            <c:extLst>
              <c:ext xmlns:c16="http://schemas.microsoft.com/office/drawing/2014/chart" uri="{C3380CC4-5D6E-409C-BE32-E72D297353CC}">
                <c16:uniqueId val="{00000001-C2F6-4796-A287-8E79BB3A33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F6-4796-A287-8E79BB3A33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F6-4796-A287-8E79BB3A33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2F6-4796-A287-8E79BB3A3356}"/>
            </c:ext>
          </c:extLst>
        </c:ser>
        <c:dLbls>
          <c:showLegendKey val="0"/>
          <c:showVal val="0"/>
          <c:showCatName val="0"/>
          <c:showSerName val="0"/>
          <c:showPercent val="0"/>
          <c:showBubbleSize val="0"/>
        </c:dLbls>
        <c:gapWidth val="150"/>
        <c:shape val="box"/>
        <c:axId val="201470704"/>
        <c:axId val="201471096"/>
        <c:axId val="0"/>
      </c:bar3DChart>
      <c:catAx>
        <c:axId val="20147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71096"/>
        <c:crosses val="autoZero"/>
        <c:auto val="1"/>
        <c:lblAlgn val="ctr"/>
        <c:lblOffset val="100"/>
        <c:noMultiLvlLbl val="0"/>
      </c:catAx>
      <c:valAx>
        <c:axId val="201471096"/>
        <c:scaling>
          <c:orientation val="minMax"/>
        </c:scaling>
        <c:delete val="1"/>
        <c:axPos val="l"/>
        <c:numFmt formatCode="0%" sourceLinked="1"/>
        <c:majorTickMark val="out"/>
        <c:minorTickMark val="none"/>
        <c:tickLblPos val="nextTo"/>
        <c:crossAx val="201470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F3-4A51-A32D-38B11CC480EC}"/>
              </c:ext>
            </c:extLst>
          </c:dPt>
          <c:dPt>
            <c:idx val="1"/>
            <c:invertIfNegative val="0"/>
            <c:bubble3D val="0"/>
            <c:spPr>
              <a:solidFill>
                <a:srgbClr val="C00000"/>
              </a:solidFill>
            </c:spPr>
            <c:extLst>
              <c:ext xmlns:c16="http://schemas.microsoft.com/office/drawing/2014/chart" uri="{C3380CC4-5D6E-409C-BE32-E72D297353CC}">
                <c16:uniqueId val="{00000001-4EF3-4A51-A32D-38B11CC480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F3-4A51-A32D-38B11CC480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F3-4A51-A32D-38B11CC480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EF3-4A51-A32D-38B11CC480EC}"/>
            </c:ext>
          </c:extLst>
        </c:ser>
        <c:dLbls>
          <c:showLegendKey val="0"/>
          <c:showVal val="0"/>
          <c:showCatName val="0"/>
          <c:showSerName val="0"/>
          <c:showPercent val="0"/>
          <c:showBubbleSize val="0"/>
        </c:dLbls>
        <c:gapWidth val="150"/>
        <c:shape val="box"/>
        <c:axId val="201471880"/>
        <c:axId val="201472272"/>
        <c:axId val="0"/>
      </c:bar3DChart>
      <c:catAx>
        <c:axId val="20147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72272"/>
        <c:crosses val="autoZero"/>
        <c:auto val="1"/>
        <c:lblAlgn val="ctr"/>
        <c:lblOffset val="100"/>
        <c:noMultiLvlLbl val="0"/>
      </c:catAx>
      <c:valAx>
        <c:axId val="201472272"/>
        <c:scaling>
          <c:orientation val="minMax"/>
        </c:scaling>
        <c:delete val="1"/>
        <c:axPos val="l"/>
        <c:numFmt formatCode="0%" sourceLinked="1"/>
        <c:majorTickMark val="out"/>
        <c:minorTickMark val="none"/>
        <c:tickLblPos val="nextTo"/>
        <c:crossAx val="201471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81-4040-8510-98A38B39B505}"/>
              </c:ext>
            </c:extLst>
          </c:dPt>
          <c:dPt>
            <c:idx val="1"/>
            <c:invertIfNegative val="0"/>
            <c:bubble3D val="0"/>
            <c:spPr>
              <a:solidFill>
                <a:srgbClr val="C00000"/>
              </a:solidFill>
            </c:spPr>
            <c:extLst>
              <c:ext xmlns:c16="http://schemas.microsoft.com/office/drawing/2014/chart" uri="{C3380CC4-5D6E-409C-BE32-E72D297353CC}">
                <c16:uniqueId val="{00000001-2F81-4040-8510-98A38B39B5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81-4040-8510-98A38B39B5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81-4040-8510-98A38B39B5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2F81-4040-8510-98A38B39B505}"/>
            </c:ext>
          </c:extLst>
        </c:ser>
        <c:dLbls>
          <c:showLegendKey val="0"/>
          <c:showVal val="0"/>
          <c:showCatName val="0"/>
          <c:showSerName val="0"/>
          <c:showPercent val="0"/>
          <c:showBubbleSize val="0"/>
        </c:dLbls>
        <c:gapWidth val="150"/>
        <c:shape val="box"/>
        <c:axId val="201473056"/>
        <c:axId val="201473448"/>
        <c:axId val="0"/>
      </c:bar3DChart>
      <c:catAx>
        <c:axId val="201473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473448"/>
        <c:crosses val="autoZero"/>
        <c:auto val="1"/>
        <c:lblAlgn val="ctr"/>
        <c:lblOffset val="100"/>
        <c:noMultiLvlLbl val="0"/>
      </c:catAx>
      <c:valAx>
        <c:axId val="201473448"/>
        <c:scaling>
          <c:orientation val="minMax"/>
        </c:scaling>
        <c:delete val="1"/>
        <c:axPos val="l"/>
        <c:numFmt formatCode="0%" sourceLinked="1"/>
        <c:majorTickMark val="out"/>
        <c:minorTickMark val="none"/>
        <c:tickLblPos val="nextTo"/>
        <c:crossAx val="201473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4C-4EF4-9E0B-CEBE34231B07}"/>
              </c:ext>
            </c:extLst>
          </c:dPt>
          <c:dPt>
            <c:idx val="1"/>
            <c:invertIfNegative val="0"/>
            <c:bubble3D val="0"/>
            <c:spPr>
              <a:solidFill>
                <a:srgbClr val="C00000"/>
              </a:solidFill>
            </c:spPr>
            <c:extLst>
              <c:ext xmlns:c16="http://schemas.microsoft.com/office/drawing/2014/chart" uri="{C3380CC4-5D6E-409C-BE32-E72D297353CC}">
                <c16:uniqueId val="{00000001-4C4C-4EF4-9E0B-CEBE34231B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4C-4EF4-9E0B-CEBE34231B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4C-4EF4-9E0B-CEBE34231B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4C4C-4EF4-9E0B-CEBE34231B07}"/>
            </c:ext>
          </c:extLst>
        </c:ser>
        <c:dLbls>
          <c:showLegendKey val="0"/>
          <c:showVal val="0"/>
          <c:showCatName val="0"/>
          <c:showSerName val="0"/>
          <c:showPercent val="0"/>
          <c:showBubbleSize val="0"/>
        </c:dLbls>
        <c:gapWidth val="150"/>
        <c:shape val="box"/>
        <c:axId val="198401288"/>
        <c:axId val="198401680"/>
        <c:axId val="0"/>
      </c:bar3DChart>
      <c:catAx>
        <c:axId val="198401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01680"/>
        <c:crosses val="autoZero"/>
        <c:auto val="1"/>
        <c:lblAlgn val="ctr"/>
        <c:lblOffset val="100"/>
        <c:noMultiLvlLbl val="0"/>
      </c:catAx>
      <c:valAx>
        <c:axId val="198401680"/>
        <c:scaling>
          <c:orientation val="minMax"/>
        </c:scaling>
        <c:delete val="1"/>
        <c:axPos val="l"/>
        <c:numFmt formatCode="0%" sourceLinked="1"/>
        <c:majorTickMark val="out"/>
        <c:minorTickMark val="none"/>
        <c:tickLblPos val="nextTo"/>
        <c:crossAx val="198401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12-4A77-8F88-A85B8068E59B}"/>
              </c:ext>
            </c:extLst>
          </c:dPt>
          <c:dPt>
            <c:idx val="1"/>
            <c:invertIfNegative val="0"/>
            <c:bubble3D val="0"/>
            <c:spPr>
              <a:solidFill>
                <a:srgbClr val="C00000"/>
              </a:solidFill>
            </c:spPr>
            <c:extLst>
              <c:ext xmlns:c16="http://schemas.microsoft.com/office/drawing/2014/chart" uri="{C3380CC4-5D6E-409C-BE32-E72D297353CC}">
                <c16:uniqueId val="{00000001-3D12-4A77-8F88-A85B8068E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12-4A77-8F88-A85B8068E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12-4A77-8F88-A85B8068E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D12-4A77-8F88-A85B8068E59B}"/>
            </c:ext>
          </c:extLst>
        </c:ser>
        <c:dLbls>
          <c:showLegendKey val="0"/>
          <c:showVal val="0"/>
          <c:showCatName val="0"/>
          <c:showSerName val="0"/>
          <c:showPercent val="0"/>
          <c:showBubbleSize val="0"/>
        </c:dLbls>
        <c:gapWidth val="150"/>
        <c:shape val="box"/>
        <c:axId val="198402464"/>
        <c:axId val="198402856"/>
        <c:axId val="0"/>
      </c:bar3DChart>
      <c:catAx>
        <c:axId val="19840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02856"/>
        <c:crosses val="autoZero"/>
        <c:auto val="1"/>
        <c:lblAlgn val="ctr"/>
        <c:lblOffset val="100"/>
        <c:noMultiLvlLbl val="0"/>
      </c:catAx>
      <c:valAx>
        <c:axId val="198402856"/>
        <c:scaling>
          <c:orientation val="minMax"/>
        </c:scaling>
        <c:delete val="1"/>
        <c:axPos val="l"/>
        <c:numFmt formatCode="0%" sourceLinked="1"/>
        <c:majorTickMark val="out"/>
        <c:minorTickMark val="none"/>
        <c:tickLblPos val="nextTo"/>
        <c:crossAx val="198402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DA-4516-BE15-5657FAC545D0}"/>
              </c:ext>
            </c:extLst>
          </c:dPt>
          <c:dPt>
            <c:idx val="1"/>
            <c:invertIfNegative val="0"/>
            <c:bubble3D val="0"/>
            <c:spPr>
              <a:solidFill>
                <a:srgbClr val="C00000"/>
              </a:solidFill>
            </c:spPr>
            <c:extLst>
              <c:ext xmlns:c16="http://schemas.microsoft.com/office/drawing/2014/chart" uri="{C3380CC4-5D6E-409C-BE32-E72D297353CC}">
                <c16:uniqueId val="{00000001-5ADA-4516-BE15-5657FAC545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DA-4516-BE15-5657FAC545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DA-4516-BE15-5657FAC545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5ADA-4516-BE15-5657FAC545D0}"/>
            </c:ext>
          </c:extLst>
        </c:ser>
        <c:dLbls>
          <c:showLegendKey val="0"/>
          <c:showVal val="0"/>
          <c:showCatName val="0"/>
          <c:showSerName val="0"/>
          <c:showPercent val="0"/>
          <c:showBubbleSize val="0"/>
        </c:dLbls>
        <c:gapWidth val="150"/>
        <c:shape val="box"/>
        <c:axId val="207694576"/>
        <c:axId val="207693792"/>
        <c:axId val="0"/>
      </c:bar3DChart>
      <c:catAx>
        <c:axId val="20769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93792"/>
        <c:crosses val="autoZero"/>
        <c:auto val="1"/>
        <c:lblAlgn val="ctr"/>
        <c:lblOffset val="100"/>
        <c:noMultiLvlLbl val="0"/>
      </c:catAx>
      <c:valAx>
        <c:axId val="207693792"/>
        <c:scaling>
          <c:orientation val="minMax"/>
        </c:scaling>
        <c:delete val="1"/>
        <c:axPos val="l"/>
        <c:numFmt formatCode="0%" sourceLinked="1"/>
        <c:majorTickMark val="out"/>
        <c:minorTickMark val="none"/>
        <c:tickLblPos val="nextTo"/>
        <c:crossAx val="207694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1F3-4A48-8B39-84E5E732FC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1F3-4A48-8B39-84E5E732F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c:v>
                </c:pt>
                <c:pt idx="2">
                  <c:v>0.2</c:v>
                </c:pt>
                <c:pt idx="3">
                  <c:v>0.4</c:v>
                </c:pt>
              </c:numCache>
            </c:numRef>
          </c:val>
          <c:smooth val="0"/>
          <c:extLst>
            <c:ext xmlns:c16="http://schemas.microsoft.com/office/drawing/2014/chart" uri="{C3380CC4-5D6E-409C-BE32-E72D297353CC}">
              <c16:uniqueId val="{00000002-5CEB-4A47-8901-4F22646BBA08}"/>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1F3-4A48-8B39-84E5E732FC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1F3-4A48-8B39-84E5E732FC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1F3-4A48-8B39-84E5E732FC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1F3-4A48-8B39-84E5E732F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c:v>
                </c:pt>
                <c:pt idx="2">
                  <c:v>0.2</c:v>
                </c:pt>
                <c:pt idx="3">
                  <c:v>0.4</c:v>
                </c:pt>
              </c:numCache>
            </c:numRef>
          </c:val>
          <c:smooth val="0"/>
          <c:extLst>
            <c:ext xmlns:c16="http://schemas.microsoft.com/office/drawing/2014/chart" uri="{C3380CC4-5D6E-409C-BE32-E72D297353CC}">
              <c16:uniqueId val="{00000007-5CEB-4A47-8901-4F22646BBA0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1F3-4A48-8B39-84E5E732FC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1F3-4A48-8B39-84E5E732FC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1F3-4A48-8B39-84E5E732FC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1F3-4A48-8B39-84E5E732F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CEB-4A47-8901-4F22646BBA0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EB-4A47-8901-4F22646BBA0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EB-4A47-8901-4F22646BBA0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EB-4A47-8901-4F22646BBA0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EB-4A47-8901-4F22646BBA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CEB-4A47-8901-4F22646BBA08}"/>
            </c:ext>
          </c:extLst>
        </c:ser>
        <c:dLbls>
          <c:showLegendKey val="0"/>
          <c:showVal val="0"/>
          <c:showCatName val="0"/>
          <c:showSerName val="0"/>
          <c:showPercent val="0"/>
          <c:showBubbleSize val="0"/>
        </c:dLbls>
        <c:smooth val="0"/>
        <c:axId val="198403640"/>
        <c:axId val="198404032"/>
      </c:lineChart>
      <c:catAx>
        <c:axId val="198403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404032"/>
        <c:crosses val="autoZero"/>
        <c:auto val="1"/>
        <c:lblAlgn val="ctr"/>
        <c:lblOffset val="100"/>
        <c:noMultiLvlLbl val="0"/>
      </c:catAx>
      <c:valAx>
        <c:axId val="198404032"/>
        <c:scaling>
          <c:orientation val="minMax"/>
        </c:scaling>
        <c:delete val="1"/>
        <c:axPos val="l"/>
        <c:numFmt formatCode="0%" sourceLinked="1"/>
        <c:majorTickMark val="out"/>
        <c:minorTickMark val="none"/>
        <c:tickLblPos val="nextTo"/>
        <c:crossAx val="198403640"/>
        <c:crosses val="autoZero"/>
        <c:crossBetween val="between"/>
      </c:valAx>
    </c:plotArea>
    <c:legend>
      <c:legendPos val="r"/>
      <c:layout>
        <c:manualLayout>
          <c:xMode val="edge"/>
          <c:yMode val="edge"/>
          <c:x val="0.12801023844264772"/>
          <c:y val="0.87324153852978148"/>
          <c:w val="0.74144544048464278"/>
          <c:h val="9.295797023058965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AC2-4768-A629-92A3E631B0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AC2-4768-A629-92A3E631B0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6DB7-4C35-A2EC-66EA8636EBAB}"/>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AC2-4768-A629-92A3E631B0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AC2-4768-A629-92A3E631B0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AC2-4768-A629-92A3E631B0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AC2-4768-A629-92A3E631B0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6DB7-4C35-A2EC-66EA8636EBAB}"/>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AC2-4768-A629-92A3E631B0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AC2-4768-A629-92A3E631B0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AC2-4768-A629-92A3E631B0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AC2-4768-A629-92A3E631B0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DB7-4C35-A2EC-66EA8636EBA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B7-4C35-A2EC-66EA8636EBAB}"/>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B7-4C35-A2EC-66EA8636EBAB}"/>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6DB7-4C35-A2EC-66EA8636EBAB}"/>
            </c:ext>
          </c:extLst>
        </c:ser>
        <c:dLbls>
          <c:showLegendKey val="0"/>
          <c:showVal val="0"/>
          <c:showCatName val="0"/>
          <c:showSerName val="0"/>
          <c:showPercent val="0"/>
          <c:showBubbleSize val="0"/>
        </c:dLbls>
        <c:smooth val="0"/>
        <c:axId val="202215376"/>
        <c:axId val="202215768"/>
      </c:lineChart>
      <c:catAx>
        <c:axId val="202215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215768"/>
        <c:crosses val="autoZero"/>
        <c:auto val="1"/>
        <c:lblAlgn val="ctr"/>
        <c:lblOffset val="100"/>
        <c:noMultiLvlLbl val="0"/>
      </c:catAx>
      <c:valAx>
        <c:axId val="202215768"/>
        <c:scaling>
          <c:orientation val="minMax"/>
        </c:scaling>
        <c:delete val="1"/>
        <c:axPos val="l"/>
        <c:numFmt formatCode="0%" sourceLinked="1"/>
        <c:majorTickMark val="out"/>
        <c:minorTickMark val="none"/>
        <c:tickLblPos val="nextTo"/>
        <c:crossAx val="202215376"/>
        <c:crosses val="autoZero"/>
        <c:crossBetween val="between"/>
      </c:valAx>
    </c:plotArea>
    <c:legend>
      <c:legendPos val="r"/>
      <c:layout>
        <c:manualLayout>
          <c:xMode val="edge"/>
          <c:yMode val="edge"/>
          <c:x val="0.12911406370501108"/>
          <c:y val="0.87395286700474906"/>
          <c:w val="0.74050713007285751"/>
          <c:h val="9.2437322471656161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EF-4E43-B518-4879BB0BCE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EF-4E43-B518-4879BB0BCE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F010-4CCC-BB61-4335FCA0AB3D}"/>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9EF-4E43-B518-4879BB0BCE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EF-4E43-B518-4879BB0BCE2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EF-4E43-B518-4879BB0BCE2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EF-4E43-B518-4879BB0BCE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F010-4CCC-BB61-4335FCA0AB3D}"/>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EF-4E43-B518-4879BB0BCE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9EF-4E43-B518-4879BB0BCE2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EF-4E43-B518-4879BB0BCE2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EF-4E43-B518-4879BB0BCE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010-4CCC-BB61-4335FCA0AB3D}"/>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010-4CCC-BB61-4335FCA0AB3D}"/>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010-4CCC-BB61-4335FCA0AB3D}"/>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010-4CCC-BB61-4335FCA0AB3D}"/>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010-4CCC-BB61-4335FCA0AB3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010-4CCC-BB61-4335FCA0AB3D}"/>
            </c:ext>
          </c:extLst>
        </c:ser>
        <c:dLbls>
          <c:showLegendKey val="0"/>
          <c:showVal val="0"/>
          <c:showCatName val="0"/>
          <c:showSerName val="0"/>
          <c:showPercent val="0"/>
          <c:showBubbleSize val="0"/>
        </c:dLbls>
        <c:smooth val="0"/>
        <c:axId val="202216552"/>
        <c:axId val="202216944"/>
      </c:lineChart>
      <c:catAx>
        <c:axId val="202216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216944"/>
        <c:crosses val="autoZero"/>
        <c:auto val="1"/>
        <c:lblAlgn val="ctr"/>
        <c:lblOffset val="100"/>
        <c:noMultiLvlLbl val="0"/>
      </c:catAx>
      <c:valAx>
        <c:axId val="202216944"/>
        <c:scaling>
          <c:orientation val="minMax"/>
        </c:scaling>
        <c:delete val="1"/>
        <c:axPos val="l"/>
        <c:numFmt formatCode="0%" sourceLinked="1"/>
        <c:majorTickMark val="out"/>
        <c:minorTickMark val="none"/>
        <c:tickLblPos val="nextTo"/>
        <c:crossAx val="202216552"/>
        <c:crosses val="autoZero"/>
        <c:crossBetween val="between"/>
      </c:valAx>
    </c:plotArea>
    <c:legend>
      <c:legendPos val="r"/>
      <c:layout>
        <c:manualLayout>
          <c:xMode val="edge"/>
          <c:yMode val="edge"/>
          <c:x val="0.12674281033925519"/>
          <c:y val="0.87252215163500024"/>
          <c:w val="0.74144544048464278"/>
          <c:h val="9.3484516246607183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16-439C-B1D1-3EA3C4919E2C}"/>
              </c:ext>
            </c:extLst>
          </c:dPt>
          <c:dPt>
            <c:idx val="1"/>
            <c:invertIfNegative val="0"/>
            <c:bubble3D val="0"/>
            <c:spPr>
              <a:solidFill>
                <a:srgbClr val="C00000"/>
              </a:solidFill>
            </c:spPr>
            <c:extLst>
              <c:ext xmlns:c16="http://schemas.microsoft.com/office/drawing/2014/chart" uri="{C3380CC4-5D6E-409C-BE32-E72D297353CC}">
                <c16:uniqueId val="{00000001-4B16-439C-B1D1-3EA3C4919E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16-439C-B1D1-3EA3C4919E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16-439C-B1D1-3EA3C4919E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B16-439C-B1D1-3EA3C4919E2C}"/>
            </c:ext>
          </c:extLst>
        </c:ser>
        <c:dLbls>
          <c:showLegendKey val="0"/>
          <c:showVal val="0"/>
          <c:showCatName val="0"/>
          <c:showSerName val="0"/>
          <c:showPercent val="0"/>
          <c:showBubbleSize val="0"/>
        </c:dLbls>
        <c:gapWidth val="150"/>
        <c:shape val="box"/>
        <c:axId val="202217728"/>
        <c:axId val="202218120"/>
        <c:axId val="0"/>
      </c:bar3DChart>
      <c:catAx>
        <c:axId val="20221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218120"/>
        <c:crosses val="autoZero"/>
        <c:auto val="1"/>
        <c:lblAlgn val="ctr"/>
        <c:lblOffset val="100"/>
        <c:noMultiLvlLbl val="0"/>
      </c:catAx>
      <c:valAx>
        <c:axId val="202218120"/>
        <c:scaling>
          <c:orientation val="minMax"/>
        </c:scaling>
        <c:delete val="1"/>
        <c:axPos val="l"/>
        <c:numFmt formatCode="0%" sourceLinked="1"/>
        <c:majorTickMark val="out"/>
        <c:minorTickMark val="none"/>
        <c:tickLblPos val="nextTo"/>
        <c:crossAx val="202217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57-490D-8D75-168478515B15}"/>
              </c:ext>
            </c:extLst>
          </c:dPt>
          <c:dPt>
            <c:idx val="1"/>
            <c:invertIfNegative val="0"/>
            <c:bubble3D val="0"/>
            <c:spPr>
              <a:solidFill>
                <a:srgbClr val="C00000"/>
              </a:solidFill>
            </c:spPr>
            <c:extLst>
              <c:ext xmlns:c16="http://schemas.microsoft.com/office/drawing/2014/chart" uri="{C3380CC4-5D6E-409C-BE32-E72D297353CC}">
                <c16:uniqueId val="{00000001-FE57-490D-8D75-168478515B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57-490D-8D75-168478515B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57-490D-8D75-168478515B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FE57-490D-8D75-168478515B15}"/>
            </c:ext>
          </c:extLst>
        </c:ser>
        <c:dLbls>
          <c:showLegendKey val="0"/>
          <c:showVal val="0"/>
          <c:showCatName val="0"/>
          <c:showSerName val="0"/>
          <c:showPercent val="0"/>
          <c:showBubbleSize val="0"/>
        </c:dLbls>
        <c:gapWidth val="150"/>
        <c:shape val="box"/>
        <c:axId val="202218904"/>
        <c:axId val="200302688"/>
        <c:axId val="0"/>
      </c:bar3DChart>
      <c:catAx>
        <c:axId val="202218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302688"/>
        <c:crosses val="autoZero"/>
        <c:auto val="1"/>
        <c:lblAlgn val="ctr"/>
        <c:lblOffset val="100"/>
        <c:noMultiLvlLbl val="0"/>
      </c:catAx>
      <c:valAx>
        <c:axId val="200302688"/>
        <c:scaling>
          <c:orientation val="minMax"/>
        </c:scaling>
        <c:delete val="1"/>
        <c:axPos val="l"/>
        <c:numFmt formatCode="0%" sourceLinked="1"/>
        <c:majorTickMark val="out"/>
        <c:minorTickMark val="none"/>
        <c:tickLblPos val="nextTo"/>
        <c:crossAx val="202218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8E-4D86-940B-C182FA147B81}"/>
              </c:ext>
            </c:extLst>
          </c:dPt>
          <c:dPt>
            <c:idx val="1"/>
            <c:invertIfNegative val="0"/>
            <c:bubble3D val="0"/>
            <c:spPr>
              <a:solidFill>
                <a:srgbClr val="C00000"/>
              </a:solidFill>
            </c:spPr>
            <c:extLst>
              <c:ext xmlns:c16="http://schemas.microsoft.com/office/drawing/2014/chart" uri="{C3380CC4-5D6E-409C-BE32-E72D297353CC}">
                <c16:uniqueId val="{00000001-528E-4D86-940B-C182FA147B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8E-4D86-940B-C182FA147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8E-4D86-940B-C182FA147B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528E-4D86-940B-C182FA147B81}"/>
            </c:ext>
          </c:extLst>
        </c:ser>
        <c:dLbls>
          <c:showLegendKey val="0"/>
          <c:showVal val="0"/>
          <c:showCatName val="0"/>
          <c:showSerName val="0"/>
          <c:showPercent val="0"/>
          <c:showBubbleSize val="0"/>
        </c:dLbls>
        <c:gapWidth val="150"/>
        <c:shape val="box"/>
        <c:axId val="200303472"/>
        <c:axId val="200303864"/>
        <c:axId val="0"/>
      </c:bar3DChart>
      <c:catAx>
        <c:axId val="20030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303864"/>
        <c:crosses val="autoZero"/>
        <c:auto val="1"/>
        <c:lblAlgn val="ctr"/>
        <c:lblOffset val="100"/>
        <c:noMultiLvlLbl val="0"/>
      </c:catAx>
      <c:valAx>
        <c:axId val="200303864"/>
        <c:scaling>
          <c:orientation val="minMax"/>
        </c:scaling>
        <c:delete val="1"/>
        <c:axPos val="l"/>
        <c:numFmt formatCode="0%" sourceLinked="1"/>
        <c:majorTickMark val="out"/>
        <c:minorTickMark val="none"/>
        <c:tickLblPos val="nextTo"/>
        <c:crossAx val="200303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A5E-4FA6-813B-5C6B996A998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5E-4FA6-813B-5C6B996A9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1A5E-4FA6-813B-5C6B996A9989}"/>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5E-4FA6-813B-5C6B996A998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5E-4FA6-813B-5C6B996A9989}"/>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5E-4FA6-813B-5C6B996A9989}"/>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5E-4FA6-813B-5C6B996A9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0.16666666666666666</c:v>
                </c:pt>
                <c:pt idx="2">
                  <c:v>0.5</c:v>
                </c:pt>
                <c:pt idx="3">
                  <c:v>0.16666666666666666</c:v>
                </c:pt>
              </c:numCache>
            </c:numRef>
          </c:val>
          <c:smooth val="0"/>
          <c:extLst>
            <c:ext xmlns:c16="http://schemas.microsoft.com/office/drawing/2014/chart" uri="{C3380CC4-5D6E-409C-BE32-E72D297353CC}">
              <c16:uniqueId val="{00000007-1A5E-4FA6-813B-5C6B996A9989}"/>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A5E-4FA6-813B-5C6B996A998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A5E-4FA6-813B-5C6B996A998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A5E-4FA6-813B-5C6B996A9989}"/>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A5E-4FA6-813B-5C6B996A99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A5E-4FA6-813B-5C6B996A998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A5E-4FA6-813B-5C6B996A9989}"/>
            </c:ext>
          </c:extLst>
        </c:ser>
        <c:dLbls>
          <c:showLegendKey val="0"/>
          <c:showVal val="0"/>
          <c:showCatName val="0"/>
          <c:showSerName val="0"/>
          <c:showPercent val="0"/>
          <c:showBubbleSize val="0"/>
        </c:dLbls>
        <c:smooth val="0"/>
        <c:axId val="200304648"/>
        <c:axId val="200305040"/>
      </c:lineChart>
      <c:catAx>
        <c:axId val="200304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0305040"/>
        <c:crosses val="autoZero"/>
        <c:auto val="1"/>
        <c:lblAlgn val="ctr"/>
        <c:lblOffset val="100"/>
        <c:noMultiLvlLbl val="0"/>
      </c:catAx>
      <c:valAx>
        <c:axId val="200305040"/>
        <c:scaling>
          <c:orientation val="minMax"/>
        </c:scaling>
        <c:delete val="1"/>
        <c:axPos val="l"/>
        <c:numFmt formatCode="0%" sourceLinked="1"/>
        <c:majorTickMark val="out"/>
        <c:minorTickMark val="none"/>
        <c:tickLblPos val="nextTo"/>
        <c:crossAx val="200304648"/>
        <c:crosses val="autoZero"/>
        <c:crossBetween val="between"/>
      </c:valAx>
    </c:plotArea>
    <c:legend>
      <c:legendPos val="r"/>
      <c:layout>
        <c:manualLayout>
          <c:xMode val="edge"/>
          <c:yMode val="edge"/>
          <c:x val="0.12801023844264772"/>
          <c:y val="0.87042463034097572"/>
          <c:w val="0.74144544048464278"/>
          <c:h val="9.295797023058965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A75-45E3-BC69-F1DCF4B7254B}"/>
              </c:ext>
            </c:extLst>
          </c:dPt>
          <c:dPt>
            <c:idx val="1"/>
            <c:invertIfNegative val="0"/>
            <c:bubble3D val="0"/>
            <c:spPr>
              <a:solidFill>
                <a:srgbClr val="C00000"/>
              </a:solidFill>
            </c:spPr>
            <c:extLst>
              <c:ext xmlns:c16="http://schemas.microsoft.com/office/drawing/2014/chart" uri="{C3380CC4-5D6E-409C-BE32-E72D297353CC}">
                <c16:uniqueId val="{00000001-4A75-45E3-BC69-F1DCF4B725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75-45E3-BC69-F1DCF4B725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75-45E3-BC69-F1DCF4B725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A75-45E3-BC69-F1DCF4B7254B}"/>
            </c:ext>
          </c:extLst>
        </c:ser>
        <c:dLbls>
          <c:showLegendKey val="0"/>
          <c:showVal val="0"/>
          <c:showCatName val="0"/>
          <c:showSerName val="0"/>
          <c:showPercent val="0"/>
          <c:showBubbleSize val="0"/>
        </c:dLbls>
        <c:gapWidth val="150"/>
        <c:shape val="box"/>
        <c:axId val="200305824"/>
        <c:axId val="200306216"/>
        <c:axId val="0"/>
      </c:bar3DChart>
      <c:catAx>
        <c:axId val="200305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306216"/>
        <c:crosses val="autoZero"/>
        <c:auto val="1"/>
        <c:lblAlgn val="ctr"/>
        <c:lblOffset val="100"/>
        <c:noMultiLvlLbl val="0"/>
      </c:catAx>
      <c:valAx>
        <c:axId val="200306216"/>
        <c:scaling>
          <c:orientation val="minMax"/>
        </c:scaling>
        <c:delete val="1"/>
        <c:axPos val="l"/>
        <c:numFmt formatCode="0%" sourceLinked="1"/>
        <c:majorTickMark val="out"/>
        <c:minorTickMark val="none"/>
        <c:tickLblPos val="nextTo"/>
        <c:crossAx val="200305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C1A-483A-90D3-FBD12A560F6C}"/>
              </c:ext>
            </c:extLst>
          </c:dPt>
          <c:dPt>
            <c:idx val="1"/>
            <c:invertIfNegative val="0"/>
            <c:bubble3D val="0"/>
            <c:spPr>
              <a:solidFill>
                <a:srgbClr val="C00000"/>
              </a:solidFill>
            </c:spPr>
            <c:extLst>
              <c:ext xmlns:c16="http://schemas.microsoft.com/office/drawing/2014/chart" uri="{C3380CC4-5D6E-409C-BE32-E72D297353CC}">
                <c16:uniqueId val="{00000001-FC1A-483A-90D3-FBD12A560F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1A-483A-90D3-FBD12A560F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1A-483A-90D3-FBD12A560F6C}"/>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FC1A-483A-90D3-FBD12A560F6C}"/>
            </c:ext>
          </c:extLst>
        </c:ser>
        <c:dLbls>
          <c:showLegendKey val="0"/>
          <c:showVal val="0"/>
          <c:showCatName val="0"/>
          <c:showSerName val="0"/>
          <c:showPercent val="0"/>
          <c:showBubbleSize val="0"/>
        </c:dLbls>
        <c:gapWidth val="150"/>
        <c:shape val="box"/>
        <c:axId val="216649344"/>
        <c:axId val="216649736"/>
        <c:axId val="0"/>
      </c:bar3DChart>
      <c:catAx>
        <c:axId val="21664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6649736"/>
        <c:crosses val="autoZero"/>
        <c:auto val="1"/>
        <c:lblAlgn val="ctr"/>
        <c:lblOffset val="100"/>
        <c:noMultiLvlLbl val="0"/>
      </c:catAx>
      <c:valAx>
        <c:axId val="216649736"/>
        <c:scaling>
          <c:orientation val="minMax"/>
        </c:scaling>
        <c:delete val="1"/>
        <c:axPos val="l"/>
        <c:numFmt formatCode="0%" sourceLinked="1"/>
        <c:majorTickMark val="out"/>
        <c:minorTickMark val="none"/>
        <c:tickLblPos val="nextTo"/>
        <c:crossAx val="21664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209-4769-AA3C-B74192EE3F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209-4769-AA3C-B74192EE3F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209-4769-AA3C-B74192EE3F02}"/>
            </c:ext>
          </c:extLst>
        </c:ser>
        <c:dLbls>
          <c:showLegendKey val="0"/>
          <c:showVal val="0"/>
          <c:showCatName val="0"/>
          <c:showSerName val="0"/>
          <c:showPercent val="0"/>
          <c:showBubbleSize val="0"/>
        </c:dLbls>
        <c:gapWidth val="150"/>
        <c:shape val="box"/>
        <c:axId val="216650520"/>
        <c:axId val="216650912"/>
        <c:axId val="0"/>
      </c:bar3DChart>
      <c:catAx>
        <c:axId val="216650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6650912"/>
        <c:crosses val="autoZero"/>
        <c:auto val="1"/>
        <c:lblAlgn val="ctr"/>
        <c:lblOffset val="100"/>
        <c:noMultiLvlLbl val="0"/>
      </c:catAx>
      <c:valAx>
        <c:axId val="216650912"/>
        <c:scaling>
          <c:orientation val="minMax"/>
        </c:scaling>
        <c:delete val="1"/>
        <c:axPos val="l"/>
        <c:numFmt formatCode="0%" sourceLinked="1"/>
        <c:majorTickMark val="out"/>
        <c:minorTickMark val="none"/>
        <c:tickLblPos val="nextTo"/>
        <c:crossAx val="216650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A5-43E4-8E00-ECF6DC250373}"/>
              </c:ext>
            </c:extLst>
          </c:dPt>
          <c:dPt>
            <c:idx val="1"/>
            <c:invertIfNegative val="0"/>
            <c:bubble3D val="0"/>
            <c:spPr>
              <a:solidFill>
                <a:srgbClr val="C00000"/>
              </a:solidFill>
            </c:spPr>
            <c:extLst>
              <c:ext xmlns:c16="http://schemas.microsoft.com/office/drawing/2014/chart" uri="{C3380CC4-5D6E-409C-BE32-E72D297353CC}">
                <c16:uniqueId val="{00000001-D4A5-43E4-8E00-ECF6DC2503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A5-43E4-8E00-ECF6DC2503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A5-43E4-8E00-ECF6DC2503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D4A5-43E4-8E00-ECF6DC250373}"/>
            </c:ext>
          </c:extLst>
        </c:ser>
        <c:dLbls>
          <c:showLegendKey val="0"/>
          <c:showVal val="0"/>
          <c:showCatName val="0"/>
          <c:showSerName val="0"/>
          <c:showPercent val="0"/>
          <c:showBubbleSize val="0"/>
        </c:dLbls>
        <c:gapWidth val="150"/>
        <c:shape val="box"/>
        <c:axId val="207692616"/>
        <c:axId val="207692224"/>
        <c:axId val="0"/>
      </c:bar3DChart>
      <c:catAx>
        <c:axId val="207692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92224"/>
        <c:crosses val="autoZero"/>
        <c:auto val="1"/>
        <c:lblAlgn val="ctr"/>
        <c:lblOffset val="100"/>
        <c:noMultiLvlLbl val="0"/>
      </c:catAx>
      <c:valAx>
        <c:axId val="207692224"/>
        <c:scaling>
          <c:orientation val="minMax"/>
        </c:scaling>
        <c:delete val="1"/>
        <c:axPos val="l"/>
        <c:numFmt formatCode="0%" sourceLinked="1"/>
        <c:majorTickMark val="out"/>
        <c:minorTickMark val="none"/>
        <c:tickLblPos val="nextTo"/>
        <c:crossAx val="207692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15C-4B2D-AE14-2282A61E1AF1}"/>
              </c:ext>
            </c:extLst>
          </c:dPt>
          <c:dPt>
            <c:idx val="1"/>
            <c:invertIfNegative val="0"/>
            <c:bubble3D val="0"/>
            <c:spPr>
              <a:solidFill>
                <a:srgbClr val="C00000"/>
              </a:solidFill>
            </c:spPr>
            <c:extLst>
              <c:ext xmlns:c16="http://schemas.microsoft.com/office/drawing/2014/chart" uri="{C3380CC4-5D6E-409C-BE32-E72D297353CC}">
                <c16:uniqueId val="{00000001-115C-4B2D-AE14-2282A61E1A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5C-4B2D-AE14-2282A61E1A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5C-4B2D-AE14-2282A61E1A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115C-4B2D-AE14-2282A61E1AF1}"/>
            </c:ext>
          </c:extLst>
        </c:ser>
        <c:dLbls>
          <c:showLegendKey val="0"/>
          <c:showVal val="0"/>
          <c:showCatName val="0"/>
          <c:showSerName val="0"/>
          <c:showPercent val="0"/>
          <c:showBubbleSize val="0"/>
        </c:dLbls>
        <c:gapWidth val="150"/>
        <c:shape val="box"/>
        <c:axId val="216651696"/>
        <c:axId val="216652088"/>
        <c:axId val="0"/>
      </c:bar3DChart>
      <c:catAx>
        <c:axId val="216651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6652088"/>
        <c:crosses val="autoZero"/>
        <c:auto val="1"/>
        <c:lblAlgn val="ctr"/>
        <c:lblOffset val="100"/>
        <c:noMultiLvlLbl val="0"/>
      </c:catAx>
      <c:valAx>
        <c:axId val="216652088"/>
        <c:scaling>
          <c:orientation val="minMax"/>
        </c:scaling>
        <c:delete val="1"/>
        <c:axPos val="l"/>
        <c:numFmt formatCode="0%" sourceLinked="1"/>
        <c:majorTickMark val="out"/>
        <c:minorTickMark val="none"/>
        <c:tickLblPos val="nextTo"/>
        <c:crossAx val="216651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E7-4041-B8E9-57B966BF3BCA}"/>
              </c:ext>
            </c:extLst>
          </c:dPt>
          <c:dPt>
            <c:idx val="1"/>
            <c:invertIfNegative val="0"/>
            <c:bubble3D val="0"/>
            <c:spPr>
              <a:solidFill>
                <a:srgbClr val="C00000"/>
              </a:solidFill>
            </c:spPr>
            <c:extLst>
              <c:ext xmlns:c16="http://schemas.microsoft.com/office/drawing/2014/chart" uri="{C3380CC4-5D6E-409C-BE32-E72D297353CC}">
                <c16:uniqueId val="{00000001-A3E7-4041-B8E9-57B966BF3B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E7-4041-B8E9-57B966BF3B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E7-4041-B8E9-57B966BF3B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A3E7-4041-B8E9-57B966BF3BCA}"/>
            </c:ext>
          </c:extLst>
        </c:ser>
        <c:dLbls>
          <c:showLegendKey val="0"/>
          <c:showVal val="0"/>
          <c:showCatName val="0"/>
          <c:showSerName val="0"/>
          <c:showPercent val="0"/>
          <c:showBubbleSize val="0"/>
        </c:dLbls>
        <c:gapWidth val="150"/>
        <c:shape val="box"/>
        <c:axId val="217786944"/>
        <c:axId val="217787336"/>
        <c:axId val="0"/>
      </c:bar3DChart>
      <c:catAx>
        <c:axId val="21778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787336"/>
        <c:crosses val="autoZero"/>
        <c:auto val="1"/>
        <c:lblAlgn val="ctr"/>
        <c:lblOffset val="100"/>
        <c:noMultiLvlLbl val="0"/>
      </c:catAx>
      <c:valAx>
        <c:axId val="217787336"/>
        <c:scaling>
          <c:orientation val="minMax"/>
        </c:scaling>
        <c:delete val="1"/>
        <c:axPos val="l"/>
        <c:numFmt formatCode="0%" sourceLinked="1"/>
        <c:majorTickMark val="out"/>
        <c:minorTickMark val="none"/>
        <c:tickLblPos val="nextTo"/>
        <c:crossAx val="21778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F5-4C49-964C-9ED00D50E688}"/>
              </c:ext>
            </c:extLst>
          </c:dPt>
          <c:dPt>
            <c:idx val="1"/>
            <c:invertIfNegative val="0"/>
            <c:bubble3D val="0"/>
            <c:spPr>
              <a:solidFill>
                <a:srgbClr val="C00000"/>
              </a:solidFill>
            </c:spPr>
            <c:extLst>
              <c:ext xmlns:c16="http://schemas.microsoft.com/office/drawing/2014/chart" uri="{C3380CC4-5D6E-409C-BE32-E72D297353CC}">
                <c16:uniqueId val="{00000001-50F5-4C49-964C-9ED00D50E6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F5-4C49-964C-9ED00D50E6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F5-4C49-964C-9ED00D50E6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0F5-4C49-964C-9ED00D50E688}"/>
            </c:ext>
          </c:extLst>
        </c:ser>
        <c:dLbls>
          <c:showLegendKey val="0"/>
          <c:showVal val="0"/>
          <c:showCatName val="0"/>
          <c:showSerName val="0"/>
          <c:showPercent val="0"/>
          <c:showBubbleSize val="0"/>
        </c:dLbls>
        <c:gapWidth val="150"/>
        <c:shape val="box"/>
        <c:axId val="217788120"/>
        <c:axId val="217788512"/>
        <c:axId val="0"/>
      </c:bar3DChart>
      <c:catAx>
        <c:axId val="217788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788512"/>
        <c:crosses val="autoZero"/>
        <c:auto val="1"/>
        <c:lblAlgn val="ctr"/>
        <c:lblOffset val="100"/>
        <c:noMultiLvlLbl val="0"/>
      </c:catAx>
      <c:valAx>
        <c:axId val="217788512"/>
        <c:scaling>
          <c:orientation val="minMax"/>
        </c:scaling>
        <c:delete val="1"/>
        <c:axPos val="l"/>
        <c:numFmt formatCode="0%" sourceLinked="1"/>
        <c:majorTickMark val="out"/>
        <c:minorTickMark val="none"/>
        <c:tickLblPos val="nextTo"/>
        <c:crossAx val="217788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F8-46A2-B975-6146C89651BF}"/>
              </c:ext>
            </c:extLst>
          </c:dPt>
          <c:dPt>
            <c:idx val="1"/>
            <c:invertIfNegative val="0"/>
            <c:bubble3D val="0"/>
            <c:spPr>
              <a:solidFill>
                <a:srgbClr val="C00000"/>
              </a:solidFill>
            </c:spPr>
            <c:extLst>
              <c:ext xmlns:c16="http://schemas.microsoft.com/office/drawing/2014/chart" uri="{C3380CC4-5D6E-409C-BE32-E72D297353CC}">
                <c16:uniqueId val="{00000001-1BF8-46A2-B975-6146C89651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F8-46A2-B975-6146C89651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F8-46A2-B975-6146C89651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BF8-46A2-B975-6146C89651BF}"/>
            </c:ext>
          </c:extLst>
        </c:ser>
        <c:dLbls>
          <c:showLegendKey val="0"/>
          <c:showVal val="0"/>
          <c:showCatName val="0"/>
          <c:showSerName val="0"/>
          <c:showPercent val="0"/>
          <c:showBubbleSize val="0"/>
        </c:dLbls>
        <c:gapWidth val="150"/>
        <c:shape val="box"/>
        <c:axId val="217789296"/>
        <c:axId val="217789688"/>
        <c:axId val="0"/>
      </c:bar3DChart>
      <c:catAx>
        <c:axId val="217789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789688"/>
        <c:crosses val="autoZero"/>
        <c:auto val="1"/>
        <c:lblAlgn val="ctr"/>
        <c:lblOffset val="100"/>
        <c:noMultiLvlLbl val="0"/>
      </c:catAx>
      <c:valAx>
        <c:axId val="217789688"/>
        <c:scaling>
          <c:orientation val="minMax"/>
        </c:scaling>
        <c:delete val="1"/>
        <c:axPos val="l"/>
        <c:numFmt formatCode="0%" sourceLinked="1"/>
        <c:majorTickMark val="out"/>
        <c:minorTickMark val="none"/>
        <c:tickLblPos val="nextTo"/>
        <c:crossAx val="217789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1A-48D8-95FD-2E3268D81831}"/>
              </c:ext>
            </c:extLst>
          </c:dPt>
          <c:dPt>
            <c:idx val="1"/>
            <c:invertIfNegative val="0"/>
            <c:bubble3D val="0"/>
            <c:spPr>
              <a:solidFill>
                <a:srgbClr val="C00000"/>
              </a:solidFill>
            </c:spPr>
            <c:extLst>
              <c:ext xmlns:c16="http://schemas.microsoft.com/office/drawing/2014/chart" uri="{C3380CC4-5D6E-409C-BE32-E72D297353CC}">
                <c16:uniqueId val="{00000001-481A-48D8-95FD-2E3268D81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1A-48D8-95FD-2E3268D81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1A-48D8-95FD-2E3268D81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extLst>
            <c:ext xmlns:c16="http://schemas.microsoft.com/office/drawing/2014/chart" uri="{C3380CC4-5D6E-409C-BE32-E72D297353CC}">
              <c16:uniqueId val="{00000004-481A-48D8-95FD-2E3268D81831}"/>
            </c:ext>
          </c:extLst>
        </c:ser>
        <c:dLbls>
          <c:showLegendKey val="0"/>
          <c:showVal val="0"/>
          <c:showCatName val="0"/>
          <c:showSerName val="0"/>
          <c:showPercent val="0"/>
          <c:showBubbleSize val="0"/>
        </c:dLbls>
        <c:gapWidth val="150"/>
        <c:shape val="box"/>
        <c:axId val="217790472"/>
        <c:axId val="202070944"/>
        <c:axId val="0"/>
      </c:bar3DChart>
      <c:catAx>
        <c:axId val="217790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0944"/>
        <c:crosses val="autoZero"/>
        <c:auto val="1"/>
        <c:lblAlgn val="ctr"/>
        <c:lblOffset val="100"/>
        <c:noMultiLvlLbl val="0"/>
      </c:catAx>
      <c:valAx>
        <c:axId val="202070944"/>
        <c:scaling>
          <c:orientation val="minMax"/>
        </c:scaling>
        <c:delete val="1"/>
        <c:axPos val="l"/>
        <c:numFmt formatCode="0%" sourceLinked="1"/>
        <c:majorTickMark val="out"/>
        <c:minorTickMark val="none"/>
        <c:tickLblPos val="nextTo"/>
        <c:crossAx val="217790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38-44F6-8788-7D38AD930E09}"/>
              </c:ext>
            </c:extLst>
          </c:dPt>
          <c:dPt>
            <c:idx val="1"/>
            <c:invertIfNegative val="0"/>
            <c:bubble3D val="0"/>
            <c:spPr>
              <a:solidFill>
                <a:srgbClr val="C00000"/>
              </a:solidFill>
            </c:spPr>
            <c:extLst>
              <c:ext xmlns:c16="http://schemas.microsoft.com/office/drawing/2014/chart" uri="{C3380CC4-5D6E-409C-BE32-E72D297353CC}">
                <c16:uniqueId val="{00000001-3638-44F6-8788-7D38AD930E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38-44F6-8788-7D38AD930E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38-44F6-8788-7D38AD930E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extLst>
            <c:ext xmlns:c16="http://schemas.microsoft.com/office/drawing/2014/chart" uri="{C3380CC4-5D6E-409C-BE32-E72D297353CC}">
              <c16:uniqueId val="{00000004-3638-44F6-8788-7D38AD930E09}"/>
            </c:ext>
          </c:extLst>
        </c:ser>
        <c:dLbls>
          <c:showLegendKey val="0"/>
          <c:showVal val="0"/>
          <c:showCatName val="0"/>
          <c:showSerName val="0"/>
          <c:showPercent val="0"/>
          <c:showBubbleSize val="0"/>
        </c:dLbls>
        <c:gapWidth val="150"/>
        <c:shape val="box"/>
        <c:axId val="202071728"/>
        <c:axId val="202072120"/>
        <c:axId val="0"/>
      </c:bar3DChart>
      <c:catAx>
        <c:axId val="20207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2120"/>
        <c:crosses val="autoZero"/>
        <c:auto val="1"/>
        <c:lblAlgn val="ctr"/>
        <c:lblOffset val="100"/>
        <c:noMultiLvlLbl val="0"/>
      </c:catAx>
      <c:valAx>
        <c:axId val="202072120"/>
        <c:scaling>
          <c:orientation val="minMax"/>
        </c:scaling>
        <c:delete val="1"/>
        <c:axPos val="l"/>
        <c:numFmt formatCode="0%" sourceLinked="1"/>
        <c:majorTickMark val="out"/>
        <c:minorTickMark val="none"/>
        <c:tickLblPos val="nextTo"/>
        <c:crossAx val="202071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F7-4420-8BE6-50B4184F2D87}"/>
              </c:ext>
            </c:extLst>
          </c:dPt>
          <c:dPt>
            <c:idx val="1"/>
            <c:invertIfNegative val="0"/>
            <c:bubble3D val="0"/>
            <c:spPr>
              <a:solidFill>
                <a:srgbClr val="C00000"/>
              </a:solidFill>
            </c:spPr>
            <c:extLst>
              <c:ext xmlns:c16="http://schemas.microsoft.com/office/drawing/2014/chart" uri="{C3380CC4-5D6E-409C-BE32-E72D297353CC}">
                <c16:uniqueId val="{00000001-8EF7-4420-8BE6-50B4184F2D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F7-4420-8BE6-50B4184F2D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F7-4420-8BE6-50B4184F2D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8EF7-4420-8BE6-50B4184F2D87}"/>
            </c:ext>
          </c:extLst>
        </c:ser>
        <c:dLbls>
          <c:showLegendKey val="0"/>
          <c:showVal val="0"/>
          <c:showCatName val="0"/>
          <c:showSerName val="0"/>
          <c:showPercent val="0"/>
          <c:showBubbleSize val="0"/>
        </c:dLbls>
        <c:gapWidth val="150"/>
        <c:shape val="box"/>
        <c:axId val="202072904"/>
        <c:axId val="202073296"/>
        <c:axId val="0"/>
      </c:bar3DChart>
      <c:catAx>
        <c:axId val="202072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3296"/>
        <c:crosses val="autoZero"/>
        <c:auto val="1"/>
        <c:lblAlgn val="ctr"/>
        <c:lblOffset val="100"/>
        <c:noMultiLvlLbl val="0"/>
      </c:catAx>
      <c:valAx>
        <c:axId val="202073296"/>
        <c:scaling>
          <c:orientation val="minMax"/>
        </c:scaling>
        <c:delete val="1"/>
        <c:axPos val="l"/>
        <c:numFmt formatCode="0%" sourceLinked="1"/>
        <c:majorTickMark val="out"/>
        <c:minorTickMark val="none"/>
        <c:tickLblPos val="nextTo"/>
        <c:crossAx val="202072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5F-4857-BBE3-2667AEEA8CB6}"/>
              </c:ext>
            </c:extLst>
          </c:dPt>
          <c:dPt>
            <c:idx val="1"/>
            <c:invertIfNegative val="0"/>
            <c:bubble3D val="0"/>
            <c:spPr>
              <a:solidFill>
                <a:srgbClr val="C00000"/>
              </a:solidFill>
            </c:spPr>
            <c:extLst>
              <c:ext xmlns:c16="http://schemas.microsoft.com/office/drawing/2014/chart" uri="{C3380CC4-5D6E-409C-BE32-E72D297353CC}">
                <c16:uniqueId val="{00000001-545F-4857-BBE3-2667AEEA8C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5F-4857-BBE3-2667AEEA8C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5F-4857-BBE3-2667AEEA8C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545F-4857-BBE3-2667AEEA8CB6}"/>
            </c:ext>
          </c:extLst>
        </c:ser>
        <c:dLbls>
          <c:showLegendKey val="0"/>
          <c:showVal val="0"/>
          <c:showCatName val="0"/>
          <c:showSerName val="0"/>
          <c:showPercent val="0"/>
          <c:showBubbleSize val="0"/>
        </c:dLbls>
        <c:gapWidth val="150"/>
        <c:shape val="box"/>
        <c:axId val="202074080"/>
        <c:axId val="202074472"/>
        <c:axId val="0"/>
      </c:bar3DChart>
      <c:catAx>
        <c:axId val="202074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4472"/>
        <c:crosses val="autoZero"/>
        <c:auto val="1"/>
        <c:lblAlgn val="ctr"/>
        <c:lblOffset val="100"/>
        <c:noMultiLvlLbl val="0"/>
      </c:catAx>
      <c:valAx>
        <c:axId val="202074472"/>
        <c:scaling>
          <c:orientation val="minMax"/>
        </c:scaling>
        <c:delete val="1"/>
        <c:axPos val="l"/>
        <c:numFmt formatCode="0%" sourceLinked="1"/>
        <c:majorTickMark val="out"/>
        <c:minorTickMark val="none"/>
        <c:tickLblPos val="nextTo"/>
        <c:crossAx val="202074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2A-4B8A-9502-BE3FF91A40CA}"/>
              </c:ext>
            </c:extLst>
          </c:dPt>
          <c:dPt>
            <c:idx val="1"/>
            <c:invertIfNegative val="0"/>
            <c:bubble3D val="0"/>
            <c:spPr>
              <a:solidFill>
                <a:srgbClr val="C00000"/>
              </a:solidFill>
            </c:spPr>
            <c:extLst>
              <c:ext xmlns:c16="http://schemas.microsoft.com/office/drawing/2014/chart" uri="{C3380CC4-5D6E-409C-BE32-E72D297353CC}">
                <c16:uniqueId val="{00000001-252A-4B8A-9502-BE3FF91A40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2A-4B8A-9502-BE3FF91A40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2A-4B8A-9502-BE3FF91A40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252A-4B8A-9502-BE3FF91A40CA}"/>
            </c:ext>
          </c:extLst>
        </c:ser>
        <c:dLbls>
          <c:showLegendKey val="0"/>
          <c:showVal val="0"/>
          <c:showCatName val="0"/>
          <c:showSerName val="0"/>
          <c:showPercent val="0"/>
          <c:showBubbleSize val="0"/>
        </c:dLbls>
        <c:gapWidth val="150"/>
        <c:shape val="box"/>
        <c:axId val="202075256"/>
        <c:axId val="202075648"/>
        <c:axId val="0"/>
      </c:bar3DChart>
      <c:catAx>
        <c:axId val="202075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5648"/>
        <c:crosses val="autoZero"/>
        <c:auto val="1"/>
        <c:lblAlgn val="ctr"/>
        <c:lblOffset val="100"/>
        <c:noMultiLvlLbl val="0"/>
      </c:catAx>
      <c:valAx>
        <c:axId val="202075648"/>
        <c:scaling>
          <c:orientation val="minMax"/>
        </c:scaling>
        <c:delete val="1"/>
        <c:axPos val="l"/>
        <c:numFmt formatCode="0%" sourceLinked="1"/>
        <c:majorTickMark val="out"/>
        <c:minorTickMark val="none"/>
        <c:tickLblPos val="nextTo"/>
        <c:crossAx val="202075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6F-4A9C-A407-514E807C6BC0}"/>
              </c:ext>
            </c:extLst>
          </c:dPt>
          <c:dPt>
            <c:idx val="1"/>
            <c:invertIfNegative val="0"/>
            <c:bubble3D val="0"/>
            <c:spPr>
              <a:solidFill>
                <a:srgbClr val="C00000"/>
              </a:solidFill>
            </c:spPr>
            <c:extLst>
              <c:ext xmlns:c16="http://schemas.microsoft.com/office/drawing/2014/chart" uri="{C3380CC4-5D6E-409C-BE32-E72D297353CC}">
                <c16:uniqueId val="{00000001-D46F-4A9C-A407-514E807C6B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6F-4A9C-A407-514E807C6B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6F-4A9C-A407-514E807C6B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46F-4A9C-A407-514E807C6BC0}"/>
            </c:ext>
          </c:extLst>
        </c:ser>
        <c:dLbls>
          <c:showLegendKey val="0"/>
          <c:showVal val="0"/>
          <c:showCatName val="0"/>
          <c:showSerName val="0"/>
          <c:showPercent val="0"/>
          <c:showBubbleSize val="0"/>
        </c:dLbls>
        <c:gapWidth val="150"/>
        <c:shape val="box"/>
        <c:axId val="202076432"/>
        <c:axId val="202076824"/>
        <c:axId val="0"/>
      </c:bar3DChart>
      <c:catAx>
        <c:axId val="20207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76824"/>
        <c:crosses val="autoZero"/>
        <c:auto val="1"/>
        <c:lblAlgn val="ctr"/>
        <c:lblOffset val="100"/>
        <c:noMultiLvlLbl val="0"/>
      </c:catAx>
      <c:valAx>
        <c:axId val="202076824"/>
        <c:scaling>
          <c:orientation val="minMax"/>
        </c:scaling>
        <c:delete val="1"/>
        <c:axPos val="l"/>
        <c:numFmt formatCode="0%" sourceLinked="1"/>
        <c:majorTickMark val="out"/>
        <c:minorTickMark val="none"/>
        <c:tickLblPos val="nextTo"/>
        <c:crossAx val="202076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05-4EAA-A13B-2CB2BD26DC8C}"/>
              </c:ext>
            </c:extLst>
          </c:dPt>
          <c:dPt>
            <c:idx val="1"/>
            <c:invertIfNegative val="0"/>
            <c:bubble3D val="0"/>
            <c:spPr>
              <a:solidFill>
                <a:srgbClr val="C00000"/>
              </a:solidFill>
            </c:spPr>
            <c:extLst>
              <c:ext xmlns:c16="http://schemas.microsoft.com/office/drawing/2014/chart" uri="{C3380CC4-5D6E-409C-BE32-E72D297353CC}">
                <c16:uniqueId val="{00000001-0705-4EAA-A13B-2CB2BD26DC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05-4EAA-A13B-2CB2BD26DC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05-4EAA-A13B-2CB2BD26DC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0705-4EAA-A13B-2CB2BD26DC8C}"/>
            </c:ext>
          </c:extLst>
        </c:ser>
        <c:dLbls>
          <c:showLegendKey val="0"/>
          <c:showVal val="0"/>
          <c:showCatName val="0"/>
          <c:showSerName val="0"/>
          <c:showPercent val="0"/>
          <c:showBubbleSize val="0"/>
        </c:dLbls>
        <c:gapWidth val="150"/>
        <c:shape val="box"/>
        <c:axId val="207697712"/>
        <c:axId val="207698104"/>
        <c:axId val="0"/>
      </c:bar3DChart>
      <c:catAx>
        <c:axId val="20769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98104"/>
        <c:crosses val="autoZero"/>
        <c:auto val="1"/>
        <c:lblAlgn val="ctr"/>
        <c:lblOffset val="100"/>
        <c:noMultiLvlLbl val="0"/>
      </c:catAx>
      <c:valAx>
        <c:axId val="207698104"/>
        <c:scaling>
          <c:orientation val="minMax"/>
        </c:scaling>
        <c:delete val="1"/>
        <c:axPos val="l"/>
        <c:numFmt formatCode="0%" sourceLinked="1"/>
        <c:majorTickMark val="out"/>
        <c:minorTickMark val="none"/>
        <c:tickLblPos val="nextTo"/>
        <c:crossAx val="20769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63B-402C-AA3D-639BD3114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63B-402C-AA3D-639BD3114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BCE-43BC-8AAC-1CDBE291BA0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63B-402C-AA3D-639BD3114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63B-402C-AA3D-639BD31142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63B-402C-AA3D-639BD31142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63B-402C-AA3D-639BD3114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BCE-43BC-8AAC-1CDBE291BA0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63B-402C-AA3D-639BD3114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63B-402C-AA3D-639BD31142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63B-402C-AA3D-639BD31142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63B-402C-AA3D-639BD3114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BCE-43BC-8AAC-1CDBE291BA0A}"/>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BCE-43BC-8AAC-1CDBE291BA0A}"/>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BCE-43BC-8AAC-1CDBE291BA0A}"/>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BCE-43BC-8AAC-1CDBE291BA0A}"/>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EBCE-43BC-8AAC-1CDBE291BA0A}"/>
            </c:ext>
          </c:extLst>
        </c:ser>
        <c:dLbls>
          <c:showLegendKey val="0"/>
          <c:showVal val="0"/>
          <c:showCatName val="0"/>
          <c:showSerName val="0"/>
          <c:showPercent val="0"/>
          <c:showBubbleSize val="0"/>
        </c:dLbls>
        <c:smooth val="0"/>
        <c:axId val="202077608"/>
        <c:axId val="202078000"/>
      </c:lineChart>
      <c:catAx>
        <c:axId val="202077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078000"/>
        <c:crosses val="autoZero"/>
        <c:auto val="1"/>
        <c:lblAlgn val="ctr"/>
        <c:lblOffset val="100"/>
        <c:noMultiLvlLbl val="0"/>
      </c:catAx>
      <c:valAx>
        <c:axId val="202078000"/>
        <c:scaling>
          <c:orientation val="minMax"/>
        </c:scaling>
        <c:delete val="1"/>
        <c:axPos val="l"/>
        <c:numFmt formatCode="0%" sourceLinked="1"/>
        <c:majorTickMark val="out"/>
        <c:minorTickMark val="none"/>
        <c:tickLblPos val="nextTo"/>
        <c:crossAx val="202077608"/>
        <c:crosses val="autoZero"/>
        <c:crossBetween val="between"/>
      </c:valAx>
    </c:plotArea>
    <c:legend>
      <c:legendPos val="r"/>
      <c:layout>
        <c:manualLayout>
          <c:xMode val="edge"/>
          <c:yMode val="edge"/>
          <c:x val="0.15063307432251291"/>
          <c:y val="0.87359820158328405"/>
          <c:w val="0.69367163637594165"/>
          <c:h val="9.269691528054141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DAA-4994-A041-9C4052BA71A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DAA-4994-A041-9C4052BA71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CDAA-4994-A041-9C4052BA71A4}"/>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DAA-4994-A041-9C4052BA71A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DAA-4994-A041-9C4052BA71A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DAA-4994-A041-9C4052BA71A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DAA-4994-A041-9C4052BA71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CDAA-4994-A041-9C4052BA71A4}"/>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DAA-4994-A041-9C4052BA71A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DAA-4994-A041-9C4052BA71A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DAA-4994-A041-9C4052BA71A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DAA-4994-A041-9C4052BA71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DAA-4994-A041-9C4052BA71A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DAA-4994-A041-9C4052BA71A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DAA-4994-A041-9C4052BA71A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DAA-4994-A041-9C4052BA71A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DAA-4994-A041-9C4052BA71A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DAA-4994-A041-9C4052BA71A4}"/>
            </c:ext>
          </c:extLst>
        </c:ser>
        <c:dLbls>
          <c:showLegendKey val="0"/>
          <c:showVal val="0"/>
          <c:showCatName val="0"/>
          <c:showSerName val="0"/>
          <c:showPercent val="0"/>
          <c:showBubbleSize val="0"/>
        </c:dLbls>
        <c:smooth val="0"/>
        <c:axId val="203433920"/>
        <c:axId val="203434312"/>
      </c:lineChart>
      <c:catAx>
        <c:axId val="203433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434312"/>
        <c:crosses val="autoZero"/>
        <c:auto val="1"/>
        <c:lblAlgn val="ctr"/>
        <c:lblOffset val="100"/>
        <c:noMultiLvlLbl val="0"/>
      </c:catAx>
      <c:valAx>
        <c:axId val="203434312"/>
        <c:scaling>
          <c:orientation val="minMax"/>
        </c:scaling>
        <c:delete val="1"/>
        <c:axPos val="l"/>
        <c:numFmt formatCode="0%" sourceLinked="1"/>
        <c:majorTickMark val="out"/>
        <c:minorTickMark val="none"/>
        <c:tickLblPos val="nextTo"/>
        <c:crossAx val="203433920"/>
        <c:crosses val="autoZero"/>
        <c:crossBetween val="between"/>
      </c:valAx>
    </c:plotArea>
    <c:legend>
      <c:legendPos val="r"/>
      <c:layout>
        <c:manualLayout>
          <c:xMode val="edge"/>
          <c:yMode val="edge"/>
          <c:x val="0.14955651620032112"/>
          <c:y val="0.87637656537256048"/>
          <c:w val="0.69455060065911822"/>
          <c:h val="9.06596446937131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4BC-4394-944D-77419D5FA8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4BC-4394-944D-77419D5FA8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EFE1-43CB-A6B6-0586F987114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4BC-4394-944D-77419D5FA8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4BC-4394-944D-77419D5FA8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4BC-4394-944D-77419D5FA8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4BC-4394-944D-77419D5FA8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EFE1-43CB-A6B6-0586F987114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4BC-4394-944D-77419D5FA8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4BC-4394-944D-77419D5FA8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4BC-4394-944D-77419D5FA8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4BC-4394-944D-77419D5FA8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FE1-43CB-A6B6-0586F9871147}"/>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FE1-43CB-A6B6-0586F9871147}"/>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FE1-43CB-A6B6-0586F98711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EFE1-43CB-A6B6-0586F9871147}"/>
            </c:ext>
          </c:extLst>
        </c:ser>
        <c:dLbls>
          <c:showLegendKey val="0"/>
          <c:showVal val="0"/>
          <c:showCatName val="0"/>
          <c:showSerName val="0"/>
          <c:showPercent val="0"/>
          <c:showBubbleSize val="0"/>
        </c:dLbls>
        <c:smooth val="0"/>
        <c:axId val="203435096"/>
        <c:axId val="203435488"/>
      </c:lineChart>
      <c:catAx>
        <c:axId val="20343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435488"/>
        <c:crosses val="autoZero"/>
        <c:auto val="1"/>
        <c:lblAlgn val="ctr"/>
        <c:lblOffset val="100"/>
        <c:noMultiLvlLbl val="0"/>
      </c:catAx>
      <c:valAx>
        <c:axId val="203435488"/>
        <c:scaling>
          <c:orientation val="minMax"/>
        </c:scaling>
        <c:delete val="1"/>
        <c:axPos val="l"/>
        <c:numFmt formatCode="0%" sourceLinked="1"/>
        <c:majorTickMark val="out"/>
        <c:minorTickMark val="none"/>
        <c:tickLblPos val="nextTo"/>
        <c:crossAx val="203435096"/>
        <c:crosses val="autoZero"/>
        <c:crossBetween val="between"/>
      </c:valAx>
    </c:plotArea>
    <c:legend>
      <c:legendPos val="r"/>
      <c:layout>
        <c:manualLayout>
          <c:xMode val="edge"/>
          <c:yMode val="edge"/>
          <c:x val="0.14955651620032112"/>
          <c:y val="0.87252215163500024"/>
          <c:w val="0.69455060065911822"/>
          <c:h val="9.3484516246607183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41-48B5-96F4-F7A2274A8ACE}"/>
              </c:ext>
            </c:extLst>
          </c:dPt>
          <c:dPt>
            <c:idx val="1"/>
            <c:invertIfNegative val="0"/>
            <c:bubble3D val="0"/>
            <c:spPr>
              <a:solidFill>
                <a:srgbClr val="C00000"/>
              </a:solidFill>
            </c:spPr>
            <c:extLst>
              <c:ext xmlns:c16="http://schemas.microsoft.com/office/drawing/2014/chart" uri="{C3380CC4-5D6E-409C-BE32-E72D297353CC}">
                <c16:uniqueId val="{00000001-9541-48B5-96F4-F7A2274A8A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41-48B5-96F4-F7A2274A8A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41-48B5-96F4-F7A2274A8A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0.55555555555555558</c:v>
                </c:pt>
                <c:pt idx="1">
                  <c:v>0.44444444444444442</c:v>
                </c:pt>
                <c:pt idx="2">
                  <c:v>0</c:v>
                </c:pt>
                <c:pt idx="3">
                  <c:v>0</c:v>
                </c:pt>
              </c:numCache>
            </c:numRef>
          </c:val>
          <c:extLst>
            <c:ext xmlns:c16="http://schemas.microsoft.com/office/drawing/2014/chart" uri="{C3380CC4-5D6E-409C-BE32-E72D297353CC}">
              <c16:uniqueId val="{00000004-9541-48B5-96F4-F7A2274A8ACE}"/>
            </c:ext>
          </c:extLst>
        </c:ser>
        <c:dLbls>
          <c:showLegendKey val="0"/>
          <c:showVal val="0"/>
          <c:showCatName val="0"/>
          <c:showSerName val="0"/>
          <c:showPercent val="0"/>
          <c:showBubbleSize val="0"/>
        </c:dLbls>
        <c:gapWidth val="150"/>
        <c:shape val="box"/>
        <c:axId val="203436272"/>
        <c:axId val="203436664"/>
        <c:axId val="0"/>
      </c:bar3DChart>
      <c:catAx>
        <c:axId val="203436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36664"/>
        <c:crosses val="autoZero"/>
        <c:auto val="1"/>
        <c:lblAlgn val="ctr"/>
        <c:lblOffset val="100"/>
        <c:noMultiLvlLbl val="0"/>
      </c:catAx>
      <c:valAx>
        <c:axId val="203436664"/>
        <c:scaling>
          <c:orientation val="minMax"/>
        </c:scaling>
        <c:delete val="1"/>
        <c:axPos val="l"/>
        <c:numFmt formatCode="0%" sourceLinked="1"/>
        <c:majorTickMark val="out"/>
        <c:minorTickMark val="none"/>
        <c:tickLblPos val="nextTo"/>
        <c:crossAx val="203436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D5-40B5-91D4-67F108CB0646}"/>
              </c:ext>
            </c:extLst>
          </c:dPt>
          <c:dPt>
            <c:idx val="1"/>
            <c:invertIfNegative val="0"/>
            <c:bubble3D val="0"/>
            <c:spPr>
              <a:solidFill>
                <a:srgbClr val="C00000"/>
              </a:solidFill>
            </c:spPr>
            <c:extLst>
              <c:ext xmlns:c16="http://schemas.microsoft.com/office/drawing/2014/chart" uri="{C3380CC4-5D6E-409C-BE32-E72D297353CC}">
                <c16:uniqueId val="{00000001-3AD5-40B5-91D4-67F108CB06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D5-40B5-91D4-67F108CB06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D5-40B5-91D4-67F108CB06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0.4</c:v>
                </c:pt>
                <c:pt idx="2">
                  <c:v>0</c:v>
                </c:pt>
                <c:pt idx="3">
                  <c:v>0</c:v>
                </c:pt>
              </c:numCache>
            </c:numRef>
          </c:val>
          <c:extLst>
            <c:ext xmlns:c16="http://schemas.microsoft.com/office/drawing/2014/chart" uri="{C3380CC4-5D6E-409C-BE32-E72D297353CC}">
              <c16:uniqueId val="{00000004-3AD5-40B5-91D4-67F108CB0646}"/>
            </c:ext>
          </c:extLst>
        </c:ser>
        <c:dLbls>
          <c:showLegendKey val="0"/>
          <c:showVal val="0"/>
          <c:showCatName val="0"/>
          <c:showSerName val="0"/>
          <c:showPercent val="0"/>
          <c:showBubbleSize val="0"/>
        </c:dLbls>
        <c:gapWidth val="150"/>
        <c:shape val="box"/>
        <c:axId val="203437448"/>
        <c:axId val="203437840"/>
        <c:axId val="0"/>
      </c:bar3DChart>
      <c:catAx>
        <c:axId val="203437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37840"/>
        <c:crosses val="autoZero"/>
        <c:auto val="1"/>
        <c:lblAlgn val="ctr"/>
        <c:lblOffset val="100"/>
        <c:noMultiLvlLbl val="0"/>
      </c:catAx>
      <c:valAx>
        <c:axId val="203437840"/>
        <c:scaling>
          <c:orientation val="minMax"/>
        </c:scaling>
        <c:delete val="1"/>
        <c:axPos val="l"/>
        <c:numFmt formatCode="0%" sourceLinked="1"/>
        <c:majorTickMark val="out"/>
        <c:minorTickMark val="none"/>
        <c:tickLblPos val="nextTo"/>
        <c:crossAx val="203437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42-4EEE-9C30-59FD993BA5B8}"/>
              </c:ext>
            </c:extLst>
          </c:dPt>
          <c:dPt>
            <c:idx val="1"/>
            <c:invertIfNegative val="0"/>
            <c:bubble3D val="0"/>
            <c:spPr>
              <a:solidFill>
                <a:srgbClr val="C00000"/>
              </a:solidFill>
            </c:spPr>
            <c:extLst>
              <c:ext xmlns:c16="http://schemas.microsoft.com/office/drawing/2014/chart" uri="{C3380CC4-5D6E-409C-BE32-E72D297353CC}">
                <c16:uniqueId val="{00000001-A642-4EEE-9C30-59FD993BA5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42-4EEE-9C30-59FD993BA5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42-4EEE-9C30-59FD993BA5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0.4</c:v>
                </c:pt>
                <c:pt idx="2">
                  <c:v>0</c:v>
                </c:pt>
                <c:pt idx="3">
                  <c:v>0</c:v>
                </c:pt>
              </c:numCache>
            </c:numRef>
          </c:val>
          <c:extLst>
            <c:ext xmlns:c16="http://schemas.microsoft.com/office/drawing/2014/chart" uri="{C3380CC4-5D6E-409C-BE32-E72D297353CC}">
              <c16:uniqueId val="{00000004-A642-4EEE-9C30-59FD993BA5B8}"/>
            </c:ext>
          </c:extLst>
        </c:ser>
        <c:dLbls>
          <c:showLegendKey val="0"/>
          <c:showVal val="0"/>
          <c:showCatName val="0"/>
          <c:showSerName val="0"/>
          <c:showPercent val="0"/>
          <c:showBubbleSize val="0"/>
        </c:dLbls>
        <c:gapWidth val="150"/>
        <c:shape val="box"/>
        <c:axId val="203438624"/>
        <c:axId val="203439016"/>
        <c:axId val="0"/>
      </c:bar3DChart>
      <c:catAx>
        <c:axId val="20343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39016"/>
        <c:crosses val="autoZero"/>
        <c:auto val="1"/>
        <c:lblAlgn val="ctr"/>
        <c:lblOffset val="100"/>
        <c:noMultiLvlLbl val="0"/>
      </c:catAx>
      <c:valAx>
        <c:axId val="203439016"/>
        <c:scaling>
          <c:orientation val="minMax"/>
        </c:scaling>
        <c:delete val="1"/>
        <c:axPos val="l"/>
        <c:numFmt formatCode="0%" sourceLinked="1"/>
        <c:majorTickMark val="out"/>
        <c:minorTickMark val="none"/>
        <c:tickLblPos val="nextTo"/>
        <c:crossAx val="203438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05-4CFD-914E-90A383EFFB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05-4CFD-914E-90A383EFFB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03FD-4738-A351-AF20E7F9F18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105-4CFD-914E-90A383EFFB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05-4CFD-914E-90A383EFFB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05-4CFD-914E-90A383EFFB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05-4CFD-914E-90A383EFFB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0.4</c:v>
                </c:pt>
                <c:pt idx="2">
                  <c:v>0</c:v>
                </c:pt>
                <c:pt idx="3">
                  <c:v>0</c:v>
                </c:pt>
              </c:numCache>
            </c:numRef>
          </c:val>
          <c:smooth val="0"/>
          <c:extLst>
            <c:ext xmlns:c16="http://schemas.microsoft.com/office/drawing/2014/chart" uri="{C3380CC4-5D6E-409C-BE32-E72D297353CC}">
              <c16:uniqueId val="{00000007-03FD-4738-A351-AF20E7F9F18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05-4CFD-914E-90A383EFFB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105-4CFD-914E-90A383EFFB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05-4CFD-914E-90A383EFFB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05-4CFD-914E-90A383EFFB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3FD-4738-A351-AF20E7F9F18E}"/>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FD-4738-A351-AF20E7F9F18E}"/>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FD-4738-A351-AF20E7F9F18E}"/>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FD-4738-A351-AF20E7F9F18E}"/>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FD-4738-A351-AF20E7F9F1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3FD-4738-A351-AF20E7F9F18E}"/>
            </c:ext>
          </c:extLst>
        </c:ser>
        <c:dLbls>
          <c:showLegendKey val="0"/>
          <c:showVal val="0"/>
          <c:showCatName val="0"/>
          <c:showSerName val="0"/>
          <c:showPercent val="0"/>
          <c:showBubbleSize val="0"/>
        </c:dLbls>
        <c:smooth val="0"/>
        <c:axId val="203439800"/>
        <c:axId val="203440192"/>
      </c:lineChart>
      <c:catAx>
        <c:axId val="203439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440192"/>
        <c:crosses val="autoZero"/>
        <c:auto val="1"/>
        <c:lblAlgn val="ctr"/>
        <c:lblOffset val="100"/>
        <c:noMultiLvlLbl val="0"/>
      </c:catAx>
      <c:valAx>
        <c:axId val="203440192"/>
        <c:scaling>
          <c:orientation val="minMax"/>
        </c:scaling>
        <c:delete val="1"/>
        <c:axPos val="l"/>
        <c:numFmt formatCode="0%" sourceLinked="1"/>
        <c:majorTickMark val="out"/>
        <c:minorTickMark val="none"/>
        <c:tickLblPos val="nextTo"/>
        <c:crossAx val="203439800"/>
        <c:crosses val="autoZero"/>
        <c:crossBetween val="between"/>
      </c:valAx>
    </c:plotArea>
    <c:legend>
      <c:legendPos val="r"/>
      <c:layout>
        <c:manualLayout>
          <c:xMode val="edge"/>
          <c:yMode val="edge"/>
          <c:x val="0.12801023844264772"/>
          <c:y val="0.87288286091925993"/>
          <c:w val="0.74144544048464278"/>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64B-4C01-9FE8-DFAD8DF31DF8}"/>
              </c:ext>
            </c:extLst>
          </c:dPt>
          <c:dPt>
            <c:idx val="1"/>
            <c:invertIfNegative val="0"/>
            <c:bubble3D val="0"/>
            <c:spPr>
              <a:solidFill>
                <a:srgbClr val="C00000"/>
              </a:solidFill>
            </c:spPr>
            <c:extLst>
              <c:ext xmlns:c16="http://schemas.microsoft.com/office/drawing/2014/chart" uri="{C3380CC4-5D6E-409C-BE32-E72D297353CC}">
                <c16:uniqueId val="{00000001-864B-4C01-9FE8-DFAD8DF31D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64B-4C01-9FE8-DFAD8DF31D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64B-4C01-9FE8-DFAD8DF31D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864B-4C01-9FE8-DFAD8DF31DF8}"/>
            </c:ext>
          </c:extLst>
        </c:ser>
        <c:dLbls>
          <c:showLegendKey val="0"/>
          <c:showVal val="0"/>
          <c:showCatName val="0"/>
          <c:showSerName val="0"/>
          <c:showPercent val="0"/>
          <c:showBubbleSize val="0"/>
        </c:dLbls>
        <c:gapWidth val="150"/>
        <c:shape val="box"/>
        <c:axId val="203440976"/>
        <c:axId val="203441368"/>
        <c:axId val="0"/>
      </c:bar3DChart>
      <c:catAx>
        <c:axId val="20344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41368"/>
        <c:crosses val="autoZero"/>
        <c:auto val="1"/>
        <c:lblAlgn val="ctr"/>
        <c:lblOffset val="100"/>
        <c:noMultiLvlLbl val="0"/>
      </c:catAx>
      <c:valAx>
        <c:axId val="203441368"/>
        <c:scaling>
          <c:orientation val="minMax"/>
        </c:scaling>
        <c:delete val="1"/>
        <c:axPos val="l"/>
        <c:numFmt formatCode="0%" sourceLinked="1"/>
        <c:majorTickMark val="out"/>
        <c:minorTickMark val="none"/>
        <c:tickLblPos val="nextTo"/>
        <c:crossAx val="20344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2A-4483-8635-179DDD3133D6}"/>
              </c:ext>
            </c:extLst>
          </c:dPt>
          <c:dPt>
            <c:idx val="1"/>
            <c:invertIfNegative val="0"/>
            <c:bubble3D val="0"/>
            <c:spPr>
              <a:solidFill>
                <a:srgbClr val="C00000"/>
              </a:solidFill>
            </c:spPr>
            <c:extLst>
              <c:ext xmlns:c16="http://schemas.microsoft.com/office/drawing/2014/chart" uri="{C3380CC4-5D6E-409C-BE32-E72D297353CC}">
                <c16:uniqueId val="{00000001-462A-4483-8635-179DDD3133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2A-4483-8635-179DDD3133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2A-4483-8635-179DDD3133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462A-4483-8635-179DDD3133D6}"/>
            </c:ext>
          </c:extLst>
        </c:ser>
        <c:dLbls>
          <c:showLegendKey val="0"/>
          <c:showVal val="0"/>
          <c:showCatName val="0"/>
          <c:showSerName val="0"/>
          <c:showPercent val="0"/>
          <c:showBubbleSize val="0"/>
        </c:dLbls>
        <c:gapWidth val="150"/>
        <c:shape val="box"/>
        <c:axId val="202813840"/>
        <c:axId val="202814232"/>
        <c:axId val="0"/>
      </c:bar3DChart>
      <c:catAx>
        <c:axId val="202813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814232"/>
        <c:crosses val="autoZero"/>
        <c:auto val="1"/>
        <c:lblAlgn val="ctr"/>
        <c:lblOffset val="100"/>
        <c:noMultiLvlLbl val="0"/>
      </c:catAx>
      <c:valAx>
        <c:axId val="202814232"/>
        <c:scaling>
          <c:orientation val="minMax"/>
        </c:scaling>
        <c:delete val="1"/>
        <c:axPos val="l"/>
        <c:numFmt formatCode="0%" sourceLinked="1"/>
        <c:majorTickMark val="out"/>
        <c:minorTickMark val="none"/>
        <c:tickLblPos val="nextTo"/>
        <c:crossAx val="202813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F9-46E7-BA7D-A17C25DD9A02}"/>
              </c:ext>
            </c:extLst>
          </c:dPt>
          <c:dPt>
            <c:idx val="1"/>
            <c:invertIfNegative val="0"/>
            <c:bubble3D val="0"/>
            <c:spPr>
              <a:solidFill>
                <a:srgbClr val="C00000"/>
              </a:solidFill>
            </c:spPr>
            <c:extLst>
              <c:ext xmlns:c16="http://schemas.microsoft.com/office/drawing/2014/chart" uri="{C3380CC4-5D6E-409C-BE32-E72D297353CC}">
                <c16:uniqueId val="{00000001-C3F9-46E7-BA7D-A17C25DD9A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F9-46E7-BA7D-A17C25DD9A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F9-46E7-BA7D-A17C25DD9A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C3F9-46E7-BA7D-A17C25DD9A02}"/>
            </c:ext>
          </c:extLst>
        </c:ser>
        <c:dLbls>
          <c:showLegendKey val="0"/>
          <c:showVal val="0"/>
          <c:showCatName val="0"/>
          <c:showSerName val="0"/>
          <c:showPercent val="0"/>
          <c:showBubbleSize val="0"/>
        </c:dLbls>
        <c:gapWidth val="150"/>
        <c:shape val="box"/>
        <c:axId val="202815408"/>
        <c:axId val="202815800"/>
        <c:axId val="0"/>
      </c:bar3DChart>
      <c:catAx>
        <c:axId val="20281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815800"/>
        <c:crosses val="autoZero"/>
        <c:auto val="1"/>
        <c:lblAlgn val="ctr"/>
        <c:lblOffset val="100"/>
        <c:noMultiLvlLbl val="0"/>
      </c:catAx>
      <c:valAx>
        <c:axId val="202815800"/>
        <c:scaling>
          <c:orientation val="minMax"/>
        </c:scaling>
        <c:delete val="1"/>
        <c:axPos val="l"/>
        <c:numFmt formatCode="0%" sourceLinked="1"/>
        <c:majorTickMark val="out"/>
        <c:minorTickMark val="none"/>
        <c:tickLblPos val="nextTo"/>
        <c:crossAx val="2028154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65-4883-9E3A-394810023096}"/>
              </c:ext>
            </c:extLst>
          </c:dPt>
          <c:dPt>
            <c:idx val="1"/>
            <c:invertIfNegative val="0"/>
            <c:bubble3D val="0"/>
            <c:spPr>
              <a:solidFill>
                <a:srgbClr val="C00000"/>
              </a:solidFill>
            </c:spPr>
            <c:extLst>
              <c:ext xmlns:c16="http://schemas.microsoft.com/office/drawing/2014/chart" uri="{C3380CC4-5D6E-409C-BE32-E72D297353CC}">
                <c16:uniqueId val="{00000001-3365-4883-9E3A-3948100230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65-4883-9E3A-3948100230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65-4883-9E3A-3948100230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365-4883-9E3A-394810023096}"/>
            </c:ext>
          </c:extLst>
        </c:ser>
        <c:dLbls>
          <c:showLegendKey val="0"/>
          <c:showVal val="0"/>
          <c:showCatName val="0"/>
          <c:showSerName val="0"/>
          <c:showPercent val="0"/>
          <c:showBubbleSize val="0"/>
        </c:dLbls>
        <c:gapWidth val="150"/>
        <c:shape val="box"/>
        <c:axId val="207698496"/>
        <c:axId val="196775064"/>
        <c:axId val="0"/>
      </c:bar3DChart>
      <c:catAx>
        <c:axId val="20769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775064"/>
        <c:crosses val="autoZero"/>
        <c:auto val="1"/>
        <c:lblAlgn val="ctr"/>
        <c:lblOffset val="100"/>
        <c:noMultiLvlLbl val="0"/>
      </c:catAx>
      <c:valAx>
        <c:axId val="196775064"/>
        <c:scaling>
          <c:orientation val="minMax"/>
        </c:scaling>
        <c:delete val="1"/>
        <c:axPos val="l"/>
        <c:numFmt formatCode="0%" sourceLinked="1"/>
        <c:majorTickMark val="out"/>
        <c:minorTickMark val="none"/>
        <c:tickLblPos val="nextTo"/>
        <c:crossAx val="207698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92-4820-9E8E-C159A2FD2E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92-4820-9E8E-C159A2FD2E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459B-424F-B0B5-CED435AD308C}"/>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492-4820-9E8E-C159A2FD2E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92-4820-9E8E-C159A2FD2E6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92-4820-9E8E-C159A2FD2E6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92-4820-9E8E-C159A2FD2E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459B-424F-B0B5-CED435AD308C}"/>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92-4820-9E8E-C159A2FD2E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492-4820-9E8E-C159A2FD2E6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92-4820-9E8E-C159A2FD2E6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92-4820-9E8E-C159A2FD2E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59B-424F-B0B5-CED435AD308C}"/>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59B-424F-B0B5-CED435AD308C}"/>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59B-424F-B0B5-CED435AD308C}"/>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59B-424F-B0B5-CED435AD308C}"/>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59B-424F-B0B5-CED435AD30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59B-424F-B0B5-CED435AD308C}"/>
            </c:ext>
          </c:extLst>
        </c:ser>
        <c:dLbls>
          <c:showLegendKey val="0"/>
          <c:showVal val="0"/>
          <c:showCatName val="0"/>
          <c:showSerName val="0"/>
          <c:showPercent val="0"/>
          <c:showBubbleSize val="0"/>
        </c:dLbls>
        <c:smooth val="0"/>
        <c:axId val="202816192"/>
        <c:axId val="202816584"/>
      </c:lineChart>
      <c:catAx>
        <c:axId val="202816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816584"/>
        <c:crosses val="autoZero"/>
        <c:auto val="1"/>
        <c:lblAlgn val="ctr"/>
        <c:lblOffset val="100"/>
        <c:noMultiLvlLbl val="0"/>
      </c:catAx>
      <c:valAx>
        <c:axId val="202816584"/>
        <c:scaling>
          <c:orientation val="minMax"/>
        </c:scaling>
        <c:delete val="1"/>
        <c:axPos val="l"/>
        <c:numFmt formatCode="0%" sourceLinked="1"/>
        <c:majorTickMark val="out"/>
        <c:minorTickMark val="none"/>
        <c:tickLblPos val="nextTo"/>
        <c:crossAx val="202816192"/>
        <c:crosses val="autoZero"/>
        <c:crossBetween val="between"/>
      </c:valAx>
    </c:plotArea>
    <c:legend>
      <c:legendPos val="r"/>
      <c:layout>
        <c:manualLayout>
          <c:xMode val="edge"/>
          <c:yMode val="edge"/>
          <c:x val="0.12801023844264772"/>
          <c:y val="0.87288286091925993"/>
          <c:w val="0.74144544048464278"/>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745-47F9-93F1-C13D2660D247}"/>
              </c:ext>
            </c:extLst>
          </c:dPt>
          <c:dPt>
            <c:idx val="1"/>
            <c:invertIfNegative val="0"/>
            <c:bubble3D val="0"/>
            <c:spPr>
              <a:solidFill>
                <a:srgbClr val="C00000"/>
              </a:solidFill>
            </c:spPr>
            <c:extLst>
              <c:ext xmlns:c16="http://schemas.microsoft.com/office/drawing/2014/chart" uri="{C3380CC4-5D6E-409C-BE32-E72D297353CC}">
                <c16:uniqueId val="{00000001-A745-47F9-93F1-C13D2660D2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45-47F9-93F1-C13D2660D2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45-47F9-93F1-C13D2660D2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745-47F9-93F1-C13D2660D247}"/>
            </c:ext>
          </c:extLst>
        </c:ser>
        <c:dLbls>
          <c:showLegendKey val="0"/>
          <c:showVal val="0"/>
          <c:showCatName val="0"/>
          <c:showSerName val="0"/>
          <c:showPercent val="0"/>
          <c:showBubbleSize val="0"/>
        </c:dLbls>
        <c:gapWidth val="150"/>
        <c:shape val="box"/>
        <c:axId val="202817368"/>
        <c:axId val="202817760"/>
        <c:axId val="0"/>
      </c:bar3DChart>
      <c:catAx>
        <c:axId val="202817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817760"/>
        <c:crosses val="autoZero"/>
        <c:auto val="1"/>
        <c:lblAlgn val="ctr"/>
        <c:lblOffset val="100"/>
        <c:noMultiLvlLbl val="0"/>
      </c:catAx>
      <c:valAx>
        <c:axId val="202817760"/>
        <c:scaling>
          <c:orientation val="minMax"/>
        </c:scaling>
        <c:delete val="1"/>
        <c:axPos val="l"/>
        <c:numFmt formatCode="0%" sourceLinked="1"/>
        <c:majorTickMark val="out"/>
        <c:minorTickMark val="none"/>
        <c:tickLblPos val="nextTo"/>
        <c:crossAx val="202817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ED6-4F24-A49D-32718C2C0A03}"/>
              </c:ext>
            </c:extLst>
          </c:dPt>
          <c:dPt>
            <c:idx val="1"/>
            <c:invertIfNegative val="0"/>
            <c:bubble3D val="0"/>
            <c:spPr>
              <a:solidFill>
                <a:srgbClr val="C00000"/>
              </a:solidFill>
            </c:spPr>
            <c:extLst>
              <c:ext xmlns:c16="http://schemas.microsoft.com/office/drawing/2014/chart" uri="{C3380CC4-5D6E-409C-BE32-E72D297353CC}">
                <c16:uniqueId val="{00000001-9ED6-4F24-A49D-32718C2C0A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D6-4F24-A49D-32718C2C0A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D6-4F24-A49D-32718C2C0A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ED6-4F24-A49D-32718C2C0A03}"/>
            </c:ext>
          </c:extLst>
        </c:ser>
        <c:dLbls>
          <c:showLegendKey val="0"/>
          <c:showVal val="0"/>
          <c:showCatName val="0"/>
          <c:showSerName val="0"/>
          <c:showPercent val="0"/>
          <c:showBubbleSize val="0"/>
        </c:dLbls>
        <c:gapWidth val="150"/>
        <c:shape val="box"/>
        <c:axId val="202818544"/>
        <c:axId val="202818936"/>
        <c:axId val="0"/>
      </c:bar3DChart>
      <c:catAx>
        <c:axId val="202818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2818936"/>
        <c:crosses val="autoZero"/>
        <c:auto val="1"/>
        <c:lblAlgn val="ctr"/>
        <c:lblOffset val="100"/>
        <c:noMultiLvlLbl val="0"/>
      </c:catAx>
      <c:valAx>
        <c:axId val="202818936"/>
        <c:scaling>
          <c:orientation val="minMax"/>
        </c:scaling>
        <c:delete val="1"/>
        <c:axPos val="l"/>
        <c:numFmt formatCode="0%" sourceLinked="1"/>
        <c:majorTickMark val="out"/>
        <c:minorTickMark val="none"/>
        <c:tickLblPos val="nextTo"/>
        <c:crossAx val="202818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A33-4E1E-9416-757EDD7D0B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A33-4E1E-9416-757EDD7D0B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A33-4E1E-9416-757EDD7D0B46}"/>
            </c:ext>
          </c:extLst>
        </c:ser>
        <c:dLbls>
          <c:showLegendKey val="0"/>
          <c:showVal val="0"/>
          <c:showCatName val="0"/>
          <c:showSerName val="0"/>
          <c:showPercent val="0"/>
          <c:showBubbleSize val="0"/>
        </c:dLbls>
        <c:gapWidth val="150"/>
        <c:shape val="box"/>
        <c:axId val="202819720"/>
        <c:axId val="202820112"/>
        <c:axId val="0"/>
      </c:bar3DChart>
      <c:catAx>
        <c:axId val="202819720"/>
        <c:scaling>
          <c:orientation val="minMax"/>
        </c:scaling>
        <c:delete val="1"/>
        <c:axPos val="b"/>
        <c:majorTickMark val="out"/>
        <c:minorTickMark val="none"/>
        <c:tickLblPos val="nextTo"/>
        <c:crossAx val="202820112"/>
        <c:crosses val="autoZero"/>
        <c:auto val="1"/>
        <c:lblAlgn val="ctr"/>
        <c:lblOffset val="100"/>
        <c:noMultiLvlLbl val="0"/>
      </c:catAx>
      <c:valAx>
        <c:axId val="202820112"/>
        <c:scaling>
          <c:orientation val="minMax"/>
        </c:scaling>
        <c:delete val="1"/>
        <c:axPos val="l"/>
        <c:numFmt formatCode="0%" sourceLinked="1"/>
        <c:majorTickMark val="out"/>
        <c:minorTickMark val="none"/>
        <c:tickLblPos val="nextTo"/>
        <c:crossAx val="202819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BAE-4394-92DA-9A4ED409AC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BAE-4394-92DA-9A4ED409AC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DBAE-4394-92DA-9A4ED409ACBE}"/>
            </c:ext>
          </c:extLst>
        </c:ser>
        <c:dLbls>
          <c:showLegendKey val="0"/>
          <c:showVal val="0"/>
          <c:showCatName val="0"/>
          <c:showSerName val="0"/>
          <c:showPercent val="0"/>
          <c:showBubbleSize val="0"/>
        </c:dLbls>
        <c:gapWidth val="150"/>
        <c:shape val="box"/>
        <c:axId val="202820896"/>
        <c:axId val="215393440"/>
        <c:axId val="0"/>
      </c:bar3DChart>
      <c:catAx>
        <c:axId val="202820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393440"/>
        <c:crosses val="autoZero"/>
        <c:auto val="1"/>
        <c:lblAlgn val="ctr"/>
        <c:lblOffset val="100"/>
        <c:noMultiLvlLbl val="0"/>
      </c:catAx>
      <c:valAx>
        <c:axId val="215393440"/>
        <c:scaling>
          <c:orientation val="minMax"/>
        </c:scaling>
        <c:delete val="1"/>
        <c:axPos val="l"/>
        <c:numFmt formatCode="0%" sourceLinked="1"/>
        <c:majorTickMark val="out"/>
        <c:minorTickMark val="none"/>
        <c:tickLblPos val="nextTo"/>
        <c:crossAx val="202820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266-4DAA-8841-48FA80D4B0B0}"/>
              </c:ext>
            </c:extLst>
          </c:dPt>
          <c:dPt>
            <c:idx val="1"/>
            <c:invertIfNegative val="0"/>
            <c:bubble3D val="0"/>
            <c:spPr>
              <a:solidFill>
                <a:srgbClr val="C00000"/>
              </a:solidFill>
            </c:spPr>
            <c:extLst>
              <c:ext xmlns:c16="http://schemas.microsoft.com/office/drawing/2014/chart" uri="{C3380CC4-5D6E-409C-BE32-E72D297353CC}">
                <c16:uniqueId val="{00000001-A266-4DAA-8841-48FA80D4B0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66-4DAA-8841-48FA80D4B0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66-4DAA-8841-48FA80D4B0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A266-4DAA-8841-48FA80D4B0B0}"/>
            </c:ext>
          </c:extLst>
        </c:ser>
        <c:dLbls>
          <c:showLegendKey val="0"/>
          <c:showVal val="0"/>
          <c:showCatName val="0"/>
          <c:showSerName val="0"/>
          <c:showPercent val="0"/>
          <c:showBubbleSize val="0"/>
        </c:dLbls>
        <c:gapWidth val="150"/>
        <c:shape val="box"/>
        <c:axId val="215394224"/>
        <c:axId val="215394616"/>
        <c:axId val="0"/>
      </c:bar3DChart>
      <c:catAx>
        <c:axId val="215394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394616"/>
        <c:crosses val="autoZero"/>
        <c:auto val="1"/>
        <c:lblAlgn val="ctr"/>
        <c:lblOffset val="100"/>
        <c:noMultiLvlLbl val="0"/>
      </c:catAx>
      <c:valAx>
        <c:axId val="215394616"/>
        <c:scaling>
          <c:orientation val="minMax"/>
        </c:scaling>
        <c:delete val="1"/>
        <c:axPos val="l"/>
        <c:numFmt formatCode="0%" sourceLinked="1"/>
        <c:majorTickMark val="out"/>
        <c:minorTickMark val="none"/>
        <c:tickLblPos val="nextTo"/>
        <c:crossAx val="215394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30-4AAB-B89E-480317227E81}"/>
              </c:ext>
            </c:extLst>
          </c:dPt>
          <c:dPt>
            <c:idx val="1"/>
            <c:invertIfNegative val="0"/>
            <c:bubble3D val="0"/>
            <c:spPr>
              <a:solidFill>
                <a:srgbClr val="C00000"/>
              </a:solidFill>
            </c:spPr>
            <c:extLst>
              <c:ext xmlns:c16="http://schemas.microsoft.com/office/drawing/2014/chart" uri="{C3380CC4-5D6E-409C-BE32-E72D297353CC}">
                <c16:uniqueId val="{00000001-5730-4AAB-B89E-480317227E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30-4AAB-B89E-480317227E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30-4AAB-B89E-480317227E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730-4AAB-B89E-480317227E81}"/>
            </c:ext>
          </c:extLst>
        </c:ser>
        <c:dLbls>
          <c:showLegendKey val="0"/>
          <c:showVal val="0"/>
          <c:showCatName val="0"/>
          <c:showSerName val="0"/>
          <c:showPercent val="0"/>
          <c:showBubbleSize val="0"/>
        </c:dLbls>
        <c:gapWidth val="150"/>
        <c:shape val="box"/>
        <c:axId val="215395400"/>
        <c:axId val="215395792"/>
        <c:axId val="0"/>
      </c:bar3DChart>
      <c:catAx>
        <c:axId val="215395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95792"/>
        <c:crosses val="autoZero"/>
        <c:auto val="1"/>
        <c:lblAlgn val="ctr"/>
        <c:lblOffset val="100"/>
        <c:noMultiLvlLbl val="0"/>
      </c:catAx>
      <c:valAx>
        <c:axId val="215395792"/>
        <c:scaling>
          <c:orientation val="minMax"/>
        </c:scaling>
        <c:delete val="1"/>
        <c:axPos val="l"/>
        <c:numFmt formatCode="0%" sourceLinked="1"/>
        <c:majorTickMark val="out"/>
        <c:minorTickMark val="none"/>
        <c:tickLblPos val="nextTo"/>
        <c:crossAx val="215395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77-480C-A4BA-5B073600E342}"/>
              </c:ext>
            </c:extLst>
          </c:dPt>
          <c:dPt>
            <c:idx val="1"/>
            <c:invertIfNegative val="0"/>
            <c:bubble3D val="0"/>
            <c:spPr>
              <a:solidFill>
                <a:srgbClr val="C00000"/>
              </a:solidFill>
            </c:spPr>
            <c:extLst>
              <c:ext xmlns:c16="http://schemas.microsoft.com/office/drawing/2014/chart" uri="{C3380CC4-5D6E-409C-BE32-E72D297353CC}">
                <c16:uniqueId val="{00000001-1077-480C-A4BA-5B073600E3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77-480C-A4BA-5B073600E3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77-480C-A4BA-5B073600E3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1</c:v>
                </c:pt>
                <c:pt idx="1">
                  <c:v>0</c:v>
                </c:pt>
                <c:pt idx="2">
                  <c:v>0</c:v>
                </c:pt>
                <c:pt idx="3">
                  <c:v>0</c:v>
                </c:pt>
              </c:numCache>
            </c:numRef>
          </c:val>
          <c:extLst>
            <c:ext xmlns:c16="http://schemas.microsoft.com/office/drawing/2014/chart" uri="{C3380CC4-5D6E-409C-BE32-E72D297353CC}">
              <c16:uniqueId val="{00000004-1077-480C-A4BA-5B073600E342}"/>
            </c:ext>
          </c:extLst>
        </c:ser>
        <c:dLbls>
          <c:showLegendKey val="0"/>
          <c:showVal val="0"/>
          <c:showCatName val="0"/>
          <c:showSerName val="0"/>
          <c:showPercent val="0"/>
          <c:showBubbleSize val="0"/>
        </c:dLbls>
        <c:gapWidth val="150"/>
        <c:shape val="box"/>
        <c:axId val="215396576"/>
        <c:axId val="215396968"/>
        <c:axId val="0"/>
      </c:bar3DChart>
      <c:catAx>
        <c:axId val="215396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96968"/>
        <c:crosses val="autoZero"/>
        <c:auto val="1"/>
        <c:lblAlgn val="ctr"/>
        <c:lblOffset val="100"/>
        <c:noMultiLvlLbl val="0"/>
      </c:catAx>
      <c:valAx>
        <c:axId val="215396968"/>
        <c:scaling>
          <c:orientation val="minMax"/>
        </c:scaling>
        <c:delete val="1"/>
        <c:axPos val="l"/>
        <c:numFmt formatCode="0%" sourceLinked="1"/>
        <c:majorTickMark val="out"/>
        <c:minorTickMark val="none"/>
        <c:tickLblPos val="nextTo"/>
        <c:crossAx val="215396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6D1-4920-8B49-530ABBD39890}"/>
              </c:ext>
            </c:extLst>
          </c:dPt>
          <c:dPt>
            <c:idx val="1"/>
            <c:invertIfNegative val="0"/>
            <c:bubble3D val="0"/>
            <c:spPr>
              <a:solidFill>
                <a:srgbClr val="C00000"/>
              </a:solidFill>
            </c:spPr>
            <c:extLst>
              <c:ext xmlns:c16="http://schemas.microsoft.com/office/drawing/2014/chart" uri="{C3380CC4-5D6E-409C-BE32-E72D297353CC}">
                <c16:uniqueId val="{00000001-26D1-4920-8B49-530ABBD398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D1-4920-8B49-530ABBD398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D1-4920-8B49-530ABBD398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26D1-4920-8B49-530ABBD39890}"/>
            </c:ext>
          </c:extLst>
        </c:ser>
        <c:dLbls>
          <c:showLegendKey val="0"/>
          <c:showVal val="0"/>
          <c:showCatName val="0"/>
          <c:showSerName val="0"/>
          <c:showPercent val="0"/>
          <c:showBubbleSize val="0"/>
        </c:dLbls>
        <c:gapWidth val="150"/>
        <c:shape val="box"/>
        <c:axId val="215397752"/>
        <c:axId val="215398144"/>
        <c:axId val="0"/>
      </c:bar3DChart>
      <c:catAx>
        <c:axId val="215397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98144"/>
        <c:crosses val="autoZero"/>
        <c:auto val="1"/>
        <c:lblAlgn val="ctr"/>
        <c:lblOffset val="100"/>
        <c:noMultiLvlLbl val="0"/>
      </c:catAx>
      <c:valAx>
        <c:axId val="215398144"/>
        <c:scaling>
          <c:orientation val="minMax"/>
        </c:scaling>
        <c:delete val="1"/>
        <c:axPos val="l"/>
        <c:numFmt formatCode="0%" sourceLinked="1"/>
        <c:majorTickMark val="out"/>
        <c:minorTickMark val="none"/>
        <c:tickLblPos val="nextTo"/>
        <c:crossAx val="215397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08-4A33-B0D7-973A90032218}"/>
              </c:ext>
            </c:extLst>
          </c:dPt>
          <c:dPt>
            <c:idx val="1"/>
            <c:invertIfNegative val="0"/>
            <c:bubble3D val="0"/>
            <c:spPr>
              <a:solidFill>
                <a:srgbClr val="C00000"/>
              </a:solidFill>
            </c:spPr>
            <c:extLst>
              <c:ext xmlns:c16="http://schemas.microsoft.com/office/drawing/2014/chart" uri="{C3380CC4-5D6E-409C-BE32-E72D297353CC}">
                <c16:uniqueId val="{00000001-7408-4A33-B0D7-973A900322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08-4A33-B0D7-973A900322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08-4A33-B0D7-973A900322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7408-4A33-B0D7-973A90032218}"/>
            </c:ext>
          </c:extLst>
        </c:ser>
        <c:dLbls>
          <c:showLegendKey val="0"/>
          <c:showVal val="0"/>
          <c:showCatName val="0"/>
          <c:showSerName val="0"/>
          <c:showPercent val="0"/>
          <c:showBubbleSize val="0"/>
        </c:dLbls>
        <c:gapWidth val="150"/>
        <c:shape val="box"/>
        <c:axId val="215398928"/>
        <c:axId val="215399320"/>
        <c:axId val="0"/>
      </c:bar3DChart>
      <c:catAx>
        <c:axId val="215398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99320"/>
        <c:crosses val="autoZero"/>
        <c:auto val="1"/>
        <c:lblAlgn val="ctr"/>
        <c:lblOffset val="100"/>
        <c:noMultiLvlLbl val="0"/>
      </c:catAx>
      <c:valAx>
        <c:axId val="215399320"/>
        <c:scaling>
          <c:orientation val="minMax"/>
        </c:scaling>
        <c:delete val="1"/>
        <c:axPos val="l"/>
        <c:numFmt formatCode="0%" sourceLinked="1"/>
        <c:majorTickMark val="out"/>
        <c:minorTickMark val="none"/>
        <c:tickLblPos val="nextTo"/>
        <c:crossAx val="215398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99-49DF-B673-9FF40A9784FB}"/>
              </c:ext>
            </c:extLst>
          </c:dPt>
          <c:dPt>
            <c:idx val="1"/>
            <c:invertIfNegative val="0"/>
            <c:bubble3D val="0"/>
            <c:spPr>
              <a:solidFill>
                <a:srgbClr val="C00000"/>
              </a:solidFill>
            </c:spPr>
            <c:extLst>
              <c:ext xmlns:c16="http://schemas.microsoft.com/office/drawing/2014/chart" uri="{C3380CC4-5D6E-409C-BE32-E72D297353CC}">
                <c16:uniqueId val="{00000001-2399-49DF-B673-9FF40A9784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99-49DF-B673-9FF40A9784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99-49DF-B673-9FF40A9784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0.25</c:v>
                </c:pt>
              </c:numCache>
            </c:numRef>
          </c:val>
          <c:extLst>
            <c:ext xmlns:c16="http://schemas.microsoft.com/office/drawing/2014/chart" uri="{C3380CC4-5D6E-409C-BE32-E72D297353CC}">
              <c16:uniqueId val="{00000004-2399-49DF-B673-9FF40A9784FB}"/>
            </c:ext>
          </c:extLst>
        </c:ser>
        <c:dLbls>
          <c:showLegendKey val="0"/>
          <c:showVal val="0"/>
          <c:showCatName val="0"/>
          <c:showSerName val="0"/>
          <c:showPercent val="0"/>
          <c:showBubbleSize val="0"/>
        </c:dLbls>
        <c:gapWidth val="150"/>
        <c:shape val="box"/>
        <c:axId val="207691440"/>
        <c:axId val="196775848"/>
        <c:axId val="0"/>
      </c:bar3DChart>
      <c:catAx>
        <c:axId val="20769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775848"/>
        <c:crosses val="autoZero"/>
        <c:auto val="1"/>
        <c:lblAlgn val="ctr"/>
        <c:lblOffset val="100"/>
        <c:noMultiLvlLbl val="0"/>
      </c:catAx>
      <c:valAx>
        <c:axId val="196775848"/>
        <c:scaling>
          <c:orientation val="minMax"/>
        </c:scaling>
        <c:delete val="1"/>
        <c:axPos val="l"/>
        <c:numFmt formatCode="0%" sourceLinked="1"/>
        <c:majorTickMark val="out"/>
        <c:minorTickMark val="none"/>
        <c:tickLblPos val="nextTo"/>
        <c:crossAx val="20769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8D-4830-9A7D-DC91ECC890BF}"/>
              </c:ext>
            </c:extLst>
          </c:dPt>
          <c:dPt>
            <c:idx val="1"/>
            <c:invertIfNegative val="0"/>
            <c:bubble3D val="0"/>
            <c:spPr>
              <a:solidFill>
                <a:srgbClr val="C00000"/>
              </a:solidFill>
            </c:spPr>
            <c:extLst>
              <c:ext xmlns:c16="http://schemas.microsoft.com/office/drawing/2014/chart" uri="{C3380CC4-5D6E-409C-BE32-E72D297353CC}">
                <c16:uniqueId val="{00000001-DE8D-4830-9A7D-DC91ECC890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8D-4830-9A7D-DC91ECC890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8D-4830-9A7D-DC91ECC890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0.5</c:v>
                </c:pt>
                <c:pt idx="1">
                  <c:v>0.5</c:v>
                </c:pt>
                <c:pt idx="2">
                  <c:v>0</c:v>
                </c:pt>
                <c:pt idx="3">
                  <c:v>0</c:v>
                </c:pt>
              </c:numCache>
            </c:numRef>
          </c:val>
          <c:extLst>
            <c:ext xmlns:c16="http://schemas.microsoft.com/office/drawing/2014/chart" uri="{C3380CC4-5D6E-409C-BE32-E72D297353CC}">
              <c16:uniqueId val="{00000004-DE8D-4830-9A7D-DC91ECC890BF}"/>
            </c:ext>
          </c:extLst>
        </c:ser>
        <c:dLbls>
          <c:showLegendKey val="0"/>
          <c:showVal val="0"/>
          <c:showCatName val="0"/>
          <c:showSerName val="0"/>
          <c:showPercent val="0"/>
          <c:showBubbleSize val="0"/>
        </c:dLbls>
        <c:gapWidth val="150"/>
        <c:shape val="box"/>
        <c:axId val="215400104"/>
        <c:axId val="215400496"/>
        <c:axId val="0"/>
      </c:bar3DChart>
      <c:catAx>
        <c:axId val="215400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400496"/>
        <c:crosses val="autoZero"/>
        <c:auto val="1"/>
        <c:lblAlgn val="ctr"/>
        <c:lblOffset val="100"/>
        <c:noMultiLvlLbl val="0"/>
      </c:catAx>
      <c:valAx>
        <c:axId val="215400496"/>
        <c:scaling>
          <c:orientation val="minMax"/>
        </c:scaling>
        <c:delete val="1"/>
        <c:axPos val="l"/>
        <c:numFmt formatCode="0%" sourceLinked="1"/>
        <c:majorTickMark val="out"/>
        <c:minorTickMark val="none"/>
        <c:tickLblPos val="nextTo"/>
        <c:crossAx val="215400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20-4CD9-85FF-7EF59205223D}"/>
              </c:ext>
            </c:extLst>
          </c:dPt>
          <c:dPt>
            <c:idx val="1"/>
            <c:invertIfNegative val="0"/>
            <c:bubble3D val="0"/>
            <c:spPr>
              <a:solidFill>
                <a:srgbClr val="C00000"/>
              </a:solidFill>
            </c:spPr>
            <c:extLst>
              <c:ext xmlns:c16="http://schemas.microsoft.com/office/drawing/2014/chart" uri="{C3380CC4-5D6E-409C-BE32-E72D297353CC}">
                <c16:uniqueId val="{00000001-2E20-4CD9-85FF-7EF5920522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20-4CD9-85FF-7EF5920522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20-4CD9-85FF-7EF5920522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2E20-4CD9-85FF-7EF59205223D}"/>
            </c:ext>
          </c:extLst>
        </c:ser>
        <c:dLbls>
          <c:showLegendKey val="0"/>
          <c:showVal val="0"/>
          <c:showCatName val="0"/>
          <c:showSerName val="0"/>
          <c:showPercent val="0"/>
          <c:showBubbleSize val="0"/>
        </c:dLbls>
        <c:gapWidth val="150"/>
        <c:shape val="box"/>
        <c:axId val="215297040"/>
        <c:axId val="215297432"/>
        <c:axId val="0"/>
      </c:bar3DChart>
      <c:catAx>
        <c:axId val="21529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297432"/>
        <c:crosses val="autoZero"/>
        <c:auto val="1"/>
        <c:lblAlgn val="ctr"/>
        <c:lblOffset val="100"/>
        <c:noMultiLvlLbl val="0"/>
      </c:catAx>
      <c:valAx>
        <c:axId val="215297432"/>
        <c:scaling>
          <c:orientation val="minMax"/>
        </c:scaling>
        <c:delete val="1"/>
        <c:axPos val="l"/>
        <c:numFmt formatCode="0%" sourceLinked="1"/>
        <c:majorTickMark val="out"/>
        <c:minorTickMark val="none"/>
        <c:tickLblPos val="nextTo"/>
        <c:crossAx val="215297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BE-42D8-9A6B-97CEA9F4FEFC}"/>
              </c:ext>
            </c:extLst>
          </c:dPt>
          <c:dPt>
            <c:idx val="1"/>
            <c:invertIfNegative val="0"/>
            <c:bubble3D val="0"/>
            <c:spPr>
              <a:solidFill>
                <a:srgbClr val="C00000"/>
              </a:solidFill>
            </c:spPr>
            <c:extLst>
              <c:ext xmlns:c16="http://schemas.microsoft.com/office/drawing/2014/chart" uri="{C3380CC4-5D6E-409C-BE32-E72D297353CC}">
                <c16:uniqueId val="{00000001-BFBE-42D8-9A6B-97CEA9F4FE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BE-42D8-9A6B-97CEA9F4FE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BE-42D8-9A6B-97CEA9F4FE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FBE-42D8-9A6B-97CEA9F4FEFC}"/>
            </c:ext>
          </c:extLst>
        </c:ser>
        <c:dLbls>
          <c:showLegendKey val="0"/>
          <c:showVal val="0"/>
          <c:showCatName val="0"/>
          <c:showSerName val="0"/>
          <c:showPercent val="0"/>
          <c:showBubbleSize val="0"/>
        </c:dLbls>
        <c:gapWidth val="150"/>
        <c:shape val="box"/>
        <c:axId val="215298216"/>
        <c:axId val="215298608"/>
        <c:axId val="0"/>
      </c:bar3DChart>
      <c:catAx>
        <c:axId val="215298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298608"/>
        <c:crosses val="autoZero"/>
        <c:auto val="1"/>
        <c:lblAlgn val="ctr"/>
        <c:lblOffset val="100"/>
        <c:noMultiLvlLbl val="0"/>
      </c:catAx>
      <c:valAx>
        <c:axId val="215298608"/>
        <c:scaling>
          <c:orientation val="minMax"/>
        </c:scaling>
        <c:delete val="1"/>
        <c:axPos val="l"/>
        <c:numFmt formatCode="0%" sourceLinked="1"/>
        <c:majorTickMark val="out"/>
        <c:minorTickMark val="none"/>
        <c:tickLblPos val="nextTo"/>
        <c:crossAx val="215298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3C-4BD5-9DDA-72085B45DF0A}"/>
              </c:ext>
            </c:extLst>
          </c:dPt>
          <c:dPt>
            <c:idx val="1"/>
            <c:invertIfNegative val="0"/>
            <c:bubble3D val="0"/>
            <c:spPr>
              <a:solidFill>
                <a:srgbClr val="C00000"/>
              </a:solidFill>
            </c:spPr>
            <c:extLst>
              <c:ext xmlns:c16="http://schemas.microsoft.com/office/drawing/2014/chart" uri="{C3380CC4-5D6E-409C-BE32-E72D297353CC}">
                <c16:uniqueId val="{00000001-473C-4BD5-9DDA-72085B45DF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3C-4BD5-9DDA-72085B45DF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3C-4BD5-9DDA-72085B45DF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473C-4BD5-9DDA-72085B45DF0A}"/>
            </c:ext>
          </c:extLst>
        </c:ser>
        <c:dLbls>
          <c:showLegendKey val="0"/>
          <c:showVal val="0"/>
          <c:showCatName val="0"/>
          <c:showSerName val="0"/>
          <c:showPercent val="0"/>
          <c:showBubbleSize val="0"/>
        </c:dLbls>
        <c:gapWidth val="150"/>
        <c:shape val="box"/>
        <c:axId val="215299392"/>
        <c:axId val="215299784"/>
        <c:axId val="0"/>
      </c:bar3DChart>
      <c:catAx>
        <c:axId val="21529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299784"/>
        <c:crosses val="autoZero"/>
        <c:auto val="1"/>
        <c:lblAlgn val="ctr"/>
        <c:lblOffset val="100"/>
        <c:noMultiLvlLbl val="0"/>
      </c:catAx>
      <c:valAx>
        <c:axId val="215299784"/>
        <c:scaling>
          <c:orientation val="minMax"/>
        </c:scaling>
        <c:delete val="1"/>
        <c:axPos val="l"/>
        <c:numFmt formatCode="0%" sourceLinked="1"/>
        <c:majorTickMark val="out"/>
        <c:minorTickMark val="none"/>
        <c:tickLblPos val="nextTo"/>
        <c:crossAx val="215299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1-46DD-B4DA-4DADE2C877D6}"/>
              </c:ext>
            </c:extLst>
          </c:dPt>
          <c:dPt>
            <c:idx val="1"/>
            <c:invertIfNegative val="0"/>
            <c:bubble3D val="0"/>
            <c:spPr>
              <a:solidFill>
                <a:srgbClr val="C00000"/>
              </a:solidFill>
            </c:spPr>
            <c:extLst>
              <c:ext xmlns:c16="http://schemas.microsoft.com/office/drawing/2014/chart" uri="{C3380CC4-5D6E-409C-BE32-E72D297353CC}">
                <c16:uniqueId val="{00000001-ECD1-46DD-B4DA-4DADE2C877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1-46DD-B4DA-4DADE2C877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1-46DD-B4DA-4DADE2C877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CD1-46DD-B4DA-4DADE2C877D6}"/>
            </c:ext>
          </c:extLst>
        </c:ser>
        <c:dLbls>
          <c:showLegendKey val="0"/>
          <c:showVal val="0"/>
          <c:showCatName val="0"/>
          <c:showSerName val="0"/>
          <c:showPercent val="0"/>
          <c:showBubbleSize val="0"/>
        </c:dLbls>
        <c:gapWidth val="150"/>
        <c:shape val="box"/>
        <c:axId val="215300568"/>
        <c:axId val="215300960"/>
        <c:axId val="0"/>
      </c:bar3DChart>
      <c:catAx>
        <c:axId val="215300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300960"/>
        <c:crosses val="autoZero"/>
        <c:auto val="1"/>
        <c:lblAlgn val="ctr"/>
        <c:lblOffset val="100"/>
        <c:noMultiLvlLbl val="0"/>
      </c:catAx>
      <c:valAx>
        <c:axId val="215300960"/>
        <c:scaling>
          <c:orientation val="minMax"/>
        </c:scaling>
        <c:delete val="1"/>
        <c:axPos val="l"/>
        <c:numFmt formatCode="0%" sourceLinked="1"/>
        <c:majorTickMark val="out"/>
        <c:minorTickMark val="none"/>
        <c:tickLblPos val="nextTo"/>
        <c:crossAx val="215300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40-4504-85BE-1C107BDEA9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40-4504-85BE-1C107BDEA9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1C0A-4AE4-92BA-D5AAD34B1198}"/>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40-4504-85BE-1C107BDEA9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40-4504-85BE-1C107BDEA9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40-4504-85BE-1C107BDEA9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40-4504-85BE-1C107BDEA9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1C0A-4AE4-92BA-D5AAD34B1198}"/>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40-4504-85BE-1C107BDEA9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40-4504-85BE-1C107BDEA9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40-4504-85BE-1C107BDEA9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40-4504-85BE-1C107BDEA9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C0A-4AE4-92BA-D5AAD34B1198}"/>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C0A-4AE4-92BA-D5AAD34B1198}"/>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C0A-4AE4-92BA-D5AAD34B1198}"/>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C0A-4AE4-92BA-D5AAD34B1198}"/>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C0A-4AE4-92BA-D5AAD34B11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C0A-4AE4-92BA-D5AAD34B1198}"/>
            </c:ext>
          </c:extLst>
        </c:ser>
        <c:dLbls>
          <c:showLegendKey val="0"/>
          <c:showVal val="0"/>
          <c:showCatName val="0"/>
          <c:showSerName val="0"/>
          <c:showPercent val="0"/>
          <c:showBubbleSize val="0"/>
        </c:dLbls>
        <c:smooth val="0"/>
        <c:axId val="215301744"/>
        <c:axId val="215302136"/>
      </c:lineChart>
      <c:catAx>
        <c:axId val="215301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5302136"/>
        <c:crosses val="autoZero"/>
        <c:auto val="1"/>
        <c:lblAlgn val="ctr"/>
        <c:lblOffset val="100"/>
        <c:noMultiLvlLbl val="0"/>
      </c:catAx>
      <c:valAx>
        <c:axId val="215302136"/>
        <c:scaling>
          <c:orientation val="minMax"/>
        </c:scaling>
        <c:delete val="1"/>
        <c:axPos val="l"/>
        <c:numFmt formatCode="0%" sourceLinked="1"/>
        <c:majorTickMark val="out"/>
        <c:minorTickMark val="none"/>
        <c:tickLblPos val="nextTo"/>
        <c:crossAx val="215301744"/>
        <c:crosses val="autoZero"/>
        <c:crossBetween val="between"/>
      </c:valAx>
    </c:plotArea>
    <c:legend>
      <c:legendPos val="r"/>
      <c:layout>
        <c:manualLayout>
          <c:xMode val="edge"/>
          <c:yMode val="edge"/>
          <c:x val="0.12911406370501108"/>
          <c:y val="0.87324153852978148"/>
          <c:w val="0.74050713007285751"/>
          <c:h val="9.295797023058965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01-41C4-B3B2-435143E6E7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01-41C4-B3B2-435143E6E7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B115-4238-A617-7061DFCA2655}"/>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501-41C4-B3B2-435143E6E7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01-41C4-B3B2-435143E6E7E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01-41C4-B3B2-435143E6E7E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01-41C4-B3B2-435143E6E7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B115-4238-A617-7061DFCA2655}"/>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01-41C4-B3B2-435143E6E7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501-41C4-B3B2-435143E6E7E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01-41C4-B3B2-435143E6E7E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01-41C4-B3B2-435143E6E7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115-4238-A617-7061DFCA2655}"/>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115-4238-A617-7061DFCA2655}"/>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115-4238-A617-7061DFCA2655}"/>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115-4238-A617-7061DFCA2655}"/>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115-4238-A617-7061DFCA26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115-4238-A617-7061DFCA2655}"/>
            </c:ext>
          </c:extLst>
        </c:ser>
        <c:dLbls>
          <c:showLegendKey val="0"/>
          <c:showVal val="0"/>
          <c:showCatName val="0"/>
          <c:showSerName val="0"/>
          <c:showPercent val="0"/>
          <c:showBubbleSize val="0"/>
        </c:dLbls>
        <c:smooth val="0"/>
        <c:axId val="215302920"/>
        <c:axId val="215303312"/>
      </c:lineChart>
      <c:catAx>
        <c:axId val="215302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5303312"/>
        <c:crosses val="autoZero"/>
        <c:auto val="1"/>
        <c:lblAlgn val="ctr"/>
        <c:lblOffset val="100"/>
        <c:noMultiLvlLbl val="0"/>
      </c:catAx>
      <c:valAx>
        <c:axId val="215303312"/>
        <c:scaling>
          <c:orientation val="minMax"/>
        </c:scaling>
        <c:delete val="1"/>
        <c:axPos val="l"/>
        <c:numFmt formatCode="0%" sourceLinked="1"/>
        <c:majorTickMark val="out"/>
        <c:minorTickMark val="none"/>
        <c:tickLblPos val="nextTo"/>
        <c:crossAx val="215302920"/>
        <c:crosses val="autoZero"/>
        <c:crossBetween val="between"/>
      </c:valAx>
    </c:plotArea>
    <c:legend>
      <c:legendPos val="r"/>
      <c:layout>
        <c:manualLayout>
          <c:xMode val="edge"/>
          <c:yMode val="edge"/>
          <c:x val="0.12801023844264772"/>
          <c:y val="0.87637656537256048"/>
          <c:w val="0.74144544048464278"/>
          <c:h val="9.06596446937131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F5-4DF4-A051-635B2D01D1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F5-4DF4-A051-635B2D01D1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4D6C-41EA-8DDB-0DA21DD6144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F5-4DF4-A051-635B2D01D1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F5-4DF4-A051-635B2D01D1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F5-4DF4-A051-635B2D01D1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F5-4DF4-A051-635B2D01D1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4D6C-41EA-8DDB-0DA21DD6144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F5-4DF4-A051-635B2D01D1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F5-4DF4-A051-635B2D01D1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F5-4DF4-A051-635B2D01D1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F5-4DF4-A051-635B2D01D1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D6C-41EA-8DDB-0DA21DD6144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D6C-41EA-8DDB-0DA21DD6144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D6C-41EA-8DDB-0DA21DD6144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D6C-41EA-8DDB-0DA21DD6144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D6C-41EA-8DDB-0DA21DD614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D6C-41EA-8DDB-0DA21DD6144A}"/>
            </c:ext>
          </c:extLst>
        </c:ser>
        <c:dLbls>
          <c:showLegendKey val="0"/>
          <c:showVal val="0"/>
          <c:showCatName val="0"/>
          <c:showSerName val="0"/>
          <c:showPercent val="0"/>
          <c:showBubbleSize val="0"/>
        </c:dLbls>
        <c:smooth val="0"/>
        <c:axId val="215304096"/>
        <c:axId val="215304488"/>
      </c:lineChart>
      <c:catAx>
        <c:axId val="215304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5304488"/>
        <c:crosses val="autoZero"/>
        <c:auto val="1"/>
        <c:lblAlgn val="ctr"/>
        <c:lblOffset val="100"/>
        <c:noMultiLvlLbl val="0"/>
      </c:catAx>
      <c:valAx>
        <c:axId val="215304488"/>
        <c:scaling>
          <c:orientation val="minMax"/>
        </c:scaling>
        <c:delete val="1"/>
        <c:axPos val="l"/>
        <c:numFmt formatCode="0%" sourceLinked="1"/>
        <c:majorTickMark val="out"/>
        <c:minorTickMark val="none"/>
        <c:tickLblPos val="nextTo"/>
        <c:crossAx val="215304096"/>
        <c:crosses val="autoZero"/>
        <c:crossBetween val="between"/>
      </c:valAx>
    </c:plotArea>
    <c:legend>
      <c:legendPos val="r"/>
      <c:layout>
        <c:manualLayout>
          <c:xMode val="edge"/>
          <c:yMode val="edge"/>
          <c:x val="0.12801023844264772"/>
          <c:y val="0.87288286091925993"/>
          <c:w val="0.74144544048464278"/>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A-4EA6-88AA-C854A6A3340B}"/>
              </c:ext>
            </c:extLst>
          </c:dPt>
          <c:dPt>
            <c:idx val="1"/>
            <c:invertIfNegative val="0"/>
            <c:bubble3D val="0"/>
            <c:spPr>
              <a:solidFill>
                <a:srgbClr val="C00000"/>
              </a:solidFill>
            </c:spPr>
            <c:extLst>
              <c:ext xmlns:c16="http://schemas.microsoft.com/office/drawing/2014/chart" uri="{C3380CC4-5D6E-409C-BE32-E72D297353CC}">
                <c16:uniqueId val="{00000001-7D6A-4EA6-88AA-C854A6A334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A-4EA6-88AA-C854A6A334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A-4EA6-88AA-C854A6A334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7D6A-4EA6-88AA-C854A6A3340B}"/>
            </c:ext>
          </c:extLst>
        </c:ser>
        <c:dLbls>
          <c:showLegendKey val="0"/>
          <c:showVal val="0"/>
          <c:showCatName val="0"/>
          <c:showSerName val="0"/>
          <c:showPercent val="0"/>
          <c:showBubbleSize val="0"/>
        </c:dLbls>
        <c:gapWidth val="150"/>
        <c:shape val="box"/>
        <c:axId val="205230200"/>
        <c:axId val="205230592"/>
        <c:axId val="0"/>
      </c:bar3DChart>
      <c:catAx>
        <c:axId val="205230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30592"/>
        <c:crosses val="autoZero"/>
        <c:auto val="1"/>
        <c:lblAlgn val="ctr"/>
        <c:lblOffset val="100"/>
        <c:noMultiLvlLbl val="0"/>
      </c:catAx>
      <c:valAx>
        <c:axId val="205230592"/>
        <c:scaling>
          <c:orientation val="minMax"/>
        </c:scaling>
        <c:delete val="1"/>
        <c:axPos val="l"/>
        <c:numFmt formatCode="0%" sourceLinked="1"/>
        <c:majorTickMark val="out"/>
        <c:minorTickMark val="none"/>
        <c:tickLblPos val="nextTo"/>
        <c:crossAx val="205230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D-4FBC-897D-DDC5B0374C77}"/>
              </c:ext>
            </c:extLst>
          </c:dPt>
          <c:dPt>
            <c:idx val="1"/>
            <c:invertIfNegative val="0"/>
            <c:bubble3D val="0"/>
            <c:spPr>
              <a:solidFill>
                <a:srgbClr val="C00000"/>
              </a:solidFill>
            </c:spPr>
            <c:extLst>
              <c:ext xmlns:c16="http://schemas.microsoft.com/office/drawing/2014/chart" uri="{C3380CC4-5D6E-409C-BE32-E72D297353CC}">
                <c16:uniqueId val="{00000001-2B2D-4FBC-897D-DDC5B0374C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D-4FBC-897D-DDC5B0374C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D-4FBC-897D-DDC5B0374C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4-2B2D-4FBC-897D-DDC5B0374C77}"/>
            </c:ext>
          </c:extLst>
        </c:ser>
        <c:dLbls>
          <c:showLegendKey val="0"/>
          <c:showVal val="0"/>
          <c:showCatName val="0"/>
          <c:showSerName val="0"/>
          <c:showPercent val="0"/>
          <c:showBubbleSize val="0"/>
        </c:dLbls>
        <c:gapWidth val="150"/>
        <c:shape val="box"/>
        <c:axId val="205231376"/>
        <c:axId val="205231768"/>
        <c:axId val="0"/>
      </c:bar3DChart>
      <c:catAx>
        <c:axId val="20523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31768"/>
        <c:crosses val="autoZero"/>
        <c:auto val="1"/>
        <c:lblAlgn val="ctr"/>
        <c:lblOffset val="100"/>
        <c:noMultiLvlLbl val="0"/>
      </c:catAx>
      <c:valAx>
        <c:axId val="205231768"/>
        <c:scaling>
          <c:orientation val="minMax"/>
        </c:scaling>
        <c:delete val="1"/>
        <c:axPos val="l"/>
        <c:numFmt formatCode="0%" sourceLinked="1"/>
        <c:majorTickMark val="out"/>
        <c:minorTickMark val="none"/>
        <c:tickLblPos val="nextTo"/>
        <c:crossAx val="20523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C4-4B06-A869-82D83ED8F658}"/>
              </c:ext>
            </c:extLst>
          </c:dPt>
          <c:dPt>
            <c:idx val="1"/>
            <c:invertIfNegative val="0"/>
            <c:bubble3D val="0"/>
            <c:spPr>
              <a:solidFill>
                <a:srgbClr val="C00000"/>
              </a:solidFill>
            </c:spPr>
            <c:extLst>
              <c:ext xmlns:c16="http://schemas.microsoft.com/office/drawing/2014/chart" uri="{C3380CC4-5D6E-409C-BE32-E72D297353CC}">
                <c16:uniqueId val="{00000001-50C4-4B06-A869-82D83ED8F6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C4-4B06-A869-82D83ED8F6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C4-4B06-A869-82D83ED8F6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0C4-4B06-A869-82D83ED8F658}"/>
            </c:ext>
          </c:extLst>
        </c:ser>
        <c:dLbls>
          <c:showLegendKey val="0"/>
          <c:showVal val="0"/>
          <c:showCatName val="0"/>
          <c:showSerName val="0"/>
          <c:showPercent val="0"/>
          <c:showBubbleSize val="0"/>
        </c:dLbls>
        <c:gapWidth val="150"/>
        <c:shape val="box"/>
        <c:axId val="196776632"/>
        <c:axId val="196777024"/>
        <c:axId val="0"/>
      </c:bar3DChart>
      <c:catAx>
        <c:axId val="196776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777024"/>
        <c:crosses val="autoZero"/>
        <c:auto val="1"/>
        <c:lblAlgn val="ctr"/>
        <c:lblOffset val="100"/>
        <c:noMultiLvlLbl val="0"/>
      </c:catAx>
      <c:valAx>
        <c:axId val="196777024"/>
        <c:scaling>
          <c:orientation val="minMax"/>
        </c:scaling>
        <c:delete val="1"/>
        <c:axPos val="l"/>
        <c:numFmt formatCode="0%" sourceLinked="1"/>
        <c:majorTickMark val="out"/>
        <c:minorTickMark val="none"/>
        <c:tickLblPos val="nextTo"/>
        <c:crossAx val="196776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2A-4C31-A214-DE7A7641BD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302A-4C31-A214-DE7A7641BD4C}"/>
            </c:ext>
          </c:extLst>
        </c:ser>
        <c:dLbls>
          <c:showLegendKey val="0"/>
          <c:showVal val="0"/>
          <c:showCatName val="0"/>
          <c:showSerName val="0"/>
          <c:showPercent val="0"/>
          <c:showBubbleSize val="0"/>
        </c:dLbls>
        <c:gapWidth val="150"/>
        <c:shape val="box"/>
        <c:axId val="205232552"/>
        <c:axId val="205232944"/>
        <c:axId val="0"/>
      </c:bar3DChart>
      <c:catAx>
        <c:axId val="205232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32944"/>
        <c:crosses val="autoZero"/>
        <c:auto val="1"/>
        <c:lblAlgn val="ctr"/>
        <c:lblOffset val="100"/>
        <c:noMultiLvlLbl val="0"/>
      </c:catAx>
      <c:valAx>
        <c:axId val="205232944"/>
        <c:scaling>
          <c:orientation val="minMax"/>
        </c:scaling>
        <c:delete val="1"/>
        <c:axPos val="l"/>
        <c:numFmt formatCode="0%" sourceLinked="1"/>
        <c:majorTickMark val="out"/>
        <c:minorTickMark val="none"/>
        <c:tickLblPos val="nextTo"/>
        <c:crossAx val="205232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1C1-4B02-9AC1-0DBC8D9B73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1C1-4B02-9AC1-0DBC8D9B73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8EE8-47F2-A4BC-9FD91B2B9F08}"/>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1C1-4B02-9AC1-0DBC8D9B73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1C1-4B02-9AC1-0DBC8D9B73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1C1-4B02-9AC1-0DBC8D9B73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1C1-4B02-9AC1-0DBC8D9B73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8EE8-47F2-A4BC-9FD91B2B9F08}"/>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1C1-4B02-9AC1-0DBC8D9B73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1C1-4B02-9AC1-0DBC8D9B73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1C1-4B02-9AC1-0DBC8D9B73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1C1-4B02-9AC1-0DBC8D9B73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EE8-47F2-A4BC-9FD91B2B9F08}"/>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EE8-47F2-A4BC-9FD91B2B9F08}"/>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EE8-47F2-A4BC-9FD91B2B9F08}"/>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EE8-47F2-A4BC-9FD91B2B9F08}"/>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EE8-47F2-A4BC-9FD91B2B9F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EE8-47F2-A4BC-9FD91B2B9F08}"/>
            </c:ext>
          </c:extLst>
        </c:ser>
        <c:dLbls>
          <c:showLegendKey val="0"/>
          <c:showVal val="0"/>
          <c:showCatName val="0"/>
          <c:showSerName val="0"/>
          <c:showPercent val="0"/>
          <c:showBubbleSize val="0"/>
        </c:dLbls>
        <c:smooth val="0"/>
        <c:axId val="205233728"/>
        <c:axId val="205234120"/>
      </c:lineChart>
      <c:catAx>
        <c:axId val="205233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234120"/>
        <c:crosses val="autoZero"/>
        <c:auto val="1"/>
        <c:lblAlgn val="ctr"/>
        <c:lblOffset val="100"/>
        <c:noMultiLvlLbl val="0"/>
      </c:catAx>
      <c:valAx>
        <c:axId val="205234120"/>
        <c:scaling>
          <c:orientation val="minMax"/>
        </c:scaling>
        <c:delete val="1"/>
        <c:axPos val="l"/>
        <c:numFmt formatCode="0%" sourceLinked="1"/>
        <c:majorTickMark val="out"/>
        <c:minorTickMark val="none"/>
        <c:tickLblPos val="nextTo"/>
        <c:crossAx val="205233728"/>
        <c:crosses val="autoZero"/>
        <c:crossBetween val="between"/>
      </c:valAx>
    </c:plotArea>
    <c:legend>
      <c:legendPos val="r"/>
      <c:layout>
        <c:manualLayout>
          <c:xMode val="edge"/>
          <c:yMode val="edge"/>
          <c:x val="0.12801023844264772"/>
          <c:y val="0.87288286091925993"/>
          <c:w val="0.74144544048464278"/>
          <c:h val="9.322049970982387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4C5-45B8-AB17-63274592AA91}"/>
              </c:ext>
            </c:extLst>
          </c:dPt>
          <c:dPt>
            <c:idx val="1"/>
            <c:invertIfNegative val="0"/>
            <c:bubble3D val="0"/>
            <c:spPr>
              <a:solidFill>
                <a:srgbClr val="C00000"/>
              </a:solidFill>
            </c:spPr>
            <c:extLst>
              <c:ext xmlns:c16="http://schemas.microsoft.com/office/drawing/2014/chart" uri="{C3380CC4-5D6E-409C-BE32-E72D297353CC}">
                <c16:uniqueId val="{00000001-C4C5-45B8-AB17-63274592AA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C5-45B8-AB17-63274592AA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C5-45B8-AB17-63274592AA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4C5-45B8-AB17-63274592AA91}"/>
            </c:ext>
          </c:extLst>
        </c:ser>
        <c:dLbls>
          <c:showLegendKey val="0"/>
          <c:showVal val="0"/>
          <c:showCatName val="0"/>
          <c:showSerName val="0"/>
          <c:showPercent val="0"/>
          <c:showBubbleSize val="0"/>
        </c:dLbls>
        <c:gapWidth val="150"/>
        <c:shape val="box"/>
        <c:axId val="205234904"/>
        <c:axId val="205235296"/>
        <c:axId val="0"/>
      </c:bar3DChart>
      <c:catAx>
        <c:axId val="205234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5235296"/>
        <c:crosses val="autoZero"/>
        <c:auto val="1"/>
        <c:lblAlgn val="ctr"/>
        <c:lblOffset val="100"/>
        <c:noMultiLvlLbl val="0"/>
      </c:catAx>
      <c:valAx>
        <c:axId val="205235296"/>
        <c:scaling>
          <c:orientation val="minMax"/>
        </c:scaling>
        <c:delete val="1"/>
        <c:axPos val="l"/>
        <c:numFmt formatCode="0%" sourceLinked="1"/>
        <c:majorTickMark val="out"/>
        <c:minorTickMark val="none"/>
        <c:tickLblPos val="nextTo"/>
        <c:crossAx val="205234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4A9-478B-A3BF-F39446F2FD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4A9-478B-A3BF-F39446F2FD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24A9-478B-A3BF-F39446F2FDEF}"/>
            </c:ext>
          </c:extLst>
        </c:ser>
        <c:dLbls>
          <c:showLegendKey val="0"/>
          <c:showVal val="0"/>
          <c:showCatName val="0"/>
          <c:showSerName val="0"/>
          <c:showPercent val="0"/>
          <c:showBubbleSize val="0"/>
        </c:dLbls>
        <c:gapWidth val="150"/>
        <c:shape val="box"/>
        <c:axId val="205236080"/>
        <c:axId val="205236472"/>
        <c:axId val="0"/>
      </c:bar3DChart>
      <c:catAx>
        <c:axId val="205236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5236472"/>
        <c:crosses val="autoZero"/>
        <c:auto val="1"/>
        <c:lblAlgn val="ctr"/>
        <c:lblOffset val="100"/>
        <c:noMultiLvlLbl val="0"/>
      </c:catAx>
      <c:valAx>
        <c:axId val="205236472"/>
        <c:scaling>
          <c:orientation val="minMax"/>
        </c:scaling>
        <c:delete val="1"/>
        <c:axPos val="l"/>
        <c:numFmt formatCode="0%" sourceLinked="1"/>
        <c:majorTickMark val="out"/>
        <c:minorTickMark val="none"/>
        <c:tickLblPos val="nextTo"/>
        <c:crossAx val="205236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2D2-44A0-8304-66E6B9E5C6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2D2-44A0-8304-66E6B9E5C6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2D2-44A0-8304-66E6B9E5C60C}"/>
            </c:ext>
          </c:extLst>
        </c:ser>
        <c:dLbls>
          <c:showLegendKey val="0"/>
          <c:showVal val="0"/>
          <c:showCatName val="0"/>
          <c:showSerName val="0"/>
          <c:showPercent val="0"/>
          <c:showBubbleSize val="0"/>
        </c:dLbls>
        <c:gapWidth val="150"/>
        <c:shape val="box"/>
        <c:axId val="205237256"/>
        <c:axId val="201670624"/>
        <c:axId val="0"/>
      </c:bar3DChart>
      <c:catAx>
        <c:axId val="205237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1670624"/>
        <c:crosses val="autoZero"/>
        <c:auto val="1"/>
        <c:lblAlgn val="ctr"/>
        <c:lblOffset val="100"/>
        <c:noMultiLvlLbl val="0"/>
      </c:catAx>
      <c:valAx>
        <c:axId val="201670624"/>
        <c:scaling>
          <c:orientation val="minMax"/>
        </c:scaling>
        <c:delete val="1"/>
        <c:axPos val="l"/>
        <c:numFmt formatCode="0%" sourceLinked="1"/>
        <c:majorTickMark val="out"/>
        <c:minorTickMark val="none"/>
        <c:tickLblPos val="nextTo"/>
        <c:crossAx val="205237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CFF-4985-BA46-F69B7FFB50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CFF-4985-BA46-F69B7FFB50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ACFF-4985-BA46-F69B7FFB50EC}"/>
            </c:ext>
          </c:extLst>
        </c:ser>
        <c:dLbls>
          <c:showLegendKey val="0"/>
          <c:showVal val="0"/>
          <c:showCatName val="0"/>
          <c:showSerName val="0"/>
          <c:showPercent val="0"/>
          <c:showBubbleSize val="0"/>
        </c:dLbls>
        <c:gapWidth val="150"/>
        <c:shape val="box"/>
        <c:axId val="201671800"/>
        <c:axId val="201672192"/>
        <c:axId val="0"/>
      </c:bar3DChart>
      <c:catAx>
        <c:axId val="201671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1672192"/>
        <c:crosses val="autoZero"/>
        <c:auto val="1"/>
        <c:lblAlgn val="ctr"/>
        <c:lblOffset val="100"/>
        <c:noMultiLvlLbl val="0"/>
      </c:catAx>
      <c:valAx>
        <c:axId val="201672192"/>
        <c:scaling>
          <c:orientation val="minMax"/>
        </c:scaling>
        <c:delete val="1"/>
        <c:axPos val="l"/>
        <c:numFmt formatCode="0%" sourceLinked="1"/>
        <c:majorTickMark val="out"/>
        <c:minorTickMark val="none"/>
        <c:tickLblPos val="nextTo"/>
        <c:crossAx val="201671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image" Target="../media/image7.png"/><Relationship Id="rId18" Type="http://schemas.openxmlformats.org/officeDocument/2006/relationships/hyperlink" Target="#Admon!A5"/><Relationship Id="rId26" Type="http://schemas.openxmlformats.org/officeDocument/2006/relationships/hyperlink" Target="#Comunidad!A5"/><Relationship Id="rId3" Type="http://schemas.openxmlformats.org/officeDocument/2006/relationships/hyperlink" Target="#Directiva!A5"/><Relationship Id="rId21" Type="http://schemas.openxmlformats.org/officeDocument/2006/relationships/image" Target="../media/image10.png"/><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4"/><Relationship Id="rId25" Type="http://schemas.openxmlformats.org/officeDocument/2006/relationships/hyperlink" Target="#Comunidad!A4"/><Relationship Id="rId33" Type="http://schemas.openxmlformats.org/officeDocument/2006/relationships/image" Target="../media/image14.jpeg"/><Relationship Id="rId2" Type="http://schemas.openxmlformats.org/officeDocument/2006/relationships/image" Target="../media/image3.png"/><Relationship Id="rId16" Type="http://schemas.openxmlformats.org/officeDocument/2006/relationships/hyperlink" Target="#Academica!A7"/><Relationship Id="rId20" Type="http://schemas.openxmlformats.org/officeDocument/2006/relationships/hyperlink" Target="#Admon!A6"/><Relationship Id="rId29" Type="http://schemas.openxmlformats.org/officeDocument/2006/relationships/hyperlink" Target="#Comunidad!A7"/><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Admon!A8"/><Relationship Id="rId32" Type="http://schemas.openxmlformats.org/officeDocument/2006/relationships/hyperlink" Target="#Directiva!A1"/><Relationship Id="rId5" Type="http://schemas.openxmlformats.org/officeDocument/2006/relationships/hyperlink" Target="#Directiva!A6"/><Relationship Id="rId15" Type="http://schemas.openxmlformats.org/officeDocument/2006/relationships/image" Target="../media/image8.png"/><Relationship Id="rId23" Type="http://schemas.openxmlformats.org/officeDocument/2006/relationships/image" Target="../media/image11.png"/><Relationship Id="rId28" Type="http://schemas.openxmlformats.org/officeDocument/2006/relationships/hyperlink" Target="#Comunidad!A6"/><Relationship Id="rId10" Type="http://schemas.openxmlformats.org/officeDocument/2006/relationships/image" Target="../media/image6.png"/><Relationship Id="rId19" Type="http://schemas.openxmlformats.org/officeDocument/2006/relationships/image" Target="../media/image9.png"/><Relationship Id="rId31" Type="http://schemas.openxmlformats.org/officeDocument/2006/relationships/image" Target="../media/image13.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image" Target="../media/image12.png"/><Relationship Id="rId30" Type="http://schemas.openxmlformats.org/officeDocument/2006/relationships/hyperlink" Target="#Instituci&#243;n!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1</xdr:col>
      <xdr:colOff>739140</xdr:colOff>
      <xdr:row>2</xdr:row>
      <xdr:rowOff>91440</xdr:rowOff>
    </xdr:to>
    <xdr:pic>
      <xdr:nvPicPr>
        <xdr:cNvPr id="27565373" name="1 Imagen" descr="Secretaría de Educación">
          <a:extLst>
            <a:ext uri="{FF2B5EF4-FFF2-40B4-BE49-F238E27FC236}">
              <a16:creationId xmlns:a16="http://schemas.microsoft.com/office/drawing/2014/main" id="{81E6F2E4-CD34-4656-A4D9-0F0390239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5260"/>
          <a:ext cx="148590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137160</xdr:colOff>
      <xdr:row>0</xdr:row>
      <xdr:rowOff>114300</xdr:rowOff>
    </xdr:from>
    <xdr:to>
      <xdr:col>10</xdr:col>
      <xdr:colOff>853440</xdr:colOff>
      <xdr:row>2</xdr:row>
      <xdr:rowOff>220980</xdr:rowOff>
    </xdr:to>
    <xdr:pic>
      <xdr:nvPicPr>
        <xdr:cNvPr id="27565374" name="Picture 3995" descr="MB900431547">
          <a:hlinkClick xmlns:r="http://schemas.openxmlformats.org/officeDocument/2006/relationships" r:id="rId2" tooltip="Ir a revision identidad"/>
          <a:extLst>
            <a:ext uri="{FF2B5EF4-FFF2-40B4-BE49-F238E27FC236}">
              <a16:creationId xmlns:a16="http://schemas.microsoft.com/office/drawing/2014/main" id="{52A4683D-B7FF-4D69-9424-E4D813F7F882}"/>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74480" y="1143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2849880</xdr:colOff>
      <xdr:row>5</xdr:row>
      <xdr:rowOff>7620</xdr:rowOff>
    </xdr:from>
    <xdr:to>
      <xdr:col>3</xdr:col>
      <xdr:colOff>38100</xdr:colOff>
      <xdr:row>6</xdr:row>
      <xdr:rowOff>30480</xdr:rowOff>
    </xdr:to>
    <xdr:pic>
      <xdr:nvPicPr>
        <xdr:cNvPr id="51619305" name="2 Imagen">
          <a:hlinkClick xmlns:r="http://schemas.openxmlformats.org/officeDocument/2006/relationships" r:id="rId1" tooltip="IR A RESUMEN"/>
          <a:extLst>
            <a:ext uri="{FF2B5EF4-FFF2-40B4-BE49-F238E27FC236}">
              <a16:creationId xmlns:a16="http://schemas.microsoft.com/office/drawing/2014/main" id="{4DFA6781-628A-4BD4-BCDA-90B46359CA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9420" y="121158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xdr:row>
      <xdr:rowOff>7620</xdr:rowOff>
    </xdr:from>
    <xdr:to>
      <xdr:col>3</xdr:col>
      <xdr:colOff>30480</xdr:colOff>
      <xdr:row>12</xdr:row>
      <xdr:rowOff>22860</xdr:rowOff>
    </xdr:to>
    <xdr:pic>
      <xdr:nvPicPr>
        <xdr:cNvPr id="51619306" name="3 Imagen">
          <a:hlinkClick xmlns:r="http://schemas.openxmlformats.org/officeDocument/2006/relationships" r:id="rId3" tooltip="IR A RESUMEN"/>
          <a:extLst>
            <a:ext uri="{FF2B5EF4-FFF2-40B4-BE49-F238E27FC236}">
              <a16:creationId xmlns:a16="http://schemas.microsoft.com/office/drawing/2014/main" id="{9EC8A18B-8C01-49A2-AF9D-12A7EB6D7D7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520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18</xdr:row>
      <xdr:rowOff>7620</xdr:rowOff>
    </xdr:from>
    <xdr:to>
      <xdr:col>3</xdr:col>
      <xdr:colOff>30480</xdr:colOff>
      <xdr:row>19</xdr:row>
      <xdr:rowOff>10954</xdr:rowOff>
    </xdr:to>
    <xdr:pic>
      <xdr:nvPicPr>
        <xdr:cNvPr id="51619307" name="4 Imagen">
          <a:hlinkClick xmlns:r="http://schemas.openxmlformats.org/officeDocument/2006/relationships" r:id="rId5" tooltip="IR A RESUMEN"/>
          <a:extLst>
            <a:ext uri="{FF2B5EF4-FFF2-40B4-BE49-F238E27FC236}">
              <a16:creationId xmlns:a16="http://schemas.microsoft.com/office/drawing/2014/main" id="{A81E87DD-71BE-4A3E-B566-27037FFC1D9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56560" y="6347460"/>
          <a:ext cx="2667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28</xdr:row>
      <xdr:rowOff>7620</xdr:rowOff>
    </xdr:from>
    <xdr:to>
      <xdr:col>3</xdr:col>
      <xdr:colOff>45720</xdr:colOff>
      <xdr:row>29</xdr:row>
      <xdr:rowOff>10954</xdr:rowOff>
    </xdr:to>
    <xdr:pic>
      <xdr:nvPicPr>
        <xdr:cNvPr id="51619308" name="5 Imagen">
          <a:hlinkClick xmlns:r="http://schemas.openxmlformats.org/officeDocument/2006/relationships" r:id="rId7" tooltip="IR A RESUMEN"/>
          <a:extLst>
            <a:ext uri="{FF2B5EF4-FFF2-40B4-BE49-F238E27FC236}">
              <a16:creationId xmlns:a16="http://schemas.microsoft.com/office/drawing/2014/main" id="{D92763FE-821F-44CA-A128-8450906D330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106832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34</xdr:row>
      <xdr:rowOff>15240</xdr:rowOff>
    </xdr:from>
    <xdr:to>
      <xdr:col>3</xdr:col>
      <xdr:colOff>7620</xdr:colOff>
      <xdr:row>35</xdr:row>
      <xdr:rowOff>18574</xdr:rowOff>
    </xdr:to>
    <xdr:pic>
      <xdr:nvPicPr>
        <xdr:cNvPr id="51619309" name="7 Imagen">
          <a:hlinkClick xmlns:r="http://schemas.openxmlformats.org/officeDocument/2006/relationships" r:id="rId8" tooltip="IR A RESUMEN"/>
          <a:extLst>
            <a:ext uri="{FF2B5EF4-FFF2-40B4-BE49-F238E27FC236}">
              <a16:creationId xmlns:a16="http://schemas.microsoft.com/office/drawing/2014/main" id="{56E3E36F-FA3B-4879-8668-04C60C474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1303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45</xdr:row>
      <xdr:rowOff>7620</xdr:rowOff>
    </xdr:from>
    <xdr:to>
      <xdr:col>3</xdr:col>
      <xdr:colOff>22860</xdr:colOff>
      <xdr:row>46</xdr:row>
      <xdr:rowOff>18574</xdr:rowOff>
    </xdr:to>
    <xdr:pic>
      <xdr:nvPicPr>
        <xdr:cNvPr id="51619310" name="8 Imagen">
          <a:hlinkClick xmlns:r="http://schemas.openxmlformats.org/officeDocument/2006/relationships" r:id="rId9" tooltip="IR A RESUMEN"/>
          <a:extLst>
            <a:ext uri="{FF2B5EF4-FFF2-40B4-BE49-F238E27FC236}">
              <a16:creationId xmlns:a16="http://schemas.microsoft.com/office/drawing/2014/main" id="{379E9847-D138-4A7A-A5E5-9A517E79ABF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56560" y="1786128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53</xdr:row>
      <xdr:rowOff>7620</xdr:rowOff>
    </xdr:from>
    <xdr:to>
      <xdr:col>3</xdr:col>
      <xdr:colOff>38100</xdr:colOff>
      <xdr:row>54</xdr:row>
      <xdr:rowOff>22860</xdr:rowOff>
    </xdr:to>
    <xdr:pic>
      <xdr:nvPicPr>
        <xdr:cNvPr id="51619311" name="9 Imagen">
          <a:hlinkClick xmlns:r="http://schemas.openxmlformats.org/officeDocument/2006/relationships" r:id="rId11" tooltip="IR A RESUMEN"/>
          <a:extLst>
            <a:ext uri="{FF2B5EF4-FFF2-40B4-BE49-F238E27FC236}">
              <a16:creationId xmlns:a16="http://schemas.microsoft.com/office/drawing/2014/main" id="{669BDBE4-8E1E-41BF-BB3E-A82DD0870E1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2091690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59</xdr:row>
      <xdr:rowOff>76200</xdr:rowOff>
    </xdr:from>
    <xdr:to>
      <xdr:col>3</xdr:col>
      <xdr:colOff>7620</xdr:colOff>
      <xdr:row>61</xdr:row>
      <xdr:rowOff>7619</xdr:rowOff>
    </xdr:to>
    <xdr:pic>
      <xdr:nvPicPr>
        <xdr:cNvPr id="51619312" name="10 Imagen">
          <a:hlinkClick xmlns:r="http://schemas.openxmlformats.org/officeDocument/2006/relationships" r:id="rId12" tooltip="IR A RESUMEN"/>
          <a:extLst>
            <a:ext uri="{FF2B5EF4-FFF2-40B4-BE49-F238E27FC236}">
              <a16:creationId xmlns:a16="http://schemas.microsoft.com/office/drawing/2014/main" id="{D4451A2A-9B21-4066-94FD-82E71497ABC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2948940" y="2311146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66</xdr:row>
      <xdr:rowOff>15240</xdr:rowOff>
    </xdr:from>
    <xdr:to>
      <xdr:col>3</xdr:col>
      <xdr:colOff>22860</xdr:colOff>
      <xdr:row>67</xdr:row>
      <xdr:rowOff>30481</xdr:rowOff>
    </xdr:to>
    <xdr:pic>
      <xdr:nvPicPr>
        <xdr:cNvPr id="51619313" name="11 Imagen">
          <a:hlinkClick xmlns:r="http://schemas.openxmlformats.org/officeDocument/2006/relationships" r:id="rId14" tooltip="IR A RESUMEN"/>
          <a:extLst>
            <a:ext uri="{FF2B5EF4-FFF2-40B4-BE49-F238E27FC236}">
              <a16:creationId xmlns:a16="http://schemas.microsoft.com/office/drawing/2014/main" id="{BF7DFC05-1349-45FA-AB8A-1C8720DAA384}"/>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56560" y="24993600"/>
          <a:ext cx="25908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72</xdr:row>
      <xdr:rowOff>0</xdr:rowOff>
    </xdr:from>
    <xdr:to>
      <xdr:col>3</xdr:col>
      <xdr:colOff>45720</xdr:colOff>
      <xdr:row>73</xdr:row>
      <xdr:rowOff>22860</xdr:rowOff>
    </xdr:to>
    <xdr:pic>
      <xdr:nvPicPr>
        <xdr:cNvPr id="51619314" name="12 Imagen">
          <a:hlinkClick xmlns:r="http://schemas.openxmlformats.org/officeDocument/2006/relationships" r:id="rId16" tooltip="IR A RESUMEN"/>
          <a:extLst>
            <a:ext uri="{FF2B5EF4-FFF2-40B4-BE49-F238E27FC236}">
              <a16:creationId xmlns:a16="http://schemas.microsoft.com/office/drawing/2014/main" id="{5563F919-421F-4989-B24F-205F9567AF5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79420" y="2682240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82</xdr:row>
      <xdr:rowOff>7620</xdr:rowOff>
    </xdr:from>
    <xdr:to>
      <xdr:col>3</xdr:col>
      <xdr:colOff>30480</xdr:colOff>
      <xdr:row>83</xdr:row>
      <xdr:rowOff>30479</xdr:rowOff>
    </xdr:to>
    <xdr:pic>
      <xdr:nvPicPr>
        <xdr:cNvPr id="51619315" name="13 Imagen">
          <a:hlinkClick xmlns:r="http://schemas.openxmlformats.org/officeDocument/2006/relationships" r:id="rId17" tooltip="IR A RESUMEN"/>
          <a:extLst>
            <a:ext uri="{FF2B5EF4-FFF2-40B4-BE49-F238E27FC236}">
              <a16:creationId xmlns:a16="http://schemas.microsoft.com/office/drawing/2014/main" id="{0AD3C2E5-85B0-4501-8172-DC067AA405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3012186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685800</xdr:colOff>
      <xdr:row>86</xdr:row>
      <xdr:rowOff>68580</xdr:rowOff>
    </xdr:from>
    <xdr:to>
      <xdr:col>4</xdr:col>
      <xdr:colOff>929640</xdr:colOff>
      <xdr:row>87</xdr:row>
      <xdr:rowOff>53340</xdr:rowOff>
    </xdr:to>
    <xdr:pic>
      <xdr:nvPicPr>
        <xdr:cNvPr id="51619316" name="14 Imagen">
          <a:hlinkClick xmlns:r="http://schemas.openxmlformats.org/officeDocument/2006/relationships" r:id="rId18" tooltip="IR A RESUMEN"/>
          <a:extLst>
            <a:ext uri="{FF2B5EF4-FFF2-40B4-BE49-F238E27FC236}">
              <a16:creationId xmlns:a16="http://schemas.microsoft.com/office/drawing/2014/main" id="{7A336C3E-2360-452F-92FC-88891BEC458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678680" y="31546800"/>
          <a:ext cx="2438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655320</xdr:colOff>
      <xdr:row>96</xdr:row>
      <xdr:rowOff>7620</xdr:rowOff>
    </xdr:from>
    <xdr:to>
      <xdr:col>4</xdr:col>
      <xdr:colOff>914400</xdr:colOff>
      <xdr:row>97</xdr:row>
      <xdr:rowOff>15240</xdr:rowOff>
    </xdr:to>
    <xdr:pic>
      <xdr:nvPicPr>
        <xdr:cNvPr id="51619317" name="15 Imagen">
          <a:hlinkClick xmlns:r="http://schemas.openxmlformats.org/officeDocument/2006/relationships" r:id="rId20" tooltip="IR A RESUMEN"/>
          <a:extLst>
            <a:ext uri="{FF2B5EF4-FFF2-40B4-BE49-F238E27FC236}">
              <a16:creationId xmlns:a16="http://schemas.microsoft.com/office/drawing/2014/main" id="{9C23B1BB-AF9D-490F-9503-BB6D3A60F752}"/>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648200" y="34701480"/>
          <a:ext cx="2590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100</xdr:row>
      <xdr:rowOff>15240</xdr:rowOff>
    </xdr:from>
    <xdr:to>
      <xdr:col>3</xdr:col>
      <xdr:colOff>8573</xdr:colOff>
      <xdr:row>101</xdr:row>
      <xdr:rowOff>30479</xdr:rowOff>
    </xdr:to>
    <xdr:pic>
      <xdr:nvPicPr>
        <xdr:cNvPr id="51619318" name="16 Imagen">
          <a:hlinkClick xmlns:r="http://schemas.openxmlformats.org/officeDocument/2006/relationships" r:id="rId22" tooltip="IR A RESUMEN"/>
          <a:extLst>
            <a:ext uri="{FF2B5EF4-FFF2-40B4-BE49-F238E27FC236}">
              <a16:creationId xmlns:a16="http://schemas.microsoft.com/office/drawing/2014/main" id="{3E7438B1-65E6-4AB4-B77C-B066C92C12A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910840" y="357301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112</xdr:row>
      <xdr:rowOff>15240</xdr:rowOff>
    </xdr:from>
    <xdr:to>
      <xdr:col>3</xdr:col>
      <xdr:colOff>30480</xdr:colOff>
      <xdr:row>113</xdr:row>
      <xdr:rowOff>30479</xdr:rowOff>
    </xdr:to>
    <xdr:pic>
      <xdr:nvPicPr>
        <xdr:cNvPr id="51619319" name="17 Imagen">
          <a:hlinkClick xmlns:r="http://schemas.openxmlformats.org/officeDocument/2006/relationships" r:id="rId24" tooltip="IR A RESUMEN"/>
          <a:extLst>
            <a:ext uri="{FF2B5EF4-FFF2-40B4-BE49-F238E27FC236}">
              <a16:creationId xmlns:a16="http://schemas.microsoft.com/office/drawing/2014/main" id="{DA187AFB-E6E6-4307-84BF-45D4AC54E55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98221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120</xdr:row>
      <xdr:rowOff>7620</xdr:rowOff>
    </xdr:from>
    <xdr:to>
      <xdr:col>3</xdr:col>
      <xdr:colOff>30480</xdr:colOff>
      <xdr:row>121</xdr:row>
      <xdr:rowOff>22859</xdr:rowOff>
    </xdr:to>
    <xdr:pic>
      <xdr:nvPicPr>
        <xdr:cNvPr id="51619320" name="18 Imagen">
          <a:hlinkClick xmlns:r="http://schemas.openxmlformats.org/officeDocument/2006/relationships" r:id="rId25" tooltip="IR A RESUMEN"/>
          <a:extLst>
            <a:ext uri="{FF2B5EF4-FFF2-40B4-BE49-F238E27FC236}">
              <a16:creationId xmlns:a16="http://schemas.microsoft.com/office/drawing/2014/main" id="{CB6F7BCE-1753-4B4D-9B99-1DFC4D7E6F5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204716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125</xdr:row>
      <xdr:rowOff>106680</xdr:rowOff>
    </xdr:from>
    <xdr:to>
      <xdr:col>3</xdr:col>
      <xdr:colOff>38100</xdr:colOff>
      <xdr:row>127</xdr:row>
      <xdr:rowOff>7619</xdr:rowOff>
    </xdr:to>
    <xdr:pic>
      <xdr:nvPicPr>
        <xdr:cNvPr id="51619321" name="19 Imagen">
          <a:hlinkClick xmlns:r="http://schemas.openxmlformats.org/officeDocument/2006/relationships" r:id="rId26" tooltip="IR A RESUMEN"/>
          <a:extLst>
            <a:ext uri="{FF2B5EF4-FFF2-40B4-BE49-F238E27FC236}">
              <a16:creationId xmlns:a16="http://schemas.microsoft.com/office/drawing/2014/main" id="{401FE0C2-FD4A-4B86-B1A9-C8F08D4BDD3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2979420" y="43997880"/>
          <a:ext cx="25146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132</xdr:row>
      <xdr:rowOff>7620</xdr:rowOff>
    </xdr:from>
    <xdr:to>
      <xdr:col>3</xdr:col>
      <xdr:colOff>38100</xdr:colOff>
      <xdr:row>133</xdr:row>
      <xdr:rowOff>22861</xdr:rowOff>
    </xdr:to>
    <xdr:pic>
      <xdr:nvPicPr>
        <xdr:cNvPr id="51619322" name="20 Imagen">
          <a:hlinkClick xmlns:r="http://schemas.openxmlformats.org/officeDocument/2006/relationships" r:id="rId28" tooltip="IR A RESUMEN"/>
          <a:extLst>
            <a:ext uri="{FF2B5EF4-FFF2-40B4-BE49-F238E27FC236}">
              <a16:creationId xmlns:a16="http://schemas.microsoft.com/office/drawing/2014/main" id="{CBACB54A-CFB4-45D3-9E1B-BD818548766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458647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137</xdr:row>
      <xdr:rowOff>15240</xdr:rowOff>
    </xdr:from>
    <xdr:to>
      <xdr:col>3</xdr:col>
      <xdr:colOff>45720</xdr:colOff>
      <xdr:row>138</xdr:row>
      <xdr:rowOff>30479</xdr:rowOff>
    </xdr:to>
    <xdr:pic>
      <xdr:nvPicPr>
        <xdr:cNvPr id="51619323" name="21 Imagen">
          <a:hlinkClick xmlns:r="http://schemas.openxmlformats.org/officeDocument/2006/relationships" r:id="rId29" tooltip="IR A RESUMEN"/>
          <a:extLst>
            <a:ext uri="{FF2B5EF4-FFF2-40B4-BE49-F238E27FC236}">
              <a16:creationId xmlns:a16="http://schemas.microsoft.com/office/drawing/2014/main" id="{35934E9D-6231-4093-83EA-565A3899080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473506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91440</xdr:colOff>
      <xdr:row>0</xdr:row>
      <xdr:rowOff>7620</xdr:rowOff>
    </xdr:from>
    <xdr:to>
      <xdr:col>2</xdr:col>
      <xdr:colOff>381000</xdr:colOff>
      <xdr:row>0</xdr:row>
      <xdr:rowOff>381000</xdr:rowOff>
    </xdr:to>
    <xdr:pic>
      <xdr:nvPicPr>
        <xdr:cNvPr id="51619324" name="Picture 3995" descr="MB900431547">
          <a:hlinkClick xmlns:r="http://schemas.openxmlformats.org/officeDocument/2006/relationships" r:id="rId30" tooltip="Regresar"/>
          <a:extLst>
            <a:ext uri="{FF2B5EF4-FFF2-40B4-BE49-F238E27FC236}">
              <a16:creationId xmlns:a16="http://schemas.microsoft.com/office/drawing/2014/main" id="{98BB44FF-A852-46D4-A3A8-0100E61E6C3D}"/>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1920" y="7620"/>
          <a:ext cx="388620" cy="373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480060</xdr:colOff>
      <xdr:row>0</xdr:row>
      <xdr:rowOff>22860</xdr:rowOff>
    </xdr:from>
    <xdr:to>
      <xdr:col>2</xdr:col>
      <xdr:colOff>868680</xdr:colOff>
      <xdr:row>0</xdr:row>
      <xdr:rowOff>403860</xdr:rowOff>
    </xdr:to>
    <xdr:pic>
      <xdr:nvPicPr>
        <xdr:cNvPr id="51619325" name="Picture 3995" descr="MB900431547">
          <a:hlinkClick xmlns:r="http://schemas.openxmlformats.org/officeDocument/2006/relationships" r:id="rId32" tooltip="Ir a directiva"/>
          <a:extLst>
            <a:ext uri="{FF2B5EF4-FFF2-40B4-BE49-F238E27FC236}">
              <a16:creationId xmlns:a16="http://schemas.microsoft.com/office/drawing/2014/main" id="{F624CD80-7E57-4686-A85F-DDDF35B85B08}"/>
            </a:ext>
          </a:extLst>
        </xdr:cNvPr>
        <xdr:cNvPicPr>
          <a:picLocks noChangeAspect="1" noChangeArrowheads="1"/>
        </xdr:cNvPicPr>
      </xdr:nvPicPr>
      <xdr:blipFill>
        <a:blip xmlns:r="http://schemas.openxmlformats.org/officeDocument/2006/relationships" r:embed="rId3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2860"/>
          <a:ext cx="3886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50864108" name="1 Gráfico">
          <a:extLst>
            <a:ext uri="{FF2B5EF4-FFF2-40B4-BE49-F238E27FC236}">
              <a16:creationId xmlns:a16="http://schemas.microsoft.com/office/drawing/2014/main" id="{EC815B4A-3366-4841-A043-C95883125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50864109" name="2 Gráfico">
          <a:extLst>
            <a:ext uri="{FF2B5EF4-FFF2-40B4-BE49-F238E27FC236}">
              <a16:creationId xmlns:a16="http://schemas.microsoft.com/office/drawing/2014/main" id="{07E7DAC7-69E3-47A9-8F89-9A6D879B4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50864110" name="3 Gráfico">
          <a:extLst>
            <a:ext uri="{FF2B5EF4-FFF2-40B4-BE49-F238E27FC236}">
              <a16:creationId xmlns:a16="http://schemas.microsoft.com/office/drawing/2014/main" id="{0DDA3422-5385-48BB-9103-6B3363F0B7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50864111" name="4 Gráfico">
          <a:extLst>
            <a:ext uri="{FF2B5EF4-FFF2-40B4-BE49-F238E27FC236}">
              <a16:creationId xmlns:a16="http://schemas.microsoft.com/office/drawing/2014/main" id="{260D2D81-0FEA-4DD7-B8A3-7CEB2B23C4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50864112" name="5 Gráfico">
          <a:extLst>
            <a:ext uri="{FF2B5EF4-FFF2-40B4-BE49-F238E27FC236}">
              <a16:creationId xmlns:a16="http://schemas.microsoft.com/office/drawing/2014/main" id="{6636BE0F-0162-40DC-82E1-F54A2B5D2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50864113" name="6 Gráfico">
          <a:extLst>
            <a:ext uri="{FF2B5EF4-FFF2-40B4-BE49-F238E27FC236}">
              <a16:creationId xmlns:a16="http://schemas.microsoft.com/office/drawing/2014/main" id="{B3CA63C6-16B2-4E18-9236-D068F6D5AB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50864114" name="7 Gráfico">
          <a:extLst>
            <a:ext uri="{FF2B5EF4-FFF2-40B4-BE49-F238E27FC236}">
              <a16:creationId xmlns:a16="http://schemas.microsoft.com/office/drawing/2014/main" id="{0A5575A6-5300-4FC5-A9DA-64AC190BD3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50864115" name="8 Gráfico">
          <a:extLst>
            <a:ext uri="{FF2B5EF4-FFF2-40B4-BE49-F238E27FC236}">
              <a16:creationId xmlns:a16="http://schemas.microsoft.com/office/drawing/2014/main" id="{02F69F03-3CC8-45DE-88E6-66A9D5D59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50864116" name="9 Gráfico">
          <a:extLst>
            <a:ext uri="{FF2B5EF4-FFF2-40B4-BE49-F238E27FC236}">
              <a16:creationId xmlns:a16="http://schemas.microsoft.com/office/drawing/2014/main" id="{F198E077-9BC0-473F-A113-43472FB544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350520</xdr:colOff>
      <xdr:row>2</xdr:row>
      <xdr:rowOff>0</xdr:rowOff>
    </xdr:from>
    <xdr:to>
      <xdr:col>52</xdr:col>
      <xdr:colOff>91440</xdr:colOff>
      <xdr:row>8</xdr:row>
      <xdr:rowOff>0</xdr:rowOff>
    </xdr:to>
    <xdr:graphicFrame macro="">
      <xdr:nvGraphicFramePr>
        <xdr:cNvPr id="50864117" name="10 Gráfico">
          <a:extLst>
            <a:ext uri="{FF2B5EF4-FFF2-40B4-BE49-F238E27FC236}">
              <a16:creationId xmlns:a16="http://schemas.microsoft.com/office/drawing/2014/main" id="{8B737FDA-C9DF-4551-BD73-B1BBB6369B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708660</xdr:colOff>
      <xdr:row>8</xdr:row>
      <xdr:rowOff>403860</xdr:rowOff>
    </xdr:from>
    <xdr:to>
      <xdr:col>52</xdr:col>
      <xdr:colOff>441960</xdr:colOff>
      <xdr:row>14</xdr:row>
      <xdr:rowOff>609600</xdr:rowOff>
    </xdr:to>
    <xdr:graphicFrame macro="">
      <xdr:nvGraphicFramePr>
        <xdr:cNvPr id="50864118" name="11 Gráfico">
          <a:extLst>
            <a:ext uri="{FF2B5EF4-FFF2-40B4-BE49-F238E27FC236}">
              <a16:creationId xmlns:a16="http://schemas.microsoft.com/office/drawing/2014/main" id="{508D7881-BBE3-4B4A-943F-916E611C4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777240</xdr:colOff>
      <xdr:row>15</xdr:row>
      <xdr:rowOff>7620</xdr:rowOff>
    </xdr:from>
    <xdr:to>
      <xdr:col>52</xdr:col>
      <xdr:colOff>510540</xdr:colOff>
      <xdr:row>19</xdr:row>
      <xdr:rowOff>106680</xdr:rowOff>
    </xdr:to>
    <xdr:graphicFrame macro="">
      <xdr:nvGraphicFramePr>
        <xdr:cNvPr id="50864119" name="12 Gráfico">
          <a:extLst>
            <a:ext uri="{FF2B5EF4-FFF2-40B4-BE49-F238E27FC236}">
              <a16:creationId xmlns:a16="http://schemas.microsoft.com/office/drawing/2014/main" id="{27083FA1-E8FB-4B3A-B884-A1DC2379E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50864120" name="7 Gráfico">
          <a:extLst>
            <a:ext uri="{FF2B5EF4-FFF2-40B4-BE49-F238E27FC236}">
              <a16:creationId xmlns:a16="http://schemas.microsoft.com/office/drawing/2014/main" id="{E7B29581-0F54-4241-B99E-564BCE05D2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50864121" name="8 Gráfico">
          <a:extLst>
            <a:ext uri="{FF2B5EF4-FFF2-40B4-BE49-F238E27FC236}">
              <a16:creationId xmlns:a16="http://schemas.microsoft.com/office/drawing/2014/main" id="{55FD92D3-3E75-4C57-9B0E-1B89B4A76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50864122" name="9 Gráfico">
          <a:extLst>
            <a:ext uri="{FF2B5EF4-FFF2-40B4-BE49-F238E27FC236}">
              <a16:creationId xmlns:a16="http://schemas.microsoft.com/office/drawing/2014/main" id="{71908338-5915-4F5C-9CD5-40BE9B577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739140</xdr:colOff>
      <xdr:row>19</xdr:row>
      <xdr:rowOff>152400</xdr:rowOff>
    </xdr:from>
    <xdr:to>
      <xdr:col>52</xdr:col>
      <xdr:colOff>472440</xdr:colOff>
      <xdr:row>25</xdr:row>
      <xdr:rowOff>220980</xdr:rowOff>
    </xdr:to>
    <xdr:graphicFrame macro="">
      <xdr:nvGraphicFramePr>
        <xdr:cNvPr id="50864123" name="16 Gráfico">
          <a:extLst>
            <a:ext uri="{FF2B5EF4-FFF2-40B4-BE49-F238E27FC236}">
              <a16:creationId xmlns:a16="http://schemas.microsoft.com/office/drawing/2014/main" id="{7EBE0EA3-D886-4906-8E83-CEBE88165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50864124" name="7 Gráfico">
          <a:extLst>
            <a:ext uri="{FF2B5EF4-FFF2-40B4-BE49-F238E27FC236}">
              <a16:creationId xmlns:a16="http://schemas.microsoft.com/office/drawing/2014/main" id="{050C9CCD-0DBF-44FD-A9CB-4A96EDE167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762000</xdr:colOff>
      <xdr:row>30</xdr:row>
      <xdr:rowOff>281940</xdr:rowOff>
    </xdr:to>
    <xdr:graphicFrame macro="">
      <xdr:nvGraphicFramePr>
        <xdr:cNvPr id="50864125" name="8 Gráfico">
          <a:extLst>
            <a:ext uri="{FF2B5EF4-FFF2-40B4-BE49-F238E27FC236}">
              <a16:creationId xmlns:a16="http://schemas.microsoft.com/office/drawing/2014/main" id="{5B239894-48CE-48B3-9CF2-546735F56E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38</xdr:col>
      <xdr:colOff>754380</xdr:colOff>
      <xdr:row>30</xdr:row>
      <xdr:rowOff>297180</xdr:rowOff>
    </xdr:to>
    <xdr:graphicFrame macro="">
      <xdr:nvGraphicFramePr>
        <xdr:cNvPr id="50864126" name="9 Gráfico">
          <a:extLst>
            <a:ext uri="{FF2B5EF4-FFF2-40B4-BE49-F238E27FC236}">
              <a16:creationId xmlns:a16="http://schemas.microsoft.com/office/drawing/2014/main" id="{83C3D5E0-609F-493D-A9D5-C9C66AD69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670560</xdr:colOff>
      <xdr:row>25</xdr:row>
      <xdr:rowOff>373380</xdr:rowOff>
    </xdr:from>
    <xdr:to>
      <xdr:col>52</xdr:col>
      <xdr:colOff>548640</xdr:colOff>
      <xdr:row>30</xdr:row>
      <xdr:rowOff>304800</xdr:rowOff>
    </xdr:to>
    <xdr:graphicFrame macro="">
      <xdr:nvGraphicFramePr>
        <xdr:cNvPr id="50864127" name="16 Gráfico">
          <a:extLst>
            <a:ext uri="{FF2B5EF4-FFF2-40B4-BE49-F238E27FC236}">
              <a16:creationId xmlns:a16="http://schemas.microsoft.com/office/drawing/2014/main" id="{074276AD-9A27-4B71-A5ED-5CFD99B0C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777240</xdr:colOff>
      <xdr:row>31</xdr:row>
      <xdr:rowOff>121920</xdr:rowOff>
    </xdr:from>
    <xdr:to>
      <xdr:col>26</xdr:col>
      <xdr:colOff>777240</xdr:colOff>
      <xdr:row>35</xdr:row>
      <xdr:rowOff>198120</xdr:rowOff>
    </xdr:to>
    <xdr:graphicFrame macro="">
      <xdr:nvGraphicFramePr>
        <xdr:cNvPr id="53979136" name="7 Gráfico">
          <a:extLst>
            <a:ext uri="{FF2B5EF4-FFF2-40B4-BE49-F238E27FC236}">
              <a16:creationId xmlns:a16="http://schemas.microsoft.com/office/drawing/2014/main" id="{D2A9BECF-2135-47D6-A564-852E47F4F6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129540</xdr:colOff>
      <xdr:row>31</xdr:row>
      <xdr:rowOff>121920</xdr:rowOff>
    </xdr:from>
    <xdr:to>
      <xdr:col>32</xdr:col>
      <xdr:colOff>754380</xdr:colOff>
      <xdr:row>35</xdr:row>
      <xdr:rowOff>198120</xdr:rowOff>
    </xdr:to>
    <xdr:graphicFrame macro="">
      <xdr:nvGraphicFramePr>
        <xdr:cNvPr id="53979137" name="8 Gráfico">
          <a:extLst>
            <a:ext uri="{FF2B5EF4-FFF2-40B4-BE49-F238E27FC236}">
              <a16:creationId xmlns:a16="http://schemas.microsoft.com/office/drawing/2014/main" id="{9FE1532A-8805-4175-B54E-3554147939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106680</xdr:colOff>
      <xdr:row>31</xdr:row>
      <xdr:rowOff>121920</xdr:rowOff>
    </xdr:from>
    <xdr:to>
      <xdr:col>38</xdr:col>
      <xdr:colOff>746760</xdr:colOff>
      <xdr:row>35</xdr:row>
      <xdr:rowOff>205740</xdr:rowOff>
    </xdr:to>
    <xdr:graphicFrame macro="">
      <xdr:nvGraphicFramePr>
        <xdr:cNvPr id="53979138" name="9 Gráfico">
          <a:extLst>
            <a:ext uri="{FF2B5EF4-FFF2-40B4-BE49-F238E27FC236}">
              <a16:creationId xmlns:a16="http://schemas.microsoft.com/office/drawing/2014/main" id="{949AF322-50EA-45A3-B772-DC8D307882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670560</xdr:colOff>
      <xdr:row>31</xdr:row>
      <xdr:rowOff>76200</xdr:rowOff>
    </xdr:from>
    <xdr:to>
      <xdr:col>52</xdr:col>
      <xdr:colOff>624840</xdr:colOff>
      <xdr:row>35</xdr:row>
      <xdr:rowOff>175260</xdr:rowOff>
    </xdr:to>
    <xdr:graphicFrame macro="">
      <xdr:nvGraphicFramePr>
        <xdr:cNvPr id="53979139" name="16 Gráfico">
          <a:extLst>
            <a:ext uri="{FF2B5EF4-FFF2-40B4-BE49-F238E27FC236}">
              <a16:creationId xmlns:a16="http://schemas.microsoft.com/office/drawing/2014/main" id="{4D4B968A-17A5-4DDD-AB3D-B140761A63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7620</xdr:colOff>
      <xdr:row>0</xdr:row>
      <xdr:rowOff>38100</xdr:rowOff>
    </xdr:from>
    <xdr:to>
      <xdr:col>21</xdr:col>
      <xdr:colOff>723900</xdr:colOff>
      <xdr:row>3</xdr:row>
      <xdr:rowOff>53340</xdr:rowOff>
    </xdr:to>
    <xdr:pic>
      <xdr:nvPicPr>
        <xdr:cNvPr id="53979140" name="Picture 3995" descr="MB900431547">
          <a:hlinkClick xmlns:r="http://schemas.openxmlformats.org/officeDocument/2006/relationships" r:id="rId25" tooltip="Ir a factores criticos"/>
          <a:extLst>
            <a:ext uri="{FF2B5EF4-FFF2-40B4-BE49-F238E27FC236}">
              <a16:creationId xmlns:a16="http://schemas.microsoft.com/office/drawing/2014/main" id="{63855786-D008-4F2E-8533-ECB0369F4C62}"/>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26998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198120</xdr:colOff>
      <xdr:row>3</xdr:row>
      <xdr:rowOff>91440</xdr:rowOff>
    </xdr:from>
    <xdr:to>
      <xdr:col>21</xdr:col>
      <xdr:colOff>586740</xdr:colOff>
      <xdr:row>4</xdr:row>
      <xdr:rowOff>30480</xdr:rowOff>
    </xdr:to>
    <xdr:pic>
      <xdr:nvPicPr>
        <xdr:cNvPr id="53979141" name="2 Imagen">
          <a:hlinkClick xmlns:r="http://schemas.openxmlformats.org/officeDocument/2006/relationships" r:id="rId25" tooltip="Ir a academica"/>
          <a:extLst>
            <a:ext uri="{FF2B5EF4-FFF2-40B4-BE49-F238E27FC236}">
              <a16:creationId xmlns:a16="http://schemas.microsoft.com/office/drawing/2014/main" id="{58AA9478-7839-47FE-8092-6E66E601845F}"/>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460480" y="762000"/>
          <a:ext cx="3886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213360</xdr:colOff>
      <xdr:row>2</xdr:row>
      <xdr:rowOff>0</xdr:rowOff>
    </xdr:from>
    <xdr:to>
      <xdr:col>44</xdr:col>
      <xdr:colOff>213360</xdr:colOff>
      <xdr:row>8</xdr:row>
      <xdr:rowOff>0</xdr:rowOff>
    </xdr:to>
    <xdr:graphicFrame macro="">
      <xdr:nvGraphicFramePr>
        <xdr:cNvPr id="53979142" name="1 Gráfico">
          <a:extLst>
            <a:ext uri="{FF2B5EF4-FFF2-40B4-BE49-F238E27FC236}">
              <a16:creationId xmlns:a16="http://schemas.microsoft.com/office/drawing/2014/main" id="{43983226-D7D1-40E6-BB47-DFD1C5382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8</xdr:row>
      <xdr:rowOff>335280</xdr:rowOff>
    </xdr:from>
    <xdr:to>
      <xdr:col>44</xdr:col>
      <xdr:colOff>182880</xdr:colOff>
      <xdr:row>14</xdr:row>
      <xdr:rowOff>556260</xdr:rowOff>
    </xdr:to>
    <xdr:graphicFrame macro="">
      <xdr:nvGraphicFramePr>
        <xdr:cNvPr id="53979143" name="4 Gráfico">
          <a:extLst>
            <a:ext uri="{FF2B5EF4-FFF2-40B4-BE49-F238E27FC236}">
              <a16:creationId xmlns:a16="http://schemas.microsoft.com/office/drawing/2014/main" id="{95392E23-F881-4843-AB65-27F14DA652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205740</xdr:colOff>
      <xdr:row>15</xdr:row>
      <xdr:rowOff>0</xdr:rowOff>
    </xdr:from>
    <xdr:to>
      <xdr:col>44</xdr:col>
      <xdr:colOff>205740</xdr:colOff>
      <xdr:row>19</xdr:row>
      <xdr:rowOff>83820</xdr:rowOff>
    </xdr:to>
    <xdr:graphicFrame macro="">
      <xdr:nvGraphicFramePr>
        <xdr:cNvPr id="53979144" name="5 Gráfico">
          <a:extLst>
            <a:ext uri="{FF2B5EF4-FFF2-40B4-BE49-F238E27FC236}">
              <a16:creationId xmlns:a16="http://schemas.microsoft.com/office/drawing/2014/main" id="{CEF65D4D-033F-43AE-80D8-22B87F6AF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213360</xdr:colOff>
      <xdr:row>20</xdr:row>
      <xdr:rowOff>22860</xdr:rowOff>
    </xdr:from>
    <xdr:to>
      <xdr:col>44</xdr:col>
      <xdr:colOff>236220</xdr:colOff>
      <xdr:row>25</xdr:row>
      <xdr:rowOff>274320</xdr:rowOff>
    </xdr:to>
    <xdr:graphicFrame macro="">
      <xdr:nvGraphicFramePr>
        <xdr:cNvPr id="53979145" name="6 Gráfico">
          <a:extLst>
            <a:ext uri="{FF2B5EF4-FFF2-40B4-BE49-F238E27FC236}">
              <a16:creationId xmlns:a16="http://schemas.microsoft.com/office/drawing/2014/main" id="{23FA4D13-E8A7-40B0-80E7-30CC2B491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213360</xdr:colOff>
      <xdr:row>25</xdr:row>
      <xdr:rowOff>411480</xdr:rowOff>
    </xdr:from>
    <xdr:to>
      <xdr:col>44</xdr:col>
      <xdr:colOff>243840</xdr:colOff>
      <xdr:row>30</xdr:row>
      <xdr:rowOff>281940</xdr:rowOff>
    </xdr:to>
    <xdr:graphicFrame macro="">
      <xdr:nvGraphicFramePr>
        <xdr:cNvPr id="53979146" name="7 Gráfico">
          <a:extLst>
            <a:ext uri="{FF2B5EF4-FFF2-40B4-BE49-F238E27FC236}">
              <a16:creationId xmlns:a16="http://schemas.microsoft.com/office/drawing/2014/main" id="{32C21493-8E07-4EFA-A0EC-70CBA9901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274320</xdr:colOff>
      <xdr:row>31</xdr:row>
      <xdr:rowOff>114300</xdr:rowOff>
    </xdr:from>
    <xdr:to>
      <xdr:col>44</xdr:col>
      <xdr:colOff>266700</xdr:colOff>
      <xdr:row>35</xdr:row>
      <xdr:rowOff>220980</xdr:rowOff>
    </xdr:to>
    <xdr:graphicFrame macro="">
      <xdr:nvGraphicFramePr>
        <xdr:cNvPr id="53979147" name="8 Gráfico">
          <a:extLst>
            <a:ext uri="{FF2B5EF4-FFF2-40B4-BE49-F238E27FC236}">
              <a16:creationId xmlns:a16="http://schemas.microsoft.com/office/drawing/2014/main" id="{57EBFEAA-298D-40FD-A889-7FC23E34F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53710899" name="1 Gráfico">
          <a:extLst>
            <a:ext uri="{FF2B5EF4-FFF2-40B4-BE49-F238E27FC236}">
              <a16:creationId xmlns:a16="http://schemas.microsoft.com/office/drawing/2014/main" id="{9952A51B-BDCA-4176-B106-E0FADA9B1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53710900" name="2 Gráfico">
          <a:extLst>
            <a:ext uri="{FF2B5EF4-FFF2-40B4-BE49-F238E27FC236}">
              <a16:creationId xmlns:a16="http://schemas.microsoft.com/office/drawing/2014/main" id="{1345AF1A-6F25-4807-BC78-782539167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53710901" name="3 Gráfico">
          <a:extLst>
            <a:ext uri="{FF2B5EF4-FFF2-40B4-BE49-F238E27FC236}">
              <a16:creationId xmlns:a16="http://schemas.microsoft.com/office/drawing/2014/main" id="{81E05E1B-4D19-413D-8249-A8B6A3354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53710902" name="4 Gráfico">
          <a:extLst>
            <a:ext uri="{FF2B5EF4-FFF2-40B4-BE49-F238E27FC236}">
              <a16:creationId xmlns:a16="http://schemas.microsoft.com/office/drawing/2014/main" id="{4B9235E2-E075-4046-BC25-92DA66A77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53710903" name="5 Gráfico">
          <a:extLst>
            <a:ext uri="{FF2B5EF4-FFF2-40B4-BE49-F238E27FC236}">
              <a16:creationId xmlns:a16="http://schemas.microsoft.com/office/drawing/2014/main" id="{70E8667F-6DDC-4C32-BBCF-E90D2FA8A5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53710904" name="6 Gráfico">
          <a:extLst>
            <a:ext uri="{FF2B5EF4-FFF2-40B4-BE49-F238E27FC236}">
              <a16:creationId xmlns:a16="http://schemas.microsoft.com/office/drawing/2014/main" id="{F817DF40-1EB6-4256-9D44-0C8CB3B03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53710905" name="7 Gráfico">
          <a:extLst>
            <a:ext uri="{FF2B5EF4-FFF2-40B4-BE49-F238E27FC236}">
              <a16:creationId xmlns:a16="http://schemas.microsoft.com/office/drawing/2014/main" id="{8839F86E-DAB1-4AD9-83E6-491307CFD1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53710906" name="8 Gráfico">
          <a:extLst>
            <a:ext uri="{FF2B5EF4-FFF2-40B4-BE49-F238E27FC236}">
              <a16:creationId xmlns:a16="http://schemas.microsoft.com/office/drawing/2014/main" id="{0A1A9357-850D-49EA-895D-7D2AC9B6C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53710907" name="9 Gráfico">
          <a:extLst>
            <a:ext uri="{FF2B5EF4-FFF2-40B4-BE49-F238E27FC236}">
              <a16:creationId xmlns:a16="http://schemas.microsoft.com/office/drawing/2014/main" id="{41800D10-56FB-4DC8-AAC6-1EB4C2F466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335280</xdr:colOff>
      <xdr:row>1</xdr:row>
      <xdr:rowOff>274320</xdr:rowOff>
    </xdr:from>
    <xdr:to>
      <xdr:col>52</xdr:col>
      <xdr:colOff>68580</xdr:colOff>
      <xdr:row>7</xdr:row>
      <xdr:rowOff>464820</xdr:rowOff>
    </xdr:to>
    <xdr:graphicFrame macro="">
      <xdr:nvGraphicFramePr>
        <xdr:cNvPr id="53710908" name="10 Gráfico">
          <a:extLst>
            <a:ext uri="{FF2B5EF4-FFF2-40B4-BE49-F238E27FC236}">
              <a16:creationId xmlns:a16="http://schemas.microsoft.com/office/drawing/2014/main" id="{67ED3929-65CC-42FE-8B7D-3C43A0625B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350520</xdr:colOff>
      <xdr:row>8</xdr:row>
      <xdr:rowOff>327660</xdr:rowOff>
    </xdr:from>
    <xdr:to>
      <xdr:col>52</xdr:col>
      <xdr:colOff>91440</xdr:colOff>
      <xdr:row>14</xdr:row>
      <xdr:rowOff>533400</xdr:rowOff>
    </xdr:to>
    <xdr:graphicFrame macro="">
      <xdr:nvGraphicFramePr>
        <xdr:cNvPr id="53710909" name="11 Gráfico">
          <a:extLst>
            <a:ext uri="{FF2B5EF4-FFF2-40B4-BE49-F238E27FC236}">
              <a16:creationId xmlns:a16="http://schemas.microsoft.com/office/drawing/2014/main" id="{38D57252-6D13-4242-B651-56E4F5C18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403860</xdr:colOff>
      <xdr:row>15</xdr:row>
      <xdr:rowOff>0</xdr:rowOff>
    </xdr:from>
    <xdr:to>
      <xdr:col>52</xdr:col>
      <xdr:colOff>137160</xdr:colOff>
      <xdr:row>19</xdr:row>
      <xdr:rowOff>91440</xdr:rowOff>
    </xdr:to>
    <xdr:graphicFrame macro="">
      <xdr:nvGraphicFramePr>
        <xdr:cNvPr id="53710910" name="12 Gráfico">
          <a:extLst>
            <a:ext uri="{FF2B5EF4-FFF2-40B4-BE49-F238E27FC236}">
              <a16:creationId xmlns:a16="http://schemas.microsoft.com/office/drawing/2014/main" id="{56F72ABA-58E5-4B70-81DE-319DDD16F5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53710911" name="7 Gráfico">
          <a:extLst>
            <a:ext uri="{FF2B5EF4-FFF2-40B4-BE49-F238E27FC236}">
              <a16:creationId xmlns:a16="http://schemas.microsoft.com/office/drawing/2014/main" id="{D052521E-52BC-4AF6-81F3-962B93020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53710912" name="8 Gráfico">
          <a:extLst>
            <a:ext uri="{FF2B5EF4-FFF2-40B4-BE49-F238E27FC236}">
              <a16:creationId xmlns:a16="http://schemas.microsoft.com/office/drawing/2014/main" id="{928ACB10-A1F5-46A8-BBFA-10956B2BE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53710913" name="9 Gráfico">
          <a:extLst>
            <a:ext uri="{FF2B5EF4-FFF2-40B4-BE49-F238E27FC236}">
              <a16:creationId xmlns:a16="http://schemas.microsoft.com/office/drawing/2014/main" id="{E73D79B6-69A4-4261-95E6-75CD29BA25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396240</xdr:colOff>
      <xdr:row>20</xdr:row>
      <xdr:rowOff>7620</xdr:rowOff>
    </xdr:from>
    <xdr:to>
      <xdr:col>52</xdr:col>
      <xdr:colOff>129540</xdr:colOff>
      <xdr:row>25</xdr:row>
      <xdr:rowOff>289560</xdr:rowOff>
    </xdr:to>
    <xdr:graphicFrame macro="">
      <xdr:nvGraphicFramePr>
        <xdr:cNvPr id="53710914" name="16 Gráfico">
          <a:extLst>
            <a:ext uri="{FF2B5EF4-FFF2-40B4-BE49-F238E27FC236}">
              <a16:creationId xmlns:a16="http://schemas.microsoft.com/office/drawing/2014/main" id="{D14BFA3D-DCDA-4AA0-B6B8-90C7A4CB7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754380</xdr:colOff>
      <xdr:row>3</xdr:row>
      <xdr:rowOff>53340</xdr:rowOff>
    </xdr:to>
    <xdr:pic>
      <xdr:nvPicPr>
        <xdr:cNvPr id="53710915" name="Picture 3995" descr="MB900431547">
          <a:hlinkClick xmlns:r="http://schemas.openxmlformats.org/officeDocument/2006/relationships" r:id="rId17" tooltip="Ir a factores criticos"/>
          <a:extLst>
            <a:ext uri="{FF2B5EF4-FFF2-40B4-BE49-F238E27FC236}">
              <a16:creationId xmlns:a16="http://schemas.microsoft.com/office/drawing/2014/main" id="{F330D4AB-7D7E-4DEC-9CDC-AED28C7BA4C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35380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236220</xdr:colOff>
      <xdr:row>3</xdr:row>
      <xdr:rowOff>83820</xdr:rowOff>
    </xdr:from>
    <xdr:to>
      <xdr:col>21</xdr:col>
      <xdr:colOff>617220</xdr:colOff>
      <xdr:row>4</xdr:row>
      <xdr:rowOff>0</xdr:rowOff>
    </xdr:to>
    <xdr:pic>
      <xdr:nvPicPr>
        <xdr:cNvPr id="53710916" name="2 Imagen">
          <a:hlinkClick xmlns:r="http://schemas.openxmlformats.org/officeDocument/2006/relationships" r:id="rId17" tooltip="Ir a administrativa"/>
          <a:extLst>
            <a:ext uri="{FF2B5EF4-FFF2-40B4-BE49-F238E27FC236}">
              <a16:creationId xmlns:a16="http://schemas.microsoft.com/office/drawing/2014/main" id="{1D78CF24-426D-41B1-B40C-6449B422175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551920" y="754380"/>
          <a:ext cx="38100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137160</xdr:colOff>
      <xdr:row>2</xdr:row>
      <xdr:rowOff>0</xdr:rowOff>
    </xdr:from>
    <xdr:to>
      <xdr:col>44</xdr:col>
      <xdr:colOff>129540</xdr:colOff>
      <xdr:row>8</xdr:row>
      <xdr:rowOff>0</xdr:rowOff>
    </xdr:to>
    <xdr:graphicFrame macro="">
      <xdr:nvGraphicFramePr>
        <xdr:cNvPr id="53710917" name="1 Gráfico">
          <a:extLst>
            <a:ext uri="{FF2B5EF4-FFF2-40B4-BE49-F238E27FC236}">
              <a16:creationId xmlns:a16="http://schemas.microsoft.com/office/drawing/2014/main" id="{58137E4A-133A-42ED-8541-5072E4D4D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182880</xdr:colOff>
      <xdr:row>8</xdr:row>
      <xdr:rowOff>342900</xdr:rowOff>
    </xdr:from>
    <xdr:to>
      <xdr:col>44</xdr:col>
      <xdr:colOff>182880</xdr:colOff>
      <xdr:row>14</xdr:row>
      <xdr:rowOff>541020</xdr:rowOff>
    </xdr:to>
    <xdr:graphicFrame macro="">
      <xdr:nvGraphicFramePr>
        <xdr:cNvPr id="53710918" name="2 Gráfico">
          <a:extLst>
            <a:ext uri="{FF2B5EF4-FFF2-40B4-BE49-F238E27FC236}">
              <a16:creationId xmlns:a16="http://schemas.microsoft.com/office/drawing/2014/main" id="{65FE3E97-3A2A-4B5A-8D1C-18BF5BAC1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182880</xdr:colOff>
      <xdr:row>15</xdr:row>
      <xdr:rowOff>15240</xdr:rowOff>
    </xdr:from>
    <xdr:to>
      <xdr:col>44</xdr:col>
      <xdr:colOff>198120</xdr:colOff>
      <xdr:row>19</xdr:row>
      <xdr:rowOff>91440</xdr:rowOff>
    </xdr:to>
    <xdr:graphicFrame macro="">
      <xdr:nvGraphicFramePr>
        <xdr:cNvPr id="53710919" name="3 Gráfico">
          <a:extLst>
            <a:ext uri="{FF2B5EF4-FFF2-40B4-BE49-F238E27FC236}">
              <a16:creationId xmlns:a16="http://schemas.microsoft.com/office/drawing/2014/main" id="{5627CDA6-1FDC-4141-91A2-94390282A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167640</xdr:colOff>
      <xdr:row>20</xdr:row>
      <xdr:rowOff>7620</xdr:rowOff>
    </xdr:from>
    <xdr:to>
      <xdr:col>44</xdr:col>
      <xdr:colOff>198120</xdr:colOff>
      <xdr:row>25</xdr:row>
      <xdr:rowOff>259080</xdr:rowOff>
    </xdr:to>
    <xdr:graphicFrame macro="">
      <xdr:nvGraphicFramePr>
        <xdr:cNvPr id="53710920" name="4 Gráfico">
          <a:extLst>
            <a:ext uri="{FF2B5EF4-FFF2-40B4-BE49-F238E27FC236}">
              <a16:creationId xmlns:a16="http://schemas.microsoft.com/office/drawing/2014/main" id="{D9F0D5CC-AA14-43E0-A223-2AE0D297DA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53740600" name="1 Gráfico">
          <a:extLst>
            <a:ext uri="{FF2B5EF4-FFF2-40B4-BE49-F238E27FC236}">
              <a16:creationId xmlns:a16="http://schemas.microsoft.com/office/drawing/2014/main" id="{BA58EB47-410C-45FB-B192-D9577188F9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53740601" name="2 Gráfico">
          <a:extLst>
            <a:ext uri="{FF2B5EF4-FFF2-40B4-BE49-F238E27FC236}">
              <a16:creationId xmlns:a16="http://schemas.microsoft.com/office/drawing/2014/main" id="{A8AF268A-84A6-4BD1-8B63-3A6D18BC8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53740602" name="3 Gráfico">
          <a:extLst>
            <a:ext uri="{FF2B5EF4-FFF2-40B4-BE49-F238E27FC236}">
              <a16:creationId xmlns:a16="http://schemas.microsoft.com/office/drawing/2014/main" id="{8CA31627-04B1-426A-B48B-8A7E0BBBE8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53740603" name="4 Gráfico">
          <a:extLst>
            <a:ext uri="{FF2B5EF4-FFF2-40B4-BE49-F238E27FC236}">
              <a16:creationId xmlns:a16="http://schemas.microsoft.com/office/drawing/2014/main" id="{7D25148A-1FD0-4552-BC2A-FA38E3014E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53740604" name="5 Gráfico">
          <a:extLst>
            <a:ext uri="{FF2B5EF4-FFF2-40B4-BE49-F238E27FC236}">
              <a16:creationId xmlns:a16="http://schemas.microsoft.com/office/drawing/2014/main" id="{2DE76936-A690-452B-803A-8404B653CB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53740605" name="6 Gráfico">
          <a:extLst>
            <a:ext uri="{FF2B5EF4-FFF2-40B4-BE49-F238E27FC236}">
              <a16:creationId xmlns:a16="http://schemas.microsoft.com/office/drawing/2014/main" id="{40BA3C0C-7BFF-43FC-A5AB-03F3436859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53740606" name="7 Gráfico">
          <a:extLst>
            <a:ext uri="{FF2B5EF4-FFF2-40B4-BE49-F238E27FC236}">
              <a16:creationId xmlns:a16="http://schemas.microsoft.com/office/drawing/2014/main" id="{F0B91E4A-41AA-415F-88EC-F3F7A7AA5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53740607" name="8 Gráfico">
          <a:extLst>
            <a:ext uri="{FF2B5EF4-FFF2-40B4-BE49-F238E27FC236}">
              <a16:creationId xmlns:a16="http://schemas.microsoft.com/office/drawing/2014/main" id="{A5C43B99-4879-4DF3-B35B-6D28507B56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53740608" name="9 Gráfico">
          <a:extLst>
            <a:ext uri="{FF2B5EF4-FFF2-40B4-BE49-F238E27FC236}">
              <a16:creationId xmlns:a16="http://schemas.microsoft.com/office/drawing/2014/main" id="{A04F6FB1-8DB4-431A-B948-07759DB8FC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213360</xdr:colOff>
      <xdr:row>2</xdr:row>
      <xdr:rowOff>7620</xdr:rowOff>
    </xdr:from>
    <xdr:to>
      <xdr:col>52</xdr:col>
      <xdr:colOff>739140</xdr:colOff>
      <xdr:row>8</xdr:row>
      <xdr:rowOff>7620</xdr:rowOff>
    </xdr:to>
    <xdr:graphicFrame macro="">
      <xdr:nvGraphicFramePr>
        <xdr:cNvPr id="53740609" name="10 Gráfico">
          <a:extLst>
            <a:ext uri="{FF2B5EF4-FFF2-40B4-BE49-F238E27FC236}">
              <a16:creationId xmlns:a16="http://schemas.microsoft.com/office/drawing/2014/main" id="{24695C0B-D78E-4C5E-82EE-6E32F40213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266700</xdr:colOff>
      <xdr:row>8</xdr:row>
      <xdr:rowOff>365760</xdr:rowOff>
    </xdr:from>
    <xdr:to>
      <xdr:col>53</xdr:col>
      <xdr:colOff>0</xdr:colOff>
      <xdr:row>14</xdr:row>
      <xdr:rowOff>571500</xdr:rowOff>
    </xdr:to>
    <xdr:graphicFrame macro="">
      <xdr:nvGraphicFramePr>
        <xdr:cNvPr id="53740610" name="11 Gráfico">
          <a:extLst>
            <a:ext uri="{FF2B5EF4-FFF2-40B4-BE49-F238E27FC236}">
              <a16:creationId xmlns:a16="http://schemas.microsoft.com/office/drawing/2014/main" id="{AD7EF5D9-6BAA-4BE4-A69E-B21871756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373380</xdr:colOff>
      <xdr:row>14</xdr:row>
      <xdr:rowOff>754380</xdr:rowOff>
    </xdr:from>
    <xdr:to>
      <xdr:col>53</xdr:col>
      <xdr:colOff>106680</xdr:colOff>
      <xdr:row>19</xdr:row>
      <xdr:rowOff>83820</xdr:rowOff>
    </xdr:to>
    <xdr:graphicFrame macro="">
      <xdr:nvGraphicFramePr>
        <xdr:cNvPr id="53740611" name="12 Gráfico">
          <a:extLst>
            <a:ext uri="{FF2B5EF4-FFF2-40B4-BE49-F238E27FC236}">
              <a16:creationId xmlns:a16="http://schemas.microsoft.com/office/drawing/2014/main" id="{0F43269E-87C8-407B-B8A1-97E4C4A86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53740612" name="7 Gráfico">
          <a:extLst>
            <a:ext uri="{FF2B5EF4-FFF2-40B4-BE49-F238E27FC236}">
              <a16:creationId xmlns:a16="http://schemas.microsoft.com/office/drawing/2014/main" id="{8C45D40E-CD96-49DF-8FF2-4504E2D56F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53740613" name="8 Gráfico">
          <a:extLst>
            <a:ext uri="{FF2B5EF4-FFF2-40B4-BE49-F238E27FC236}">
              <a16:creationId xmlns:a16="http://schemas.microsoft.com/office/drawing/2014/main" id="{4A83CD93-09D9-4B20-8DCF-83ECBE287F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53740614" name="9 Gráfico">
          <a:extLst>
            <a:ext uri="{FF2B5EF4-FFF2-40B4-BE49-F238E27FC236}">
              <a16:creationId xmlns:a16="http://schemas.microsoft.com/office/drawing/2014/main" id="{7DCE1B8B-6AEE-4FBD-95CA-8324E40EE7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396240</xdr:colOff>
      <xdr:row>20</xdr:row>
      <xdr:rowOff>38100</xdr:rowOff>
    </xdr:from>
    <xdr:to>
      <xdr:col>53</xdr:col>
      <xdr:colOff>129540</xdr:colOff>
      <xdr:row>25</xdr:row>
      <xdr:rowOff>312420</xdr:rowOff>
    </xdr:to>
    <xdr:graphicFrame macro="">
      <xdr:nvGraphicFramePr>
        <xdr:cNvPr id="53740615" name="16 Gráfico">
          <a:extLst>
            <a:ext uri="{FF2B5EF4-FFF2-40B4-BE49-F238E27FC236}">
              <a16:creationId xmlns:a16="http://schemas.microsoft.com/office/drawing/2014/main" id="{B8F62EE8-6169-43F1-8A9A-0B77CFB71D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53740616" name="7 Gráfico">
          <a:extLst>
            <a:ext uri="{FF2B5EF4-FFF2-40B4-BE49-F238E27FC236}">
              <a16:creationId xmlns:a16="http://schemas.microsoft.com/office/drawing/2014/main" id="{C93EA744-0D35-49AD-82E8-C6204CC72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762000</xdr:colOff>
      <xdr:row>30</xdr:row>
      <xdr:rowOff>281940</xdr:rowOff>
    </xdr:to>
    <xdr:graphicFrame macro="">
      <xdr:nvGraphicFramePr>
        <xdr:cNvPr id="53740617" name="8 Gráfico">
          <a:extLst>
            <a:ext uri="{FF2B5EF4-FFF2-40B4-BE49-F238E27FC236}">
              <a16:creationId xmlns:a16="http://schemas.microsoft.com/office/drawing/2014/main" id="{C71A8354-F15B-47B9-81A5-9B8181876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39</xdr:col>
      <xdr:colOff>7620</xdr:colOff>
      <xdr:row>30</xdr:row>
      <xdr:rowOff>297180</xdr:rowOff>
    </xdr:to>
    <xdr:graphicFrame macro="">
      <xdr:nvGraphicFramePr>
        <xdr:cNvPr id="53740618" name="9 Gráfico">
          <a:extLst>
            <a:ext uri="{FF2B5EF4-FFF2-40B4-BE49-F238E27FC236}">
              <a16:creationId xmlns:a16="http://schemas.microsoft.com/office/drawing/2014/main" id="{556F34BB-50C7-4E29-9C6F-F891EF1C5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396240</xdr:colOff>
      <xdr:row>25</xdr:row>
      <xdr:rowOff>411480</xdr:rowOff>
    </xdr:from>
    <xdr:to>
      <xdr:col>53</xdr:col>
      <xdr:colOff>129540</xdr:colOff>
      <xdr:row>31</xdr:row>
      <xdr:rowOff>30480</xdr:rowOff>
    </xdr:to>
    <xdr:graphicFrame macro="">
      <xdr:nvGraphicFramePr>
        <xdr:cNvPr id="53740619" name="16 Gráfico">
          <a:extLst>
            <a:ext uri="{FF2B5EF4-FFF2-40B4-BE49-F238E27FC236}">
              <a16:creationId xmlns:a16="http://schemas.microsoft.com/office/drawing/2014/main" id="{48786EEE-3C66-4873-B305-B65E2488F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868680</xdr:colOff>
      <xdr:row>3</xdr:row>
      <xdr:rowOff>68580</xdr:rowOff>
    </xdr:to>
    <xdr:pic>
      <xdr:nvPicPr>
        <xdr:cNvPr id="53740620" name="Picture 3995" descr="MB900431547">
          <a:hlinkClick xmlns:r="http://schemas.openxmlformats.org/officeDocument/2006/relationships" r:id="rId21" tooltip="Ir a factores criticos"/>
          <a:extLst>
            <a:ext uri="{FF2B5EF4-FFF2-40B4-BE49-F238E27FC236}">
              <a16:creationId xmlns:a16="http://schemas.microsoft.com/office/drawing/2014/main" id="{17163CBB-44D5-4FD6-BFE1-40CF8B8D458A}"/>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66220" y="38100"/>
          <a:ext cx="71628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350520</xdr:colOff>
      <xdr:row>3</xdr:row>
      <xdr:rowOff>121920</xdr:rowOff>
    </xdr:from>
    <xdr:to>
      <xdr:col>21</xdr:col>
      <xdr:colOff>701040</xdr:colOff>
      <xdr:row>4</xdr:row>
      <xdr:rowOff>0</xdr:rowOff>
    </xdr:to>
    <xdr:pic>
      <xdr:nvPicPr>
        <xdr:cNvPr id="53740621" name="2 Imagen">
          <a:hlinkClick xmlns:r="http://schemas.openxmlformats.org/officeDocument/2006/relationships" r:id="rId23" tooltip="Ir a comunidad"/>
          <a:extLst>
            <a:ext uri="{FF2B5EF4-FFF2-40B4-BE49-F238E27FC236}">
              <a16:creationId xmlns:a16="http://schemas.microsoft.com/office/drawing/2014/main" id="{DA883D8C-47D9-4820-A6C6-EADFB7C9CE1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864340" y="792480"/>
          <a:ext cx="3505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198120</xdr:colOff>
      <xdr:row>1</xdr:row>
      <xdr:rowOff>289560</xdr:rowOff>
    </xdr:from>
    <xdr:to>
      <xdr:col>44</xdr:col>
      <xdr:colOff>182880</xdr:colOff>
      <xdr:row>8</xdr:row>
      <xdr:rowOff>0</xdr:rowOff>
    </xdr:to>
    <xdr:graphicFrame macro="">
      <xdr:nvGraphicFramePr>
        <xdr:cNvPr id="53740622" name="3 Gráfico">
          <a:extLst>
            <a:ext uri="{FF2B5EF4-FFF2-40B4-BE49-F238E27FC236}">
              <a16:creationId xmlns:a16="http://schemas.microsoft.com/office/drawing/2014/main" id="{78D326E0-5502-4480-BB52-0E569EAF90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182880</xdr:colOff>
      <xdr:row>8</xdr:row>
      <xdr:rowOff>350520</xdr:rowOff>
    </xdr:from>
    <xdr:to>
      <xdr:col>44</xdr:col>
      <xdr:colOff>198120</xdr:colOff>
      <xdr:row>14</xdr:row>
      <xdr:rowOff>556260</xdr:rowOff>
    </xdr:to>
    <xdr:graphicFrame macro="">
      <xdr:nvGraphicFramePr>
        <xdr:cNvPr id="53740623" name="4 Gráfico">
          <a:extLst>
            <a:ext uri="{FF2B5EF4-FFF2-40B4-BE49-F238E27FC236}">
              <a16:creationId xmlns:a16="http://schemas.microsoft.com/office/drawing/2014/main" id="{6C522827-5E45-4CB1-BA7D-90655D44B4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251460</xdr:colOff>
      <xdr:row>14</xdr:row>
      <xdr:rowOff>762000</xdr:rowOff>
    </xdr:from>
    <xdr:to>
      <xdr:col>44</xdr:col>
      <xdr:colOff>236220</xdr:colOff>
      <xdr:row>19</xdr:row>
      <xdr:rowOff>83820</xdr:rowOff>
    </xdr:to>
    <xdr:graphicFrame macro="">
      <xdr:nvGraphicFramePr>
        <xdr:cNvPr id="53740624" name="5 Gráfico">
          <a:extLst>
            <a:ext uri="{FF2B5EF4-FFF2-40B4-BE49-F238E27FC236}">
              <a16:creationId xmlns:a16="http://schemas.microsoft.com/office/drawing/2014/main" id="{12D6C7BF-BE74-4E66-A1E1-9C820C7057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198120</xdr:colOff>
      <xdr:row>20</xdr:row>
      <xdr:rowOff>7620</xdr:rowOff>
    </xdr:from>
    <xdr:to>
      <xdr:col>44</xdr:col>
      <xdr:colOff>251460</xdr:colOff>
      <xdr:row>25</xdr:row>
      <xdr:rowOff>243840</xdr:rowOff>
    </xdr:to>
    <xdr:graphicFrame macro="">
      <xdr:nvGraphicFramePr>
        <xdr:cNvPr id="53740625" name="6 Gráfico">
          <a:extLst>
            <a:ext uri="{FF2B5EF4-FFF2-40B4-BE49-F238E27FC236}">
              <a16:creationId xmlns:a16="http://schemas.microsoft.com/office/drawing/2014/main" id="{5E46AA47-8CD0-4F5A-97B1-5A7717A52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25</xdr:row>
      <xdr:rowOff>381000</xdr:rowOff>
    </xdr:from>
    <xdr:to>
      <xdr:col>44</xdr:col>
      <xdr:colOff>304800</xdr:colOff>
      <xdr:row>30</xdr:row>
      <xdr:rowOff>297180</xdr:rowOff>
    </xdr:to>
    <xdr:graphicFrame macro="">
      <xdr:nvGraphicFramePr>
        <xdr:cNvPr id="53740626" name="1 Gráfico">
          <a:extLst>
            <a:ext uri="{FF2B5EF4-FFF2-40B4-BE49-F238E27FC236}">
              <a16:creationId xmlns:a16="http://schemas.microsoft.com/office/drawing/2014/main" id="{4C8BB944-4547-4B70-98EE-96E6CC6AF9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51717604" name="1 Gráfico">
          <a:extLst>
            <a:ext uri="{FF2B5EF4-FFF2-40B4-BE49-F238E27FC236}">
              <a16:creationId xmlns:a16="http://schemas.microsoft.com/office/drawing/2014/main" id="{05F9F715-2E2D-4714-A712-B6F8B0C58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51717605" name="2 Gráfico">
          <a:extLst>
            <a:ext uri="{FF2B5EF4-FFF2-40B4-BE49-F238E27FC236}">
              <a16:creationId xmlns:a16="http://schemas.microsoft.com/office/drawing/2014/main" id="{E3011B52-2603-4F4D-B3CB-6441B7243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51717606" name="3 Gráfico">
          <a:extLst>
            <a:ext uri="{FF2B5EF4-FFF2-40B4-BE49-F238E27FC236}">
              <a16:creationId xmlns:a16="http://schemas.microsoft.com/office/drawing/2014/main" id="{97B4D537-34A5-4C9D-9151-7CE54E1218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51717607" name="4 Gráfico">
          <a:extLst>
            <a:ext uri="{FF2B5EF4-FFF2-40B4-BE49-F238E27FC236}">
              <a16:creationId xmlns:a16="http://schemas.microsoft.com/office/drawing/2014/main" id="{8FE4730A-EBF2-44F5-811F-9084D5651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51717608" name="5 Gráfico">
          <a:extLst>
            <a:ext uri="{FF2B5EF4-FFF2-40B4-BE49-F238E27FC236}">
              <a16:creationId xmlns:a16="http://schemas.microsoft.com/office/drawing/2014/main" id="{7EC7952D-F42E-4307-ADBF-7BBD1FEE15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51717609" name="6 Gráfico">
          <a:extLst>
            <a:ext uri="{FF2B5EF4-FFF2-40B4-BE49-F238E27FC236}">
              <a16:creationId xmlns:a16="http://schemas.microsoft.com/office/drawing/2014/main" id="{4A77C3D0-390E-47C3-9485-1C5F538FF2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51717610" name="7 Gráfico">
          <a:extLst>
            <a:ext uri="{FF2B5EF4-FFF2-40B4-BE49-F238E27FC236}">
              <a16:creationId xmlns:a16="http://schemas.microsoft.com/office/drawing/2014/main" id="{4E25D856-3A0E-4577-A5C7-212E67C7E7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51717611" name="8 Gráfico">
          <a:extLst>
            <a:ext uri="{FF2B5EF4-FFF2-40B4-BE49-F238E27FC236}">
              <a16:creationId xmlns:a16="http://schemas.microsoft.com/office/drawing/2014/main" id="{EA6EB2FC-297B-43A6-807E-E8AE122C5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51717612" name="9 Gráfico">
          <a:extLst>
            <a:ext uri="{FF2B5EF4-FFF2-40B4-BE49-F238E27FC236}">
              <a16:creationId xmlns:a16="http://schemas.microsoft.com/office/drawing/2014/main" id="{DABE8208-6756-4E69-BF4E-D80F365A5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419100</xdr:colOff>
      <xdr:row>1</xdr:row>
      <xdr:rowOff>228600</xdr:rowOff>
    </xdr:from>
    <xdr:to>
      <xdr:col>52</xdr:col>
      <xdr:colOff>160020</xdr:colOff>
      <xdr:row>7</xdr:row>
      <xdr:rowOff>419100</xdr:rowOff>
    </xdr:to>
    <xdr:graphicFrame macro="">
      <xdr:nvGraphicFramePr>
        <xdr:cNvPr id="51717613" name="10 Gráfico">
          <a:extLst>
            <a:ext uri="{FF2B5EF4-FFF2-40B4-BE49-F238E27FC236}">
              <a16:creationId xmlns:a16="http://schemas.microsoft.com/office/drawing/2014/main" id="{8B56C659-E752-4FFE-88A4-80BDB657B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464820</xdr:colOff>
      <xdr:row>8</xdr:row>
      <xdr:rowOff>365760</xdr:rowOff>
    </xdr:from>
    <xdr:to>
      <xdr:col>52</xdr:col>
      <xdr:colOff>198120</xdr:colOff>
      <xdr:row>14</xdr:row>
      <xdr:rowOff>571500</xdr:rowOff>
    </xdr:to>
    <xdr:graphicFrame macro="">
      <xdr:nvGraphicFramePr>
        <xdr:cNvPr id="51717614" name="11 Gráfico">
          <a:extLst>
            <a:ext uri="{FF2B5EF4-FFF2-40B4-BE49-F238E27FC236}">
              <a16:creationId xmlns:a16="http://schemas.microsoft.com/office/drawing/2014/main" id="{793FDF14-7C94-4680-A25C-E3179AED4A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472440</xdr:colOff>
      <xdr:row>15</xdr:row>
      <xdr:rowOff>7620</xdr:rowOff>
    </xdr:from>
    <xdr:to>
      <xdr:col>52</xdr:col>
      <xdr:colOff>205740</xdr:colOff>
      <xdr:row>19</xdr:row>
      <xdr:rowOff>106680</xdr:rowOff>
    </xdr:to>
    <xdr:graphicFrame macro="">
      <xdr:nvGraphicFramePr>
        <xdr:cNvPr id="51717615" name="12 Gráfico">
          <a:extLst>
            <a:ext uri="{FF2B5EF4-FFF2-40B4-BE49-F238E27FC236}">
              <a16:creationId xmlns:a16="http://schemas.microsoft.com/office/drawing/2014/main" id="{43B09E97-CB06-4850-9A23-FEBE4893DB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51717616" name="7 Gráfico">
          <a:extLst>
            <a:ext uri="{FF2B5EF4-FFF2-40B4-BE49-F238E27FC236}">
              <a16:creationId xmlns:a16="http://schemas.microsoft.com/office/drawing/2014/main" id="{E8665EA8-2104-4A86-A150-FC6000F472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51717617" name="8 Gráfico">
          <a:extLst>
            <a:ext uri="{FF2B5EF4-FFF2-40B4-BE49-F238E27FC236}">
              <a16:creationId xmlns:a16="http://schemas.microsoft.com/office/drawing/2014/main" id="{C887F6F4-EB42-4836-A573-7243CFF77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51717618" name="9 Gráfico">
          <a:extLst>
            <a:ext uri="{FF2B5EF4-FFF2-40B4-BE49-F238E27FC236}">
              <a16:creationId xmlns:a16="http://schemas.microsoft.com/office/drawing/2014/main" id="{090B8149-2BB9-456E-9E08-B080CD039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480060</xdr:colOff>
      <xdr:row>20</xdr:row>
      <xdr:rowOff>38100</xdr:rowOff>
    </xdr:from>
    <xdr:to>
      <xdr:col>52</xdr:col>
      <xdr:colOff>213360</xdr:colOff>
      <xdr:row>25</xdr:row>
      <xdr:rowOff>312420</xdr:rowOff>
    </xdr:to>
    <xdr:graphicFrame macro="">
      <xdr:nvGraphicFramePr>
        <xdr:cNvPr id="51717619" name="16 Gráfico">
          <a:extLst>
            <a:ext uri="{FF2B5EF4-FFF2-40B4-BE49-F238E27FC236}">
              <a16:creationId xmlns:a16="http://schemas.microsoft.com/office/drawing/2014/main" id="{AA7F04EE-F68B-4AC9-9D49-27BF277E2D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91440</xdr:colOff>
      <xdr:row>0</xdr:row>
      <xdr:rowOff>45720</xdr:rowOff>
    </xdr:from>
    <xdr:to>
      <xdr:col>21</xdr:col>
      <xdr:colOff>723900</xdr:colOff>
      <xdr:row>3</xdr:row>
      <xdr:rowOff>0</xdr:rowOff>
    </xdr:to>
    <xdr:pic>
      <xdr:nvPicPr>
        <xdr:cNvPr id="51717620" name="Picture 3995" descr="MB900431547">
          <a:hlinkClick xmlns:r="http://schemas.openxmlformats.org/officeDocument/2006/relationships" r:id="rId17" tooltip="Ir a factores criticos"/>
          <a:extLst>
            <a:ext uri="{FF2B5EF4-FFF2-40B4-BE49-F238E27FC236}">
              <a16:creationId xmlns:a16="http://schemas.microsoft.com/office/drawing/2014/main" id="{F71A98E1-8DCE-4782-8CD5-F9B71D6D95E4}"/>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89080" y="45720"/>
          <a:ext cx="632460"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228600</xdr:colOff>
      <xdr:row>2</xdr:row>
      <xdr:rowOff>7620</xdr:rowOff>
    </xdr:from>
    <xdr:to>
      <xdr:col>44</xdr:col>
      <xdr:colOff>182880</xdr:colOff>
      <xdr:row>8</xdr:row>
      <xdr:rowOff>0</xdr:rowOff>
    </xdr:to>
    <xdr:graphicFrame macro="">
      <xdr:nvGraphicFramePr>
        <xdr:cNvPr id="51717621" name="1 Gráfico">
          <a:extLst>
            <a:ext uri="{FF2B5EF4-FFF2-40B4-BE49-F238E27FC236}">
              <a16:creationId xmlns:a16="http://schemas.microsoft.com/office/drawing/2014/main" id="{41359DD8-43E2-4570-9F7C-B23B39293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205740</xdr:colOff>
      <xdr:row>8</xdr:row>
      <xdr:rowOff>350520</xdr:rowOff>
    </xdr:from>
    <xdr:to>
      <xdr:col>44</xdr:col>
      <xdr:colOff>228600</xdr:colOff>
      <xdr:row>14</xdr:row>
      <xdr:rowOff>563880</xdr:rowOff>
    </xdr:to>
    <xdr:graphicFrame macro="">
      <xdr:nvGraphicFramePr>
        <xdr:cNvPr id="51717622" name="2 Gráfico">
          <a:extLst>
            <a:ext uri="{FF2B5EF4-FFF2-40B4-BE49-F238E27FC236}">
              <a16:creationId xmlns:a16="http://schemas.microsoft.com/office/drawing/2014/main" id="{07CFFE40-E1D8-4428-A094-913CE08386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205740</xdr:colOff>
      <xdr:row>14</xdr:row>
      <xdr:rowOff>716280</xdr:rowOff>
    </xdr:from>
    <xdr:to>
      <xdr:col>44</xdr:col>
      <xdr:colOff>251460</xdr:colOff>
      <xdr:row>19</xdr:row>
      <xdr:rowOff>91440</xdr:rowOff>
    </xdr:to>
    <xdr:graphicFrame macro="">
      <xdr:nvGraphicFramePr>
        <xdr:cNvPr id="51717623" name="3 Gráfico">
          <a:extLst>
            <a:ext uri="{FF2B5EF4-FFF2-40B4-BE49-F238E27FC236}">
              <a16:creationId xmlns:a16="http://schemas.microsoft.com/office/drawing/2014/main" id="{070CFB9A-A670-447F-A5F4-FA990CB7E3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198120</xdr:colOff>
      <xdr:row>19</xdr:row>
      <xdr:rowOff>198120</xdr:rowOff>
    </xdr:from>
    <xdr:to>
      <xdr:col>44</xdr:col>
      <xdr:colOff>205740</xdr:colOff>
      <xdr:row>25</xdr:row>
      <xdr:rowOff>259080</xdr:rowOff>
    </xdr:to>
    <xdr:graphicFrame macro="">
      <xdr:nvGraphicFramePr>
        <xdr:cNvPr id="51717624" name="4 Gráfico">
          <a:extLst>
            <a:ext uri="{FF2B5EF4-FFF2-40B4-BE49-F238E27FC236}">
              <a16:creationId xmlns:a16="http://schemas.microsoft.com/office/drawing/2014/main" id="{25684405-E403-4739-89E0-DA5362D7F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G21" sqref="G21:I21"/>
    </sheetView>
  </sheetViews>
  <sheetFormatPr baseColWidth="10" defaultColWidth="11.44140625" defaultRowHeight="13.8" x14ac:dyDescent="0.25"/>
  <cols>
    <col min="1" max="2" width="11.44140625" style="20"/>
    <col min="3" max="3" width="15.88671875" style="20" customWidth="1"/>
    <col min="4" max="4" width="21.109375" style="20" customWidth="1"/>
    <col min="5" max="5" width="14.88671875" style="20" customWidth="1"/>
    <col min="6" max="6" width="8.5546875" style="20" customWidth="1"/>
    <col min="7" max="7" width="10.44140625" style="20" customWidth="1"/>
    <col min="8" max="8" width="16.33203125" style="20" customWidth="1"/>
    <col min="9" max="9" width="18.33203125" style="20" customWidth="1"/>
    <col min="10" max="10" width="3.33203125" style="20" customWidth="1"/>
    <col min="11" max="11" width="46.33203125" style="20" bestFit="1" customWidth="1"/>
    <col min="12" max="12" width="85.44140625" style="20" customWidth="1"/>
    <col min="13" max="13" width="33.5546875" style="20" customWidth="1"/>
    <col min="14" max="16384" width="11.44140625" style="20"/>
  </cols>
  <sheetData>
    <row r="1" spans="1:13" ht="27" customHeight="1" x14ac:dyDescent="0.3">
      <c r="A1" s="169"/>
      <c r="B1" s="170"/>
      <c r="C1" s="177" t="s">
        <v>169</v>
      </c>
      <c r="D1" s="178"/>
      <c r="E1" s="178"/>
      <c r="F1" s="178"/>
      <c r="G1" s="178"/>
      <c r="H1" s="175" t="s">
        <v>170</v>
      </c>
      <c r="I1" s="176"/>
    </row>
    <row r="2" spans="1:13" ht="18.75" customHeight="1" x14ac:dyDescent="0.3">
      <c r="A2" s="171"/>
      <c r="B2" s="172"/>
      <c r="C2" s="177" t="s">
        <v>171</v>
      </c>
      <c r="D2" s="178"/>
      <c r="E2" s="178"/>
      <c r="F2" s="178"/>
      <c r="G2" s="178"/>
      <c r="H2" s="98">
        <v>41241</v>
      </c>
      <c r="I2" s="99" t="s">
        <v>175</v>
      </c>
    </row>
    <row r="3" spans="1:13" ht="21" customHeight="1" x14ac:dyDescent="0.3">
      <c r="A3" s="173"/>
      <c r="B3" s="174"/>
      <c r="C3" s="177" t="s">
        <v>172</v>
      </c>
      <c r="D3" s="178"/>
      <c r="E3" s="178"/>
      <c r="F3" s="178"/>
      <c r="G3" s="178"/>
      <c r="H3" s="175" t="s">
        <v>173</v>
      </c>
      <c r="I3" s="176"/>
    </row>
    <row r="4" spans="1:13" ht="5.25" customHeight="1" x14ac:dyDescent="0.25"/>
    <row r="5" spans="1:13" ht="34.5" customHeight="1" x14ac:dyDescent="0.25">
      <c r="A5" s="200" t="s">
        <v>164</v>
      </c>
      <c r="B5" s="200"/>
      <c r="C5" s="200"/>
      <c r="D5" s="200"/>
      <c r="E5" s="200"/>
      <c r="F5" s="200"/>
      <c r="G5" s="200"/>
      <c r="H5" s="200"/>
      <c r="I5" s="200"/>
      <c r="K5" s="201" t="s">
        <v>140</v>
      </c>
      <c r="L5" s="201"/>
      <c r="M5" s="201"/>
    </row>
    <row r="6" spans="1:13" ht="23.25" customHeight="1" x14ac:dyDescent="0.25">
      <c r="A6" s="202" t="s">
        <v>162</v>
      </c>
      <c r="B6" s="203"/>
      <c r="C6" s="203"/>
      <c r="D6" s="203"/>
      <c r="E6" s="203"/>
      <c r="F6" s="182" t="s">
        <v>141</v>
      </c>
      <c r="G6" s="183"/>
      <c r="H6" s="183"/>
      <c r="I6" s="183"/>
      <c r="K6" s="101" t="s">
        <v>142</v>
      </c>
      <c r="L6" s="102" t="s">
        <v>143</v>
      </c>
      <c r="M6" s="103" t="s">
        <v>144</v>
      </c>
    </row>
    <row r="7" spans="1:13" ht="20.100000000000001" customHeight="1" x14ac:dyDescent="0.25">
      <c r="A7" s="309" t="s">
        <v>346</v>
      </c>
      <c r="B7" s="310"/>
      <c r="C7" s="310"/>
      <c r="D7" s="310"/>
      <c r="E7" s="310"/>
      <c r="F7" s="184"/>
      <c r="G7" s="184"/>
      <c r="H7" s="184"/>
      <c r="I7" s="184"/>
      <c r="K7" s="204" t="s">
        <v>166</v>
      </c>
      <c r="L7" s="117" t="s">
        <v>145</v>
      </c>
      <c r="M7" s="205" t="s">
        <v>146</v>
      </c>
    </row>
    <row r="8" spans="1:13" ht="33.75" customHeight="1" x14ac:dyDescent="0.25">
      <c r="A8" s="309"/>
      <c r="B8" s="310"/>
      <c r="C8" s="310"/>
      <c r="D8" s="310"/>
      <c r="E8" s="310"/>
      <c r="F8" s="206" t="s">
        <v>160</v>
      </c>
      <c r="G8" s="207"/>
      <c r="H8" s="311">
        <v>154874000148</v>
      </c>
      <c r="I8" s="312"/>
      <c r="K8" s="205"/>
      <c r="L8" s="117" t="s">
        <v>159</v>
      </c>
      <c r="M8" s="205"/>
    </row>
    <row r="9" spans="1:13" ht="20.100000000000001" customHeight="1" x14ac:dyDescent="0.25">
      <c r="A9" s="96" t="s">
        <v>147</v>
      </c>
      <c r="B9" s="97"/>
      <c r="C9" s="317" t="s">
        <v>348</v>
      </c>
      <c r="D9" s="317"/>
      <c r="E9" s="318"/>
      <c r="F9" s="188" t="s">
        <v>163</v>
      </c>
      <c r="G9" s="189"/>
      <c r="H9" s="313" t="s">
        <v>347</v>
      </c>
      <c r="I9" s="314"/>
      <c r="K9" s="205"/>
      <c r="L9" s="117" t="s">
        <v>148</v>
      </c>
      <c r="M9" s="205" t="s">
        <v>149</v>
      </c>
    </row>
    <row r="10" spans="1:13" ht="20.100000000000001" customHeight="1" x14ac:dyDescent="0.25">
      <c r="A10" s="186" t="s">
        <v>168</v>
      </c>
      <c r="B10" s="187"/>
      <c r="C10" s="319" t="s">
        <v>349</v>
      </c>
      <c r="D10" s="317"/>
      <c r="E10" s="317"/>
      <c r="F10" s="318"/>
      <c r="G10" s="100" t="s">
        <v>150</v>
      </c>
      <c r="H10" s="208"/>
      <c r="I10" s="209"/>
      <c r="K10" s="205"/>
      <c r="L10" s="117" t="s">
        <v>151</v>
      </c>
      <c r="M10" s="205"/>
    </row>
    <row r="11" spans="1:13" ht="20.100000000000001" customHeight="1" x14ac:dyDescent="0.25">
      <c r="A11" s="186" t="s">
        <v>165</v>
      </c>
      <c r="B11" s="187"/>
      <c r="C11" s="317" t="s">
        <v>350</v>
      </c>
      <c r="D11" s="317"/>
      <c r="E11" s="317"/>
      <c r="F11" s="318"/>
      <c r="G11" s="100" t="s">
        <v>174</v>
      </c>
      <c r="H11" s="315">
        <v>2021</v>
      </c>
      <c r="I11" s="316"/>
      <c r="K11" s="196"/>
      <c r="L11" s="118"/>
      <c r="M11" s="118"/>
    </row>
    <row r="12" spans="1:13" ht="19.5" customHeight="1" x14ac:dyDescent="0.25">
      <c r="A12" s="197" t="s">
        <v>152</v>
      </c>
      <c r="B12" s="198"/>
      <c r="C12" s="198"/>
      <c r="D12" s="198"/>
      <c r="E12" s="198"/>
      <c r="F12" s="198"/>
      <c r="G12" s="198"/>
      <c r="H12" s="198"/>
      <c r="I12" s="199"/>
      <c r="K12" s="195"/>
      <c r="L12" s="118"/>
      <c r="M12" s="195"/>
    </row>
    <row r="13" spans="1:13" ht="20.100000000000001" customHeight="1" x14ac:dyDescent="0.25">
      <c r="A13" s="192" t="s">
        <v>153</v>
      </c>
      <c r="B13" s="192"/>
      <c r="C13" s="192"/>
      <c r="D13" s="192" t="s">
        <v>154</v>
      </c>
      <c r="E13" s="192"/>
      <c r="F13" s="192"/>
      <c r="G13" s="192" t="s">
        <v>161</v>
      </c>
      <c r="H13" s="192"/>
      <c r="I13" s="192"/>
      <c r="K13" s="195"/>
      <c r="L13" s="118"/>
      <c r="M13" s="195"/>
    </row>
    <row r="14" spans="1:13" ht="20.100000000000001" customHeight="1" x14ac:dyDescent="0.25">
      <c r="A14" s="320" t="s">
        <v>350</v>
      </c>
      <c r="B14" s="320"/>
      <c r="C14" s="320"/>
      <c r="D14" s="320" t="s">
        <v>351</v>
      </c>
      <c r="E14" s="320"/>
      <c r="F14" s="320"/>
      <c r="G14" s="321" t="s">
        <v>352</v>
      </c>
      <c r="H14" s="320"/>
      <c r="I14" s="320"/>
      <c r="K14" s="195"/>
      <c r="L14" s="118"/>
      <c r="M14" s="195"/>
    </row>
    <row r="15" spans="1:13" ht="20.100000000000001" customHeight="1" x14ac:dyDescent="0.25">
      <c r="A15" s="320" t="s">
        <v>358</v>
      </c>
      <c r="B15" s="320"/>
      <c r="C15" s="320"/>
      <c r="D15" s="320" t="s">
        <v>353</v>
      </c>
      <c r="E15" s="320"/>
      <c r="F15" s="320"/>
      <c r="G15" s="321" t="s">
        <v>361</v>
      </c>
      <c r="H15" s="320"/>
      <c r="I15" s="320"/>
      <c r="K15" s="195"/>
      <c r="L15" s="118"/>
      <c r="M15" s="118"/>
    </row>
    <row r="16" spans="1:13" ht="20.100000000000001" customHeight="1" x14ac:dyDescent="0.25">
      <c r="A16" s="320" t="s">
        <v>359</v>
      </c>
      <c r="B16" s="320"/>
      <c r="C16" s="320"/>
      <c r="D16" s="320" t="s">
        <v>353</v>
      </c>
      <c r="E16" s="320"/>
      <c r="F16" s="320"/>
      <c r="G16" s="321" t="s">
        <v>362</v>
      </c>
      <c r="H16" s="320"/>
      <c r="I16" s="320"/>
      <c r="K16" s="195"/>
      <c r="L16" s="118"/>
      <c r="M16" s="118"/>
    </row>
    <row r="17" spans="1:13" ht="20.100000000000001" customHeight="1" x14ac:dyDescent="0.25">
      <c r="A17" s="185" t="s">
        <v>354</v>
      </c>
      <c r="B17" s="185"/>
      <c r="C17" s="185"/>
      <c r="D17" s="185" t="s">
        <v>353</v>
      </c>
      <c r="E17" s="185"/>
      <c r="F17" s="185"/>
      <c r="G17" s="321" t="s">
        <v>355</v>
      </c>
      <c r="H17" s="185"/>
      <c r="I17" s="185"/>
      <c r="K17" s="195"/>
      <c r="L17" s="118"/>
      <c r="M17" s="118"/>
    </row>
    <row r="18" spans="1:13" ht="20.100000000000001" customHeight="1" x14ac:dyDescent="0.25">
      <c r="A18" s="185" t="s">
        <v>356</v>
      </c>
      <c r="B18" s="185"/>
      <c r="C18" s="185"/>
      <c r="D18" s="185" t="s">
        <v>353</v>
      </c>
      <c r="E18" s="185"/>
      <c r="F18" s="185"/>
      <c r="G18" s="321" t="s">
        <v>357</v>
      </c>
      <c r="H18" s="185"/>
      <c r="I18" s="185"/>
      <c r="K18" s="194"/>
      <c r="L18" s="118"/>
      <c r="M18" s="118"/>
    </row>
    <row r="19" spans="1:13" ht="20.100000000000001" customHeight="1" x14ac:dyDescent="0.25">
      <c r="A19" s="185" t="s">
        <v>360</v>
      </c>
      <c r="B19" s="185"/>
      <c r="C19" s="185"/>
      <c r="D19" s="185" t="s">
        <v>353</v>
      </c>
      <c r="E19" s="185"/>
      <c r="F19" s="185"/>
      <c r="G19" s="185" t="s">
        <v>363</v>
      </c>
      <c r="H19" s="185"/>
      <c r="I19" s="185"/>
      <c r="K19" s="195"/>
      <c r="L19" s="118"/>
      <c r="M19" s="118"/>
    </row>
    <row r="20" spans="1:13" ht="20.100000000000001" customHeight="1" x14ac:dyDescent="0.25">
      <c r="A20" s="185"/>
      <c r="B20" s="185"/>
      <c r="C20" s="185"/>
      <c r="D20" s="185"/>
      <c r="E20" s="185"/>
      <c r="F20" s="185"/>
      <c r="G20" s="185"/>
      <c r="H20" s="185"/>
      <c r="I20" s="185"/>
      <c r="K20" s="195"/>
      <c r="L20" s="118"/>
      <c r="M20" s="118"/>
    </row>
    <row r="21" spans="1:13" ht="20.100000000000001" customHeight="1" x14ac:dyDescent="0.25">
      <c r="A21" s="185"/>
      <c r="B21" s="185"/>
      <c r="C21" s="185"/>
      <c r="D21" s="185"/>
      <c r="E21" s="185"/>
      <c r="F21" s="185"/>
      <c r="G21" s="185"/>
      <c r="H21" s="185"/>
      <c r="I21" s="185"/>
      <c r="K21" s="195"/>
      <c r="L21" s="118"/>
      <c r="M21" s="119"/>
    </row>
    <row r="22" spans="1:13" ht="20.100000000000001" customHeight="1" x14ac:dyDescent="0.25">
      <c r="A22" s="185"/>
      <c r="B22" s="185"/>
      <c r="C22" s="185"/>
      <c r="D22" s="185"/>
      <c r="E22" s="185"/>
      <c r="F22" s="185"/>
      <c r="G22" s="185"/>
      <c r="H22" s="185"/>
      <c r="I22" s="185"/>
    </row>
    <row r="23" spans="1:13" s="21" customFormat="1" ht="21" x14ac:dyDescent="0.4">
      <c r="A23" s="193"/>
      <c r="B23" s="193"/>
      <c r="C23" s="193"/>
      <c r="D23" s="193"/>
      <c r="E23" s="193"/>
      <c r="F23" s="193"/>
      <c r="G23" s="193"/>
      <c r="H23" s="193"/>
      <c r="I23" s="193"/>
      <c r="K23" s="190"/>
      <c r="L23" s="190"/>
      <c r="M23" s="22"/>
    </row>
    <row r="24" spans="1:13" ht="30" customHeight="1" x14ac:dyDescent="0.25">
      <c r="A24" s="191" t="s">
        <v>155</v>
      </c>
      <c r="B24" s="191"/>
      <c r="C24" s="191"/>
      <c r="D24" s="191"/>
      <c r="E24" s="191"/>
      <c r="F24" s="191"/>
      <c r="G24" s="191"/>
      <c r="H24" s="191"/>
      <c r="I24" s="191"/>
      <c r="K24" s="23"/>
      <c r="L24" s="23"/>
    </row>
    <row r="25" spans="1:13" ht="33.75" customHeight="1" x14ac:dyDescent="0.25">
      <c r="A25" s="192" t="s">
        <v>153</v>
      </c>
      <c r="B25" s="192"/>
      <c r="C25" s="192"/>
      <c r="D25" s="192" t="s">
        <v>154</v>
      </c>
      <c r="E25" s="192"/>
      <c r="F25" s="192"/>
      <c r="G25" s="192" t="s">
        <v>23</v>
      </c>
      <c r="H25" s="192"/>
      <c r="I25" s="192"/>
      <c r="K25" s="24"/>
      <c r="L25" s="25"/>
      <c r="M25" s="20" t="s">
        <v>156</v>
      </c>
    </row>
    <row r="26" spans="1:13" ht="20.100000000000001" customHeight="1" x14ac:dyDescent="0.25">
      <c r="A26" s="185"/>
      <c r="B26" s="185"/>
      <c r="C26" s="185"/>
      <c r="D26" s="185"/>
      <c r="E26" s="185"/>
      <c r="F26" s="185"/>
      <c r="G26" s="185"/>
      <c r="H26" s="185"/>
      <c r="I26" s="185"/>
      <c r="K26" s="24"/>
      <c r="L26" s="25"/>
    </row>
    <row r="27" spans="1:13" ht="20.100000000000001" customHeight="1" x14ac:dyDescent="0.25">
      <c r="A27" s="185"/>
      <c r="B27" s="185"/>
      <c r="C27" s="185"/>
      <c r="D27" s="185"/>
      <c r="E27" s="185"/>
      <c r="F27" s="185"/>
      <c r="G27" s="185"/>
      <c r="H27" s="185"/>
      <c r="I27" s="185"/>
      <c r="K27" s="24"/>
      <c r="L27" s="26"/>
    </row>
    <row r="28" spans="1:13" ht="20.100000000000001" customHeight="1" x14ac:dyDescent="0.25">
      <c r="A28" s="185"/>
      <c r="B28" s="185"/>
      <c r="C28" s="185"/>
      <c r="D28" s="185"/>
      <c r="E28" s="185"/>
      <c r="F28" s="185"/>
      <c r="G28" s="185"/>
      <c r="H28" s="185"/>
      <c r="I28" s="185"/>
      <c r="K28" s="24"/>
      <c r="L28" s="26"/>
    </row>
    <row r="29" spans="1:13" ht="20.100000000000001" customHeight="1" x14ac:dyDescent="0.25">
      <c r="A29" s="185"/>
      <c r="B29" s="185"/>
      <c r="C29" s="185"/>
      <c r="D29" s="185"/>
      <c r="E29" s="185"/>
      <c r="F29" s="185"/>
      <c r="G29" s="185"/>
      <c r="H29" s="185"/>
      <c r="I29" s="185"/>
      <c r="K29" s="24"/>
      <c r="L29" s="25"/>
    </row>
    <row r="30" spans="1:13" ht="20.100000000000001" customHeight="1" x14ac:dyDescent="0.25">
      <c r="A30" s="185"/>
      <c r="B30" s="185"/>
      <c r="C30" s="185"/>
      <c r="D30" s="185"/>
      <c r="E30" s="185"/>
      <c r="F30" s="185"/>
      <c r="G30" s="185"/>
      <c r="H30" s="185"/>
      <c r="I30" s="185"/>
      <c r="K30" s="24"/>
      <c r="L30" s="26"/>
    </row>
    <row r="31" spans="1:13" ht="20.100000000000001" customHeight="1" x14ac:dyDescent="0.25">
      <c r="A31" s="185"/>
      <c r="B31" s="185"/>
      <c r="C31" s="185"/>
      <c r="D31" s="185"/>
      <c r="E31" s="185"/>
      <c r="F31" s="185"/>
      <c r="G31" s="185"/>
      <c r="H31" s="185"/>
      <c r="I31" s="185"/>
      <c r="K31" s="24"/>
      <c r="L31" s="27"/>
    </row>
    <row r="32" spans="1:13" ht="20.100000000000001" customHeight="1" x14ac:dyDescent="0.25">
      <c r="A32" s="185"/>
      <c r="B32" s="185"/>
      <c r="C32" s="185"/>
      <c r="D32" s="185"/>
      <c r="E32" s="185"/>
      <c r="F32" s="185"/>
      <c r="G32" s="185"/>
      <c r="H32" s="185"/>
      <c r="I32" s="185"/>
      <c r="K32" s="179"/>
      <c r="L32" s="25"/>
    </row>
    <row r="33" spans="11:12" ht="15" x14ac:dyDescent="0.25">
      <c r="K33" s="179"/>
      <c r="L33" s="28"/>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80" t="s">
        <v>29</v>
      </c>
      <c r="B65526" s="180"/>
      <c r="C65526" s="180"/>
      <c r="D65526" s="180"/>
      <c r="E65526" s="180"/>
    </row>
    <row r="65527" spans="1:5" x14ac:dyDescent="0.25">
      <c r="A65527" s="181" t="s">
        <v>30</v>
      </c>
      <c r="B65527" s="181"/>
      <c r="C65527" s="181"/>
      <c r="D65527" s="181"/>
      <c r="E65527" s="181"/>
    </row>
    <row r="65528" spans="1:5" x14ac:dyDescent="0.25">
      <c r="A65528" s="181" t="s">
        <v>31</v>
      </c>
      <c r="B65528" s="181"/>
      <c r="C65528" s="181"/>
      <c r="D65528" s="181"/>
      <c r="E65528" s="181"/>
    </row>
    <row r="65529" spans="1:5" x14ac:dyDescent="0.25">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26" zoomScale="70" zoomScaleNormal="70" workbookViewId="0">
      <selection activeCell="F143" sqref="F143"/>
    </sheetView>
  </sheetViews>
  <sheetFormatPr baseColWidth="10" defaultColWidth="11.44140625" defaultRowHeight="13.8" x14ac:dyDescent="0.25"/>
  <cols>
    <col min="1" max="1" width="0.44140625" style="30" customWidth="1"/>
    <col min="2" max="2" width="1.44140625" style="30" customWidth="1"/>
    <col min="3" max="3" width="44.6640625" style="30" customWidth="1"/>
    <col min="4" max="4" width="11.6640625" style="77" customWidth="1"/>
    <col min="5" max="6" width="33.6640625" style="62" customWidth="1"/>
    <col min="7" max="7" width="11.6640625" style="77" customWidth="1"/>
    <col min="8" max="9" width="33.6640625" style="62" customWidth="1"/>
    <col min="10" max="10" width="11.6640625" style="77" customWidth="1"/>
    <col min="11" max="12" width="33.6640625" style="62" customWidth="1"/>
    <col min="13" max="13" width="11.6640625" style="77" customWidth="1"/>
    <col min="14" max="15" width="33.6640625" style="62" customWidth="1"/>
    <col min="16" max="16" width="3.109375" style="30" customWidth="1"/>
    <col min="17" max="17" width="2.44140625" style="30" customWidth="1"/>
    <col min="18" max="18" width="7.44140625" style="30" hidden="1" customWidth="1"/>
    <col min="19" max="20" width="7.109375" style="30" hidden="1" customWidth="1"/>
    <col min="21" max="21" width="7" style="30" hidden="1" customWidth="1"/>
    <col min="22" max="22" width="11.44140625" style="30"/>
    <col min="23" max="23" width="13" style="30" customWidth="1"/>
    <col min="24" max="24" width="15.88671875" style="30" customWidth="1"/>
    <col min="25" max="25" width="13" style="30" customWidth="1"/>
    <col min="26" max="27" width="11.44140625" style="30" customWidth="1"/>
    <col min="28" max="16384" width="11.44140625" style="30"/>
  </cols>
  <sheetData>
    <row r="1" spans="1:21" ht="33" customHeight="1" x14ac:dyDescent="0.25">
      <c r="B1" s="234" t="s">
        <v>124</v>
      </c>
      <c r="C1" s="234"/>
      <c r="D1" s="234"/>
      <c r="E1" s="234"/>
      <c r="F1" s="234"/>
      <c r="G1" s="234"/>
      <c r="H1" s="234"/>
      <c r="I1" s="234"/>
      <c r="J1" s="235"/>
      <c r="K1" s="235"/>
      <c r="L1" s="29"/>
      <c r="M1" s="29"/>
      <c r="N1" s="29"/>
      <c r="O1" s="29"/>
    </row>
    <row r="2" spans="1:21" ht="15.6" x14ac:dyDescent="0.25">
      <c r="B2" s="236" t="s">
        <v>27</v>
      </c>
      <c r="C2" s="236"/>
      <c r="D2" s="270" t="s">
        <v>208</v>
      </c>
      <c r="E2" s="270"/>
      <c r="F2" s="270"/>
      <c r="G2" s="271" t="s">
        <v>344</v>
      </c>
      <c r="H2" s="271"/>
      <c r="I2" s="271"/>
      <c r="J2" s="272"/>
      <c r="K2" s="272"/>
      <c r="L2" s="272"/>
      <c r="M2" s="217"/>
      <c r="N2" s="217"/>
      <c r="O2" s="217"/>
      <c r="Q2" s="30">
        <v>1</v>
      </c>
    </row>
    <row r="3" spans="1:21" ht="15" customHeight="1" x14ac:dyDescent="0.25">
      <c r="B3" s="236"/>
      <c r="C3" s="236"/>
      <c r="D3" s="273" t="s">
        <v>34</v>
      </c>
      <c r="E3" s="269" t="s">
        <v>122</v>
      </c>
      <c r="F3" s="269" t="s">
        <v>125</v>
      </c>
      <c r="G3" s="228" t="s">
        <v>34</v>
      </c>
      <c r="H3" s="269" t="s">
        <v>122</v>
      </c>
      <c r="I3" s="269" t="s">
        <v>125</v>
      </c>
      <c r="J3" s="228" t="s">
        <v>34</v>
      </c>
      <c r="K3" s="230" t="s">
        <v>122</v>
      </c>
      <c r="L3" s="232" t="s">
        <v>125</v>
      </c>
      <c r="M3" s="228" t="s">
        <v>34</v>
      </c>
      <c r="N3" s="230" t="s">
        <v>122</v>
      </c>
      <c r="O3" s="232" t="s">
        <v>125</v>
      </c>
      <c r="Q3" s="30">
        <v>2</v>
      </c>
    </row>
    <row r="4" spans="1:21" ht="15.75" customHeight="1" x14ac:dyDescent="0.25">
      <c r="B4" s="236"/>
      <c r="C4" s="236"/>
      <c r="D4" s="274"/>
      <c r="E4" s="232"/>
      <c r="F4" s="232"/>
      <c r="G4" s="229"/>
      <c r="H4" s="232"/>
      <c r="I4" s="232"/>
      <c r="J4" s="229"/>
      <c r="K4" s="231"/>
      <c r="L4" s="233"/>
      <c r="M4" s="229"/>
      <c r="N4" s="231"/>
      <c r="O4" s="233"/>
      <c r="Q4" s="30">
        <v>3</v>
      </c>
    </row>
    <row r="5" spans="1:21" ht="15.6" x14ac:dyDescent="0.25">
      <c r="B5" s="236"/>
      <c r="C5" s="236"/>
      <c r="D5" s="31"/>
      <c r="E5" s="32"/>
      <c r="F5" s="32"/>
      <c r="G5" s="33"/>
      <c r="H5" s="34"/>
      <c r="I5" s="34"/>
      <c r="J5" s="33"/>
      <c r="K5" s="35"/>
      <c r="L5" s="34"/>
      <c r="M5" s="33"/>
      <c r="N5" s="35"/>
      <c r="O5" s="34"/>
      <c r="Q5" s="30">
        <v>4</v>
      </c>
    </row>
    <row r="6" spans="1:21" ht="17.399999999999999" x14ac:dyDescent="0.25">
      <c r="A6" s="275"/>
      <c r="B6" s="255"/>
      <c r="C6" s="36" t="s">
        <v>73</v>
      </c>
      <c r="D6" s="37"/>
      <c r="E6" s="37"/>
      <c r="F6" s="37"/>
      <c r="G6" s="37"/>
      <c r="H6" s="37"/>
      <c r="I6" s="37"/>
      <c r="J6" s="37"/>
      <c r="K6" s="37"/>
      <c r="L6" s="38"/>
      <c r="M6" s="37"/>
      <c r="N6" s="37"/>
      <c r="O6" s="38"/>
    </row>
    <row r="7" spans="1:21" ht="39.9" customHeight="1" x14ac:dyDescent="0.25">
      <c r="A7" s="275"/>
      <c r="B7" s="256"/>
      <c r="C7" s="39" t="s">
        <v>33</v>
      </c>
      <c r="D7" s="79">
        <v>3</v>
      </c>
      <c r="E7" s="120" t="s">
        <v>209</v>
      </c>
      <c r="F7" s="120" t="s">
        <v>210</v>
      </c>
      <c r="G7" s="139">
        <v>3</v>
      </c>
      <c r="H7" s="121"/>
      <c r="I7" s="121"/>
      <c r="J7" s="143"/>
      <c r="K7" s="122"/>
      <c r="L7" s="123"/>
      <c r="M7" s="145"/>
      <c r="N7" s="124"/>
      <c r="O7" s="125"/>
      <c r="Q7" s="40"/>
      <c r="R7" s="30">
        <f>COUNTIF(D7:D10,"1")</f>
        <v>0</v>
      </c>
      <c r="S7" s="30">
        <f>COUNTIF(G7:G10,"1")</f>
        <v>0</v>
      </c>
      <c r="T7" s="30">
        <f>COUNTIF(J7:J10,"1")</f>
        <v>0</v>
      </c>
      <c r="U7" s="30">
        <f>COUNTIF(M7:M10,"1")</f>
        <v>0</v>
      </c>
    </row>
    <row r="8" spans="1:21" ht="39.9" customHeight="1" x14ac:dyDescent="0.25">
      <c r="A8" s="275"/>
      <c r="B8" s="256"/>
      <c r="C8" s="41" t="s">
        <v>35</v>
      </c>
      <c r="D8" s="79">
        <v>2</v>
      </c>
      <c r="E8" s="120" t="s">
        <v>211</v>
      </c>
      <c r="F8" s="120" t="s">
        <v>212</v>
      </c>
      <c r="G8" s="139">
        <v>2</v>
      </c>
      <c r="H8" s="126"/>
      <c r="I8" s="121"/>
      <c r="J8" s="143"/>
      <c r="K8" s="127"/>
      <c r="L8" s="123"/>
      <c r="M8" s="145"/>
      <c r="N8" s="128"/>
      <c r="O8" s="125"/>
      <c r="R8" s="30">
        <f>COUNTIF(D7:D10,"2")</f>
        <v>2</v>
      </c>
      <c r="S8" s="30">
        <f>COUNTIF(G7:G10,"2")</f>
        <v>2</v>
      </c>
      <c r="T8" s="30">
        <f>COUNTIF(J7:J10,"2")</f>
        <v>0</v>
      </c>
      <c r="U8" s="30">
        <f>COUNTIF(M7:M10,"2")</f>
        <v>0</v>
      </c>
    </row>
    <row r="9" spans="1:21" ht="39.9" customHeight="1" x14ac:dyDescent="0.25">
      <c r="A9" s="275"/>
      <c r="B9" s="256"/>
      <c r="C9" s="42" t="s">
        <v>36</v>
      </c>
      <c r="D9" s="79">
        <v>3</v>
      </c>
      <c r="E9" s="120" t="s">
        <v>213</v>
      </c>
      <c r="F9" s="120" t="s">
        <v>214</v>
      </c>
      <c r="G9" s="139">
        <v>3</v>
      </c>
      <c r="H9" s="126"/>
      <c r="I9" s="121"/>
      <c r="J9" s="143"/>
      <c r="K9" s="127"/>
      <c r="L9" s="123"/>
      <c r="M9" s="145"/>
      <c r="N9" s="128"/>
      <c r="O9" s="125"/>
      <c r="R9" s="30">
        <f>COUNTIF(D7:D10,"3")</f>
        <v>2</v>
      </c>
      <c r="S9" s="30">
        <f>COUNTIF(G7:G10,"3")</f>
        <v>2</v>
      </c>
      <c r="T9" s="30">
        <f>COUNTIF(J7:J10,"3")</f>
        <v>0</v>
      </c>
      <c r="U9" s="30">
        <f>COUNTIF(M7:M10,"3")</f>
        <v>0</v>
      </c>
    </row>
    <row r="10" spans="1:21" ht="39.9" customHeight="1" x14ac:dyDescent="0.25">
      <c r="A10" s="275"/>
      <c r="B10" s="257"/>
      <c r="C10" s="42" t="s">
        <v>37</v>
      </c>
      <c r="D10" s="79">
        <v>2</v>
      </c>
      <c r="E10" s="120" t="s">
        <v>215</v>
      </c>
      <c r="F10" s="120" t="s">
        <v>216</v>
      </c>
      <c r="G10" s="139">
        <v>2</v>
      </c>
      <c r="H10" s="126"/>
      <c r="I10" s="121"/>
      <c r="J10" s="143"/>
      <c r="K10" s="127"/>
      <c r="L10" s="123"/>
      <c r="M10" s="145"/>
      <c r="N10" s="128"/>
      <c r="O10" s="125"/>
      <c r="R10" s="30">
        <f>COUNTIF(D7:D10,"4")</f>
        <v>0</v>
      </c>
      <c r="S10" s="30">
        <f>COUNTIF(G7:G10,"4")</f>
        <v>0</v>
      </c>
      <c r="T10" s="30">
        <f>COUNTIF(J7:J10,"4")</f>
        <v>0</v>
      </c>
      <c r="U10" s="30">
        <f>COUNTIF(M7:M10,"4")</f>
        <v>0</v>
      </c>
    </row>
    <row r="11" spans="1:21" ht="6" customHeight="1" x14ac:dyDescent="0.25">
      <c r="B11" s="225"/>
      <c r="C11" s="226"/>
      <c r="D11" s="226"/>
      <c r="E11" s="226"/>
      <c r="F11" s="226"/>
      <c r="G11" s="226"/>
      <c r="H11" s="226"/>
      <c r="I11" s="226"/>
      <c r="J11" s="226"/>
      <c r="K11" s="248"/>
      <c r="L11" s="43"/>
      <c r="M11" s="146"/>
      <c r="N11" s="43"/>
      <c r="O11" s="43"/>
      <c r="Q11" s="30">
        <f>COUNTIF(D7:D10,"1")</f>
        <v>0</v>
      </c>
      <c r="R11" s="30">
        <f>COUNTIF(D7:D10,"1")</f>
        <v>0</v>
      </c>
      <c r="S11" s="30">
        <f>COUNTIF(D7:D10,"3")</f>
        <v>2</v>
      </c>
    </row>
    <row r="12" spans="1:21" ht="17.399999999999999" x14ac:dyDescent="0.25">
      <c r="A12" s="275"/>
      <c r="B12" s="245"/>
      <c r="C12" s="44" t="s">
        <v>72</v>
      </c>
      <c r="D12" s="45"/>
      <c r="E12" s="45"/>
      <c r="F12" s="45"/>
      <c r="G12" s="45"/>
      <c r="H12" s="45"/>
      <c r="I12" s="45"/>
      <c r="J12" s="45"/>
      <c r="K12" s="46"/>
      <c r="L12" s="47"/>
      <c r="M12" s="45"/>
      <c r="N12" s="46"/>
      <c r="O12" s="47"/>
    </row>
    <row r="13" spans="1:21" ht="39.9" customHeight="1" thickBot="1" x14ac:dyDescent="0.3">
      <c r="A13" s="275"/>
      <c r="B13" s="246"/>
      <c r="C13" s="48" t="s">
        <v>38</v>
      </c>
      <c r="D13" s="80">
        <v>3</v>
      </c>
      <c r="E13" s="120" t="s">
        <v>220</v>
      </c>
      <c r="F13" s="120" t="s">
        <v>221</v>
      </c>
      <c r="G13" s="140">
        <v>3</v>
      </c>
      <c r="H13" s="121"/>
      <c r="I13" s="121"/>
      <c r="J13" s="144"/>
      <c r="K13" s="130"/>
      <c r="L13" s="131"/>
      <c r="M13" s="147"/>
      <c r="N13" s="132"/>
      <c r="O13" s="133"/>
      <c r="R13" s="30">
        <f>COUNTIF(D13:D17,"1")</f>
        <v>0</v>
      </c>
      <c r="S13" s="30">
        <f>COUNTIF(G13:G17,"1")</f>
        <v>0</v>
      </c>
      <c r="T13" s="30">
        <f>COUNTIF(J13:J17,"1")</f>
        <v>0</v>
      </c>
      <c r="U13" s="30">
        <f>COUNTIF(M13:M17,"1")</f>
        <v>0</v>
      </c>
    </row>
    <row r="14" spans="1:21" ht="39.9" customHeight="1" thickBot="1" x14ac:dyDescent="0.3">
      <c r="A14" s="275"/>
      <c r="B14" s="246"/>
      <c r="C14" s="41" t="s">
        <v>39</v>
      </c>
      <c r="D14" s="80">
        <v>3</v>
      </c>
      <c r="E14" s="148" t="s">
        <v>217</v>
      </c>
      <c r="F14" s="120" t="s">
        <v>222</v>
      </c>
      <c r="G14" s="140">
        <v>3</v>
      </c>
      <c r="H14" s="126"/>
      <c r="I14" s="121"/>
      <c r="J14" s="144"/>
      <c r="K14" s="131"/>
      <c r="L14" s="131"/>
      <c r="M14" s="147"/>
      <c r="N14" s="133"/>
      <c r="O14" s="133"/>
      <c r="R14" s="30">
        <f>COUNTIF(D13:D17,"2")</f>
        <v>2</v>
      </c>
      <c r="S14" s="30">
        <f>COUNTIF(G13:G17,"2")</f>
        <v>0</v>
      </c>
      <c r="T14" s="30">
        <f>COUNTIF(J13:J17,"2")</f>
        <v>0</v>
      </c>
      <c r="U14" s="30">
        <f>COUNTIF(M13:M17,"2")</f>
        <v>0</v>
      </c>
    </row>
    <row r="15" spans="1:21" ht="39.9" customHeight="1" thickBot="1" x14ac:dyDescent="0.3">
      <c r="A15" s="275"/>
      <c r="B15" s="246"/>
      <c r="C15" s="41" t="s">
        <v>40</v>
      </c>
      <c r="D15" s="80">
        <v>2</v>
      </c>
      <c r="E15" s="149" t="s">
        <v>218</v>
      </c>
      <c r="F15" s="120" t="s">
        <v>223</v>
      </c>
      <c r="G15" s="140">
        <v>4</v>
      </c>
      <c r="H15" s="126"/>
      <c r="I15" s="121"/>
      <c r="J15" s="144"/>
      <c r="K15" s="131"/>
      <c r="L15" s="131"/>
      <c r="M15" s="147"/>
      <c r="N15" s="133"/>
      <c r="O15" s="133"/>
      <c r="R15" s="30">
        <f>COUNTIF(D13:D17,"3")</f>
        <v>3</v>
      </c>
      <c r="S15" s="30">
        <f>COUNTIF(G13:G17,"3")</f>
        <v>3</v>
      </c>
      <c r="T15" s="30">
        <f>COUNTIF(J13:J17,"3")</f>
        <v>0</v>
      </c>
      <c r="U15" s="30">
        <f>COUNTIF(M13:M17,"3")</f>
        <v>0</v>
      </c>
    </row>
    <row r="16" spans="1:21" ht="39.9" customHeight="1" thickBot="1" x14ac:dyDescent="0.3">
      <c r="A16" s="275"/>
      <c r="B16" s="246"/>
      <c r="C16" s="42" t="s">
        <v>41</v>
      </c>
      <c r="D16" s="80">
        <v>3</v>
      </c>
      <c r="E16" s="149" t="s">
        <v>224</v>
      </c>
      <c r="F16" s="120" t="s">
        <v>225</v>
      </c>
      <c r="G16" s="140">
        <v>3</v>
      </c>
      <c r="H16" s="126"/>
      <c r="I16" s="121"/>
      <c r="J16" s="144"/>
      <c r="K16" s="131"/>
      <c r="L16" s="131"/>
      <c r="M16" s="147"/>
      <c r="N16" s="133"/>
      <c r="O16" s="133"/>
      <c r="R16" s="30">
        <f>COUNTIF(D13:D17,"4")</f>
        <v>0</v>
      </c>
      <c r="S16" s="30">
        <f>COUNTIF(G13:G17,"4")</f>
        <v>2</v>
      </c>
      <c r="T16" s="30">
        <f>COUNTIF(J13:J17,"4")</f>
        <v>0</v>
      </c>
      <c r="U16" s="30">
        <f>COUNTIF(M13:M17,"4")</f>
        <v>0</v>
      </c>
    </row>
    <row r="17" spans="1:21" ht="39.9" customHeight="1" thickBot="1" x14ac:dyDescent="0.3">
      <c r="A17" s="275"/>
      <c r="B17" s="247"/>
      <c r="C17" s="41" t="s">
        <v>42</v>
      </c>
      <c r="D17" s="80">
        <v>2</v>
      </c>
      <c r="E17" s="149" t="s">
        <v>219</v>
      </c>
      <c r="F17" s="120" t="s">
        <v>226</v>
      </c>
      <c r="G17" s="140">
        <v>4</v>
      </c>
      <c r="H17" s="126"/>
      <c r="I17" s="121"/>
      <c r="J17" s="144"/>
      <c r="K17" s="131"/>
      <c r="L17" s="131"/>
      <c r="M17" s="147"/>
      <c r="N17" s="133"/>
      <c r="O17" s="133"/>
    </row>
    <row r="18" spans="1:21" ht="7.5" customHeight="1" x14ac:dyDescent="0.25">
      <c r="B18" s="258"/>
      <c r="C18" s="259"/>
      <c r="D18" s="259"/>
      <c r="E18" s="259"/>
      <c r="F18" s="259"/>
      <c r="G18" s="259"/>
      <c r="H18" s="259"/>
      <c r="I18" s="259"/>
      <c r="J18" s="259"/>
      <c r="K18" s="260"/>
      <c r="L18" s="43"/>
      <c r="M18" s="146"/>
      <c r="N18" s="43"/>
      <c r="O18" s="43"/>
    </row>
    <row r="19" spans="1:21" ht="18" thickBot="1" x14ac:dyDescent="0.3">
      <c r="A19" s="275"/>
      <c r="B19" s="245"/>
      <c r="C19" s="44" t="s">
        <v>43</v>
      </c>
      <c r="D19" s="45"/>
      <c r="E19" s="45"/>
      <c r="F19" s="45"/>
      <c r="G19" s="45"/>
      <c r="H19" s="45"/>
      <c r="I19" s="45"/>
      <c r="J19" s="45"/>
      <c r="K19" s="46"/>
      <c r="L19" s="47"/>
      <c r="M19" s="45"/>
      <c r="N19" s="46"/>
      <c r="O19" s="47"/>
    </row>
    <row r="20" spans="1:21" ht="39.9" customHeight="1" thickBot="1" x14ac:dyDescent="0.3">
      <c r="A20" s="275"/>
      <c r="B20" s="261"/>
      <c r="C20" s="49" t="s">
        <v>44</v>
      </c>
      <c r="D20" s="80">
        <v>4</v>
      </c>
      <c r="E20" s="148" t="s">
        <v>227</v>
      </c>
      <c r="F20" s="148" t="s">
        <v>232</v>
      </c>
      <c r="G20" s="140">
        <v>4</v>
      </c>
      <c r="H20" s="121"/>
      <c r="I20" s="121"/>
      <c r="J20" s="144"/>
      <c r="K20" s="135"/>
      <c r="L20" s="136"/>
      <c r="M20" s="147"/>
      <c r="N20" s="137"/>
      <c r="O20" s="138"/>
      <c r="R20" s="30">
        <f>COUNTIF(D20:D27,"1")</f>
        <v>0</v>
      </c>
      <c r="S20" s="30">
        <f>COUNTIF(G20:G27,"1")</f>
        <v>0</v>
      </c>
      <c r="T20" s="30">
        <f>COUNTIF(J20:J27,"1")</f>
        <v>0</v>
      </c>
      <c r="U20" s="30">
        <f>COUNTIF(M20:M27,"1")</f>
        <v>0</v>
      </c>
    </row>
    <row r="21" spans="1:21" ht="39.9" customHeight="1" thickBot="1" x14ac:dyDescent="0.3">
      <c r="A21" s="275"/>
      <c r="B21" s="261"/>
      <c r="C21" s="50" t="s">
        <v>45</v>
      </c>
      <c r="D21" s="80">
        <v>3</v>
      </c>
      <c r="E21" s="149" t="s">
        <v>228</v>
      </c>
      <c r="F21" s="148" t="s">
        <v>233</v>
      </c>
      <c r="G21" s="140">
        <v>3</v>
      </c>
      <c r="H21" s="126"/>
      <c r="I21" s="121"/>
      <c r="J21" s="144"/>
      <c r="K21" s="136"/>
      <c r="L21" s="136"/>
      <c r="M21" s="147"/>
      <c r="N21" s="138"/>
      <c r="O21" s="138"/>
      <c r="R21" s="30">
        <f>COUNTIF(D20:D27,"2")</f>
        <v>2</v>
      </c>
      <c r="S21" s="30">
        <f>COUNTIF(G20:G27,"2")</f>
        <v>2</v>
      </c>
      <c r="T21" s="30">
        <f>COUNTIF(J20:J27,"2")</f>
        <v>0</v>
      </c>
      <c r="U21" s="30">
        <f>COUNTIF(M20:M27,"2")</f>
        <v>0</v>
      </c>
    </row>
    <row r="22" spans="1:21" ht="39.9" customHeight="1" thickBot="1" x14ac:dyDescent="0.3">
      <c r="A22" s="275"/>
      <c r="B22" s="261"/>
      <c r="C22" s="50" t="s">
        <v>46</v>
      </c>
      <c r="D22" s="80">
        <v>4</v>
      </c>
      <c r="E22" s="149" t="s">
        <v>235</v>
      </c>
      <c r="F22" s="148" t="s">
        <v>234</v>
      </c>
      <c r="G22" s="140">
        <v>4</v>
      </c>
      <c r="H22" s="126"/>
      <c r="I22" s="121"/>
      <c r="J22" s="144"/>
      <c r="K22" s="136"/>
      <c r="L22" s="136"/>
      <c r="M22" s="147"/>
      <c r="N22" s="138"/>
      <c r="O22" s="138"/>
      <c r="R22" s="30">
        <f>COUNTIF(D20:D27,"3")</f>
        <v>4</v>
      </c>
      <c r="S22" s="30">
        <f>COUNTIF(G20:G27,"3")</f>
        <v>4</v>
      </c>
      <c r="T22" s="30">
        <f>COUNTIF(J20:J27,"3")</f>
        <v>0</v>
      </c>
      <c r="U22" s="30">
        <f>COUNTIF(M20:M27,"3")</f>
        <v>0</v>
      </c>
    </row>
    <row r="23" spans="1:21" ht="39.9" customHeight="1" thickBot="1" x14ac:dyDescent="0.3">
      <c r="A23" s="275"/>
      <c r="B23" s="261"/>
      <c r="C23" s="50" t="s">
        <v>47</v>
      </c>
      <c r="D23" s="80">
        <v>3</v>
      </c>
      <c r="E23" s="149" t="s">
        <v>236</v>
      </c>
      <c r="F23" s="148" t="s">
        <v>231</v>
      </c>
      <c r="G23" s="140">
        <v>3</v>
      </c>
      <c r="H23" s="126"/>
      <c r="I23" s="121"/>
      <c r="J23" s="144"/>
      <c r="K23" s="136"/>
      <c r="L23" s="136"/>
      <c r="M23" s="147"/>
      <c r="N23" s="138"/>
      <c r="O23" s="138"/>
      <c r="R23" s="30">
        <f>COUNTIF(D20:D27,"4")</f>
        <v>2</v>
      </c>
      <c r="S23" s="30">
        <f>COUNTIF(G20:G27,"4")</f>
        <v>2</v>
      </c>
      <c r="T23" s="30">
        <f>COUNTIF(J20:J27,"4")</f>
        <v>0</v>
      </c>
      <c r="U23" s="30">
        <f>COUNTIF(M20:M27,"4")</f>
        <v>0</v>
      </c>
    </row>
    <row r="24" spans="1:21" ht="39.9" customHeight="1" thickBot="1" x14ac:dyDescent="0.3">
      <c r="A24" s="275"/>
      <c r="B24" s="261"/>
      <c r="C24" s="50" t="s">
        <v>48</v>
      </c>
      <c r="D24" s="80">
        <v>2</v>
      </c>
      <c r="E24" s="149" t="s">
        <v>229</v>
      </c>
      <c r="F24" s="148" t="s">
        <v>237</v>
      </c>
      <c r="G24" s="140">
        <v>2</v>
      </c>
      <c r="H24" s="126"/>
      <c r="I24" s="121"/>
      <c r="J24" s="144"/>
      <c r="K24" s="136"/>
      <c r="L24" s="136"/>
      <c r="M24" s="147"/>
      <c r="N24" s="138"/>
      <c r="O24" s="138"/>
    </row>
    <row r="25" spans="1:21" ht="39.9" customHeight="1" thickBot="1" x14ac:dyDescent="0.3">
      <c r="A25" s="275"/>
      <c r="B25" s="261"/>
      <c r="C25" s="50" t="s">
        <v>49</v>
      </c>
      <c r="D25" s="80">
        <v>3</v>
      </c>
      <c r="E25" s="149" t="s">
        <v>238</v>
      </c>
      <c r="F25" s="148" t="s">
        <v>239</v>
      </c>
      <c r="G25" s="140">
        <v>3</v>
      </c>
      <c r="H25" s="126"/>
      <c r="I25" s="121"/>
      <c r="J25" s="144"/>
      <c r="K25" s="136"/>
      <c r="L25" s="136"/>
      <c r="M25" s="147"/>
      <c r="N25" s="138"/>
      <c r="O25" s="138"/>
    </row>
    <row r="26" spans="1:21" ht="39.9" customHeight="1" thickBot="1" x14ac:dyDescent="0.3">
      <c r="A26" s="275"/>
      <c r="B26" s="261"/>
      <c r="C26" s="50" t="s">
        <v>50</v>
      </c>
      <c r="D26" s="80">
        <v>3</v>
      </c>
      <c r="E26" s="149" t="s">
        <v>240</v>
      </c>
      <c r="F26" s="148" t="s">
        <v>241</v>
      </c>
      <c r="G26" s="140">
        <v>3</v>
      </c>
      <c r="H26" s="126"/>
      <c r="I26" s="121"/>
      <c r="J26" s="144"/>
      <c r="K26" s="136"/>
      <c r="L26" s="136"/>
      <c r="M26" s="147"/>
      <c r="N26" s="138"/>
      <c r="O26" s="138"/>
    </row>
    <row r="27" spans="1:21" ht="39.9" customHeight="1" thickBot="1" x14ac:dyDescent="0.3">
      <c r="A27" s="275"/>
      <c r="B27" s="262"/>
      <c r="C27" s="50" t="s">
        <v>51</v>
      </c>
      <c r="D27" s="80">
        <v>2</v>
      </c>
      <c r="E27" s="149" t="s">
        <v>230</v>
      </c>
      <c r="F27" s="148" t="s">
        <v>242</v>
      </c>
      <c r="G27" s="140">
        <v>2</v>
      </c>
      <c r="H27" s="126"/>
      <c r="I27" s="121"/>
      <c r="J27" s="144"/>
      <c r="K27" s="136"/>
      <c r="L27" s="136"/>
      <c r="M27" s="147"/>
      <c r="N27" s="138"/>
      <c r="O27" s="138"/>
    </row>
    <row r="28" spans="1:21" ht="7.5" customHeight="1" x14ac:dyDescent="0.25">
      <c r="B28" s="225"/>
      <c r="C28" s="226"/>
      <c r="D28" s="226"/>
      <c r="E28" s="226"/>
      <c r="F28" s="226"/>
      <c r="G28" s="226"/>
      <c r="H28" s="226"/>
      <c r="I28" s="226"/>
      <c r="J28" s="226"/>
      <c r="K28" s="248"/>
      <c r="L28" s="43"/>
      <c r="M28" s="146"/>
      <c r="N28" s="43"/>
      <c r="O28" s="43"/>
    </row>
    <row r="29" spans="1:21" ht="18" thickBot="1" x14ac:dyDescent="0.3">
      <c r="A29" s="275"/>
      <c r="B29" s="245"/>
      <c r="C29" s="44" t="s">
        <v>52</v>
      </c>
      <c r="D29" s="45"/>
      <c r="E29" s="45"/>
      <c r="F29" s="45"/>
      <c r="G29" s="45"/>
      <c r="H29" s="45"/>
      <c r="I29" s="45"/>
      <c r="J29" s="45"/>
      <c r="K29" s="46"/>
      <c r="L29" s="47"/>
      <c r="M29" s="45"/>
      <c r="N29" s="46"/>
      <c r="O29" s="47"/>
    </row>
    <row r="30" spans="1:21" ht="39.9" customHeight="1" thickBot="1" x14ac:dyDescent="0.3">
      <c r="A30" s="275"/>
      <c r="B30" s="246"/>
      <c r="C30" s="48" t="s">
        <v>53</v>
      </c>
      <c r="D30" s="80">
        <v>3</v>
      </c>
      <c r="E30" s="148" t="s">
        <v>243</v>
      </c>
      <c r="F30" s="120" t="s">
        <v>244</v>
      </c>
      <c r="G30" s="140">
        <v>3</v>
      </c>
      <c r="H30" s="121"/>
      <c r="I30" s="121"/>
      <c r="J30" s="144"/>
      <c r="K30" s="135"/>
      <c r="L30" s="136"/>
      <c r="M30" s="147"/>
      <c r="N30" s="137"/>
      <c r="O30" s="138"/>
      <c r="R30" s="30">
        <f>COUNTIF(D30:D33,"1")</f>
        <v>0</v>
      </c>
      <c r="S30" s="30">
        <f>COUNTIF(G30:G33,"1")</f>
        <v>0</v>
      </c>
      <c r="T30" s="30">
        <f>COUNTIF(J30:J33,"1")</f>
        <v>0</v>
      </c>
      <c r="U30" s="30">
        <f>COUNTIF(M30:M33,"1")</f>
        <v>0</v>
      </c>
    </row>
    <row r="31" spans="1:21" ht="39.9" customHeight="1" thickBot="1" x14ac:dyDescent="0.3">
      <c r="A31" s="275"/>
      <c r="B31" s="246"/>
      <c r="C31" s="41" t="s">
        <v>54</v>
      </c>
      <c r="D31" s="80">
        <v>3</v>
      </c>
      <c r="E31" s="149" t="s">
        <v>246</v>
      </c>
      <c r="F31" s="120" t="s">
        <v>245</v>
      </c>
      <c r="G31" s="140">
        <v>3</v>
      </c>
      <c r="H31" s="126"/>
      <c r="I31" s="121"/>
      <c r="J31" s="144"/>
      <c r="K31" s="136"/>
      <c r="L31" s="136"/>
      <c r="M31" s="147"/>
      <c r="N31" s="138"/>
      <c r="O31" s="138"/>
      <c r="R31" s="30">
        <f>COUNTIF(D30:D33,"2")</f>
        <v>0</v>
      </c>
      <c r="S31" s="30">
        <f>COUNTIF(G30:G33,"2")</f>
        <v>0</v>
      </c>
      <c r="T31" s="30">
        <f>COUNTIF(J30:J33,"2")</f>
        <v>0</v>
      </c>
      <c r="U31" s="30">
        <f>COUNTIF(M30:M33,"2")</f>
        <v>0</v>
      </c>
    </row>
    <row r="32" spans="1:21" ht="39.9" customHeight="1" thickBot="1" x14ac:dyDescent="0.3">
      <c r="A32" s="275"/>
      <c r="B32" s="246"/>
      <c r="C32" s="41" t="s">
        <v>55</v>
      </c>
      <c r="D32" s="80">
        <v>3</v>
      </c>
      <c r="E32" s="148" t="s">
        <v>247</v>
      </c>
      <c r="F32" s="120" t="s">
        <v>249</v>
      </c>
      <c r="G32" s="140">
        <v>3</v>
      </c>
      <c r="H32" s="126"/>
      <c r="I32" s="121"/>
      <c r="J32" s="144"/>
      <c r="K32" s="136"/>
      <c r="L32" s="136"/>
      <c r="M32" s="147"/>
      <c r="N32" s="138"/>
      <c r="O32" s="138"/>
      <c r="R32" s="30">
        <f>COUNTIF(D30:D33,"3")</f>
        <v>4</v>
      </c>
      <c r="S32" s="30">
        <f>COUNTIF(G30:G33,"3")</f>
        <v>4</v>
      </c>
      <c r="T32" s="30">
        <f>COUNTIF(J30:J33,"31")</f>
        <v>0</v>
      </c>
      <c r="U32" s="30">
        <f>COUNTIF(M30:M33,"3")</f>
        <v>0</v>
      </c>
    </row>
    <row r="33" spans="1:21" ht="39.9" customHeight="1" thickBot="1" x14ac:dyDescent="0.3">
      <c r="A33" s="275"/>
      <c r="B33" s="247"/>
      <c r="C33" s="41" t="s">
        <v>56</v>
      </c>
      <c r="D33" s="80">
        <v>3</v>
      </c>
      <c r="E33" s="149" t="s">
        <v>248</v>
      </c>
      <c r="F33" s="120" t="s">
        <v>249</v>
      </c>
      <c r="G33" s="140">
        <v>3</v>
      </c>
      <c r="H33" s="126"/>
      <c r="I33" s="121"/>
      <c r="J33" s="144"/>
      <c r="K33" s="136"/>
      <c r="L33" s="136"/>
      <c r="M33" s="147"/>
      <c r="N33" s="138"/>
      <c r="O33" s="138"/>
      <c r="R33" s="30">
        <f>COUNTIF(D30:D33,"4")</f>
        <v>0</v>
      </c>
      <c r="S33" s="30">
        <f>COUNTIF(G30:G33,"4")</f>
        <v>0</v>
      </c>
      <c r="T33" s="30">
        <f>COUNTIF(J30:J33,"4")</f>
        <v>0</v>
      </c>
      <c r="U33" s="30">
        <f>COUNTIF(M30:M33,"4")</f>
        <v>0</v>
      </c>
    </row>
    <row r="34" spans="1:21" ht="9" customHeight="1" x14ac:dyDescent="0.25">
      <c r="B34" s="258"/>
      <c r="C34" s="259"/>
      <c r="D34" s="259"/>
      <c r="E34" s="259"/>
      <c r="F34" s="259"/>
      <c r="G34" s="259"/>
      <c r="H34" s="259"/>
      <c r="I34" s="259"/>
      <c r="J34" s="259"/>
      <c r="K34" s="260"/>
      <c r="L34" s="43"/>
      <c r="M34" s="146"/>
      <c r="N34" s="43"/>
      <c r="O34" s="43"/>
    </row>
    <row r="35" spans="1:21" ht="18" thickBot="1" x14ac:dyDescent="0.3">
      <c r="A35" s="275"/>
      <c r="B35" s="245"/>
      <c r="C35" s="51" t="s">
        <v>57</v>
      </c>
      <c r="D35" s="263"/>
      <c r="E35" s="263"/>
      <c r="F35" s="263"/>
      <c r="G35" s="263"/>
      <c r="H35" s="263"/>
      <c r="I35" s="263"/>
      <c r="J35" s="263"/>
      <c r="K35" s="263"/>
      <c r="L35" s="52"/>
      <c r="M35" s="105"/>
      <c r="N35" s="105"/>
      <c r="O35" s="104"/>
    </row>
    <row r="36" spans="1:21" ht="39.9" customHeight="1" x14ac:dyDescent="0.25">
      <c r="A36" s="275"/>
      <c r="B36" s="246"/>
      <c r="C36" s="48" t="s">
        <v>58</v>
      </c>
      <c r="D36" s="80">
        <v>3</v>
      </c>
      <c r="E36" s="155" t="s">
        <v>250</v>
      </c>
      <c r="F36" s="120" t="s">
        <v>257</v>
      </c>
      <c r="G36" s="140">
        <v>3</v>
      </c>
      <c r="H36" s="121"/>
      <c r="I36" s="121"/>
      <c r="J36" s="144"/>
      <c r="K36" s="135"/>
      <c r="L36" s="136"/>
      <c r="M36" s="147"/>
      <c r="N36" s="137"/>
      <c r="O36" s="138"/>
      <c r="R36" s="30">
        <f>COUNTIF(D36:D44,"1")</f>
        <v>1</v>
      </c>
      <c r="S36" s="30">
        <f>COUNTIF(G36:G44,"1")</f>
        <v>1</v>
      </c>
      <c r="T36" s="30">
        <f>COUNTIF(J36:J44,"1")</f>
        <v>0</v>
      </c>
      <c r="U36" s="30">
        <f>COUNTIF(M36:M44,"1")</f>
        <v>0</v>
      </c>
    </row>
    <row r="37" spans="1:21" ht="72" customHeight="1" x14ac:dyDescent="0.25">
      <c r="A37" s="275"/>
      <c r="B37" s="246"/>
      <c r="C37" s="41" t="s">
        <v>59</v>
      </c>
      <c r="D37" s="153">
        <v>1</v>
      </c>
      <c r="E37" s="156" t="s">
        <v>256</v>
      </c>
      <c r="F37" s="154" t="s">
        <v>258</v>
      </c>
      <c r="G37" s="140">
        <v>1</v>
      </c>
      <c r="H37" s="126"/>
      <c r="I37" s="121"/>
      <c r="J37" s="144"/>
      <c r="K37" s="136"/>
      <c r="L37" s="136"/>
      <c r="M37" s="147"/>
      <c r="N37" s="138"/>
      <c r="O37" s="138"/>
      <c r="R37" s="30">
        <f>COUNTIF(D36:D44,"2")</f>
        <v>2</v>
      </c>
      <c r="S37" s="30">
        <f>COUNTIF(G36:G44,"2")</f>
        <v>2</v>
      </c>
      <c r="T37" s="30">
        <f>COUNTIF(J36:J44,"2")</f>
        <v>0</v>
      </c>
      <c r="U37" s="30">
        <f>COUNTIF(M36:M44,"2")</f>
        <v>0</v>
      </c>
    </row>
    <row r="38" spans="1:21" ht="39.9" customHeight="1" x14ac:dyDescent="0.25">
      <c r="A38" s="275"/>
      <c r="B38" s="246"/>
      <c r="C38" s="41" t="s">
        <v>60</v>
      </c>
      <c r="D38" s="153">
        <v>2</v>
      </c>
      <c r="E38" s="156" t="s">
        <v>251</v>
      </c>
      <c r="F38" s="154" t="s">
        <v>259</v>
      </c>
      <c r="G38" s="140">
        <v>2</v>
      </c>
      <c r="H38" s="126"/>
      <c r="I38" s="121"/>
      <c r="J38" s="144"/>
      <c r="K38" s="136"/>
      <c r="L38" s="136"/>
      <c r="M38" s="147"/>
      <c r="N38" s="138"/>
      <c r="O38" s="138"/>
      <c r="R38" s="30">
        <f>COUNTIF(D36:D44,"3")</f>
        <v>4</v>
      </c>
      <c r="S38" s="30">
        <f>COUNTIF(G36:G44,"3")</f>
        <v>4</v>
      </c>
      <c r="T38" s="30">
        <f>COUNTIF(J36:J44,"3")</f>
        <v>0</v>
      </c>
      <c r="U38" s="30">
        <f>COUNTIF(M36:M44,"3")</f>
        <v>0</v>
      </c>
    </row>
    <row r="39" spans="1:21" ht="39.9" customHeight="1" thickBot="1" x14ac:dyDescent="0.3">
      <c r="A39" s="275"/>
      <c r="B39" s="246"/>
      <c r="C39" s="41" t="s">
        <v>61</v>
      </c>
      <c r="D39" s="80">
        <v>3</v>
      </c>
      <c r="E39" s="149" t="s">
        <v>252</v>
      </c>
      <c r="F39" s="120" t="s">
        <v>260</v>
      </c>
      <c r="G39" s="140">
        <v>3</v>
      </c>
      <c r="H39" s="126"/>
      <c r="I39" s="121"/>
      <c r="J39" s="144"/>
      <c r="K39" s="136"/>
      <c r="L39" s="136"/>
      <c r="M39" s="147"/>
      <c r="N39" s="138"/>
      <c r="O39" s="138"/>
      <c r="R39" s="30">
        <f>COUNTIF(D36:D44,"4")</f>
        <v>2</v>
      </c>
      <c r="S39" s="30">
        <f>COUNTIF(G36:G44,"4")</f>
        <v>2</v>
      </c>
      <c r="T39" s="30">
        <f>COUNTIF(J36:J44,"4")</f>
        <v>0</v>
      </c>
      <c r="U39" s="30">
        <f>COUNTIF(M36:M44,"4")</f>
        <v>0</v>
      </c>
    </row>
    <row r="40" spans="1:21" ht="74.25" customHeight="1" thickBot="1" x14ac:dyDescent="0.3">
      <c r="A40" s="275"/>
      <c r="B40" s="246"/>
      <c r="C40" s="41" t="s">
        <v>62</v>
      </c>
      <c r="D40" s="80">
        <v>3</v>
      </c>
      <c r="E40" s="149" t="s">
        <v>253</v>
      </c>
      <c r="F40" s="120" t="s">
        <v>261</v>
      </c>
      <c r="G40" s="140">
        <v>3</v>
      </c>
      <c r="H40" s="126"/>
      <c r="I40" s="121"/>
      <c r="J40" s="144"/>
      <c r="K40" s="136"/>
      <c r="L40" s="136"/>
      <c r="M40" s="147"/>
      <c r="N40" s="138"/>
      <c r="O40" s="138"/>
    </row>
    <row r="41" spans="1:21" ht="39.9" customHeight="1" thickBot="1" x14ac:dyDescent="0.3">
      <c r="A41" s="275"/>
      <c r="B41" s="246"/>
      <c r="C41" s="41" t="s">
        <v>63</v>
      </c>
      <c r="D41" s="80">
        <v>4</v>
      </c>
      <c r="E41" s="149"/>
      <c r="F41" s="157" t="s">
        <v>262</v>
      </c>
      <c r="G41" s="140">
        <v>4</v>
      </c>
      <c r="H41" s="126"/>
      <c r="I41" s="121"/>
      <c r="J41" s="144"/>
      <c r="K41" s="136"/>
      <c r="L41" s="136"/>
      <c r="M41" s="147"/>
      <c r="N41" s="138"/>
      <c r="O41" s="138"/>
    </row>
    <row r="42" spans="1:21" ht="29.25" customHeight="1" thickBot="1" x14ac:dyDescent="0.3">
      <c r="A42" s="275"/>
      <c r="B42" s="246"/>
      <c r="C42" s="41" t="s">
        <v>64</v>
      </c>
      <c r="D42" s="80">
        <v>4</v>
      </c>
      <c r="E42" s="158"/>
      <c r="F42" s="160" t="s">
        <v>263</v>
      </c>
      <c r="G42" s="159">
        <v>4</v>
      </c>
      <c r="H42" s="126"/>
      <c r="I42" s="121"/>
      <c r="J42" s="144"/>
      <c r="K42" s="136"/>
      <c r="L42" s="136"/>
      <c r="M42" s="147"/>
      <c r="N42" s="138"/>
      <c r="O42" s="138"/>
    </row>
    <row r="43" spans="1:21" ht="60.75" customHeight="1" thickBot="1" x14ac:dyDescent="0.3">
      <c r="A43" s="275"/>
      <c r="B43" s="246"/>
      <c r="C43" s="41" t="s">
        <v>65</v>
      </c>
      <c r="D43" s="80">
        <v>3</v>
      </c>
      <c r="E43" s="152" t="s">
        <v>254</v>
      </c>
      <c r="F43" s="120" t="s">
        <v>264</v>
      </c>
      <c r="G43" s="140">
        <v>3</v>
      </c>
      <c r="H43" s="126"/>
      <c r="I43" s="121"/>
      <c r="J43" s="144"/>
      <c r="K43" s="136"/>
      <c r="L43" s="136"/>
      <c r="M43" s="147"/>
      <c r="N43" s="138"/>
      <c r="O43" s="138"/>
    </row>
    <row r="44" spans="1:21" ht="39.9" customHeight="1" thickBot="1" x14ac:dyDescent="0.3">
      <c r="A44" s="275"/>
      <c r="B44" s="247"/>
      <c r="C44" s="41" t="s">
        <v>66</v>
      </c>
      <c r="D44" s="80">
        <v>2</v>
      </c>
      <c r="E44" s="151" t="s">
        <v>255</v>
      </c>
      <c r="F44" s="120" t="s">
        <v>265</v>
      </c>
      <c r="G44" s="140">
        <v>2</v>
      </c>
      <c r="H44" s="126"/>
      <c r="I44" s="121"/>
      <c r="J44" s="144"/>
      <c r="K44" s="136"/>
      <c r="L44" s="136"/>
      <c r="M44" s="147"/>
      <c r="N44" s="138"/>
      <c r="O44" s="138"/>
    </row>
    <row r="45" spans="1:21" ht="6.75" customHeight="1" x14ac:dyDescent="0.25">
      <c r="B45" s="258"/>
      <c r="C45" s="259"/>
      <c r="D45" s="259"/>
      <c r="E45" s="259"/>
      <c r="F45" s="259"/>
      <c r="G45" s="259"/>
      <c r="H45" s="259"/>
      <c r="I45" s="259"/>
      <c r="J45" s="259"/>
      <c r="K45" s="260"/>
      <c r="L45" s="43"/>
      <c r="M45" s="146"/>
      <c r="N45" s="43"/>
      <c r="O45" s="43"/>
    </row>
    <row r="46" spans="1:21" ht="18" thickBot="1" x14ac:dyDescent="0.3">
      <c r="A46" s="275"/>
      <c r="B46" s="245"/>
      <c r="C46" s="44" t="s">
        <v>67</v>
      </c>
      <c r="D46" s="45"/>
      <c r="E46" s="45"/>
      <c r="F46" s="45"/>
      <c r="G46" s="45"/>
      <c r="H46" s="45"/>
      <c r="I46" s="45"/>
      <c r="J46" s="45"/>
      <c r="K46" s="46"/>
      <c r="L46" s="47"/>
      <c r="M46" s="45"/>
      <c r="N46" s="46"/>
      <c r="O46" s="47"/>
    </row>
    <row r="47" spans="1:21" ht="99.75" customHeight="1" thickBot="1" x14ac:dyDescent="0.3">
      <c r="A47" s="275"/>
      <c r="B47" s="246"/>
      <c r="C47" s="48" t="s">
        <v>68</v>
      </c>
      <c r="D47" s="80">
        <v>3</v>
      </c>
      <c r="E47" s="83" t="s">
        <v>266</v>
      </c>
      <c r="F47" s="162" t="s">
        <v>269</v>
      </c>
      <c r="G47" s="81">
        <v>3</v>
      </c>
      <c r="H47" s="85"/>
      <c r="I47" s="85"/>
      <c r="J47" s="82"/>
      <c r="K47" s="87"/>
      <c r="L47" s="88"/>
      <c r="M47" s="110"/>
      <c r="N47" s="108"/>
      <c r="O47" s="109"/>
      <c r="R47" s="30">
        <f>COUNTIF(D47:D50,"1")</f>
        <v>0</v>
      </c>
      <c r="S47" s="30">
        <f>COUNTIF(G47:G50,"1")</f>
        <v>0</v>
      </c>
      <c r="T47" s="30">
        <f>COUNTIF(J47:J50,"1")</f>
        <v>0</v>
      </c>
      <c r="U47" s="30">
        <f>COUNTIF(M47:M50,"1")</f>
        <v>0</v>
      </c>
    </row>
    <row r="48" spans="1:21" ht="93.75" customHeight="1" thickBot="1" x14ac:dyDescent="0.3">
      <c r="A48" s="275"/>
      <c r="B48" s="246"/>
      <c r="C48" s="41" t="s">
        <v>69</v>
      </c>
      <c r="D48" s="80">
        <v>4</v>
      </c>
      <c r="E48" s="84"/>
      <c r="F48" s="150" t="s">
        <v>270</v>
      </c>
      <c r="G48" s="81">
        <v>4</v>
      </c>
      <c r="H48" s="86"/>
      <c r="I48" s="85"/>
      <c r="J48" s="82"/>
      <c r="K48" s="88"/>
      <c r="L48" s="88"/>
      <c r="M48" s="110"/>
      <c r="N48" s="109"/>
      <c r="O48" s="109"/>
      <c r="R48" s="30">
        <f>COUNTIF(D47:D50,"2")</f>
        <v>0</v>
      </c>
      <c r="S48" s="30">
        <f>COUNTIF(G47:G50,"2")</f>
        <v>0</v>
      </c>
      <c r="T48" s="30">
        <f>COUNTIF(J47:J50,"2")</f>
        <v>0</v>
      </c>
      <c r="U48" s="30">
        <f>COUNTIF(M47:M50,"2")</f>
        <v>0</v>
      </c>
    </row>
    <row r="49" spans="1:21" ht="116.25" customHeight="1" thickBot="1" x14ac:dyDescent="0.3">
      <c r="A49" s="275"/>
      <c r="B49" s="246"/>
      <c r="C49" s="41" t="s">
        <v>70</v>
      </c>
      <c r="D49" s="80">
        <v>3</v>
      </c>
      <c r="E49" s="152" t="s">
        <v>267</v>
      </c>
      <c r="F49" s="150" t="s">
        <v>271</v>
      </c>
      <c r="G49" s="81">
        <v>3</v>
      </c>
      <c r="H49" s="86"/>
      <c r="I49" s="85"/>
      <c r="J49" s="82"/>
      <c r="K49" s="88"/>
      <c r="L49" s="88"/>
      <c r="M49" s="110"/>
      <c r="N49" s="109"/>
      <c r="O49" s="109"/>
      <c r="R49" s="30">
        <f>COUNTIF(D47:D50,"3")</f>
        <v>3</v>
      </c>
      <c r="S49" s="30">
        <f>COUNTIF(G47:G50,"3")</f>
        <v>3</v>
      </c>
      <c r="T49" s="30">
        <f>COUNTIF(J47:J50,"3")</f>
        <v>0</v>
      </c>
      <c r="U49" s="30">
        <f>COUNTIF(M47:M50,"3")</f>
        <v>0</v>
      </c>
    </row>
    <row r="50" spans="1:21" ht="39.9" customHeight="1" thickBot="1" x14ac:dyDescent="0.3">
      <c r="A50" s="275"/>
      <c r="B50" s="247"/>
      <c r="C50" s="41" t="s">
        <v>71</v>
      </c>
      <c r="D50" s="80">
        <v>3</v>
      </c>
      <c r="E50" s="161" t="s">
        <v>268</v>
      </c>
      <c r="F50" s="150" t="s">
        <v>272</v>
      </c>
      <c r="G50" s="81">
        <v>3</v>
      </c>
      <c r="H50" s="86"/>
      <c r="I50" s="85"/>
      <c r="J50" s="82"/>
      <c r="K50" s="88"/>
      <c r="L50" s="88"/>
      <c r="M50" s="110"/>
      <c r="N50" s="109"/>
      <c r="O50" s="109"/>
      <c r="R50" s="30">
        <f>COUNTIF(D47:D50,"4")</f>
        <v>1</v>
      </c>
      <c r="S50" s="30">
        <f>COUNTIF(G47:G50,"4")</f>
        <v>1</v>
      </c>
      <c r="T50" s="30">
        <f>COUNTIF(J47:J50,"4")</f>
        <v>0</v>
      </c>
      <c r="U50" s="30">
        <f>COUNTIF(M47:M50,"4")</f>
        <v>0</v>
      </c>
    </row>
    <row r="51" spans="1:21" ht="8.25" customHeight="1" x14ac:dyDescent="0.25">
      <c r="B51" s="258"/>
      <c r="C51" s="259"/>
      <c r="D51" s="259"/>
      <c r="E51" s="259"/>
      <c r="F51" s="259"/>
      <c r="G51" s="259"/>
      <c r="H51" s="259"/>
      <c r="I51" s="259"/>
      <c r="J51" s="259"/>
      <c r="K51" s="260"/>
      <c r="L51" s="43"/>
      <c r="M51" s="146"/>
      <c r="N51" s="43"/>
      <c r="O51" s="43"/>
    </row>
    <row r="52" spans="1:21" ht="24" customHeight="1" x14ac:dyDescent="0.25">
      <c r="B52" s="237" t="s">
        <v>26</v>
      </c>
      <c r="C52" s="238"/>
      <c r="D52" s="214">
        <v>2024</v>
      </c>
      <c r="E52" s="215"/>
      <c r="F52" s="216"/>
      <c r="G52" s="249" t="s">
        <v>344</v>
      </c>
      <c r="H52" s="250"/>
      <c r="I52" s="251"/>
      <c r="J52" s="252"/>
      <c r="K52" s="253"/>
      <c r="L52" s="254"/>
      <c r="M52" s="218"/>
      <c r="N52" s="219"/>
      <c r="O52" s="220"/>
    </row>
    <row r="53" spans="1:21" ht="33" customHeight="1" x14ac:dyDescent="0.25">
      <c r="B53" s="239"/>
      <c r="C53" s="240"/>
      <c r="D53" s="53" t="s">
        <v>34</v>
      </c>
      <c r="E53" s="54" t="s">
        <v>122</v>
      </c>
      <c r="F53" s="54" t="s">
        <v>125</v>
      </c>
      <c r="G53" s="53" t="s">
        <v>34</v>
      </c>
      <c r="H53" s="54" t="s">
        <v>122</v>
      </c>
      <c r="I53" s="54" t="s">
        <v>125</v>
      </c>
      <c r="J53" s="53" t="s">
        <v>34</v>
      </c>
      <c r="K53" s="54" t="s">
        <v>122</v>
      </c>
      <c r="L53" s="55" t="s">
        <v>125</v>
      </c>
      <c r="M53" s="53"/>
      <c r="N53" s="54"/>
      <c r="O53" s="55"/>
    </row>
    <row r="54" spans="1:21" ht="17.399999999999999" x14ac:dyDescent="0.25">
      <c r="A54" s="275"/>
      <c r="B54" s="56"/>
      <c r="C54" s="213" t="s">
        <v>74</v>
      </c>
      <c r="D54" s="212"/>
      <c r="E54" s="212"/>
      <c r="F54" s="212"/>
      <c r="G54" s="212"/>
      <c r="H54" s="212"/>
      <c r="I54" s="212"/>
      <c r="J54" s="212"/>
      <c r="K54" s="212"/>
      <c r="L54" s="57"/>
      <c r="M54" s="63"/>
      <c r="N54" s="63"/>
      <c r="O54" s="57"/>
    </row>
    <row r="55" spans="1:21" ht="30" customHeight="1" x14ac:dyDescent="0.25">
      <c r="A55" s="275"/>
      <c r="B55" s="58"/>
      <c r="C55" s="48" t="s">
        <v>75</v>
      </c>
      <c r="D55" s="80">
        <v>3</v>
      </c>
      <c r="E55" s="120" t="s">
        <v>274</v>
      </c>
      <c r="F55" s="120" t="s">
        <v>273</v>
      </c>
      <c r="G55" s="140">
        <v>3</v>
      </c>
      <c r="H55" s="121"/>
      <c r="I55" s="121"/>
      <c r="J55" s="144"/>
      <c r="K55" s="135"/>
      <c r="L55" s="136"/>
      <c r="M55" s="147"/>
      <c r="N55" s="137"/>
      <c r="O55" s="138"/>
      <c r="R55" s="30">
        <f>COUNTIF(D55:D59,"1")</f>
        <v>2</v>
      </c>
      <c r="S55" s="30">
        <f>COUNTIF(G55:G59,"1")</f>
        <v>2</v>
      </c>
      <c r="T55" s="30">
        <f>COUNTIF(J55:J59,"1")</f>
        <v>0</v>
      </c>
      <c r="U55" s="30">
        <f>COUNTIF(M55:M59,"1")</f>
        <v>0</v>
      </c>
    </row>
    <row r="56" spans="1:21" ht="169.5" customHeight="1" x14ac:dyDescent="0.25">
      <c r="A56" s="275"/>
      <c r="B56" s="58"/>
      <c r="C56" s="164" t="s">
        <v>76</v>
      </c>
      <c r="D56" s="165">
        <v>1</v>
      </c>
      <c r="E56" s="166" t="s">
        <v>275</v>
      </c>
      <c r="F56" s="167" t="s">
        <v>276</v>
      </c>
      <c r="G56" s="140">
        <v>1</v>
      </c>
      <c r="H56" s="126"/>
      <c r="I56" s="121"/>
      <c r="J56" s="144"/>
      <c r="K56" s="136"/>
      <c r="L56" s="136"/>
      <c r="M56" s="147"/>
      <c r="N56" s="138"/>
      <c r="O56" s="138"/>
      <c r="R56" s="30">
        <f>COUNTIF(D55:D59,"2")</f>
        <v>0</v>
      </c>
      <c r="S56" s="30">
        <f>COUNTIF(G55:G59,"2")</f>
        <v>0</v>
      </c>
      <c r="T56" s="30">
        <f>COUNTIF(J55:J59,"2")</f>
        <v>0</v>
      </c>
      <c r="U56" s="30">
        <f>COUNTIF(M55:M59,"2")</f>
        <v>0</v>
      </c>
    </row>
    <row r="57" spans="1:21" ht="30" customHeight="1" x14ac:dyDescent="0.25">
      <c r="A57" s="275"/>
      <c r="B57" s="58"/>
      <c r="C57" s="41" t="s">
        <v>77</v>
      </c>
      <c r="D57" s="80">
        <v>1</v>
      </c>
      <c r="E57" s="134" t="s">
        <v>277</v>
      </c>
      <c r="F57" s="120" t="s">
        <v>278</v>
      </c>
      <c r="G57" s="140">
        <v>1</v>
      </c>
      <c r="H57" s="126"/>
      <c r="I57" s="121"/>
      <c r="J57" s="144"/>
      <c r="K57" s="136"/>
      <c r="L57" s="136"/>
      <c r="M57" s="147"/>
      <c r="N57" s="138"/>
      <c r="O57" s="138"/>
      <c r="R57" s="30">
        <f>COUNTIF(D55:D59,"3")</f>
        <v>1</v>
      </c>
      <c r="S57" s="30">
        <f>COUNTIF(G55:G59,"3")</f>
        <v>1</v>
      </c>
      <c r="T57" s="30">
        <f>COUNTIF(J55:J59,"3")</f>
        <v>0</v>
      </c>
      <c r="U57" s="30">
        <f>COUNTIF(M55:M59,"3")</f>
        <v>0</v>
      </c>
    </row>
    <row r="58" spans="1:21" ht="30" customHeight="1" x14ac:dyDescent="0.25">
      <c r="A58" s="275"/>
      <c r="B58" s="58"/>
      <c r="C58" s="41" t="s">
        <v>78</v>
      </c>
      <c r="D58" s="80">
        <v>4</v>
      </c>
      <c r="E58" s="134" t="s">
        <v>282</v>
      </c>
      <c r="F58" s="120" t="s">
        <v>279</v>
      </c>
      <c r="G58" s="140">
        <v>4</v>
      </c>
      <c r="H58" s="126"/>
      <c r="I58" s="121"/>
      <c r="J58" s="144"/>
      <c r="K58" s="136"/>
      <c r="L58" s="136"/>
      <c r="M58" s="147"/>
      <c r="N58" s="138"/>
      <c r="O58" s="138"/>
      <c r="R58" s="30">
        <f>COUNTIF(D55:D59,"4")</f>
        <v>2</v>
      </c>
      <c r="S58" s="30">
        <f>COUNTIF(G55:G59,"4")</f>
        <v>2</v>
      </c>
      <c r="T58" s="30">
        <f>COUNTIF(J55:J59,"4")</f>
        <v>0</v>
      </c>
      <c r="U58" s="30">
        <f>COUNTIF(M55:M59,"4")</f>
        <v>0</v>
      </c>
    </row>
    <row r="59" spans="1:21" ht="30" customHeight="1" x14ac:dyDescent="0.25">
      <c r="A59" s="275"/>
      <c r="B59" s="59"/>
      <c r="C59" s="41" t="s">
        <v>79</v>
      </c>
      <c r="D59" s="80">
        <v>4</v>
      </c>
      <c r="E59" s="134" t="s">
        <v>281</v>
      </c>
      <c r="F59" s="120" t="s">
        <v>280</v>
      </c>
      <c r="G59" s="140">
        <v>4</v>
      </c>
      <c r="H59" s="126"/>
      <c r="I59" s="121"/>
      <c r="J59" s="144"/>
      <c r="K59" s="136"/>
      <c r="L59" s="136"/>
      <c r="M59" s="147"/>
      <c r="N59" s="138"/>
      <c r="O59" s="138"/>
    </row>
    <row r="60" spans="1:21" ht="6.75" customHeight="1" x14ac:dyDescent="0.25">
      <c r="B60" s="210"/>
      <c r="C60" s="211"/>
      <c r="D60" s="60"/>
      <c r="E60" s="61"/>
      <c r="F60" s="61"/>
      <c r="G60" s="60"/>
      <c r="H60" s="61"/>
      <c r="I60" s="61"/>
      <c r="J60" s="60"/>
      <c r="K60" s="61"/>
      <c r="M60" s="60"/>
      <c r="N60" s="61"/>
    </row>
    <row r="61" spans="1:21" ht="17.399999999999999" x14ac:dyDescent="0.25">
      <c r="A61" s="275"/>
      <c r="B61" s="56"/>
      <c r="C61" s="213" t="s">
        <v>80</v>
      </c>
      <c r="D61" s="212"/>
      <c r="E61" s="212"/>
      <c r="F61" s="212"/>
      <c r="G61" s="212"/>
      <c r="H61" s="212"/>
      <c r="I61" s="212"/>
      <c r="J61" s="212"/>
      <c r="K61" s="221"/>
      <c r="L61" s="63"/>
      <c r="M61" s="63"/>
      <c r="N61" s="63"/>
      <c r="O61" s="63"/>
    </row>
    <row r="62" spans="1:21" ht="30" customHeight="1" x14ac:dyDescent="0.25">
      <c r="A62" s="275"/>
      <c r="B62" s="64"/>
      <c r="C62" s="39" t="s">
        <v>81</v>
      </c>
      <c r="D62" s="80">
        <v>2</v>
      </c>
      <c r="E62" s="120" t="s">
        <v>284</v>
      </c>
      <c r="F62" s="120" t="s">
        <v>283</v>
      </c>
      <c r="G62" s="140">
        <v>2</v>
      </c>
      <c r="H62" s="121"/>
      <c r="I62" s="121"/>
      <c r="J62" s="144"/>
      <c r="K62" s="136"/>
      <c r="L62" s="136"/>
      <c r="M62" s="147"/>
      <c r="N62" s="138"/>
      <c r="O62" s="138"/>
      <c r="R62" s="30">
        <f>COUNTIF(D62:D65,"1")</f>
        <v>0</v>
      </c>
      <c r="S62" s="30">
        <f>COUNTIF(G62:G65,"1")</f>
        <v>0</v>
      </c>
      <c r="T62" s="30">
        <f>COUNTIF(J62:J65,"1")</f>
        <v>0</v>
      </c>
      <c r="U62" s="30">
        <f>COUNTIF(M62:M65,"1")</f>
        <v>0</v>
      </c>
    </row>
    <row r="63" spans="1:21" ht="30" customHeight="1" x14ac:dyDescent="0.25">
      <c r="A63" s="275"/>
      <c r="B63" s="58"/>
      <c r="C63" s="41" t="s">
        <v>82</v>
      </c>
      <c r="D63" s="80">
        <v>3</v>
      </c>
      <c r="E63" s="134" t="s">
        <v>288</v>
      </c>
      <c r="F63" s="120" t="s">
        <v>285</v>
      </c>
      <c r="G63" s="140">
        <v>3</v>
      </c>
      <c r="H63" s="126"/>
      <c r="I63" s="121"/>
      <c r="J63" s="144"/>
      <c r="K63" s="136"/>
      <c r="L63" s="136"/>
      <c r="M63" s="147"/>
      <c r="N63" s="138"/>
      <c r="O63" s="138"/>
      <c r="R63" s="30">
        <f>COUNTIF(D62:D65,"2")</f>
        <v>1</v>
      </c>
      <c r="S63" s="30">
        <f>COUNTIF(G62:G65,"2")</f>
        <v>1</v>
      </c>
      <c r="T63" s="30">
        <f>COUNTIF(J62:J65,"2")</f>
        <v>0</v>
      </c>
      <c r="U63" s="30">
        <f>COUNTIF(M62:M65,"2")</f>
        <v>0</v>
      </c>
    </row>
    <row r="64" spans="1:21" ht="30" customHeight="1" x14ac:dyDescent="0.25">
      <c r="A64" s="275"/>
      <c r="B64" s="58"/>
      <c r="C64" s="41" t="s">
        <v>83</v>
      </c>
      <c r="D64" s="80">
        <v>3</v>
      </c>
      <c r="E64" s="134" t="s">
        <v>289</v>
      </c>
      <c r="F64" s="120" t="s">
        <v>286</v>
      </c>
      <c r="G64" s="140">
        <v>3</v>
      </c>
      <c r="H64" s="126"/>
      <c r="I64" s="121"/>
      <c r="J64" s="144"/>
      <c r="K64" s="136"/>
      <c r="L64" s="136"/>
      <c r="M64" s="147"/>
      <c r="N64" s="138"/>
      <c r="O64" s="138"/>
      <c r="R64" s="30">
        <f>COUNTIF(D62:D65,"3")</f>
        <v>3</v>
      </c>
      <c r="S64" s="30">
        <f>COUNTIF(G62:G65,"3")</f>
        <v>3</v>
      </c>
      <c r="T64" s="30">
        <f>COUNTIF(J62:J65,"3")</f>
        <v>0</v>
      </c>
      <c r="U64" s="30">
        <f>COUNTIF(M62:M65,"3")</f>
        <v>0</v>
      </c>
    </row>
    <row r="65" spans="1:21" ht="30" customHeight="1" x14ac:dyDescent="0.25">
      <c r="A65" s="275"/>
      <c r="B65" s="59"/>
      <c r="C65" s="41" t="s">
        <v>84</v>
      </c>
      <c r="D65" s="80">
        <v>3</v>
      </c>
      <c r="E65" s="134" t="s">
        <v>290</v>
      </c>
      <c r="F65" s="120" t="s">
        <v>287</v>
      </c>
      <c r="G65" s="140">
        <v>3</v>
      </c>
      <c r="H65" s="126"/>
      <c r="I65" s="121"/>
      <c r="J65" s="144"/>
      <c r="K65" s="136"/>
      <c r="L65" s="136"/>
      <c r="M65" s="147"/>
      <c r="N65" s="138"/>
      <c r="O65" s="138"/>
      <c r="R65" s="30">
        <f>COUNTIF(D62:D65,"4")</f>
        <v>0</v>
      </c>
      <c r="S65" s="30">
        <f>COUNTIF(G62:G65,"4")</f>
        <v>0</v>
      </c>
      <c r="T65" s="30">
        <f>COUNTIF(J62:J65,"4")</f>
        <v>0</v>
      </c>
      <c r="U65" s="30">
        <f>COUNTIF(M62:M65,"4")</f>
        <v>0</v>
      </c>
    </row>
    <row r="66" spans="1:21" ht="9" customHeight="1" x14ac:dyDescent="0.25">
      <c r="B66" s="225"/>
      <c r="C66" s="226"/>
      <c r="D66" s="226"/>
      <c r="E66" s="226"/>
      <c r="F66" s="226"/>
      <c r="G66" s="226"/>
      <c r="H66" s="226"/>
      <c r="I66" s="226"/>
      <c r="J66" s="226"/>
      <c r="K66" s="227"/>
      <c r="L66" s="43"/>
      <c r="M66" s="146"/>
      <c r="N66" s="43"/>
      <c r="O66" s="43"/>
    </row>
    <row r="67" spans="1:21" ht="17.399999999999999" x14ac:dyDescent="0.25">
      <c r="A67" s="275"/>
      <c r="B67" s="56"/>
      <c r="C67" s="213" t="s">
        <v>167</v>
      </c>
      <c r="D67" s="212"/>
      <c r="E67" s="212"/>
      <c r="F67" s="212"/>
      <c r="G67" s="212"/>
      <c r="H67" s="212"/>
      <c r="I67" s="212"/>
      <c r="J67" s="212"/>
      <c r="K67" s="221"/>
      <c r="L67" s="65"/>
      <c r="M67" s="65"/>
      <c r="N67" s="65"/>
      <c r="O67" s="65"/>
    </row>
    <row r="68" spans="1:21" ht="30" customHeight="1" x14ac:dyDescent="0.25">
      <c r="A68" s="275"/>
      <c r="B68" s="58"/>
      <c r="C68" s="48" t="s">
        <v>85</v>
      </c>
      <c r="D68" s="80">
        <v>2</v>
      </c>
      <c r="E68" s="129" t="s">
        <v>292</v>
      </c>
      <c r="F68" s="120" t="s">
        <v>291</v>
      </c>
      <c r="G68" s="140">
        <v>2</v>
      </c>
      <c r="H68" s="121"/>
      <c r="I68" s="121"/>
      <c r="J68" s="144"/>
      <c r="K68" s="136"/>
      <c r="L68" s="136"/>
      <c r="M68" s="147"/>
      <c r="N68" s="138"/>
      <c r="O68" s="138"/>
      <c r="R68" s="30">
        <f>COUNTIF(D68:D71,"1")</f>
        <v>1</v>
      </c>
      <c r="S68" s="30">
        <f>COUNTIF(G68:G71,"1")</f>
        <v>1</v>
      </c>
      <c r="T68" s="30">
        <f>COUNTIF(J68:J71,"1")</f>
        <v>0</v>
      </c>
      <c r="U68" s="30">
        <f>COUNTIF(M68:M71,"1")</f>
        <v>0</v>
      </c>
    </row>
    <row r="69" spans="1:21" ht="30" customHeight="1" x14ac:dyDescent="0.25">
      <c r="A69" s="275"/>
      <c r="B69" s="58"/>
      <c r="C69" s="41" t="s">
        <v>86</v>
      </c>
      <c r="D69" s="80">
        <v>2</v>
      </c>
      <c r="E69" s="141" t="s">
        <v>293</v>
      </c>
      <c r="F69" s="120" t="s">
        <v>294</v>
      </c>
      <c r="G69" s="140">
        <v>2</v>
      </c>
      <c r="H69" s="126"/>
      <c r="I69" s="121"/>
      <c r="J69" s="144"/>
      <c r="K69" s="136"/>
      <c r="L69" s="136"/>
      <c r="M69" s="147"/>
      <c r="N69" s="138"/>
      <c r="O69" s="138"/>
      <c r="R69" s="30">
        <f>COUNTIF(D68:D71,"2")</f>
        <v>2</v>
      </c>
      <c r="S69" s="30">
        <f>COUNTIF(G68:G71,"2")</f>
        <v>2</v>
      </c>
      <c r="T69" s="30">
        <f>COUNTIF(J68:J71,"2")</f>
        <v>0</v>
      </c>
      <c r="U69" s="30">
        <f>COUNTIF(M68:M71,"2")</f>
        <v>0</v>
      </c>
    </row>
    <row r="70" spans="1:21" ht="30" customHeight="1" x14ac:dyDescent="0.25">
      <c r="A70" s="275"/>
      <c r="B70" s="58"/>
      <c r="C70" s="164" t="s">
        <v>87</v>
      </c>
      <c r="D70" s="165">
        <v>1</v>
      </c>
      <c r="E70" s="168" t="s">
        <v>295</v>
      </c>
      <c r="F70" s="167" t="s">
        <v>296</v>
      </c>
      <c r="G70" s="140">
        <v>1</v>
      </c>
      <c r="H70" s="126"/>
      <c r="I70" s="121"/>
      <c r="J70" s="144"/>
      <c r="K70" s="136"/>
      <c r="L70" s="136"/>
      <c r="M70" s="147"/>
      <c r="N70" s="138"/>
      <c r="O70" s="138"/>
      <c r="R70" s="30">
        <f>COUNTIF(D68:D71,"3")</f>
        <v>1</v>
      </c>
      <c r="S70" s="30">
        <f>COUNTIF(G68:G71,"3")</f>
        <v>1</v>
      </c>
      <c r="T70" s="30">
        <f>COUNTIF(J68:J71,"3")</f>
        <v>0</v>
      </c>
      <c r="U70" s="30">
        <f>COUNTIF(M68:M71,"3")</f>
        <v>0</v>
      </c>
    </row>
    <row r="71" spans="1:21" ht="30" customHeight="1" x14ac:dyDescent="0.25">
      <c r="A71" s="275"/>
      <c r="B71" s="59"/>
      <c r="C71" s="41" t="s">
        <v>88</v>
      </c>
      <c r="D71" s="80">
        <v>3</v>
      </c>
      <c r="E71" s="141" t="s">
        <v>297</v>
      </c>
      <c r="F71" s="120" t="s">
        <v>298</v>
      </c>
      <c r="G71" s="140">
        <v>3</v>
      </c>
      <c r="H71" s="126"/>
      <c r="I71" s="121"/>
      <c r="J71" s="144"/>
      <c r="K71" s="136"/>
      <c r="L71" s="136"/>
      <c r="M71" s="147"/>
      <c r="N71" s="138"/>
      <c r="O71" s="138"/>
      <c r="R71" s="30">
        <f>COUNTIF(D68:D71,"4")</f>
        <v>0</v>
      </c>
      <c r="S71" s="30">
        <f>COUNTIF(G68:G71,"4")</f>
        <v>0</v>
      </c>
      <c r="T71" s="30">
        <f>COUNTIF(J68:J71,"4")</f>
        <v>0</v>
      </c>
      <c r="U71" s="30">
        <f>COUNTIF(M68:M71,"4")</f>
        <v>0</v>
      </c>
    </row>
    <row r="72" spans="1:21" ht="8.25" customHeight="1" x14ac:dyDescent="0.25">
      <c r="B72" s="225"/>
      <c r="C72" s="226"/>
      <c r="D72" s="226"/>
      <c r="E72" s="226"/>
      <c r="F72" s="226"/>
      <c r="G72" s="226"/>
      <c r="H72" s="226"/>
      <c r="I72" s="226"/>
      <c r="J72" s="226"/>
      <c r="K72" s="227"/>
      <c r="L72" s="43"/>
      <c r="M72" s="146"/>
      <c r="N72" s="43"/>
      <c r="O72" s="43"/>
    </row>
    <row r="73" spans="1:21" ht="17.399999999999999" x14ac:dyDescent="0.25">
      <c r="A73" s="275"/>
      <c r="B73" s="56"/>
      <c r="C73" s="213" t="s">
        <v>89</v>
      </c>
      <c r="D73" s="212"/>
      <c r="E73" s="212"/>
      <c r="F73" s="212"/>
      <c r="G73" s="212"/>
      <c r="H73" s="212"/>
      <c r="I73" s="212"/>
      <c r="J73" s="212"/>
      <c r="K73" s="221"/>
      <c r="L73" s="63"/>
      <c r="M73" s="63"/>
      <c r="N73" s="63"/>
      <c r="O73" s="63"/>
    </row>
    <row r="74" spans="1:21" ht="30" customHeight="1" x14ac:dyDescent="0.25">
      <c r="A74" s="275"/>
      <c r="B74" s="58"/>
      <c r="C74" s="48" t="s">
        <v>90</v>
      </c>
      <c r="D74" s="80">
        <v>3</v>
      </c>
      <c r="E74" s="120" t="s">
        <v>300</v>
      </c>
      <c r="F74" s="120" t="s">
        <v>299</v>
      </c>
      <c r="G74" s="140">
        <v>3</v>
      </c>
      <c r="H74" s="121"/>
      <c r="I74" s="121"/>
      <c r="J74" s="144"/>
      <c r="K74" s="136"/>
      <c r="L74" s="136"/>
      <c r="M74" s="147"/>
      <c r="N74" s="138"/>
      <c r="O74" s="138"/>
      <c r="R74" s="30">
        <f>COUNTIF(D74:D79,"1")</f>
        <v>1</v>
      </c>
      <c r="S74" s="30">
        <f>COUNTIF(G74:G79,"1")</f>
        <v>1</v>
      </c>
      <c r="T74" s="30">
        <f>COUNTIF(J74:J79,"1")</f>
        <v>0</v>
      </c>
      <c r="U74" s="30">
        <f>COUNTIF(M74:M79,"1")</f>
        <v>0</v>
      </c>
    </row>
    <row r="75" spans="1:21" ht="30" customHeight="1" x14ac:dyDescent="0.25">
      <c r="A75" s="275"/>
      <c r="B75" s="58"/>
      <c r="C75" s="41" t="s">
        <v>91</v>
      </c>
      <c r="D75" s="80">
        <v>3</v>
      </c>
      <c r="E75" s="134" t="s">
        <v>301</v>
      </c>
      <c r="F75" s="120" t="s">
        <v>302</v>
      </c>
      <c r="G75" s="140">
        <v>3</v>
      </c>
      <c r="H75" s="126"/>
      <c r="I75" s="121"/>
      <c r="J75" s="144"/>
      <c r="K75" s="136"/>
      <c r="L75" s="136"/>
      <c r="M75" s="147"/>
      <c r="N75" s="138"/>
      <c r="O75" s="138"/>
      <c r="R75" s="30">
        <f>COUNTIF(D74:D79,"2")</f>
        <v>1</v>
      </c>
      <c r="S75" s="30">
        <f>COUNTIF(G74:G79,"2")</f>
        <v>1</v>
      </c>
      <c r="T75" s="30">
        <f>COUNTIF(J74:J79,"2")</f>
        <v>0</v>
      </c>
      <c r="U75" s="30">
        <f>COUNTIF(M74:M79,"2")</f>
        <v>0</v>
      </c>
    </row>
    <row r="76" spans="1:21" ht="30" customHeight="1" x14ac:dyDescent="0.25">
      <c r="A76" s="275"/>
      <c r="B76" s="58"/>
      <c r="C76" s="41" t="s">
        <v>92</v>
      </c>
      <c r="D76" s="80">
        <v>4</v>
      </c>
      <c r="E76" s="134" t="s">
        <v>303</v>
      </c>
      <c r="F76" s="120" t="s">
        <v>301</v>
      </c>
      <c r="G76" s="140">
        <v>4</v>
      </c>
      <c r="H76" s="126"/>
      <c r="I76" s="121"/>
      <c r="J76" s="144"/>
      <c r="K76" s="136"/>
      <c r="L76" s="136"/>
      <c r="M76" s="147"/>
      <c r="N76" s="138"/>
      <c r="O76" s="138"/>
      <c r="R76" s="30">
        <f>COUNTIF(D74:D79,"2")</f>
        <v>1</v>
      </c>
      <c r="S76" s="30">
        <f>COUNTIF(G74:G79,"3")</f>
        <v>3</v>
      </c>
      <c r="T76" s="30">
        <f>COUNTIF(J74:J79,"3")</f>
        <v>0</v>
      </c>
      <c r="U76" s="30">
        <f>COUNTIF(M74:M79,"3")</f>
        <v>0</v>
      </c>
    </row>
    <row r="77" spans="1:21" ht="30" customHeight="1" x14ac:dyDescent="0.25">
      <c r="A77" s="275"/>
      <c r="B77" s="58"/>
      <c r="C77" s="41" t="s">
        <v>93</v>
      </c>
      <c r="D77" s="80">
        <v>3</v>
      </c>
      <c r="E77" s="134" t="s">
        <v>305</v>
      </c>
      <c r="F77" s="120" t="s">
        <v>304</v>
      </c>
      <c r="G77" s="140">
        <v>3</v>
      </c>
      <c r="H77" s="126"/>
      <c r="I77" s="121"/>
      <c r="J77" s="144"/>
      <c r="K77" s="136"/>
      <c r="L77" s="136"/>
      <c r="M77" s="147"/>
      <c r="N77" s="138"/>
      <c r="O77" s="138"/>
      <c r="R77" s="30">
        <f>COUNTIF(D74:D79,"4")</f>
        <v>1</v>
      </c>
      <c r="S77" s="30">
        <f>COUNTIF(G74:G79,"4")</f>
        <v>1</v>
      </c>
      <c r="T77" s="30">
        <f>COUNTIF(J74:J79,"4")</f>
        <v>0</v>
      </c>
      <c r="U77" s="30">
        <f>COUNTIF(M74:M79,"4")</f>
        <v>0</v>
      </c>
    </row>
    <row r="78" spans="1:21" ht="30" customHeight="1" x14ac:dyDescent="0.25">
      <c r="A78" s="275"/>
      <c r="B78" s="64"/>
      <c r="C78" s="42" t="s">
        <v>94</v>
      </c>
      <c r="D78" s="80">
        <v>2</v>
      </c>
      <c r="E78" s="134" t="s">
        <v>307</v>
      </c>
      <c r="F78" s="120" t="s">
        <v>306</v>
      </c>
      <c r="G78" s="140">
        <v>2</v>
      </c>
      <c r="H78" s="126"/>
      <c r="I78" s="121"/>
      <c r="J78" s="144"/>
      <c r="K78" s="136"/>
      <c r="L78" s="136"/>
      <c r="M78" s="147"/>
      <c r="N78" s="138"/>
      <c r="O78" s="138"/>
    </row>
    <row r="79" spans="1:21" ht="30" customHeight="1" x14ac:dyDescent="0.25">
      <c r="A79" s="275"/>
      <c r="B79" s="59"/>
      <c r="C79" s="41" t="s">
        <v>95</v>
      </c>
      <c r="D79" s="80">
        <v>1</v>
      </c>
      <c r="E79" s="134"/>
      <c r="F79" s="120" t="s">
        <v>308</v>
      </c>
      <c r="G79" s="140">
        <v>1</v>
      </c>
      <c r="H79" s="126"/>
      <c r="I79" s="121"/>
      <c r="J79" s="144"/>
      <c r="K79" s="136"/>
      <c r="L79" s="136"/>
      <c r="M79" s="147"/>
      <c r="N79" s="138"/>
      <c r="O79" s="138"/>
    </row>
    <row r="80" spans="1:21" ht="9" customHeight="1" x14ac:dyDescent="0.25">
      <c r="B80" s="210"/>
      <c r="C80" s="211"/>
      <c r="D80" s="60"/>
      <c r="E80" s="61"/>
      <c r="F80" s="61"/>
      <c r="G80" s="60"/>
      <c r="H80" s="61"/>
      <c r="I80" s="61"/>
      <c r="J80" s="60"/>
      <c r="K80" s="66"/>
      <c r="M80" s="60"/>
      <c r="N80" s="66"/>
    </row>
    <row r="81" spans="1:21" ht="18.75" customHeight="1" x14ac:dyDescent="0.25">
      <c r="B81" s="241" t="s">
        <v>96</v>
      </c>
      <c r="C81" s="242"/>
      <c r="D81" s="214" t="s">
        <v>343</v>
      </c>
      <c r="E81" s="215"/>
      <c r="F81" s="216"/>
      <c r="G81" s="249"/>
      <c r="H81" s="250"/>
      <c r="I81" s="251"/>
      <c r="J81" s="252"/>
      <c r="K81" s="253"/>
      <c r="L81" s="254"/>
      <c r="M81" s="218"/>
      <c r="N81" s="219"/>
      <c r="O81" s="220"/>
    </row>
    <row r="82" spans="1:21" ht="34.5" customHeight="1" x14ac:dyDescent="0.25">
      <c r="B82" s="243"/>
      <c r="C82" s="244"/>
      <c r="D82" s="53" t="s">
        <v>34</v>
      </c>
      <c r="E82" s="54" t="s">
        <v>122</v>
      </c>
      <c r="F82" s="54"/>
      <c r="G82" s="53" t="s">
        <v>34</v>
      </c>
      <c r="H82" s="54" t="s">
        <v>122</v>
      </c>
      <c r="I82" s="54" t="s">
        <v>125</v>
      </c>
      <c r="J82" s="53" t="s">
        <v>34</v>
      </c>
      <c r="K82" s="54" t="s">
        <v>122</v>
      </c>
      <c r="L82" s="55" t="s">
        <v>125</v>
      </c>
      <c r="M82" s="53" t="s">
        <v>34</v>
      </c>
      <c r="N82" s="54" t="s">
        <v>122</v>
      </c>
      <c r="O82" s="55" t="s">
        <v>125</v>
      </c>
    </row>
    <row r="83" spans="1:21" ht="17.399999999999999" x14ac:dyDescent="0.25">
      <c r="A83" s="275"/>
      <c r="B83" s="67"/>
      <c r="C83" s="212" t="s">
        <v>97</v>
      </c>
      <c r="D83" s="212"/>
      <c r="E83" s="212"/>
      <c r="F83" s="212"/>
      <c r="G83" s="212"/>
      <c r="H83" s="212"/>
      <c r="I83" s="212"/>
      <c r="J83" s="212"/>
      <c r="K83" s="212"/>
      <c r="L83" s="68"/>
      <c r="M83" s="106"/>
      <c r="N83" s="106"/>
      <c r="O83" s="68"/>
    </row>
    <row r="84" spans="1:21" ht="30" customHeight="1" x14ac:dyDescent="0.25">
      <c r="A84" s="275"/>
      <c r="B84" s="59"/>
      <c r="C84" s="48" t="s">
        <v>98</v>
      </c>
      <c r="D84" s="80">
        <v>3</v>
      </c>
      <c r="E84" s="134" t="s">
        <v>312</v>
      </c>
      <c r="F84" s="120" t="s">
        <v>311</v>
      </c>
      <c r="G84" s="140">
        <v>3</v>
      </c>
      <c r="H84" s="126"/>
      <c r="I84" s="121"/>
      <c r="J84" s="144"/>
      <c r="K84" s="136"/>
      <c r="L84" s="136"/>
      <c r="M84" s="147"/>
      <c r="N84" s="138"/>
      <c r="O84" s="138"/>
      <c r="R84" s="30">
        <f>COUNTIF(D84:D86,"1")</f>
        <v>0</v>
      </c>
      <c r="S84" s="30">
        <f>COUNTIF(G84:G86,"1")</f>
        <v>0</v>
      </c>
      <c r="T84" s="30">
        <f>COUNTIF(J84:J86,"1")</f>
        <v>0</v>
      </c>
      <c r="U84" s="30">
        <f>COUNTIF(M84:M86,"1")</f>
        <v>0</v>
      </c>
    </row>
    <row r="85" spans="1:21" ht="30" customHeight="1" x14ac:dyDescent="0.25">
      <c r="A85" s="275"/>
      <c r="B85" s="67"/>
      <c r="C85" s="41" t="s">
        <v>99</v>
      </c>
      <c r="D85" s="80">
        <v>3</v>
      </c>
      <c r="E85" s="134" t="s">
        <v>313</v>
      </c>
      <c r="F85" s="120" t="s">
        <v>309</v>
      </c>
      <c r="G85" s="140">
        <v>3</v>
      </c>
      <c r="H85" s="126"/>
      <c r="I85" s="121"/>
      <c r="J85" s="144"/>
      <c r="K85" s="136"/>
      <c r="L85" s="136"/>
      <c r="M85" s="147"/>
      <c r="N85" s="138"/>
      <c r="O85" s="138"/>
      <c r="R85" s="30">
        <f>COUNTIF(D84:D86,"2")</f>
        <v>0</v>
      </c>
      <c r="S85" s="30">
        <f>COUNTIF(G84:G86,"2")</f>
        <v>0</v>
      </c>
      <c r="T85" s="30">
        <f>COUNTIF(J84:J86,"2")</f>
        <v>0</v>
      </c>
      <c r="U85" s="30">
        <f>COUNTIF(M84:M86,"2")</f>
        <v>0</v>
      </c>
    </row>
    <row r="86" spans="1:21" ht="30" customHeight="1" x14ac:dyDescent="0.25">
      <c r="A86" s="275"/>
      <c r="B86" s="67"/>
      <c r="C86" s="41" t="s">
        <v>100</v>
      </c>
      <c r="D86" s="80">
        <v>3</v>
      </c>
      <c r="E86" s="134" t="s">
        <v>314</v>
      </c>
      <c r="F86" s="120" t="s">
        <v>310</v>
      </c>
      <c r="G86" s="140">
        <v>3</v>
      </c>
      <c r="H86" s="126"/>
      <c r="I86" s="121"/>
      <c r="J86" s="144"/>
      <c r="K86" s="136"/>
      <c r="L86" s="136"/>
      <c r="M86" s="147"/>
      <c r="N86" s="138"/>
      <c r="O86" s="138"/>
      <c r="R86" s="30">
        <f>COUNTIF(D84:D86,"3")</f>
        <v>3</v>
      </c>
      <c r="S86" s="30">
        <f>COUNTIF(G84:G86,"3")</f>
        <v>3</v>
      </c>
      <c r="T86" s="30">
        <f>COUNTIF(J84:J86,"3")</f>
        <v>0</v>
      </c>
      <c r="U86" s="30">
        <f>COUNTIF(M84:M86,"3")</f>
        <v>0</v>
      </c>
    </row>
    <row r="87" spans="1:21" ht="21" customHeight="1" x14ac:dyDescent="0.25">
      <c r="B87" s="210"/>
      <c r="C87" s="211"/>
      <c r="D87" s="60"/>
      <c r="E87" s="61"/>
      <c r="F87" s="61"/>
      <c r="G87" s="60"/>
      <c r="H87" s="61"/>
      <c r="I87" s="61"/>
      <c r="J87" s="60"/>
      <c r="K87" s="61"/>
      <c r="M87" s="60"/>
      <c r="N87" s="61"/>
      <c r="R87" s="30">
        <f>COUNTIF(D84:D86,"4")</f>
        <v>0</v>
      </c>
      <c r="S87" s="30">
        <f>COUNTIF(G84:G86,"4")</f>
        <v>0</v>
      </c>
      <c r="T87" s="30">
        <f>COUNTIF(J84:J86,"4")</f>
        <v>0</v>
      </c>
      <c r="U87" s="30">
        <f>COUNTIF(M84:M86,"4")</f>
        <v>0</v>
      </c>
    </row>
    <row r="88" spans="1:21" ht="17.399999999999999" x14ac:dyDescent="0.3">
      <c r="A88" s="275"/>
      <c r="B88" s="69"/>
      <c r="C88" s="222" t="s">
        <v>101</v>
      </c>
      <c r="D88" s="223"/>
      <c r="E88" s="223"/>
      <c r="F88" s="223"/>
      <c r="G88" s="223"/>
      <c r="H88" s="223"/>
      <c r="I88" s="223"/>
      <c r="J88" s="223"/>
      <c r="K88" s="224"/>
      <c r="L88" s="63"/>
      <c r="M88" s="63"/>
      <c r="N88" s="63"/>
      <c r="O88" s="63"/>
    </row>
    <row r="89" spans="1:21" ht="30" customHeight="1" x14ac:dyDescent="0.25">
      <c r="A89" s="275"/>
      <c r="B89" s="59"/>
      <c r="C89" s="39" t="s">
        <v>102</v>
      </c>
      <c r="D89" s="80">
        <v>1</v>
      </c>
      <c r="E89" s="120" t="s">
        <v>315</v>
      </c>
      <c r="F89" s="120"/>
      <c r="G89" s="140">
        <v>1</v>
      </c>
      <c r="H89" s="121"/>
      <c r="I89" s="121"/>
      <c r="J89" s="144"/>
      <c r="K89" s="136"/>
      <c r="L89" s="136"/>
      <c r="M89" s="147"/>
      <c r="N89" s="138"/>
      <c r="O89" s="138"/>
      <c r="R89" s="30">
        <f>COUNTIF(D89:D95,"1")</f>
        <v>6</v>
      </c>
      <c r="S89" s="30">
        <f>COUNTIF(G89:G95,"1")</f>
        <v>7</v>
      </c>
      <c r="T89" s="30">
        <f>COUNTIF(J89:J95,"1")</f>
        <v>0</v>
      </c>
      <c r="U89" s="30">
        <f>COUNTIF(M89:M95,"1")</f>
        <v>0</v>
      </c>
    </row>
    <row r="90" spans="1:21" ht="30" customHeight="1" x14ac:dyDescent="0.25">
      <c r="A90" s="275"/>
      <c r="B90" s="70"/>
      <c r="C90" s="42" t="s">
        <v>103</v>
      </c>
      <c r="D90" s="80">
        <v>1</v>
      </c>
      <c r="E90" s="134" t="s">
        <v>316</v>
      </c>
      <c r="F90" s="120"/>
      <c r="G90" s="140">
        <v>1</v>
      </c>
      <c r="H90" s="126"/>
      <c r="I90" s="121"/>
      <c r="J90" s="144"/>
      <c r="K90" s="136"/>
      <c r="L90" s="136"/>
      <c r="M90" s="147"/>
      <c r="N90" s="138"/>
      <c r="O90" s="138"/>
      <c r="R90" s="30">
        <f>COUNTIF(D89:D95,"2")</f>
        <v>0</v>
      </c>
      <c r="S90" s="30">
        <f>COUNTIF(G89:G95,"2")</f>
        <v>0</v>
      </c>
      <c r="T90" s="30">
        <f>COUNTIF(J89:J95,"2")</f>
        <v>0</v>
      </c>
      <c r="U90" s="30">
        <f>COUNTIF(M89:M95,"2")</f>
        <v>0</v>
      </c>
    </row>
    <row r="91" spans="1:21" ht="30" customHeight="1" x14ac:dyDescent="0.25">
      <c r="A91" s="275"/>
      <c r="B91" s="67"/>
      <c r="C91" s="41" t="s">
        <v>104</v>
      </c>
      <c r="D91" s="80">
        <v>1</v>
      </c>
      <c r="E91" s="134" t="s">
        <v>317</v>
      </c>
      <c r="F91" s="120"/>
      <c r="G91" s="140">
        <v>1</v>
      </c>
      <c r="H91" s="126"/>
      <c r="I91" s="121"/>
      <c r="J91" s="144"/>
      <c r="K91" s="136"/>
      <c r="L91" s="136"/>
      <c r="M91" s="147"/>
      <c r="N91" s="138"/>
      <c r="O91" s="138"/>
      <c r="R91" s="30">
        <f>COUNTIF(D89:D95,"3")</f>
        <v>0</v>
      </c>
      <c r="S91" s="30">
        <f>COUNTIF(G89:G95,"3")</f>
        <v>0</v>
      </c>
      <c r="T91" s="30">
        <f>COUNTIF(J89:J95,"3")</f>
        <v>0</v>
      </c>
      <c r="U91" s="30">
        <f>COUNTIF(M89:M95,"3")</f>
        <v>0</v>
      </c>
    </row>
    <row r="92" spans="1:21" ht="30" customHeight="1" x14ac:dyDescent="0.25">
      <c r="A92" s="275"/>
      <c r="B92" s="67"/>
      <c r="C92" s="42" t="s">
        <v>105</v>
      </c>
      <c r="D92" s="80">
        <v>1</v>
      </c>
      <c r="E92" s="134" t="s">
        <v>318</v>
      </c>
      <c r="F92" s="120"/>
      <c r="G92" s="140">
        <v>1</v>
      </c>
      <c r="H92" s="126"/>
      <c r="I92" s="121"/>
      <c r="J92" s="144"/>
      <c r="K92" s="136"/>
      <c r="L92" s="136"/>
      <c r="M92" s="147"/>
      <c r="N92" s="138"/>
      <c r="O92" s="138"/>
      <c r="R92" s="30">
        <f>COUNTIF(D89:D95,"4")</f>
        <v>0</v>
      </c>
      <c r="S92" s="30">
        <f>COUNTIF(G89:G95,"4")</f>
        <v>0</v>
      </c>
      <c r="T92" s="30">
        <f>COUNTIF(J89:J95,"4")</f>
        <v>0</v>
      </c>
      <c r="U92" s="30">
        <f>COUNTIF(M89:M95,"4")</f>
        <v>0</v>
      </c>
    </row>
    <row r="93" spans="1:21" ht="30" customHeight="1" x14ac:dyDescent="0.25">
      <c r="A93" s="275"/>
      <c r="B93" s="67"/>
      <c r="C93" s="41" t="s">
        <v>106</v>
      </c>
      <c r="D93" s="80">
        <v>1</v>
      </c>
      <c r="E93" s="134" t="s">
        <v>319</v>
      </c>
      <c r="F93" s="120"/>
      <c r="G93" s="140">
        <v>1</v>
      </c>
      <c r="H93" s="126"/>
      <c r="I93" s="121"/>
      <c r="J93" s="144"/>
      <c r="K93" s="136"/>
      <c r="L93" s="136"/>
      <c r="M93" s="147"/>
      <c r="N93" s="138"/>
      <c r="O93" s="138"/>
    </row>
    <row r="94" spans="1:21" ht="30" customHeight="1" x14ac:dyDescent="0.25">
      <c r="A94" s="275"/>
      <c r="B94" s="70"/>
      <c r="C94" s="42" t="s">
        <v>107</v>
      </c>
      <c r="D94" s="80">
        <v>1</v>
      </c>
      <c r="E94" s="134" t="s">
        <v>320</v>
      </c>
      <c r="F94" s="120"/>
      <c r="G94" s="140">
        <v>1</v>
      </c>
      <c r="H94" s="126"/>
      <c r="I94" s="121"/>
      <c r="J94" s="144"/>
      <c r="K94" s="136"/>
      <c r="L94" s="136"/>
      <c r="M94" s="147"/>
      <c r="N94" s="138"/>
      <c r="O94" s="138"/>
    </row>
    <row r="95" spans="1:21" ht="30" customHeight="1" x14ac:dyDescent="0.25">
      <c r="A95" s="275"/>
      <c r="B95" s="67"/>
      <c r="C95" s="41" t="s">
        <v>108</v>
      </c>
      <c r="D95" s="80"/>
      <c r="E95" s="134" t="s">
        <v>321</v>
      </c>
      <c r="F95" s="120"/>
      <c r="G95" s="140">
        <v>1</v>
      </c>
      <c r="H95" s="126"/>
      <c r="I95" s="121"/>
      <c r="J95" s="144"/>
      <c r="K95" s="136"/>
      <c r="L95" s="136"/>
      <c r="M95" s="147"/>
      <c r="N95" s="138"/>
      <c r="O95" s="138"/>
    </row>
    <row r="96" spans="1:21" ht="5.25" customHeight="1" x14ac:dyDescent="0.25">
      <c r="B96" s="210"/>
      <c r="C96" s="211"/>
      <c r="D96" s="60"/>
      <c r="E96" s="61"/>
      <c r="F96" s="61"/>
      <c r="G96" s="60"/>
      <c r="H96" s="61"/>
      <c r="I96" s="61"/>
      <c r="J96" s="60"/>
      <c r="K96" s="66"/>
      <c r="M96" s="60"/>
      <c r="N96" s="66"/>
    </row>
    <row r="97" spans="1:21" ht="17.399999999999999" x14ac:dyDescent="0.25">
      <c r="A97" s="275"/>
      <c r="B97" s="56"/>
      <c r="C97" s="213" t="s">
        <v>25</v>
      </c>
      <c r="D97" s="212"/>
      <c r="E97" s="212"/>
      <c r="F97" s="212"/>
      <c r="G97" s="212"/>
      <c r="H97" s="212"/>
      <c r="I97" s="212"/>
      <c r="J97" s="212"/>
      <c r="K97" s="212"/>
      <c r="L97" s="212"/>
      <c r="M97" s="107"/>
      <c r="N97" s="107"/>
      <c r="O97" s="114"/>
    </row>
    <row r="98" spans="1:21" ht="27.6" x14ac:dyDescent="0.25">
      <c r="A98" s="275"/>
      <c r="B98" s="64"/>
      <c r="C98" s="39" t="s">
        <v>109</v>
      </c>
      <c r="D98" s="80">
        <v>2</v>
      </c>
      <c r="E98" s="83" t="s">
        <v>323</v>
      </c>
      <c r="F98" s="83" t="s">
        <v>322</v>
      </c>
      <c r="G98" s="81">
        <v>2</v>
      </c>
      <c r="H98" s="85"/>
      <c r="I98" s="85"/>
      <c r="J98" s="82"/>
      <c r="K98" s="88"/>
      <c r="L98" s="88"/>
      <c r="M98" s="110"/>
      <c r="N98" s="109"/>
      <c r="O98" s="109"/>
      <c r="R98" s="30">
        <f>COUNTIF(D98:D99,"1")</f>
        <v>0</v>
      </c>
      <c r="S98" s="30">
        <f>COUNTIF(G98:G99,"1")</f>
        <v>0</v>
      </c>
      <c r="T98" s="30">
        <f>COUNTIF(J98:J99,"1")</f>
        <v>0</v>
      </c>
      <c r="U98" s="30">
        <f>COUNTIF(M98:M99,"1")</f>
        <v>0</v>
      </c>
    </row>
    <row r="99" spans="1:21" ht="44.25" customHeight="1" x14ac:dyDescent="0.25">
      <c r="A99" s="275"/>
      <c r="B99" s="71"/>
      <c r="C99" s="163" t="s">
        <v>110</v>
      </c>
      <c r="D99" s="80">
        <v>3</v>
      </c>
      <c r="E99" s="134" t="s">
        <v>324</v>
      </c>
      <c r="F99" s="83" t="s">
        <v>325</v>
      </c>
      <c r="G99" s="81">
        <v>3</v>
      </c>
      <c r="H99" s="86"/>
      <c r="I99" s="85"/>
      <c r="J99" s="82"/>
      <c r="K99" s="88"/>
      <c r="L99" s="88"/>
      <c r="M99" s="110"/>
      <c r="N99" s="109"/>
      <c r="O99" s="109"/>
      <c r="R99" s="30">
        <f>COUNTIF(D98:D99,"2")</f>
        <v>1</v>
      </c>
      <c r="S99" s="30">
        <f>COUNTIF(G98:G99,"2")</f>
        <v>1</v>
      </c>
      <c r="T99" s="30">
        <f>COUNTIF(J98:J99,"2")</f>
        <v>0</v>
      </c>
      <c r="U99" s="30">
        <f>COUNTIF(M98:M99,"2")</f>
        <v>0</v>
      </c>
    </row>
    <row r="100" spans="1:21" ht="6" customHeight="1" x14ac:dyDescent="0.25">
      <c r="B100" s="210"/>
      <c r="C100" s="211"/>
      <c r="D100" s="60"/>
      <c r="E100" s="61"/>
      <c r="F100" s="61"/>
      <c r="G100" s="60"/>
      <c r="H100" s="61"/>
      <c r="I100" s="61"/>
      <c r="J100" s="60"/>
      <c r="K100" s="66"/>
      <c r="M100" s="60"/>
      <c r="N100" s="66"/>
      <c r="R100" s="30">
        <f>COUNTIF(D98:D99,"3")</f>
        <v>1</v>
      </c>
      <c r="S100" s="30">
        <f>COUNTIF(G98:G99,"3")</f>
        <v>1</v>
      </c>
      <c r="T100" s="30">
        <f>COUNTIF(J98:J99,"3")</f>
        <v>0</v>
      </c>
      <c r="U100" s="30">
        <f>COUNTIF(M98:M99,"3")</f>
        <v>0</v>
      </c>
    </row>
    <row r="101" spans="1:21" ht="17.399999999999999" x14ac:dyDescent="0.25">
      <c r="A101" s="275"/>
      <c r="B101" s="67"/>
      <c r="C101" s="212" t="s">
        <v>111</v>
      </c>
      <c r="D101" s="212"/>
      <c r="E101" s="212"/>
      <c r="F101" s="212"/>
      <c r="G101" s="212"/>
      <c r="H101" s="212"/>
      <c r="I101" s="212"/>
      <c r="J101" s="212"/>
      <c r="K101" s="221"/>
      <c r="L101" s="63"/>
      <c r="M101" s="63"/>
      <c r="N101" s="63"/>
      <c r="O101" s="63"/>
      <c r="R101" s="30">
        <f>COUNTIF(D98:D99,"4")</f>
        <v>0</v>
      </c>
      <c r="S101" s="30">
        <f>COUNTIF(G98:G99,"4")</f>
        <v>0</v>
      </c>
      <c r="T101" s="30">
        <f>COUNTIF(J98:J99,"4")</f>
        <v>0</v>
      </c>
      <c r="U101" s="30">
        <f>COUNTIF(M98:M99,"4")</f>
        <v>0</v>
      </c>
    </row>
    <row r="102" spans="1:21" ht="30" customHeight="1" x14ac:dyDescent="0.25">
      <c r="A102" s="275"/>
      <c r="B102" s="59"/>
      <c r="C102" s="48" t="s">
        <v>112</v>
      </c>
      <c r="D102" s="80">
        <v>2</v>
      </c>
      <c r="E102" s="120" t="s">
        <v>326</v>
      </c>
      <c r="F102" s="120"/>
      <c r="G102" s="140">
        <v>2</v>
      </c>
      <c r="H102" s="121"/>
      <c r="I102" s="121"/>
      <c r="J102" s="144"/>
      <c r="K102" s="136"/>
      <c r="L102" s="136"/>
      <c r="M102" s="147"/>
      <c r="N102" s="138"/>
      <c r="O102" s="138"/>
      <c r="R102" s="30">
        <f>COUNTIF(D102:D111,"1")</f>
        <v>5</v>
      </c>
      <c r="S102" s="30">
        <f>COUNTIF(G102:G111,"1")</f>
        <v>6</v>
      </c>
      <c r="T102" s="30">
        <f>COUNTIF(J102:J111,"1")</f>
        <v>0</v>
      </c>
      <c r="U102" s="30">
        <f>COUNTIF(M102:M111,"1")</f>
        <v>0</v>
      </c>
    </row>
    <row r="103" spans="1:21" ht="30" customHeight="1" x14ac:dyDescent="0.25">
      <c r="A103" s="275"/>
      <c r="B103" s="67"/>
      <c r="C103" s="41" t="s">
        <v>113</v>
      </c>
      <c r="D103" s="80">
        <v>1</v>
      </c>
      <c r="E103" s="134" t="s">
        <v>327</v>
      </c>
      <c r="F103" s="120"/>
      <c r="G103" s="140">
        <v>1</v>
      </c>
      <c r="H103" s="126"/>
      <c r="I103" s="121"/>
      <c r="J103" s="144"/>
      <c r="K103" s="136"/>
      <c r="L103" s="136"/>
      <c r="M103" s="147"/>
      <c r="N103" s="138"/>
      <c r="O103" s="138"/>
      <c r="R103" s="30">
        <f>COUNTIF(D102:D111,"2")</f>
        <v>4</v>
      </c>
      <c r="S103" s="30">
        <f>COUNTIF(G102:G111,"2")</f>
        <v>4</v>
      </c>
      <c r="T103" s="30">
        <f>COUNTIF(J102:J111,"2")</f>
        <v>0</v>
      </c>
      <c r="U103" s="30">
        <f>COUNTIF(M102:M111,"2")</f>
        <v>0</v>
      </c>
    </row>
    <row r="104" spans="1:21" ht="30" customHeight="1" x14ac:dyDescent="0.25">
      <c r="A104" s="275"/>
      <c r="B104" s="67"/>
      <c r="C104" s="41" t="s">
        <v>114</v>
      </c>
      <c r="D104" s="80">
        <v>1</v>
      </c>
      <c r="E104" s="120" t="s">
        <v>328</v>
      </c>
      <c r="F104" s="120"/>
      <c r="G104" s="140">
        <v>1</v>
      </c>
      <c r="H104" s="126"/>
      <c r="I104" s="121"/>
      <c r="J104" s="144"/>
      <c r="K104" s="136"/>
      <c r="L104" s="136"/>
      <c r="M104" s="147"/>
      <c r="N104" s="138"/>
      <c r="O104" s="138"/>
      <c r="R104" s="30">
        <f>COUNTIF(D102:D111,"3")</f>
        <v>0</v>
      </c>
      <c r="S104" s="30">
        <f>COUNTIF(G102:G111,"3")</f>
        <v>0</v>
      </c>
      <c r="T104" s="30">
        <f>COUNTIF(J102:J111,"3")</f>
        <v>0</v>
      </c>
      <c r="U104" s="30">
        <f>COUNTIF(M102:M111,"3")</f>
        <v>0</v>
      </c>
    </row>
    <row r="105" spans="1:21" ht="30" customHeight="1" x14ac:dyDescent="0.25">
      <c r="A105" s="275"/>
      <c r="B105" s="67"/>
      <c r="C105" s="41" t="s">
        <v>115</v>
      </c>
      <c r="D105" s="80">
        <v>2</v>
      </c>
      <c r="E105" s="134"/>
      <c r="F105" s="120" t="s">
        <v>329</v>
      </c>
      <c r="G105" s="140">
        <v>2</v>
      </c>
      <c r="H105" s="126"/>
      <c r="I105" s="121"/>
      <c r="J105" s="144"/>
      <c r="K105" s="136"/>
      <c r="L105" s="136"/>
      <c r="M105" s="147"/>
      <c r="N105" s="138"/>
      <c r="O105" s="138"/>
      <c r="R105" s="30">
        <f>COUNTIF(D102:D111,"4")</f>
        <v>0</v>
      </c>
      <c r="S105" s="30">
        <f>COUNTIF(G102:G111,"4")</f>
        <v>0</v>
      </c>
      <c r="T105" s="30">
        <f>COUNTIF(J102:J111,"4")</f>
        <v>0</v>
      </c>
      <c r="U105" s="30">
        <f>COUNTIF(M102:M111,"4")</f>
        <v>0</v>
      </c>
    </row>
    <row r="106" spans="1:21" ht="30" customHeight="1" x14ac:dyDescent="0.25">
      <c r="A106" s="275"/>
      <c r="B106" s="67"/>
      <c r="C106" s="41" t="s">
        <v>116</v>
      </c>
      <c r="D106" s="80">
        <v>2</v>
      </c>
      <c r="E106" s="134" t="s">
        <v>330</v>
      </c>
      <c r="F106" s="120"/>
      <c r="G106" s="140">
        <v>2</v>
      </c>
      <c r="H106" s="126"/>
      <c r="I106" s="121"/>
      <c r="J106" s="144"/>
      <c r="K106" s="136"/>
      <c r="L106" s="136"/>
      <c r="M106" s="147"/>
      <c r="N106" s="138"/>
      <c r="O106" s="138"/>
    </row>
    <row r="107" spans="1:21" ht="30" customHeight="1" x14ac:dyDescent="0.25">
      <c r="A107" s="275"/>
      <c r="B107" s="67"/>
      <c r="C107" s="41" t="s">
        <v>117</v>
      </c>
      <c r="D107" s="80">
        <v>1</v>
      </c>
      <c r="E107" s="134" t="s">
        <v>331</v>
      </c>
      <c r="F107" s="120" t="s">
        <v>332</v>
      </c>
      <c r="G107" s="140">
        <v>1</v>
      </c>
      <c r="H107" s="126"/>
      <c r="I107" s="121"/>
      <c r="J107" s="144"/>
      <c r="K107" s="136"/>
      <c r="L107" s="136"/>
      <c r="M107" s="147"/>
      <c r="N107" s="138"/>
      <c r="O107" s="138"/>
    </row>
    <row r="108" spans="1:21" ht="30" customHeight="1" x14ac:dyDescent="0.25">
      <c r="A108" s="275"/>
      <c r="B108" s="67"/>
      <c r="C108" s="41" t="s">
        <v>118</v>
      </c>
      <c r="D108" s="80">
        <v>2</v>
      </c>
      <c r="E108" s="134" t="s">
        <v>333</v>
      </c>
      <c r="F108" s="120" t="s">
        <v>334</v>
      </c>
      <c r="G108" s="140">
        <v>1</v>
      </c>
      <c r="H108" s="126"/>
      <c r="I108" s="121"/>
      <c r="J108" s="144"/>
      <c r="K108" s="136"/>
      <c r="L108" s="136"/>
      <c r="M108" s="147"/>
      <c r="N108" s="138"/>
      <c r="O108" s="138"/>
    </row>
    <row r="109" spans="1:21" ht="30" customHeight="1" x14ac:dyDescent="0.25">
      <c r="A109" s="275"/>
      <c r="B109" s="67"/>
      <c r="C109" s="41" t="s">
        <v>119</v>
      </c>
      <c r="D109" s="80">
        <v>1</v>
      </c>
      <c r="E109" s="134" t="s">
        <v>336</v>
      </c>
      <c r="F109" s="120" t="s">
        <v>335</v>
      </c>
      <c r="G109" s="140">
        <v>2</v>
      </c>
      <c r="H109" s="126"/>
      <c r="I109" s="121"/>
      <c r="J109" s="144"/>
      <c r="K109" s="136"/>
      <c r="L109" s="136"/>
      <c r="M109" s="147"/>
      <c r="N109" s="138"/>
      <c r="O109" s="138"/>
    </row>
    <row r="110" spans="1:21" ht="30" customHeight="1" x14ac:dyDescent="0.25">
      <c r="A110" s="275"/>
      <c r="B110" s="67"/>
      <c r="C110" s="41" t="s">
        <v>120</v>
      </c>
      <c r="D110" s="80"/>
      <c r="E110" s="134" t="s">
        <v>337</v>
      </c>
      <c r="F110" s="120"/>
      <c r="G110" s="140">
        <v>1</v>
      </c>
      <c r="H110" s="126"/>
      <c r="I110" s="121"/>
      <c r="J110" s="144"/>
      <c r="K110" s="136"/>
      <c r="L110" s="136"/>
      <c r="M110" s="147"/>
      <c r="N110" s="138"/>
      <c r="O110" s="138"/>
    </row>
    <row r="111" spans="1:21" ht="30" customHeight="1" x14ac:dyDescent="0.25">
      <c r="A111" s="275"/>
      <c r="B111" s="67"/>
      <c r="C111" s="41" t="s">
        <v>121</v>
      </c>
      <c r="D111" s="80">
        <v>1</v>
      </c>
      <c r="E111" s="134" t="s">
        <v>338</v>
      </c>
      <c r="F111" s="120" t="s">
        <v>339</v>
      </c>
      <c r="G111" s="140">
        <v>1</v>
      </c>
      <c r="H111" s="126"/>
      <c r="I111" s="121"/>
      <c r="J111" s="144"/>
      <c r="K111" s="136"/>
      <c r="L111" s="136"/>
      <c r="M111" s="147"/>
      <c r="N111" s="138"/>
      <c r="O111" s="138"/>
    </row>
    <row r="112" spans="1:21" ht="5.25" customHeight="1" x14ac:dyDescent="0.25">
      <c r="B112" s="266"/>
      <c r="C112" s="267"/>
      <c r="D112" s="72"/>
      <c r="E112" s="73"/>
      <c r="F112" s="73"/>
      <c r="G112" s="72"/>
      <c r="H112" s="73"/>
      <c r="I112" s="73"/>
      <c r="J112" s="72"/>
      <c r="K112" s="74"/>
      <c r="M112" s="72"/>
      <c r="N112" s="74"/>
    </row>
    <row r="113" spans="1:21" ht="17.399999999999999" x14ac:dyDescent="0.25">
      <c r="A113" s="275"/>
      <c r="B113" s="67"/>
      <c r="C113" s="212" t="s">
        <v>0</v>
      </c>
      <c r="D113" s="212"/>
      <c r="E113" s="212"/>
      <c r="F113" s="212"/>
      <c r="G113" s="212"/>
      <c r="H113" s="212"/>
      <c r="I113" s="212"/>
      <c r="J113" s="212"/>
      <c r="K113" s="221"/>
      <c r="L113" s="63"/>
      <c r="M113" s="63"/>
      <c r="N113" s="63"/>
      <c r="O113" s="63"/>
    </row>
    <row r="114" spans="1:21" ht="30" customHeight="1" x14ac:dyDescent="0.25">
      <c r="A114" s="275"/>
      <c r="B114" s="70"/>
      <c r="C114" s="42" t="s">
        <v>1</v>
      </c>
      <c r="D114" s="80">
        <v>4</v>
      </c>
      <c r="E114" s="134"/>
      <c r="F114" s="120"/>
      <c r="G114" s="140">
        <v>4</v>
      </c>
      <c r="H114" s="126"/>
      <c r="I114" s="121"/>
      <c r="J114" s="144"/>
      <c r="K114" s="136"/>
      <c r="L114" s="136"/>
      <c r="M114" s="147"/>
      <c r="N114" s="138"/>
      <c r="O114" s="138"/>
      <c r="R114" s="30">
        <f>COUNTIF(D114:D117,"1")</f>
        <v>0</v>
      </c>
      <c r="S114" s="30">
        <f>COUNTIF(G114:G117,"1")</f>
        <v>0</v>
      </c>
      <c r="T114" s="30">
        <f>COUNTIF(J114:J117,"1")</f>
        <v>0</v>
      </c>
      <c r="U114" s="30">
        <f>COUNTIF(M114:M117,"1")</f>
        <v>0</v>
      </c>
    </row>
    <row r="115" spans="1:21" ht="30" customHeight="1" x14ac:dyDescent="0.25">
      <c r="A115" s="275"/>
      <c r="B115" s="67"/>
      <c r="C115" s="41" t="s">
        <v>2</v>
      </c>
      <c r="D115" s="80">
        <v>4</v>
      </c>
      <c r="E115" s="134"/>
      <c r="F115" s="120" t="s">
        <v>340</v>
      </c>
      <c r="G115" s="140">
        <v>4</v>
      </c>
      <c r="H115" s="126"/>
      <c r="I115" s="121"/>
      <c r="J115" s="144"/>
      <c r="K115" s="136"/>
      <c r="L115" s="136"/>
      <c r="M115" s="147"/>
      <c r="N115" s="138"/>
      <c r="O115" s="138"/>
      <c r="R115" s="30">
        <f>COUNTIF(D114:D117,"2")</f>
        <v>0</v>
      </c>
      <c r="S115" s="30">
        <f>COUNTIF(G114:G117,"2")</f>
        <v>0</v>
      </c>
      <c r="T115" s="30">
        <f>COUNTIF(J114:J117,"2")</f>
        <v>0</v>
      </c>
      <c r="U115" s="30">
        <f>COUNTIF(M114:M117,"2")</f>
        <v>0</v>
      </c>
    </row>
    <row r="116" spans="1:21" ht="30" customHeight="1" x14ac:dyDescent="0.25">
      <c r="A116" s="275"/>
      <c r="B116" s="67"/>
      <c r="C116" s="41" t="s">
        <v>3</v>
      </c>
      <c r="D116" s="80">
        <v>4</v>
      </c>
      <c r="E116" s="134"/>
      <c r="F116" s="120" t="s">
        <v>341</v>
      </c>
      <c r="G116" s="140">
        <v>4</v>
      </c>
      <c r="H116" s="126"/>
      <c r="I116" s="121"/>
      <c r="J116" s="144"/>
      <c r="K116" s="136"/>
      <c r="L116" s="136"/>
      <c r="M116" s="147"/>
      <c r="N116" s="138"/>
      <c r="O116" s="138"/>
      <c r="R116" s="30">
        <f>COUNTIF(D114:D117,"3")</f>
        <v>0</v>
      </c>
      <c r="S116" s="30">
        <f>COUNTIF(G114:G117,"3")</f>
        <v>0</v>
      </c>
      <c r="T116" s="30">
        <f>COUNTIF(J114:J117,"3")</f>
        <v>0</v>
      </c>
      <c r="U116" s="30">
        <f>COUNTIF(M114:M117,"3")</f>
        <v>0</v>
      </c>
    </row>
    <row r="117" spans="1:21" ht="30" customHeight="1" x14ac:dyDescent="0.25">
      <c r="A117" s="275"/>
      <c r="B117" s="67"/>
      <c r="C117" s="41" t="s">
        <v>4</v>
      </c>
      <c r="D117" s="80">
        <v>4</v>
      </c>
      <c r="E117" s="134"/>
      <c r="F117" s="120" t="s">
        <v>342</v>
      </c>
      <c r="G117" s="140">
        <v>4</v>
      </c>
      <c r="H117" s="126"/>
      <c r="I117" s="121"/>
      <c r="J117" s="144"/>
      <c r="K117" s="136"/>
      <c r="L117" s="136"/>
      <c r="M117" s="147"/>
      <c r="N117" s="138"/>
      <c r="O117" s="138"/>
      <c r="R117" s="30">
        <f>COUNTIF(D114:D117,"4")</f>
        <v>4</v>
      </c>
      <c r="S117" s="30">
        <f>COUNTIF(G114:G117,"4")</f>
        <v>4</v>
      </c>
      <c r="T117" s="30">
        <f>COUNTIF(J114:J117,"4")</f>
        <v>0</v>
      </c>
      <c r="U117" s="30">
        <f>COUNTIF(M114:M117,"4")</f>
        <v>0</v>
      </c>
    </row>
    <row r="118" spans="1:21" ht="7.5" customHeight="1" x14ac:dyDescent="0.25">
      <c r="B118" s="210"/>
      <c r="C118" s="211"/>
      <c r="D118" s="72"/>
      <c r="E118" s="73"/>
      <c r="F118" s="73"/>
      <c r="G118" s="72"/>
      <c r="H118" s="73"/>
      <c r="I118" s="73"/>
      <c r="J118" s="60"/>
      <c r="K118" s="66"/>
      <c r="M118" s="60"/>
      <c r="N118" s="66"/>
    </row>
    <row r="119" spans="1:21" ht="15.75" customHeight="1" x14ac:dyDescent="0.25">
      <c r="B119" s="237" t="s">
        <v>24</v>
      </c>
      <c r="C119" s="238"/>
      <c r="D119" s="214" t="s">
        <v>343</v>
      </c>
      <c r="E119" s="215"/>
      <c r="F119" s="216"/>
      <c r="G119" s="249" t="s">
        <v>345</v>
      </c>
      <c r="H119" s="250"/>
      <c r="I119" s="251"/>
      <c r="J119" s="268"/>
      <c r="K119" s="268"/>
      <c r="L119" s="268"/>
      <c r="M119" s="217"/>
      <c r="N119" s="217"/>
      <c r="O119" s="217"/>
    </row>
    <row r="120" spans="1:21" ht="15.75" customHeight="1" x14ac:dyDescent="0.25">
      <c r="B120" s="239"/>
      <c r="C120" s="240"/>
      <c r="D120" s="53" t="s">
        <v>34</v>
      </c>
      <c r="E120" s="54" t="s">
        <v>122</v>
      </c>
      <c r="F120" s="54"/>
      <c r="G120" s="53" t="s">
        <v>34</v>
      </c>
      <c r="H120" s="54" t="s">
        <v>122</v>
      </c>
      <c r="I120" s="54"/>
      <c r="J120" s="53" t="s">
        <v>34</v>
      </c>
      <c r="K120" s="54" t="s">
        <v>122</v>
      </c>
      <c r="L120" s="75" t="s">
        <v>125</v>
      </c>
      <c r="M120" s="53" t="s">
        <v>34</v>
      </c>
      <c r="N120" s="54" t="s">
        <v>122</v>
      </c>
      <c r="O120" s="75"/>
    </row>
    <row r="121" spans="1:21" ht="17.399999999999999" x14ac:dyDescent="0.3">
      <c r="A121" s="275"/>
      <c r="B121" s="69"/>
      <c r="C121" s="212" t="s">
        <v>5</v>
      </c>
      <c r="D121" s="212"/>
      <c r="E121" s="212"/>
      <c r="F121" s="212"/>
      <c r="G121" s="212"/>
      <c r="H121" s="212"/>
      <c r="I121" s="212"/>
      <c r="J121" s="212"/>
      <c r="K121" s="221"/>
      <c r="L121" s="63"/>
      <c r="M121" s="63"/>
      <c r="N121" s="63"/>
      <c r="O121" s="63"/>
    </row>
    <row r="122" spans="1:21" ht="39" customHeight="1" x14ac:dyDescent="0.25">
      <c r="A122" s="275"/>
      <c r="B122" s="71"/>
      <c r="C122" s="76" t="s">
        <v>6</v>
      </c>
      <c r="D122" s="80">
        <v>3</v>
      </c>
      <c r="E122" s="120" t="s">
        <v>181</v>
      </c>
      <c r="F122" s="120" t="s">
        <v>197</v>
      </c>
      <c r="G122" s="140">
        <v>1</v>
      </c>
      <c r="H122" s="121"/>
      <c r="I122" s="121"/>
      <c r="J122" s="144"/>
      <c r="K122" s="136"/>
      <c r="L122" s="136"/>
      <c r="M122" s="147"/>
      <c r="N122" s="138"/>
      <c r="O122" s="138"/>
      <c r="R122" s="30">
        <f>COUNTIF(D122:D125,"1")</f>
        <v>1</v>
      </c>
      <c r="S122" s="30">
        <f>COUNTIF(G122:G125,"1")</f>
        <v>4</v>
      </c>
      <c r="T122" s="30">
        <f>COUNTIF(J122:J125,"1")</f>
        <v>0</v>
      </c>
      <c r="U122" s="30">
        <f>COUNTIF(M122:M125,"1")</f>
        <v>0</v>
      </c>
    </row>
    <row r="123" spans="1:21" ht="30" customHeight="1" x14ac:dyDescent="0.25">
      <c r="A123" s="275"/>
      <c r="B123" s="70"/>
      <c r="C123" s="42" t="s">
        <v>7</v>
      </c>
      <c r="D123" s="80">
        <v>1</v>
      </c>
      <c r="E123" s="134" t="s">
        <v>182</v>
      </c>
      <c r="F123" s="120" t="s">
        <v>183</v>
      </c>
      <c r="G123" s="140">
        <v>1</v>
      </c>
      <c r="H123" s="126"/>
      <c r="I123" s="121"/>
      <c r="J123" s="144"/>
      <c r="K123" s="136"/>
      <c r="L123" s="136"/>
      <c r="M123" s="147"/>
      <c r="N123" s="138"/>
      <c r="O123" s="138"/>
      <c r="R123" s="30">
        <f>COUNTIF(D122:D125,"2")</f>
        <v>2</v>
      </c>
      <c r="S123" s="30">
        <f>COUNTIF(G122:G125,"2")</f>
        <v>0</v>
      </c>
      <c r="T123" s="30">
        <f>COUNTIF(J122:J125,"2")</f>
        <v>0</v>
      </c>
      <c r="U123" s="30">
        <f>COUNTIF(M122:M125,"2")</f>
        <v>0</v>
      </c>
    </row>
    <row r="124" spans="1:21" ht="30" customHeight="1" x14ac:dyDescent="0.25">
      <c r="A124" s="275"/>
      <c r="B124" s="67"/>
      <c r="C124" s="42" t="s">
        <v>8</v>
      </c>
      <c r="D124" s="80">
        <v>2</v>
      </c>
      <c r="E124" s="134" t="s">
        <v>184</v>
      </c>
      <c r="F124" s="120" t="s">
        <v>198</v>
      </c>
      <c r="G124" s="140">
        <v>1</v>
      </c>
      <c r="H124" s="126"/>
      <c r="I124" s="121"/>
      <c r="J124" s="144"/>
      <c r="K124" s="136"/>
      <c r="L124" s="136"/>
      <c r="M124" s="147"/>
      <c r="N124" s="138"/>
      <c r="O124" s="138"/>
      <c r="R124" s="30">
        <f>COUNTIF(D122:D125,"3")</f>
        <v>1</v>
      </c>
      <c r="S124" s="30">
        <f>COUNTIF(G122:G125,"3")</f>
        <v>0</v>
      </c>
      <c r="T124" s="30">
        <f>COUNTIF(J122:J125,"3")</f>
        <v>0</v>
      </c>
      <c r="U124" s="30">
        <f>COUNTIF(M122:M125,"3")</f>
        <v>0</v>
      </c>
    </row>
    <row r="125" spans="1:21" ht="30" customHeight="1" x14ac:dyDescent="0.25">
      <c r="A125" s="275"/>
      <c r="B125" s="67"/>
      <c r="C125" s="41" t="s">
        <v>9</v>
      </c>
      <c r="D125" s="80">
        <v>2</v>
      </c>
      <c r="E125" s="134" t="s">
        <v>199</v>
      </c>
      <c r="F125" s="120" t="s">
        <v>185</v>
      </c>
      <c r="G125" s="140">
        <v>1</v>
      </c>
      <c r="H125" s="126"/>
      <c r="I125" s="121"/>
      <c r="J125" s="144"/>
      <c r="K125" s="136"/>
      <c r="L125" s="136"/>
      <c r="M125" s="147"/>
      <c r="N125" s="138"/>
      <c r="O125" s="138"/>
      <c r="R125" s="30">
        <f>COUNTIF(D122:D125,"4")</f>
        <v>0</v>
      </c>
      <c r="S125" s="30">
        <f>COUNTIF(G122:G125,"4")</f>
        <v>0</v>
      </c>
      <c r="T125" s="30">
        <f>COUNTIF(J122:J125,"4")</f>
        <v>0</v>
      </c>
      <c r="U125" s="30">
        <f>COUNTIF(M122:M125,"4")</f>
        <v>0</v>
      </c>
    </row>
    <row r="126" spans="1:21" ht="8.25" customHeight="1" x14ac:dyDescent="0.25">
      <c r="B126" s="210"/>
      <c r="C126" s="211"/>
      <c r="D126" s="60"/>
      <c r="E126" s="61"/>
      <c r="F126" s="61"/>
      <c r="G126" s="60"/>
      <c r="H126" s="61"/>
      <c r="I126" s="61"/>
      <c r="J126" s="60"/>
      <c r="K126" s="66"/>
      <c r="M126" s="60"/>
      <c r="N126" s="66"/>
    </row>
    <row r="127" spans="1:21" ht="17.399999999999999" x14ac:dyDescent="0.25">
      <c r="A127" s="275"/>
      <c r="B127" s="67"/>
      <c r="C127" s="212" t="s">
        <v>10</v>
      </c>
      <c r="D127" s="212"/>
      <c r="E127" s="212"/>
      <c r="F127" s="212"/>
      <c r="G127" s="212"/>
      <c r="H127" s="212"/>
      <c r="I127" s="212"/>
      <c r="J127" s="212"/>
      <c r="K127" s="221"/>
      <c r="L127" s="63"/>
      <c r="M127" s="63"/>
      <c r="N127" s="63"/>
      <c r="O127" s="63"/>
    </row>
    <row r="128" spans="1:21" ht="30" customHeight="1" x14ac:dyDescent="0.25">
      <c r="A128" s="275"/>
      <c r="B128" s="59"/>
      <c r="C128" s="48" t="s">
        <v>11</v>
      </c>
      <c r="D128" s="80">
        <v>3</v>
      </c>
      <c r="E128" s="120" t="s">
        <v>200</v>
      </c>
      <c r="F128" s="120" t="s">
        <v>186</v>
      </c>
      <c r="G128" s="140">
        <v>2</v>
      </c>
      <c r="H128" s="121"/>
      <c r="I128" s="121"/>
      <c r="J128" s="144"/>
      <c r="K128" s="136"/>
      <c r="L128" s="136"/>
      <c r="M128" s="147"/>
      <c r="N128" s="138"/>
      <c r="O128" s="138"/>
      <c r="R128" s="30">
        <f>COUNTIF(D128:D131,"1")</f>
        <v>1</v>
      </c>
      <c r="S128" s="30">
        <f>COUNTIF(G128:G131,"1")</f>
        <v>2</v>
      </c>
      <c r="T128" s="30">
        <f>COUNTIF(J128:J131,"1")</f>
        <v>0</v>
      </c>
      <c r="U128" s="30">
        <f>COUNTIF(M128:M131,"1")</f>
        <v>0</v>
      </c>
    </row>
    <row r="129" spans="1:21" ht="30" customHeight="1" x14ac:dyDescent="0.25">
      <c r="A129" s="275"/>
      <c r="B129" s="67"/>
      <c r="C129" s="41" t="s">
        <v>12</v>
      </c>
      <c r="D129" s="80">
        <v>2</v>
      </c>
      <c r="E129" s="134" t="s">
        <v>201</v>
      </c>
      <c r="F129" s="120" t="s">
        <v>187</v>
      </c>
      <c r="G129" s="140">
        <v>1</v>
      </c>
      <c r="H129" s="126"/>
      <c r="I129" s="121"/>
      <c r="J129" s="144"/>
      <c r="K129" s="136"/>
      <c r="L129" s="136"/>
      <c r="M129" s="147"/>
      <c r="N129" s="138"/>
      <c r="O129" s="138"/>
      <c r="R129" s="30">
        <f>COUNTIF(D128:D131,"2")</f>
        <v>1</v>
      </c>
      <c r="S129" s="30">
        <f>COUNTIF(G128:G131,"2")</f>
        <v>2</v>
      </c>
      <c r="T129" s="30">
        <f>COUNTIF(J128:J131,"2")</f>
        <v>0</v>
      </c>
      <c r="U129" s="30">
        <f>COUNTIF(M128:M131,"2")</f>
        <v>0</v>
      </c>
    </row>
    <row r="130" spans="1:21" ht="30" customHeight="1" x14ac:dyDescent="0.25">
      <c r="A130" s="275"/>
      <c r="B130" s="67"/>
      <c r="C130" s="41" t="s">
        <v>13</v>
      </c>
      <c r="D130" s="80">
        <v>1</v>
      </c>
      <c r="E130" s="134" t="s">
        <v>188</v>
      </c>
      <c r="F130" s="120" t="s">
        <v>189</v>
      </c>
      <c r="G130" s="140">
        <v>1</v>
      </c>
      <c r="H130" s="126"/>
      <c r="I130" s="121"/>
      <c r="J130" s="144"/>
      <c r="K130" s="136"/>
      <c r="L130" s="136"/>
      <c r="M130" s="147"/>
      <c r="N130" s="138"/>
      <c r="O130" s="138"/>
      <c r="R130" s="30">
        <f>COUNTIF(D128:D131,"3")</f>
        <v>2</v>
      </c>
      <c r="S130" s="30">
        <f>COUNTIF(G128:G131,"3")</f>
        <v>0</v>
      </c>
      <c r="T130" s="30">
        <f>COUNTIF(J128:J131,"3")</f>
        <v>0</v>
      </c>
      <c r="U130" s="30">
        <f>COUNTIF(M128:M131,"3")</f>
        <v>0</v>
      </c>
    </row>
    <row r="131" spans="1:21" ht="30" customHeight="1" x14ac:dyDescent="0.25">
      <c r="A131" s="275"/>
      <c r="B131" s="67"/>
      <c r="C131" s="41" t="s">
        <v>14</v>
      </c>
      <c r="D131" s="80">
        <v>3</v>
      </c>
      <c r="E131" s="134" t="s">
        <v>202</v>
      </c>
      <c r="F131" s="120" t="s">
        <v>192</v>
      </c>
      <c r="G131" s="140">
        <v>2</v>
      </c>
      <c r="H131" s="126"/>
      <c r="I131" s="121"/>
      <c r="J131" s="144"/>
      <c r="K131" s="136"/>
      <c r="L131" s="136"/>
      <c r="M131" s="147"/>
      <c r="N131" s="138"/>
      <c r="O131" s="138"/>
      <c r="R131" s="30">
        <f>COUNTIF(D128:D131,"4")</f>
        <v>0</v>
      </c>
      <c r="S131" s="30">
        <f>COUNTIF(G128:G131,"4")</f>
        <v>0</v>
      </c>
      <c r="T131" s="30">
        <f>COUNTIF(J128:J131,"4")</f>
        <v>0</v>
      </c>
      <c r="U131" s="30">
        <f>COUNTIF(M128:M131,"4")</f>
        <v>0</v>
      </c>
    </row>
    <row r="132" spans="1:21" ht="9" customHeight="1" x14ac:dyDescent="0.25">
      <c r="B132" s="210"/>
      <c r="C132" s="211"/>
      <c r="D132" s="60"/>
      <c r="G132" s="60"/>
      <c r="H132" s="61"/>
      <c r="I132" s="61"/>
      <c r="J132" s="60"/>
      <c r="K132" s="66"/>
      <c r="M132" s="60"/>
      <c r="N132" s="66"/>
    </row>
    <row r="133" spans="1:21" ht="17.399999999999999" x14ac:dyDescent="0.25">
      <c r="A133" s="275"/>
      <c r="B133" s="67"/>
      <c r="C133" s="212" t="s">
        <v>15</v>
      </c>
      <c r="D133" s="212"/>
      <c r="E133" s="212"/>
      <c r="F133" s="212"/>
      <c r="G133" s="212"/>
      <c r="H133" s="212"/>
      <c r="I133" s="212"/>
      <c r="J133" s="212"/>
      <c r="K133" s="221"/>
      <c r="L133" s="63"/>
      <c r="M133" s="63"/>
      <c r="N133" s="63"/>
      <c r="O133" s="63"/>
    </row>
    <row r="134" spans="1:21" ht="30" customHeight="1" x14ac:dyDescent="0.25">
      <c r="A134" s="275"/>
      <c r="B134" s="59"/>
      <c r="C134" s="48" t="s">
        <v>16</v>
      </c>
      <c r="D134" s="80">
        <v>4</v>
      </c>
      <c r="E134" s="120" t="s">
        <v>203</v>
      </c>
      <c r="F134" s="120" t="s">
        <v>190</v>
      </c>
      <c r="G134" s="140">
        <v>2</v>
      </c>
      <c r="H134" s="121"/>
      <c r="I134" s="121"/>
      <c r="J134" s="144"/>
      <c r="K134" s="136"/>
      <c r="L134" s="136"/>
      <c r="M134" s="147"/>
      <c r="N134" s="138"/>
      <c r="O134" s="138"/>
      <c r="R134" s="30">
        <f>COUNTIF(D134:D136,"1")</f>
        <v>0</v>
      </c>
      <c r="S134" s="30">
        <f>COUNTIF(G134:G136,"1")</f>
        <v>0</v>
      </c>
      <c r="T134" s="30">
        <f>COUNTIF(J134:J136,"1")</f>
        <v>0</v>
      </c>
      <c r="U134" s="30">
        <f>COUNTIF(M134:M136,"1")</f>
        <v>0</v>
      </c>
    </row>
    <row r="135" spans="1:21" ht="30" customHeight="1" x14ac:dyDescent="0.25">
      <c r="A135" s="275"/>
      <c r="B135" s="67"/>
      <c r="C135" s="41" t="s">
        <v>17</v>
      </c>
      <c r="D135" s="80">
        <v>3</v>
      </c>
      <c r="E135" s="120" t="s">
        <v>204</v>
      </c>
      <c r="F135" s="120" t="s">
        <v>191</v>
      </c>
      <c r="G135" s="140">
        <v>3</v>
      </c>
      <c r="H135" s="126"/>
      <c r="I135" s="121"/>
      <c r="J135" s="144"/>
      <c r="K135" s="136"/>
      <c r="L135" s="136"/>
      <c r="M135" s="147"/>
      <c r="N135" s="138"/>
      <c r="O135" s="138"/>
      <c r="R135" s="30">
        <f>COUNTIF(D134:D136,"2")</f>
        <v>0</v>
      </c>
      <c r="S135" s="30">
        <f>COUNTIF(G134:G136,"2")</f>
        <v>2</v>
      </c>
      <c r="T135" s="30">
        <f>COUNTIF(J134:J136,"2")</f>
        <v>0</v>
      </c>
      <c r="U135" s="30">
        <f>COUNTIF(M134:M136,"2")</f>
        <v>0</v>
      </c>
    </row>
    <row r="136" spans="1:21" ht="30" customHeight="1" x14ac:dyDescent="0.25">
      <c r="A136" s="275"/>
      <c r="B136" s="67"/>
      <c r="C136" s="41" t="s">
        <v>18</v>
      </c>
      <c r="D136" s="80">
        <v>3</v>
      </c>
      <c r="E136" s="134" t="s">
        <v>205</v>
      </c>
      <c r="F136" s="120" t="s">
        <v>191</v>
      </c>
      <c r="G136" s="140">
        <v>2</v>
      </c>
      <c r="H136" s="126"/>
      <c r="I136" s="121"/>
      <c r="J136" s="144"/>
      <c r="K136" s="136"/>
      <c r="L136" s="136"/>
      <c r="M136" s="147"/>
      <c r="N136" s="138"/>
      <c r="O136" s="138"/>
      <c r="R136" s="30">
        <f>COUNTIF(D134:D136,"3")</f>
        <v>2</v>
      </c>
      <c r="S136" s="30">
        <f>COUNTIF(G134:G136,"3")</f>
        <v>1</v>
      </c>
      <c r="T136" s="30">
        <f>COUNTIF(J134:J136,"3")</f>
        <v>0</v>
      </c>
      <c r="U136" s="30">
        <f>COUNTIF(M134:M136,"3")</f>
        <v>0</v>
      </c>
    </row>
    <row r="137" spans="1:21" ht="15" customHeight="1" x14ac:dyDescent="0.25">
      <c r="B137" s="210"/>
      <c r="C137" s="211"/>
      <c r="D137" s="60"/>
      <c r="E137" s="61"/>
      <c r="F137" s="61"/>
      <c r="G137" s="60"/>
      <c r="H137" s="61"/>
      <c r="I137" s="61"/>
      <c r="J137" s="60"/>
      <c r="K137" s="66"/>
      <c r="M137" s="60"/>
      <c r="N137" s="66"/>
      <c r="R137" s="30">
        <f>COUNTIF(D134:D136,"4")</f>
        <v>1</v>
      </c>
      <c r="S137" s="30">
        <f>COUNTIF(G134:G136,"4")</f>
        <v>0</v>
      </c>
      <c r="T137" s="30">
        <f>COUNTIF(J134:J136,"4")</f>
        <v>0</v>
      </c>
    </row>
    <row r="138" spans="1:21" ht="17.399999999999999" x14ac:dyDescent="0.25">
      <c r="A138" s="275"/>
      <c r="B138" s="67"/>
      <c r="C138" s="212" t="s">
        <v>19</v>
      </c>
      <c r="D138" s="212"/>
      <c r="E138" s="212"/>
      <c r="F138" s="212"/>
      <c r="G138" s="212"/>
      <c r="H138" s="212"/>
      <c r="I138" s="212"/>
      <c r="J138" s="212"/>
      <c r="K138" s="221"/>
      <c r="L138" s="63"/>
      <c r="M138" s="63"/>
      <c r="N138" s="63"/>
      <c r="O138" s="63"/>
    </row>
    <row r="139" spans="1:21" ht="30" customHeight="1" x14ac:dyDescent="0.25">
      <c r="A139" s="275"/>
      <c r="B139" s="59"/>
      <c r="C139" s="48" t="s">
        <v>20</v>
      </c>
      <c r="D139" s="80">
        <v>2</v>
      </c>
      <c r="E139" s="120" t="s">
        <v>193</v>
      </c>
      <c r="F139" s="120" t="s">
        <v>194</v>
      </c>
      <c r="G139" s="140">
        <v>1</v>
      </c>
      <c r="H139" s="121"/>
      <c r="I139" s="121"/>
      <c r="J139" s="144"/>
      <c r="K139" s="136"/>
      <c r="L139" s="136"/>
      <c r="M139" s="147"/>
      <c r="N139" s="138"/>
      <c r="O139" s="138"/>
      <c r="P139" s="142"/>
      <c r="Q139" s="142"/>
      <c r="R139" s="30">
        <f>COUNTIF(D139:D141,"1")</f>
        <v>1</v>
      </c>
      <c r="S139" s="30">
        <f>COUNTIF(G139:G141,"1")</f>
        <v>3</v>
      </c>
      <c r="T139" s="30">
        <f>COUNTIF(J139:J141,"1")</f>
        <v>0</v>
      </c>
      <c r="U139" s="30">
        <f>COUNTIF(M139:M141,"1")</f>
        <v>0</v>
      </c>
    </row>
    <row r="140" spans="1:21" ht="30" customHeight="1" x14ac:dyDescent="0.25">
      <c r="A140" s="275"/>
      <c r="B140" s="67"/>
      <c r="C140" s="41" t="s">
        <v>21</v>
      </c>
      <c r="D140" s="80">
        <v>3</v>
      </c>
      <c r="E140" s="134" t="s">
        <v>206</v>
      </c>
      <c r="F140" s="120" t="s">
        <v>195</v>
      </c>
      <c r="G140" s="140">
        <v>1</v>
      </c>
      <c r="H140" s="126"/>
      <c r="I140" s="121"/>
      <c r="J140" s="144"/>
      <c r="K140" s="136"/>
      <c r="L140" s="136"/>
      <c r="M140" s="147"/>
      <c r="N140" s="138"/>
      <c r="O140" s="138"/>
      <c r="P140" s="142"/>
      <c r="Q140" s="142"/>
      <c r="R140" s="30">
        <f>COUNTIF(D139:D141,"2")</f>
        <v>1</v>
      </c>
      <c r="S140" s="30">
        <f>COUNTIF(G139:G141,"2")</f>
        <v>0</v>
      </c>
      <c r="T140" s="30">
        <f>COUNTIF(J139:J141,"2")</f>
        <v>0</v>
      </c>
      <c r="U140" s="30">
        <f>COUNTIF(M139:M141,"2")</f>
        <v>0</v>
      </c>
    </row>
    <row r="141" spans="1:21" ht="30" customHeight="1" x14ac:dyDescent="0.25">
      <c r="A141" s="275"/>
      <c r="B141" s="67"/>
      <c r="C141" s="41" t="s">
        <v>22</v>
      </c>
      <c r="D141" s="80">
        <v>1</v>
      </c>
      <c r="E141" s="134" t="s">
        <v>207</v>
      </c>
      <c r="F141" s="120" t="s">
        <v>196</v>
      </c>
      <c r="G141" s="140">
        <v>1</v>
      </c>
      <c r="H141" s="126"/>
      <c r="I141" s="121"/>
      <c r="J141" s="144"/>
      <c r="K141" s="136"/>
      <c r="L141" s="136"/>
      <c r="M141" s="147"/>
      <c r="N141" s="138"/>
      <c r="O141" s="138"/>
      <c r="P141" s="142"/>
      <c r="Q141" s="142"/>
      <c r="R141" s="30">
        <f>COUNTIF(D139:D141,"3")</f>
        <v>1</v>
      </c>
      <c r="S141" s="30">
        <f>COUNTIF(G139:G141,"3")</f>
        <v>0</v>
      </c>
      <c r="T141" s="30">
        <f>COUNTIF(J139:J141,"3")</f>
        <v>0</v>
      </c>
      <c r="U141" s="30">
        <f>COUNTIF(M139:M141,"3")</f>
        <v>0</v>
      </c>
    </row>
    <row r="142" spans="1:21" x14ac:dyDescent="0.25">
      <c r="R142" s="30">
        <f>COUNTIF(D139:D141,"4")</f>
        <v>0</v>
      </c>
      <c r="S142" s="30">
        <f>COUNTIF(G139:G141,"4")</f>
        <v>0</v>
      </c>
      <c r="T142" s="30">
        <f>COUNTIF(J139:J141,"4")</f>
        <v>0</v>
      </c>
    </row>
    <row r="65530" spans="2:6" x14ac:dyDescent="0.25">
      <c r="B65530" s="265" t="s">
        <v>29</v>
      </c>
      <c r="C65530" s="265"/>
      <c r="D65530" s="265"/>
      <c r="E65530" s="265"/>
      <c r="F65530" s="43"/>
    </row>
    <row r="65531" spans="2:6" x14ac:dyDescent="0.25">
      <c r="B65531" s="264" t="s">
        <v>30</v>
      </c>
      <c r="C65531" s="264"/>
      <c r="D65531" s="264"/>
      <c r="E65531" s="264"/>
      <c r="F65531" s="78"/>
    </row>
    <row r="65532" spans="2:6" x14ac:dyDescent="0.25">
      <c r="B65532" s="264" t="s">
        <v>31</v>
      </c>
      <c r="C65532" s="264"/>
      <c r="D65532" s="264"/>
      <c r="E65532" s="264"/>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zoomScale="80" zoomScaleNormal="80" workbookViewId="0">
      <selection activeCell="D10" sqref="D10"/>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45" ht="6" customHeight="1" x14ac:dyDescent="0.3"/>
    <row r="2" spans="2:45" ht="22.5" customHeight="1" x14ac:dyDescent="0.3">
      <c r="B2" s="296" t="s">
        <v>27</v>
      </c>
      <c r="C2" s="295" t="s">
        <v>176</v>
      </c>
      <c r="D2" s="295"/>
      <c r="E2" s="295"/>
      <c r="F2" s="295"/>
      <c r="G2" s="2"/>
      <c r="H2" s="293" t="s">
        <v>177</v>
      </c>
      <c r="I2" s="293"/>
      <c r="J2" s="293"/>
      <c r="K2" s="293"/>
      <c r="L2" s="3"/>
      <c r="M2" s="294" t="s">
        <v>177</v>
      </c>
      <c r="N2" s="294"/>
      <c r="O2" s="294"/>
      <c r="P2" s="294"/>
      <c r="Q2" s="113"/>
      <c r="R2" s="302" t="s">
        <v>177</v>
      </c>
      <c r="S2" s="302"/>
      <c r="T2" s="302"/>
      <c r="U2" s="302"/>
      <c r="V2" s="29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35">
      <c r="B3" s="297"/>
      <c r="C3" s="4">
        <v>1</v>
      </c>
      <c r="D3" s="4">
        <v>2</v>
      </c>
      <c r="E3" s="5">
        <v>3</v>
      </c>
      <c r="F3" s="6">
        <v>4</v>
      </c>
      <c r="G3" s="300"/>
      <c r="H3" s="4">
        <v>1</v>
      </c>
      <c r="I3" s="4">
        <v>2</v>
      </c>
      <c r="J3" s="5">
        <v>3</v>
      </c>
      <c r="K3" s="6">
        <v>4</v>
      </c>
      <c r="L3" s="298"/>
      <c r="M3" s="4">
        <v>1</v>
      </c>
      <c r="N3" s="4">
        <v>2</v>
      </c>
      <c r="O3" s="5">
        <v>3</v>
      </c>
      <c r="P3" s="6">
        <v>4</v>
      </c>
      <c r="Q3" s="113"/>
      <c r="R3" s="4">
        <v>1</v>
      </c>
      <c r="S3" s="4">
        <v>2</v>
      </c>
      <c r="T3" s="5">
        <v>3</v>
      </c>
      <c r="U3" s="6">
        <v>4</v>
      </c>
      <c r="V3" s="29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35">
      <c r="B4" s="91" t="s">
        <v>73</v>
      </c>
      <c r="C4" s="89">
        <f>Autoevaluación!R7/SUM(Autoevaluación!R7:R10)</f>
        <v>0</v>
      </c>
      <c r="D4" s="8">
        <f>Autoevaluación!R8/SUM(Autoevaluación!R7:R10)</f>
        <v>0.5</v>
      </c>
      <c r="E4" s="8">
        <f>Autoevaluación!R9/SUM(Autoevaluación!R7:R10)</f>
        <v>0.5</v>
      </c>
      <c r="F4" s="8">
        <f>Autoevaluación!R10/SUM(Autoevaluación!R7:R10)</f>
        <v>0</v>
      </c>
      <c r="G4" s="301"/>
      <c r="H4" s="8">
        <f>Autoevaluación!S7/SUM(Autoevaluación!S7:S10)</f>
        <v>0</v>
      </c>
      <c r="I4" s="8">
        <f>Autoevaluación!S8/SUM(Autoevaluación!S7:S10)</f>
        <v>0.5</v>
      </c>
      <c r="J4" s="8">
        <f>Autoevaluación!S9/SUM(Autoevaluación!S7:S10)</f>
        <v>0.5</v>
      </c>
      <c r="K4" s="8">
        <f>Autoevaluación!S10/SUM(Autoevaluación!S7:S10)</f>
        <v>0</v>
      </c>
      <c r="L4" s="299"/>
      <c r="M4" s="8" t="e">
        <f>Autoevaluación!T7/SUM(Autoevaluación!T7:T10)</f>
        <v>#DIV/0!</v>
      </c>
      <c r="N4" s="8" t="e">
        <f>Autoevaluación!T8/SUM(Autoevaluación!T7:T10)</f>
        <v>#DIV/0!</v>
      </c>
      <c r="O4" s="8" t="e">
        <f>Autoevaluación!T9/SUM(Autoevaluación!T7:T10)</f>
        <v>#DIV/0!</v>
      </c>
      <c r="P4" s="8" t="e">
        <f>Autoevaluación!T10/SUM(Autoevaluación!T7:T10)</f>
        <v>#DIV/0!</v>
      </c>
      <c r="Q4" s="111"/>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35">
      <c r="B5" s="91" t="s">
        <v>72</v>
      </c>
      <c r="C5" s="89">
        <f>Autoevaluación!R13/SUM(Autoevaluación!R13:R16)</f>
        <v>0</v>
      </c>
      <c r="D5" s="8">
        <f>Autoevaluación!R14/SUM(Autoevaluación!R13:R16)</f>
        <v>0.4</v>
      </c>
      <c r="E5" s="8">
        <f>Autoevaluación!R15/SUM(Autoevaluación!R13:R16)</f>
        <v>0.6</v>
      </c>
      <c r="F5" s="8">
        <f>Autoevaluación!R16/SUM(Autoevaluación!R13:R16)</f>
        <v>0</v>
      </c>
      <c r="G5" s="301"/>
      <c r="H5" s="8">
        <f>Autoevaluación!S13/SUM(Autoevaluación!S13:S16)</f>
        <v>0</v>
      </c>
      <c r="I5" s="8">
        <f>Autoevaluación!S14/SUM(Autoevaluación!S13:S16)</f>
        <v>0</v>
      </c>
      <c r="J5" s="8">
        <f>Autoevaluación!S15/SUM(Autoevaluación!S13:S16)</f>
        <v>0.6</v>
      </c>
      <c r="K5" s="8">
        <f>Autoevaluación!S16/SUM(Autoevaluación!S13:S16)</f>
        <v>0.4</v>
      </c>
      <c r="L5" s="299"/>
      <c r="M5" s="8" t="e">
        <f>Autoevaluación!T13/SUM(Autoevaluación!T13:T16)</f>
        <v>#DIV/0!</v>
      </c>
      <c r="N5" s="8" t="e">
        <f>Autoevaluación!T14/SUM(Autoevaluación!T13:T16)</f>
        <v>#DIV/0!</v>
      </c>
      <c r="O5" s="8" t="e">
        <f>Autoevaluación!T15/SUM(Autoevaluación!T13:T16)</f>
        <v>#DIV/0!</v>
      </c>
      <c r="P5" s="8" t="e">
        <f>Autoevaluación!T16/SUM(Autoevaluación!T13:T16)</f>
        <v>#DIV/0!</v>
      </c>
      <c r="Q5" s="111"/>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35">
      <c r="B6" s="91" t="s">
        <v>43</v>
      </c>
      <c r="C6" s="89">
        <f>Autoevaluación!R20/SUM(Autoevaluación!R20:R23)</f>
        <v>0</v>
      </c>
      <c r="D6" s="8">
        <f>Autoevaluación!R21/SUM(Autoevaluación!R20:R23)</f>
        <v>0.25</v>
      </c>
      <c r="E6" s="8">
        <f>Autoevaluación!R22/SUM(Autoevaluación!R20:R23)</f>
        <v>0.5</v>
      </c>
      <c r="F6" s="8">
        <f>Autoevaluación!R23/SUM(Autoevaluación!R20:R23)</f>
        <v>0.25</v>
      </c>
      <c r="G6" s="301"/>
      <c r="H6" s="8">
        <f>Autoevaluación!S20/SUM(Autoevaluación!S20:S23)</f>
        <v>0</v>
      </c>
      <c r="I6" s="8">
        <f>Autoevaluación!S21/SUM(Autoevaluación!S20:S23)</f>
        <v>0.25</v>
      </c>
      <c r="J6" s="8">
        <f>Autoevaluación!S20/SUM(Autoevaluación!S20:S23)</f>
        <v>0</v>
      </c>
      <c r="K6" s="8">
        <f>Autoevaluación!S23/SUM(Autoevaluación!S20:S23)</f>
        <v>0.25</v>
      </c>
      <c r="L6" s="299"/>
      <c r="M6" s="8" t="e">
        <f>Autoevaluación!T20/SUM(Autoevaluación!T20:T23)</f>
        <v>#DIV/0!</v>
      </c>
      <c r="N6" s="8" t="e">
        <f>Autoevaluación!T21/SUM(Autoevaluación!T20:T23)</f>
        <v>#DIV/0!</v>
      </c>
      <c r="O6" s="8" t="e">
        <f>Autoevaluación!T22/SUM(Autoevaluación!T20:T23)</f>
        <v>#DIV/0!</v>
      </c>
      <c r="P6" s="8" t="e">
        <f>Autoevaluación!T23/SUM(Autoevaluación!T20:T23)</f>
        <v>#DIV/0!</v>
      </c>
      <c r="Q6" s="111"/>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35">
      <c r="B7" s="91" t="s">
        <v>52</v>
      </c>
      <c r="C7" s="89">
        <f>Autoevaluación!R30/SUM(Autoevaluación!R30:R33)</f>
        <v>0</v>
      </c>
      <c r="D7" s="8">
        <f>Autoevaluación!R31/SUM(Autoevaluación!R30:R33)</f>
        <v>0</v>
      </c>
      <c r="E7" s="8">
        <f>Autoevaluación!R32/SUM(Autoevaluación!R30:R33)</f>
        <v>1</v>
      </c>
      <c r="F7" s="8">
        <f>Autoevaluación!R33/SUM(Autoevaluación!R30:R33)</f>
        <v>0</v>
      </c>
      <c r="G7" s="301"/>
      <c r="H7" s="8">
        <f>Autoevaluación!S30/SUM(Autoevaluación!S30:S33)</f>
        <v>0</v>
      </c>
      <c r="I7" s="8">
        <f>Autoevaluación!S31/SUM(Autoevaluación!S30:S33)</f>
        <v>0</v>
      </c>
      <c r="J7" s="8">
        <f>Autoevaluación!S32/SUM(Autoevaluación!S30:S33)</f>
        <v>1</v>
      </c>
      <c r="K7" s="8">
        <f>Autoevaluación!S33/SUM(Autoevaluación!S30:S33)</f>
        <v>0</v>
      </c>
      <c r="L7" s="299"/>
      <c r="M7" s="8" t="e">
        <f>Autoevaluación!T30/SUM(Autoevaluación!T30:T33)</f>
        <v>#DIV/0!</v>
      </c>
      <c r="N7" s="8" t="e">
        <f>Autoevaluación!T31/SUM(Autoevaluación!T30:T33)</f>
        <v>#DIV/0!</v>
      </c>
      <c r="O7" s="8" t="e">
        <f>Autoevaluación!T32/SUM(Autoevaluación!T30:T33)</f>
        <v>#DIV/0!</v>
      </c>
      <c r="P7" s="8" t="e">
        <f>Autoevaluación!T33/SUM(Autoevaluación!T30:T33)</f>
        <v>#DIV/0!</v>
      </c>
      <c r="Q7" s="111"/>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35">
      <c r="B8" s="91" t="s">
        <v>57</v>
      </c>
      <c r="C8" s="89">
        <f>Autoevaluación!R36/SUM(Autoevaluación!R36:R39)</f>
        <v>0.1111111111111111</v>
      </c>
      <c r="D8" s="8">
        <f>Autoevaluación!R37/SUM(Autoevaluación!R36:R39)</f>
        <v>0.22222222222222221</v>
      </c>
      <c r="E8" s="8">
        <f>Autoevaluación!R38/SUM(Autoevaluación!R36:R39)</f>
        <v>0.44444444444444442</v>
      </c>
      <c r="F8" s="8">
        <f>Autoevaluación!R39/SUM(Autoevaluación!R36:R39)</f>
        <v>0.22222222222222221</v>
      </c>
      <c r="G8" s="301"/>
      <c r="H8" s="8">
        <f>Autoevaluación!S36/SUM(Autoevaluación!S36:S39)</f>
        <v>0.1111111111111111</v>
      </c>
      <c r="I8" s="8">
        <f>Autoevaluación!S37/SUM(Autoevaluación!S36:S39)</f>
        <v>0.22222222222222221</v>
      </c>
      <c r="J8" s="8">
        <f>Autoevaluación!S38/SUM(Autoevaluación!S36:S39)</f>
        <v>0.44444444444444442</v>
      </c>
      <c r="K8" s="8">
        <f>Autoevaluación!S39/SUM(Autoevaluación!S36:S39)</f>
        <v>0.22222222222222221</v>
      </c>
      <c r="L8" s="299"/>
      <c r="M8" s="8" t="e">
        <f>Autoevaluación!T36/SUM(Autoevaluación!T36:T39)</f>
        <v>#DIV/0!</v>
      </c>
      <c r="N8" s="8" t="e">
        <f>Autoevaluación!T37/SUM(Autoevaluación!T36:T39)</f>
        <v>#DIV/0!</v>
      </c>
      <c r="O8" s="8" t="e">
        <f>Autoevaluación!T38/SUM(Autoevaluación!T36:T39)</f>
        <v>#DIV/0!</v>
      </c>
      <c r="P8" s="8" t="e">
        <f>Autoevaluación!T39/SUM(Autoevaluación!T36:T39)</f>
        <v>#DIV/0!</v>
      </c>
      <c r="Q8" s="111"/>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35">
      <c r="B9" s="91" t="s">
        <v>67</v>
      </c>
      <c r="C9" s="89">
        <f>Autoevaluación!R47/SUM(Autoevaluación!R47:R50)</f>
        <v>0</v>
      </c>
      <c r="D9" s="8">
        <f>Autoevaluación!R48/SUM(Autoevaluación!R47:R50)</f>
        <v>0</v>
      </c>
      <c r="E9" s="8">
        <f>Autoevaluación!R49/SUM(Autoevaluación!R47:R50)</f>
        <v>0.75</v>
      </c>
      <c r="F9" s="8">
        <f>Autoevaluación!R50/SUM(Autoevaluación!R47:R50)</f>
        <v>0.25</v>
      </c>
      <c r="G9" s="301"/>
      <c r="H9" s="8">
        <f>Autoevaluación!S47/SUM(Autoevaluación!S47:S50)</f>
        <v>0</v>
      </c>
      <c r="I9" s="8">
        <f>Autoevaluación!S48/SUM(Autoevaluación!S47:S50)</f>
        <v>0</v>
      </c>
      <c r="J9" s="8">
        <f>Autoevaluación!S49/SUM(Autoevaluación!S47:S50)</f>
        <v>0.75</v>
      </c>
      <c r="K9" s="8">
        <f>Autoevaluación!S50/SUM(Autoevaluación!S47:S50)</f>
        <v>0.25</v>
      </c>
      <c r="L9" s="299"/>
      <c r="M9" s="8" t="e">
        <f>Autoevaluación!T47/SUM(Autoevaluación!T47:T50)</f>
        <v>#DIV/0!</v>
      </c>
      <c r="N9" s="8" t="e">
        <f>Autoevaluación!T48/SUM(Autoevaluación!T47:T50)</f>
        <v>#DIV/0!</v>
      </c>
      <c r="O9" s="8" t="e">
        <f>Autoevaluación!T49/SUM(Autoevaluación!T47:T50)</f>
        <v>#DIV/0!</v>
      </c>
      <c r="P9" s="8" t="e">
        <f>Autoevaluación!T50/SUM(Autoevaluación!T47:T50)</f>
        <v>#DIV/0!</v>
      </c>
      <c r="Q9" s="111"/>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3">
      <c r="B10" s="90" t="s">
        <v>126</v>
      </c>
      <c r="C10" s="13">
        <f>AVERAGE(C4:C9)</f>
        <v>1.8518518518518517E-2</v>
      </c>
      <c r="D10" s="13">
        <f>AVERAGE(D4:D9)</f>
        <v>0.22870370370370371</v>
      </c>
      <c r="E10" s="13">
        <f>AVERAGE(E4:E9)</f>
        <v>0.63240740740740742</v>
      </c>
      <c r="F10" s="13">
        <f>AVERAGE(F4:F9)</f>
        <v>0.12037037037037036</v>
      </c>
      <c r="G10" s="10"/>
      <c r="H10" s="13">
        <f>AVERAGE(H4:H9)</f>
        <v>1.8518518518518517E-2</v>
      </c>
      <c r="I10" s="13">
        <f>AVERAGE(I4:I9)</f>
        <v>0.16203703703703703</v>
      </c>
      <c r="J10" s="13">
        <f>AVERAGE(J4:J9)</f>
        <v>0.54907407407407405</v>
      </c>
      <c r="K10" s="13">
        <f>AVERAGE(K4:K9)</f>
        <v>0.18703703703703703</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 customHeight="1" x14ac:dyDescent="0.3">
      <c r="B12" s="287" t="s">
        <v>178</v>
      </c>
      <c r="C12" s="288"/>
      <c r="D12" s="288"/>
      <c r="E12" s="288"/>
      <c r="F12" s="288"/>
      <c r="G12" s="288"/>
      <c r="H12" s="288"/>
      <c r="I12" s="288"/>
      <c r="J12" s="288"/>
      <c r="K12" s="288"/>
      <c r="L12" s="288"/>
      <c r="M12" s="288"/>
      <c r="N12" s="288"/>
      <c r="O12" s="288"/>
      <c r="P12" s="288"/>
      <c r="Q12" s="288"/>
      <c r="R12" s="288"/>
      <c r="S12" s="288"/>
      <c r="T12" s="288"/>
      <c r="U12" s="28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 customHeight="1" x14ac:dyDescent="0.3">
      <c r="B13" s="290" t="s">
        <v>28</v>
      </c>
      <c r="C13" s="291"/>
      <c r="D13" s="291"/>
      <c r="E13" s="291"/>
      <c r="F13" s="291"/>
      <c r="G13" s="291"/>
      <c r="H13" s="291"/>
      <c r="I13" s="291"/>
      <c r="J13" s="291"/>
      <c r="K13" s="291"/>
      <c r="L13" s="291"/>
      <c r="M13" s="291"/>
      <c r="N13" s="291"/>
      <c r="O13" s="291"/>
      <c r="P13" s="291"/>
      <c r="Q13" s="291"/>
      <c r="R13" s="291"/>
      <c r="S13" s="291"/>
      <c r="T13" s="291"/>
      <c r="U13" s="29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3">
      <c r="B14" s="276"/>
      <c r="C14" s="276"/>
      <c r="D14" s="276"/>
      <c r="E14" s="276"/>
      <c r="F14" s="276"/>
      <c r="G14" s="276"/>
      <c r="H14" s="276"/>
      <c r="I14" s="276"/>
      <c r="J14" s="276"/>
      <c r="K14" s="276"/>
      <c r="L14" s="276"/>
      <c r="M14" s="276"/>
      <c r="N14" s="276"/>
      <c r="O14" s="276"/>
      <c r="P14" s="276"/>
      <c r="Q14" s="276"/>
      <c r="R14" s="276"/>
      <c r="S14" s="276"/>
      <c r="T14" s="276"/>
      <c r="U14" s="27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3">
      <c r="B15" s="276"/>
      <c r="C15" s="276"/>
      <c r="D15" s="276"/>
      <c r="E15" s="276"/>
      <c r="F15" s="276"/>
      <c r="G15" s="276"/>
      <c r="H15" s="276"/>
      <c r="I15" s="276"/>
      <c r="J15" s="276"/>
      <c r="K15" s="276"/>
      <c r="L15" s="276"/>
      <c r="M15" s="276"/>
      <c r="N15" s="276"/>
      <c r="O15" s="276"/>
      <c r="P15" s="276"/>
      <c r="Q15" s="276"/>
      <c r="R15" s="276"/>
      <c r="S15" s="276"/>
      <c r="T15" s="276"/>
      <c r="U15" s="27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 customHeight="1" x14ac:dyDescent="0.3">
      <c r="B16" s="281" t="s">
        <v>123</v>
      </c>
      <c r="C16" s="282"/>
      <c r="D16" s="282"/>
      <c r="E16" s="282"/>
      <c r="F16" s="282"/>
      <c r="G16" s="282"/>
      <c r="H16" s="282"/>
      <c r="I16" s="282"/>
      <c r="J16" s="282"/>
      <c r="K16" s="282"/>
      <c r="L16" s="282"/>
      <c r="M16" s="282"/>
      <c r="N16" s="282"/>
      <c r="O16" s="282"/>
      <c r="P16" s="282"/>
      <c r="Q16" s="282"/>
      <c r="R16" s="282"/>
      <c r="S16" s="282"/>
      <c r="T16" s="282"/>
      <c r="U16" s="282"/>
    </row>
    <row r="17" spans="2:21" ht="60" customHeight="1" x14ac:dyDescent="0.3">
      <c r="B17" s="276"/>
      <c r="C17" s="276"/>
      <c r="D17" s="276"/>
      <c r="E17" s="276"/>
      <c r="F17" s="276"/>
      <c r="G17" s="276"/>
      <c r="H17" s="276"/>
      <c r="I17" s="276"/>
      <c r="J17" s="276"/>
      <c r="K17" s="276"/>
      <c r="L17" s="276"/>
      <c r="M17" s="276"/>
      <c r="N17" s="276"/>
      <c r="O17" s="276"/>
      <c r="P17" s="276"/>
      <c r="Q17" s="276"/>
      <c r="R17" s="276"/>
      <c r="S17" s="276"/>
      <c r="T17" s="276"/>
      <c r="U17" s="276"/>
    </row>
    <row r="18" spans="2:21" ht="60" customHeight="1" x14ac:dyDescent="0.3">
      <c r="B18" s="276"/>
      <c r="C18" s="276"/>
      <c r="D18" s="276"/>
      <c r="E18" s="276"/>
      <c r="F18" s="276"/>
      <c r="G18" s="276"/>
      <c r="H18" s="276"/>
      <c r="I18" s="276"/>
      <c r="J18" s="276"/>
      <c r="K18" s="276"/>
      <c r="L18" s="276"/>
      <c r="M18" s="276"/>
      <c r="N18" s="276"/>
      <c r="O18" s="276"/>
      <c r="P18" s="276"/>
      <c r="Q18" s="276"/>
      <c r="R18" s="276"/>
      <c r="S18" s="276"/>
      <c r="T18" s="276"/>
      <c r="U18" s="276"/>
    </row>
    <row r="19" spans="2:21" ht="60" customHeight="1" x14ac:dyDescent="0.3">
      <c r="B19" s="276"/>
      <c r="C19" s="276"/>
      <c r="D19" s="276"/>
      <c r="E19" s="276"/>
      <c r="F19" s="276"/>
      <c r="G19" s="276"/>
      <c r="H19" s="276"/>
      <c r="I19" s="276"/>
      <c r="J19" s="276"/>
      <c r="K19" s="276"/>
      <c r="L19" s="276"/>
      <c r="M19" s="276"/>
      <c r="N19" s="276"/>
      <c r="O19" s="276"/>
      <c r="P19" s="276"/>
      <c r="Q19" s="276"/>
      <c r="R19" s="276"/>
      <c r="S19" s="276"/>
      <c r="T19" s="276"/>
      <c r="U19" s="276"/>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1.9" customHeight="1" x14ac:dyDescent="0.3">
      <c r="B21" s="285" t="s">
        <v>179</v>
      </c>
      <c r="C21" s="285"/>
      <c r="D21" s="285"/>
      <c r="E21" s="285"/>
      <c r="F21" s="285"/>
      <c r="G21" s="285"/>
      <c r="H21" s="285"/>
      <c r="I21" s="285"/>
      <c r="J21" s="285"/>
      <c r="K21" s="285"/>
      <c r="L21" s="285"/>
      <c r="M21" s="285"/>
      <c r="N21" s="285"/>
      <c r="O21" s="285"/>
      <c r="P21" s="285"/>
      <c r="Q21" s="285"/>
      <c r="R21" s="285"/>
      <c r="S21" s="285"/>
      <c r="T21" s="285"/>
      <c r="U21" s="285"/>
    </row>
    <row r="22" spans="2:21" ht="24.9" customHeight="1" x14ac:dyDescent="0.3">
      <c r="B22" s="286" t="s">
        <v>28</v>
      </c>
      <c r="C22" s="286"/>
      <c r="D22" s="286"/>
      <c r="E22" s="286"/>
      <c r="F22" s="286"/>
      <c r="G22" s="286"/>
      <c r="H22" s="286"/>
      <c r="I22" s="286"/>
      <c r="J22" s="286"/>
      <c r="K22" s="286"/>
      <c r="L22" s="286"/>
      <c r="M22" s="286"/>
      <c r="N22" s="286"/>
      <c r="O22" s="286"/>
      <c r="P22" s="286"/>
      <c r="Q22" s="286"/>
      <c r="R22" s="286"/>
      <c r="S22" s="286"/>
      <c r="T22" s="286"/>
      <c r="U22" s="286"/>
    </row>
    <row r="23" spans="2:21" ht="60" customHeight="1" x14ac:dyDescent="0.3">
      <c r="B23" s="276"/>
      <c r="C23" s="276"/>
      <c r="D23" s="276"/>
      <c r="E23" s="276"/>
      <c r="F23" s="276"/>
      <c r="G23" s="276"/>
      <c r="H23" s="276"/>
      <c r="I23" s="276"/>
      <c r="J23" s="276"/>
      <c r="K23" s="276"/>
      <c r="L23" s="276"/>
      <c r="M23" s="276"/>
      <c r="N23" s="276"/>
      <c r="O23" s="276"/>
      <c r="P23" s="276"/>
      <c r="Q23" s="276"/>
      <c r="R23" s="276"/>
      <c r="S23" s="276"/>
      <c r="T23" s="276"/>
      <c r="U23" s="276"/>
    </row>
    <row r="24" spans="2:21" ht="60" customHeight="1" x14ac:dyDescent="0.3">
      <c r="B24" s="276"/>
      <c r="C24" s="276"/>
      <c r="D24" s="276"/>
      <c r="E24" s="276"/>
      <c r="F24" s="276"/>
      <c r="G24" s="276"/>
      <c r="H24" s="276"/>
      <c r="I24" s="276"/>
      <c r="J24" s="276"/>
      <c r="K24" s="276"/>
      <c r="L24" s="276"/>
      <c r="M24" s="276"/>
      <c r="N24" s="276"/>
      <c r="O24" s="276"/>
      <c r="P24" s="276"/>
      <c r="Q24" s="276"/>
      <c r="R24" s="276"/>
      <c r="S24" s="276"/>
      <c r="T24" s="276"/>
      <c r="U24" s="276"/>
    </row>
    <row r="25" spans="2:21" s="15" customFormat="1" ht="24.9" customHeight="1" x14ac:dyDescent="0.3">
      <c r="B25" s="281" t="s">
        <v>123</v>
      </c>
      <c r="C25" s="282"/>
      <c r="D25" s="282"/>
      <c r="E25" s="282"/>
      <c r="F25" s="282"/>
      <c r="G25" s="282"/>
      <c r="H25" s="282"/>
      <c r="I25" s="282"/>
      <c r="J25" s="282"/>
      <c r="K25" s="282"/>
      <c r="L25" s="282"/>
      <c r="M25" s="282"/>
      <c r="N25" s="282"/>
      <c r="O25" s="282"/>
      <c r="P25" s="282"/>
      <c r="Q25" s="282"/>
      <c r="R25" s="282"/>
      <c r="S25" s="282"/>
      <c r="T25" s="282"/>
      <c r="U25" s="282"/>
    </row>
    <row r="26" spans="2:21" ht="60" customHeight="1" x14ac:dyDescent="0.3">
      <c r="B26" s="276"/>
      <c r="C26" s="276"/>
      <c r="D26" s="276"/>
      <c r="E26" s="276"/>
      <c r="F26" s="276"/>
      <c r="G26" s="276"/>
      <c r="H26" s="276"/>
      <c r="I26" s="276"/>
      <c r="J26" s="276"/>
      <c r="K26" s="276"/>
      <c r="L26" s="276"/>
      <c r="M26" s="276"/>
      <c r="N26" s="276"/>
      <c r="O26" s="276"/>
      <c r="P26" s="276"/>
      <c r="Q26" s="276"/>
      <c r="R26" s="276"/>
      <c r="S26" s="276"/>
      <c r="T26" s="276"/>
      <c r="U26" s="276"/>
    </row>
    <row r="27" spans="2:21" ht="60" customHeight="1" x14ac:dyDescent="0.3">
      <c r="B27" s="276"/>
      <c r="C27" s="276"/>
      <c r="D27" s="276"/>
      <c r="E27" s="276"/>
      <c r="F27" s="276"/>
      <c r="G27" s="276"/>
      <c r="H27" s="276"/>
      <c r="I27" s="276"/>
      <c r="J27" s="276"/>
      <c r="K27" s="276"/>
      <c r="L27" s="276"/>
      <c r="M27" s="276"/>
      <c r="N27" s="276"/>
      <c r="O27" s="276"/>
      <c r="P27" s="276"/>
      <c r="Q27" s="276"/>
      <c r="R27" s="276"/>
      <c r="S27" s="276"/>
      <c r="T27" s="276"/>
      <c r="U27" s="276"/>
    </row>
    <row r="28" spans="2:21" ht="60" customHeight="1" x14ac:dyDescent="0.3">
      <c r="B28" s="276"/>
      <c r="C28" s="276"/>
      <c r="D28" s="276"/>
      <c r="E28" s="276"/>
      <c r="F28" s="276"/>
      <c r="G28" s="276"/>
      <c r="H28" s="276"/>
      <c r="I28" s="276"/>
      <c r="J28" s="276"/>
      <c r="K28" s="276"/>
      <c r="L28" s="276"/>
      <c r="M28" s="276"/>
      <c r="N28" s="276"/>
      <c r="O28" s="276"/>
      <c r="P28" s="276"/>
      <c r="Q28" s="276"/>
      <c r="R28" s="276"/>
      <c r="S28" s="276"/>
      <c r="T28" s="276"/>
      <c r="U28" s="276"/>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1.9" customHeight="1" x14ac:dyDescent="0.3">
      <c r="B30" s="283" t="s">
        <v>179</v>
      </c>
      <c r="C30" s="284"/>
      <c r="D30" s="284"/>
      <c r="E30" s="284"/>
      <c r="F30" s="284"/>
      <c r="G30" s="284"/>
      <c r="H30" s="284"/>
      <c r="I30" s="284"/>
      <c r="J30" s="284"/>
      <c r="K30" s="284"/>
      <c r="L30" s="284"/>
      <c r="M30" s="284"/>
      <c r="N30" s="284"/>
      <c r="O30" s="284"/>
      <c r="P30" s="284"/>
      <c r="Q30" s="284"/>
      <c r="R30" s="284"/>
      <c r="S30" s="284"/>
      <c r="T30" s="284"/>
      <c r="U30" s="284"/>
    </row>
    <row r="31" spans="2:21" ht="24.9" customHeight="1" x14ac:dyDescent="0.3">
      <c r="B31" s="279" t="s">
        <v>28</v>
      </c>
      <c r="C31" s="280"/>
      <c r="D31" s="280"/>
      <c r="E31" s="280"/>
      <c r="F31" s="280"/>
      <c r="G31" s="280"/>
      <c r="H31" s="280"/>
      <c r="I31" s="280"/>
      <c r="J31" s="280"/>
      <c r="K31" s="280"/>
      <c r="L31" s="280"/>
      <c r="M31" s="280"/>
      <c r="N31" s="280"/>
      <c r="O31" s="280"/>
      <c r="P31" s="280"/>
      <c r="Q31" s="280"/>
      <c r="R31" s="280"/>
      <c r="S31" s="280"/>
      <c r="T31" s="280"/>
      <c r="U31" s="280"/>
    </row>
    <row r="32" spans="2:21" ht="60" customHeight="1" x14ac:dyDescent="0.3">
      <c r="B32" s="276"/>
      <c r="C32" s="276"/>
      <c r="D32" s="276"/>
      <c r="E32" s="276"/>
      <c r="F32" s="276"/>
      <c r="G32" s="276"/>
      <c r="H32" s="276"/>
      <c r="I32" s="276"/>
      <c r="J32" s="276"/>
      <c r="K32" s="276"/>
      <c r="L32" s="276"/>
      <c r="M32" s="276"/>
      <c r="N32" s="276"/>
      <c r="O32" s="276"/>
      <c r="P32" s="276"/>
      <c r="Q32" s="276"/>
      <c r="R32" s="276"/>
      <c r="S32" s="276"/>
      <c r="T32" s="276"/>
      <c r="U32" s="276"/>
    </row>
    <row r="33" spans="2:21" ht="60" customHeight="1" x14ac:dyDescent="0.3">
      <c r="B33" s="276"/>
      <c r="C33" s="276"/>
      <c r="D33" s="276"/>
      <c r="E33" s="276"/>
      <c r="F33" s="276"/>
      <c r="G33" s="276"/>
      <c r="H33" s="276"/>
      <c r="I33" s="276"/>
      <c r="J33" s="276"/>
      <c r="K33" s="276"/>
      <c r="L33" s="276"/>
      <c r="M33" s="276"/>
      <c r="N33" s="276"/>
      <c r="O33" s="276"/>
      <c r="P33" s="276"/>
      <c r="Q33" s="276"/>
      <c r="R33" s="276"/>
      <c r="S33" s="276"/>
      <c r="T33" s="276"/>
      <c r="U33" s="276"/>
    </row>
    <row r="34" spans="2:21" s="15" customFormat="1" ht="24.9" customHeight="1" x14ac:dyDescent="0.3">
      <c r="B34" s="281" t="s">
        <v>123</v>
      </c>
      <c r="C34" s="282"/>
      <c r="D34" s="282"/>
      <c r="E34" s="282"/>
      <c r="F34" s="282"/>
      <c r="G34" s="282"/>
      <c r="H34" s="282"/>
      <c r="I34" s="282"/>
      <c r="J34" s="282"/>
      <c r="K34" s="282"/>
      <c r="L34" s="282"/>
      <c r="M34" s="282"/>
      <c r="N34" s="282"/>
      <c r="O34" s="282"/>
      <c r="P34" s="282"/>
      <c r="Q34" s="282"/>
      <c r="R34" s="282"/>
      <c r="S34" s="282"/>
      <c r="T34" s="282"/>
      <c r="U34" s="282"/>
    </row>
    <row r="35" spans="2:21" ht="60" customHeight="1" x14ac:dyDescent="0.3">
      <c r="B35" s="276"/>
      <c r="C35" s="276"/>
      <c r="D35" s="276"/>
      <c r="E35" s="276"/>
      <c r="F35" s="276"/>
      <c r="G35" s="276"/>
      <c r="H35" s="276"/>
      <c r="I35" s="276"/>
      <c r="J35" s="276"/>
      <c r="K35" s="276"/>
      <c r="L35" s="276"/>
      <c r="M35" s="276"/>
      <c r="N35" s="276"/>
      <c r="O35" s="276"/>
      <c r="P35" s="276"/>
      <c r="Q35" s="276"/>
      <c r="R35" s="276"/>
      <c r="S35" s="276"/>
      <c r="T35" s="276"/>
      <c r="U35" s="276"/>
    </row>
    <row r="36" spans="2:21" ht="60" customHeight="1" x14ac:dyDescent="0.3">
      <c r="B36" s="276"/>
      <c r="C36" s="276"/>
      <c r="D36" s="276"/>
      <c r="E36" s="276"/>
      <c r="F36" s="276"/>
      <c r="G36" s="276"/>
      <c r="H36" s="276"/>
      <c r="I36" s="276"/>
      <c r="J36" s="276"/>
      <c r="K36" s="276"/>
      <c r="L36" s="276"/>
      <c r="M36" s="276"/>
      <c r="N36" s="276"/>
      <c r="O36" s="276"/>
      <c r="P36" s="276"/>
      <c r="Q36" s="276"/>
      <c r="R36" s="276"/>
      <c r="S36" s="276"/>
      <c r="T36" s="276"/>
      <c r="U36" s="276"/>
    </row>
    <row r="37" spans="2:21" ht="60" customHeight="1" x14ac:dyDescent="0.3">
      <c r="B37" s="276"/>
      <c r="C37" s="276"/>
      <c r="D37" s="276"/>
      <c r="E37" s="276"/>
      <c r="F37" s="276"/>
      <c r="G37" s="276"/>
      <c r="H37" s="276"/>
      <c r="I37" s="276"/>
      <c r="J37" s="276"/>
      <c r="K37" s="276"/>
      <c r="L37" s="276"/>
      <c r="M37" s="276"/>
      <c r="N37" s="276"/>
      <c r="O37" s="276"/>
      <c r="P37" s="276"/>
      <c r="Q37" s="276"/>
      <c r="R37" s="276"/>
      <c r="S37" s="276"/>
      <c r="T37" s="276"/>
      <c r="U37" s="276"/>
    </row>
    <row r="39" spans="2:21" x14ac:dyDescent="0.3">
      <c r="B39" s="277" t="s">
        <v>179</v>
      </c>
      <c r="C39" s="278"/>
      <c r="D39" s="278"/>
      <c r="E39" s="278"/>
      <c r="F39" s="278"/>
      <c r="G39" s="278"/>
      <c r="H39" s="278"/>
      <c r="I39" s="278"/>
      <c r="J39" s="278"/>
      <c r="K39" s="278"/>
      <c r="L39" s="278"/>
      <c r="M39" s="278"/>
      <c r="N39" s="278"/>
      <c r="O39" s="278"/>
      <c r="P39" s="278"/>
      <c r="Q39" s="278"/>
      <c r="R39" s="278"/>
      <c r="S39" s="278"/>
      <c r="T39" s="278"/>
      <c r="U39" s="278"/>
    </row>
    <row r="40" spans="2:21" ht="19.8" x14ac:dyDescent="0.3">
      <c r="B40" s="279" t="s">
        <v>28</v>
      </c>
      <c r="C40" s="280"/>
      <c r="D40" s="280"/>
      <c r="E40" s="280"/>
      <c r="F40" s="280"/>
      <c r="G40" s="280"/>
      <c r="H40" s="280"/>
      <c r="I40" s="280"/>
      <c r="J40" s="280"/>
      <c r="K40" s="280"/>
      <c r="L40" s="280"/>
      <c r="M40" s="280"/>
      <c r="N40" s="280"/>
      <c r="O40" s="280"/>
      <c r="P40" s="280"/>
      <c r="Q40" s="280"/>
      <c r="R40" s="280"/>
      <c r="S40" s="280"/>
      <c r="T40" s="280"/>
      <c r="U40" s="280"/>
    </row>
    <row r="41" spans="2:21" ht="60.75" customHeight="1" x14ac:dyDescent="0.3">
      <c r="B41" s="276"/>
      <c r="C41" s="276"/>
      <c r="D41" s="276"/>
      <c r="E41" s="276"/>
      <c r="F41" s="276"/>
      <c r="G41" s="276"/>
      <c r="H41" s="276"/>
      <c r="I41" s="276"/>
      <c r="J41" s="276"/>
      <c r="K41" s="276"/>
      <c r="L41" s="276"/>
      <c r="M41" s="276"/>
      <c r="N41" s="276"/>
      <c r="O41" s="276"/>
      <c r="P41" s="276"/>
      <c r="Q41" s="276"/>
      <c r="R41" s="276"/>
      <c r="S41" s="276"/>
      <c r="T41" s="276"/>
      <c r="U41" s="276"/>
    </row>
    <row r="42" spans="2:21" ht="60" customHeight="1" x14ac:dyDescent="0.3">
      <c r="B42" s="276"/>
      <c r="C42" s="276"/>
      <c r="D42" s="276"/>
      <c r="E42" s="276"/>
      <c r="F42" s="276"/>
      <c r="G42" s="276"/>
      <c r="H42" s="276"/>
      <c r="I42" s="276"/>
      <c r="J42" s="276"/>
      <c r="K42" s="276"/>
      <c r="L42" s="276"/>
      <c r="M42" s="276"/>
      <c r="N42" s="276"/>
      <c r="O42" s="276"/>
      <c r="P42" s="276"/>
      <c r="Q42" s="276"/>
      <c r="R42" s="276"/>
      <c r="S42" s="276"/>
      <c r="T42" s="276"/>
      <c r="U42" s="276"/>
    </row>
    <row r="43" spans="2:21" ht="19.8" x14ac:dyDescent="0.3">
      <c r="B43" s="281" t="s">
        <v>123</v>
      </c>
      <c r="C43" s="282"/>
      <c r="D43" s="282"/>
      <c r="E43" s="282"/>
      <c r="F43" s="282"/>
      <c r="G43" s="282"/>
      <c r="H43" s="282"/>
      <c r="I43" s="282"/>
      <c r="J43" s="282"/>
      <c r="K43" s="282"/>
      <c r="L43" s="282"/>
      <c r="M43" s="282"/>
      <c r="N43" s="282"/>
      <c r="O43" s="282"/>
      <c r="P43" s="282"/>
      <c r="Q43" s="282"/>
      <c r="R43" s="282"/>
      <c r="S43" s="282"/>
      <c r="T43" s="282"/>
      <c r="U43" s="282"/>
    </row>
    <row r="44" spans="2:21" ht="45.75" customHeight="1" x14ac:dyDescent="0.3">
      <c r="B44" s="276"/>
      <c r="C44" s="276"/>
      <c r="D44" s="276"/>
      <c r="E44" s="276"/>
      <c r="F44" s="276"/>
      <c r="G44" s="276"/>
      <c r="H44" s="276"/>
      <c r="I44" s="276"/>
      <c r="J44" s="276"/>
      <c r="K44" s="276"/>
      <c r="L44" s="276"/>
      <c r="M44" s="276"/>
      <c r="N44" s="276"/>
      <c r="O44" s="276"/>
      <c r="P44" s="276"/>
      <c r="Q44" s="276"/>
      <c r="R44" s="276"/>
      <c r="S44" s="276"/>
      <c r="T44" s="276"/>
      <c r="U44" s="276"/>
    </row>
    <row r="45" spans="2:21" ht="48" customHeight="1" x14ac:dyDescent="0.3">
      <c r="B45" s="276"/>
      <c r="C45" s="276"/>
      <c r="D45" s="276"/>
      <c r="E45" s="276"/>
      <c r="F45" s="276"/>
      <c r="G45" s="276"/>
      <c r="H45" s="276"/>
      <c r="I45" s="276"/>
      <c r="J45" s="276"/>
      <c r="K45" s="276"/>
      <c r="L45" s="276"/>
      <c r="M45" s="276"/>
      <c r="N45" s="276"/>
      <c r="O45" s="276"/>
      <c r="P45" s="276"/>
      <c r="Q45" s="276"/>
      <c r="R45" s="276"/>
      <c r="S45" s="276"/>
      <c r="T45" s="276"/>
      <c r="U45" s="276"/>
    </row>
    <row r="46" spans="2:21" ht="56.25" customHeight="1" x14ac:dyDescent="0.3">
      <c r="B46" s="276"/>
      <c r="C46" s="276"/>
      <c r="D46" s="276"/>
      <c r="E46" s="276"/>
      <c r="F46" s="276"/>
      <c r="G46" s="276"/>
      <c r="H46" s="276"/>
      <c r="I46" s="276"/>
      <c r="J46" s="276"/>
      <c r="K46" s="276"/>
      <c r="L46" s="276"/>
      <c r="M46" s="276"/>
      <c r="N46" s="276"/>
      <c r="O46" s="276"/>
      <c r="P46" s="276"/>
      <c r="Q46" s="276"/>
      <c r="R46" s="276"/>
      <c r="S46" s="276"/>
      <c r="T46" s="276"/>
      <c r="U46" s="276"/>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2" zoomScale="70" zoomScaleNormal="70" workbookViewId="0">
      <selection activeCell="B15" sqref="B15:U15"/>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45" ht="6" customHeight="1" x14ac:dyDescent="0.3"/>
    <row r="2" spans="2:45" ht="22.5" customHeight="1" x14ac:dyDescent="0.3">
      <c r="B2" s="296" t="s">
        <v>127</v>
      </c>
      <c r="C2" s="295" t="s">
        <v>176</v>
      </c>
      <c r="D2" s="295"/>
      <c r="E2" s="295"/>
      <c r="F2" s="295"/>
      <c r="G2" s="2"/>
      <c r="H2" s="293" t="s">
        <v>177</v>
      </c>
      <c r="I2" s="293"/>
      <c r="J2" s="293"/>
      <c r="K2" s="293"/>
      <c r="L2" s="3"/>
      <c r="M2" s="294" t="s">
        <v>177</v>
      </c>
      <c r="N2" s="294"/>
      <c r="O2" s="294"/>
      <c r="P2" s="294"/>
      <c r="Q2" s="115"/>
      <c r="R2" s="302" t="s">
        <v>177</v>
      </c>
      <c r="S2" s="302"/>
      <c r="T2" s="302"/>
      <c r="U2" s="302"/>
      <c r="V2" s="29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35">
      <c r="B3" s="297"/>
      <c r="C3" s="4">
        <v>1</v>
      </c>
      <c r="D3" s="4">
        <v>2</v>
      </c>
      <c r="E3" s="5">
        <v>3</v>
      </c>
      <c r="F3" s="6">
        <v>4</v>
      </c>
      <c r="G3" s="300"/>
      <c r="H3" s="4">
        <v>1</v>
      </c>
      <c r="I3" s="4">
        <v>2</v>
      </c>
      <c r="J3" s="5">
        <v>3</v>
      </c>
      <c r="K3" s="6">
        <v>4</v>
      </c>
      <c r="L3" s="298"/>
      <c r="M3" s="4">
        <v>1</v>
      </c>
      <c r="N3" s="4">
        <v>2</v>
      </c>
      <c r="O3" s="5">
        <v>3</v>
      </c>
      <c r="P3" s="6">
        <v>4</v>
      </c>
      <c r="Q3" s="116"/>
      <c r="R3" s="4">
        <v>1</v>
      </c>
      <c r="S3" s="4">
        <v>2</v>
      </c>
      <c r="T3" s="5">
        <v>3</v>
      </c>
      <c r="U3" s="6">
        <v>4</v>
      </c>
      <c r="V3" s="29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35">
      <c r="B4" s="91" t="s">
        <v>128</v>
      </c>
      <c r="C4" s="89">
        <f>Autoevaluación!R55/SUM(Autoevaluación!R55:R58)</f>
        <v>0.4</v>
      </c>
      <c r="D4" s="8">
        <f>Autoevaluación!R56/SUM(Autoevaluación!R55:R58)</f>
        <v>0</v>
      </c>
      <c r="E4" s="8">
        <f>Autoevaluación!R57/SUM(Autoevaluación!R55:R58)</f>
        <v>0.2</v>
      </c>
      <c r="F4" s="8">
        <f>Autoevaluación!R58/SUM(Autoevaluación!R55:R58)</f>
        <v>0.4</v>
      </c>
      <c r="G4" s="301"/>
      <c r="H4" s="8">
        <f>Autoevaluación!S55/SUM(Autoevaluación!S55:S59)</f>
        <v>0.4</v>
      </c>
      <c r="I4" s="8">
        <f>Autoevaluación!S56/SUM(Autoevaluación!S55:S58)</f>
        <v>0</v>
      </c>
      <c r="J4" s="8">
        <f>Autoevaluación!S57/SUM(Autoevaluación!S55:S58)</f>
        <v>0.2</v>
      </c>
      <c r="K4" s="8">
        <f>Autoevaluación!S58/SUM(Autoevaluación!S55:S58)</f>
        <v>0.4</v>
      </c>
      <c r="L4" s="299"/>
      <c r="M4" s="8" t="e">
        <f>Autoevaluación!T55/SUM(Autoevaluación!T55:T58)</f>
        <v>#DIV/0!</v>
      </c>
      <c r="N4" s="8" t="e">
        <f>Autoevaluación!T56/SUM(Autoevaluación!T55:T58)</f>
        <v>#DIV/0!</v>
      </c>
      <c r="O4" s="8" t="e">
        <f>Autoevaluación!T57/SUM(Autoevaluación!T55:T58)</f>
        <v>#DIV/0!</v>
      </c>
      <c r="P4" s="8" t="e">
        <f>Autoevaluación!T58/SUM(Autoevaluación!T55:T58)</f>
        <v>#DIV/0!</v>
      </c>
      <c r="Q4" s="111"/>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35">
      <c r="B5" s="91" t="s">
        <v>129</v>
      </c>
      <c r="C5" s="89">
        <f>Autoevaluación!R62/SUM(Autoevaluación!R62:R65)</f>
        <v>0</v>
      </c>
      <c r="D5" s="8">
        <f>Autoevaluación!R63/SUM(Autoevaluación!R62:R65)</f>
        <v>0.25</v>
      </c>
      <c r="E5" s="8">
        <f>Autoevaluación!R64/SUM(Autoevaluación!R62:R65)</f>
        <v>0.75</v>
      </c>
      <c r="F5" s="8">
        <f>Autoevaluación!R65/SUM(Autoevaluación!R62:R65)</f>
        <v>0</v>
      </c>
      <c r="G5" s="301"/>
      <c r="H5" s="8">
        <f>Autoevaluación!S62/SUM(Autoevaluación!S62:S65)</f>
        <v>0</v>
      </c>
      <c r="I5" s="8">
        <f>Autoevaluación!S63/SUM(Autoevaluación!S62:S65)</f>
        <v>0.25</v>
      </c>
      <c r="J5" s="8">
        <f>Autoevaluación!S64/SUM(Autoevaluación!S62:S65)</f>
        <v>0.75</v>
      </c>
      <c r="K5" s="8">
        <f>Autoevaluación!S65/SUM(Autoevaluación!S62:S65)</f>
        <v>0</v>
      </c>
      <c r="L5" s="299"/>
      <c r="M5" s="8" t="e">
        <f>Autoevaluación!T62/SUM(Autoevaluación!T62:T65)</f>
        <v>#DIV/0!</v>
      </c>
      <c r="N5" s="8" t="e">
        <f>Autoevaluación!T63/SUM(Autoevaluación!T62:T65)</f>
        <v>#DIV/0!</v>
      </c>
      <c r="O5" s="8" t="e">
        <f>Autoevaluación!T64/SUM(Autoevaluación!T62:T65)</f>
        <v>#DIV/0!</v>
      </c>
      <c r="P5" s="8" t="e">
        <f>Autoevaluación!T65/SUM(Autoevaluación!T62:T65)</f>
        <v>#DIV/0!</v>
      </c>
      <c r="Q5" s="111"/>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35">
      <c r="B6" s="91" t="s">
        <v>130</v>
      </c>
      <c r="C6" s="89">
        <f>Autoevaluación!R68/SUM(Autoevaluación!R68:R71)</f>
        <v>0.25</v>
      </c>
      <c r="D6" s="8">
        <f>Autoevaluación!R69/SUM(Autoevaluación!R68:R71)</f>
        <v>0.5</v>
      </c>
      <c r="E6" s="8">
        <f>Autoevaluación!R70/SUM(Autoevaluación!R68:R71)</f>
        <v>0.25</v>
      </c>
      <c r="F6" s="8">
        <f>Autoevaluación!R71/SUM(Autoevaluación!R68:R71)</f>
        <v>0</v>
      </c>
      <c r="G6" s="301"/>
      <c r="H6" s="8">
        <f>Autoevaluación!S68/SUM(Autoevaluación!S68:S71)</f>
        <v>0.25</v>
      </c>
      <c r="I6" s="8">
        <f>Autoevaluación!S69/SUM(Autoevaluación!S68:S71)</f>
        <v>0.5</v>
      </c>
      <c r="J6" s="8">
        <f>Autoevaluación!S70/SUM(Autoevaluación!S68:S71)</f>
        <v>0.25</v>
      </c>
      <c r="K6" s="8">
        <f>Autoevaluación!S71/SUM(Autoevaluación!S68:S71)</f>
        <v>0</v>
      </c>
      <c r="L6" s="299"/>
      <c r="M6" s="8" t="e">
        <f>Autoevaluación!T68/SUM(Autoevaluación!T68:T71)</f>
        <v>#DIV/0!</v>
      </c>
      <c r="N6" s="8" t="e">
        <f>Autoevaluación!T69/SUM(Autoevaluación!T68:T71)</f>
        <v>#DIV/0!</v>
      </c>
      <c r="O6" s="8" t="e">
        <f>Autoevaluación!T70/SUM(Autoevaluación!T68:T71)</f>
        <v>#DIV/0!</v>
      </c>
      <c r="P6" s="8" t="e">
        <f>Autoevaluación!T71/SUM(Autoevaluación!T68:T71)</f>
        <v>#DIV/0!</v>
      </c>
      <c r="Q6" s="111"/>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35">
      <c r="B7" s="91" t="s">
        <v>131</v>
      </c>
      <c r="C7" s="89">
        <f>Autoevaluación!R74/SUM(Autoevaluación!R74:R77)</f>
        <v>0.25</v>
      </c>
      <c r="D7" s="8">
        <f>Autoevaluación!R75/SUM(Autoevaluación!R74:R77)</f>
        <v>0.25</v>
      </c>
      <c r="E7" s="8">
        <f>Autoevaluación!R76/SUM(Autoevaluación!R74:R77)</f>
        <v>0.25</v>
      </c>
      <c r="F7" s="8">
        <f>Autoevaluación!R77/SUM(Autoevaluación!R74:R77)</f>
        <v>0.25</v>
      </c>
      <c r="G7" s="301"/>
      <c r="H7" s="8">
        <f>Autoevaluación!S74/SUM(Autoevaluación!S74:S77)</f>
        <v>0.16666666666666666</v>
      </c>
      <c r="I7" s="8">
        <f>Autoevaluación!S75/SUM(Autoevaluación!S74:S77)</f>
        <v>0.16666666666666666</v>
      </c>
      <c r="J7" s="8">
        <f>Autoevaluación!S76/SUM(Autoevaluación!S74:S77)</f>
        <v>0.5</v>
      </c>
      <c r="K7" s="8">
        <f>Autoevaluación!S77/SUM(Autoevaluación!S74:S77)</f>
        <v>0.16666666666666666</v>
      </c>
      <c r="L7" s="299"/>
      <c r="M7" s="8" t="e">
        <f>Autoevaluación!T74/SUM(Autoevaluación!T74:T77)</f>
        <v>#DIV/0!</v>
      </c>
      <c r="N7" s="8" t="e">
        <f>Autoevaluación!T75/SUM(Autoevaluación!T74:T77)</f>
        <v>#DIV/0!</v>
      </c>
      <c r="O7" s="8" t="e">
        <f>Autoevaluación!T76/SUM(Autoevaluación!T74:T77)</f>
        <v>#DIV/0!</v>
      </c>
      <c r="P7" s="8" t="e">
        <f>Autoevaluación!T77/SUM(Autoevaluación!T74:T77)</f>
        <v>#DIV/0!</v>
      </c>
      <c r="Q7" s="111"/>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3">
      <c r="B8" s="92"/>
      <c r="C8" s="8"/>
      <c r="D8" s="8"/>
      <c r="E8" s="8"/>
      <c r="F8" s="8"/>
      <c r="G8" s="301"/>
      <c r="H8" s="8"/>
      <c r="I8" s="8"/>
      <c r="J8" s="8"/>
      <c r="K8" s="8"/>
      <c r="L8" s="299"/>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3">
      <c r="B9" s="7"/>
      <c r="C9" s="8"/>
      <c r="D9" s="8"/>
      <c r="E9" s="8"/>
      <c r="F9" s="8"/>
      <c r="G9" s="301"/>
      <c r="H9" s="8"/>
      <c r="I9" s="8"/>
      <c r="J9" s="8"/>
      <c r="K9" s="8"/>
      <c r="L9" s="299"/>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3">
      <c r="B10" s="16" t="s">
        <v>132</v>
      </c>
      <c r="C10" s="13">
        <f>AVERAGE(C4:C9)</f>
        <v>0.22500000000000001</v>
      </c>
      <c r="D10" s="13">
        <f>AVERAGE(D4:D9)</f>
        <v>0.25</v>
      </c>
      <c r="E10" s="13">
        <f>AVERAGE(E4:E9)</f>
        <v>0.36249999999999999</v>
      </c>
      <c r="F10" s="13">
        <f>AVERAGE(F4:F9)</f>
        <v>0.16250000000000001</v>
      </c>
      <c r="G10" s="10"/>
      <c r="H10" s="13">
        <f>AVERAGE(H4:H9)</f>
        <v>0.20416666666666666</v>
      </c>
      <c r="I10" s="13">
        <f>AVERAGE(I4:I9)</f>
        <v>0.22916666666666666</v>
      </c>
      <c r="J10" s="13">
        <f>AVERAGE(J4:J9)</f>
        <v>0.42499999999999999</v>
      </c>
      <c r="K10" s="13">
        <f>AVERAGE(K4:K9)</f>
        <v>0.14166666666666666</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 customHeight="1" x14ac:dyDescent="0.3">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 customHeight="1" x14ac:dyDescent="0.3">
      <c r="B13" s="308" t="s">
        <v>28</v>
      </c>
      <c r="C13" s="308"/>
      <c r="D13" s="308"/>
      <c r="E13" s="308"/>
      <c r="F13" s="308"/>
      <c r="G13" s="308"/>
      <c r="H13" s="308"/>
      <c r="I13" s="308"/>
      <c r="J13" s="308"/>
      <c r="K13" s="308"/>
      <c r="L13" s="308"/>
      <c r="M13" s="308"/>
      <c r="N13" s="308"/>
      <c r="O13" s="308"/>
      <c r="P13" s="308"/>
      <c r="Q13" s="308"/>
      <c r="R13" s="308"/>
      <c r="S13" s="308"/>
      <c r="T13" s="308"/>
      <c r="U13" s="30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3">
      <c r="B14" s="303"/>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3">
      <c r="B15" s="303"/>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 customHeight="1" x14ac:dyDescent="0.3">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3">
      <c r="B17" s="303"/>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1.9" customHeight="1" x14ac:dyDescent="0.3">
      <c r="B21" s="285" t="s">
        <v>177</v>
      </c>
      <c r="C21" s="285"/>
      <c r="D21" s="285"/>
      <c r="E21" s="285"/>
      <c r="F21" s="285"/>
      <c r="G21" s="285"/>
      <c r="H21" s="285"/>
      <c r="I21" s="285"/>
      <c r="J21" s="285"/>
      <c r="K21" s="285"/>
      <c r="L21" s="285"/>
      <c r="M21" s="285"/>
      <c r="N21" s="285"/>
      <c r="O21" s="285"/>
      <c r="P21" s="285"/>
      <c r="Q21" s="285"/>
      <c r="R21" s="285"/>
      <c r="S21" s="285"/>
      <c r="T21" s="285"/>
      <c r="U21" s="285"/>
    </row>
    <row r="22" spans="2:21" ht="24.9" customHeight="1" x14ac:dyDescent="0.3">
      <c r="B22" s="286" t="s">
        <v>28</v>
      </c>
      <c r="C22" s="286"/>
      <c r="D22" s="286"/>
      <c r="E22" s="286"/>
      <c r="F22" s="286"/>
      <c r="G22" s="286"/>
      <c r="H22" s="286"/>
      <c r="I22" s="286"/>
      <c r="J22" s="286"/>
      <c r="K22" s="286"/>
      <c r="L22" s="286"/>
      <c r="M22" s="286"/>
      <c r="N22" s="286"/>
      <c r="O22" s="286"/>
      <c r="P22" s="286"/>
      <c r="Q22" s="286"/>
      <c r="R22" s="286"/>
      <c r="S22" s="286"/>
      <c r="T22" s="286"/>
      <c r="U22" s="286"/>
    </row>
    <row r="23" spans="2:21" ht="60" customHeight="1" x14ac:dyDescent="0.3">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 customHeight="1" x14ac:dyDescent="0.3">
      <c r="B25" s="306" t="s">
        <v>123</v>
      </c>
      <c r="C25" s="306"/>
      <c r="D25" s="306"/>
      <c r="E25" s="306"/>
      <c r="F25" s="306"/>
      <c r="G25" s="306"/>
      <c r="H25" s="306"/>
      <c r="I25" s="306"/>
      <c r="J25" s="306"/>
      <c r="K25" s="306"/>
      <c r="L25" s="306"/>
      <c r="M25" s="306"/>
      <c r="N25" s="306"/>
      <c r="O25" s="306"/>
      <c r="P25" s="306"/>
      <c r="Q25" s="306"/>
      <c r="R25" s="306"/>
      <c r="S25" s="306"/>
      <c r="T25" s="306"/>
      <c r="U25" s="306"/>
    </row>
    <row r="26" spans="2:21" ht="60" customHeight="1" x14ac:dyDescent="0.3">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1.9" customHeight="1" x14ac:dyDescent="0.3">
      <c r="B30" s="307" t="s">
        <v>177</v>
      </c>
      <c r="C30" s="307"/>
      <c r="D30" s="307"/>
      <c r="E30" s="307"/>
      <c r="F30" s="307"/>
      <c r="G30" s="307"/>
      <c r="H30" s="307"/>
      <c r="I30" s="307"/>
      <c r="J30" s="307"/>
      <c r="K30" s="307"/>
      <c r="L30" s="307"/>
      <c r="M30" s="307"/>
      <c r="N30" s="307"/>
      <c r="O30" s="307"/>
      <c r="P30" s="307"/>
      <c r="Q30" s="307"/>
      <c r="R30" s="307"/>
      <c r="S30" s="307"/>
      <c r="T30" s="307"/>
      <c r="U30" s="307"/>
    </row>
    <row r="31" spans="2:21" ht="24.9" customHeight="1" x14ac:dyDescent="0.3">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3">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 customHeight="1" x14ac:dyDescent="0.3">
      <c r="B34" s="306"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3">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39" spans="2:21" x14ac:dyDescent="0.3">
      <c r="B39" s="302" t="s">
        <v>177</v>
      </c>
      <c r="C39" s="302"/>
      <c r="D39" s="302"/>
      <c r="E39" s="302"/>
      <c r="F39" s="302"/>
      <c r="G39" s="302"/>
      <c r="H39" s="302"/>
      <c r="I39" s="302"/>
      <c r="J39" s="302"/>
      <c r="K39" s="302"/>
      <c r="L39" s="302"/>
      <c r="M39" s="302"/>
      <c r="N39" s="302"/>
      <c r="O39" s="302"/>
      <c r="P39" s="302"/>
      <c r="Q39" s="302"/>
      <c r="R39" s="302"/>
      <c r="S39" s="302"/>
      <c r="T39" s="302"/>
      <c r="U39" s="302"/>
    </row>
    <row r="40" spans="2:21" ht="19.8" x14ac:dyDescent="0.3">
      <c r="B40" s="304" t="s">
        <v>28</v>
      </c>
      <c r="C40" s="305"/>
      <c r="D40" s="305"/>
      <c r="E40" s="305"/>
      <c r="F40" s="305"/>
      <c r="G40" s="305"/>
      <c r="H40" s="305"/>
      <c r="I40" s="305"/>
      <c r="J40" s="305"/>
      <c r="K40" s="305"/>
      <c r="L40" s="305"/>
      <c r="M40" s="305"/>
      <c r="N40" s="305"/>
      <c r="O40" s="305"/>
      <c r="P40" s="305"/>
      <c r="Q40" s="305"/>
      <c r="R40" s="305"/>
      <c r="S40" s="305"/>
      <c r="T40" s="305"/>
      <c r="U40" s="305"/>
    </row>
    <row r="41" spans="2:21" ht="51.75" customHeight="1" x14ac:dyDescent="0.3">
      <c r="B41" s="303"/>
      <c r="C41" s="303"/>
      <c r="D41" s="303"/>
      <c r="E41" s="303"/>
      <c r="F41" s="303"/>
      <c r="G41" s="303"/>
      <c r="H41" s="303"/>
      <c r="I41" s="303"/>
      <c r="J41" s="303"/>
      <c r="K41" s="303"/>
      <c r="L41" s="303"/>
      <c r="M41" s="303"/>
      <c r="N41" s="303"/>
      <c r="O41" s="303"/>
      <c r="P41" s="303"/>
      <c r="Q41" s="303"/>
      <c r="R41" s="303"/>
      <c r="S41" s="303"/>
      <c r="T41" s="303"/>
      <c r="U41" s="303"/>
    </row>
    <row r="42" spans="2:21" ht="50.25"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19.8" x14ac:dyDescent="0.3">
      <c r="B43" s="306" t="s">
        <v>123</v>
      </c>
      <c r="C43" s="306"/>
      <c r="D43" s="306"/>
      <c r="E43" s="306"/>
      <c r="F43" s="306"/>
      <c r="G43" s="306"/>
      <c r="H43" s="306"/>
      <c r="I43" s="306"/>
      <c r="J43" s="306"/>
      <c r="K43" s="306"/>
      <c r="L43" s="306"/>
      <c r="M43" s="306"/>
      <c r="N43" s="306"/>
      <c r="O43" s="306"/>
      <c r="P43" s="306"/>
      <c r="Q43" s="306"/>
      <c r="R43" s="306"/>
      <c r="S43" s="306"/>
      <c r="T43" s="306"/>
      <c r="U43" s="306"/>
    </row>
    <row r="44" spans="2:21" ht="69.75" customHeight="1" x14ac:dyDescent="0.3">
      <c r="B44" s="303"/>
      <c r="C44" s="303"/>
      <c r="D44" s="303"/>
      <c r="E44" s="303"/>
      <c r="F44" s="303"/>
      <c r="G44" s="303"/>
      <c r="H44" s="303"/>
      <c r="I44" s="303"/>
      <c r="J44" s="303"/>
      <c r="K44" s="303"/>
      <c r="L44" s="303"/>
      <c r="M44" s="303"/>
      <c r="N44" s="303"/>
      <c r="O44" s="303"/>
      <c r="P44" s="303"/>
      <c r="Q44" s="303"/>
      <c r="R44" s="303"/>
      <c r="S44" s="303"/>
      <c r="T44" s="303"/>
      <c r="U44" s="303"/>
    </row>
    <row r="45" spans="2:21" ht="60"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59.2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zoomScale="70" zoomScaleNormal="70" workbookViewId="0">
      <selection activeCell="N7" sqref="N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40" ht="6" customHeight="1" x14ac:dyDescent="0.3"/>
    <row r="2" spans="2:40" ht="22.5" customHeight="1" x14ac:dyDescent="0.3">
      <c r="B2" s="296" t="s">
        <v>137</v>
      </c>
      <c r="C2" s="295" t="s">
        <v>176</v>
      </c>
      <c r="D2" s="295"/>
      <c r="E2" s="295"/>
      <c r="F2" s="295"/>
      <c r="G2" s="2"/>
      <c r="H2" s="293" t="s">
        <v>177</v>
      </c>
      <c r="I2" s="293"/>
      <c r="J2" s="293"/>
      <c r="K2" s="293"/>
      <c r="L2" s="3"/>
      <c r="M2" s="294" t="s">
        <v>177</v>
      </c>
      <c r="N2" s="294"/>
      <c r="O2" s="294"/>
      <c r="P2" s="294"/>
      <c r="Q2" s="115"/>
      <c r="R2" s="302" t="s">
        <v>180</v>
      </c>
      <c r="S2" s="302"/>
      <c r="T2" s="302"/>
      <c r="U2" s="302"/>
      <c r="V2" s="292"/>
      <c r="W2" s="17"/>
      <c r="X2" s="17"/>
      <c r="Y2" s="17"/>
      <c r="Z2" s="17"/>
      <c r="AA2" s="17"/>
      <c r="AB2" s="17"/>
      <c r="AC2" s="17"/>
      <c r="AD2" s="17"/>
      <c r="AE2" s="17"/>
      <c r="AF2" s="17"/>
      <c r="AG2" s="17"/>
      <c r="AH2" s="17"/>
      <c r="AI2" s="17"/>
      <c r="AJ2" s="17"/>
      <c r="AK2" s="17"/>
      <c r="AL2" s="17"/>
      <c r="AM2" s="17"/>
      <c r="AN2" s="17"/>
    </row>
    <row r="3" spans="2:40" ht="24.75" customHeight="1" thickBot="1" x14ac:dyDescent="0.35">
      <c r="B3" s="297"/>
      <c r="C3" s="4">
        <v>1</v>
      </c>
      <c r="D3" s="4">
        <v>2</v>
      </c>
      <c r="E3" s="5">
        <v>3</v>
      </c>
      <c r="F3" s="6">
        <v>4</v>
      </c>
      <c r="G3" s="300"/>
      <c r="H3" s="4">
        <v>1</v>
      </c>
      <c r="I3" s="4">
        <v>2</v>
      </c>
      <c r="J3" s="5">
        <v>3</v>
      </c>
      <c r="K3" s="6">
        <v>4</v>
      </c>
      <c r="L3" s="298"/>
      <c r="M3" s="4">
        <v>1</v>
      </c>
      <c r="N3" s="4">
        <v>2</v>
      </c>
      <c r="O3" s="5">
        <v>3</v>
      </c>
      <c r="P3" s="6">
        <v>4</v>
      </c>
      <c r="Q3" s="116"/>
      <c r="R3" s="4">
        <v>1</v>
      </c>
      <c r="S3" s="4">
        <v>2</v>
      </c>
      <c r="T3" s="5">
        <v>3</v>
      </c>
      <c r="U3" s="6">
        <v>4</v>
      </c>
      <c r="V3" s="292"/>
      <c r="W3" s="17"/>
      <c r="X3" s="17"/>
      <c r="Y3" s="17"/>
      <c r="Z3" s="17"/>
      <c r="AA3" s="17"/>
      <c r="AB3" s="17"/>
      <c r="AC3" s="17"/>
      <c r="AD3" s="17"/>
      <c r="AE3" s="17"/>
      <c r="AF3" s="17"/>
      <c r="AG3" s="17"/>
      <c r="AH3" s="17"/>
      <c r="AI3" s="17"/>
      <c r="AJ3" s="17"/>
      <c r="AK3" s="17"/>
      <c r="AL3" s="17"/>
      <c r="AM3" s="17"/>
      <c r="AN3" s="17"/>
    </row>
    <row r="4" spans="2:40" ht="38.1" customHeight="1" thickTop="1" thickBot="1" x14ac:dyDescent="0.35">
      <c r="B4" s="91" t="s">
        <v>133</v>
      </c>
      <c r="C4" s="89">
        <f>Autoevaluación!R84/SUM(Autoevaluación!R84:R87)</f>
        <v>0</v>
      </c>
      <c r="D4" s="8">
        <f>Autoevaluación!R85/SUM(Autoevaluación!R84:R87)</f>
        <v>0</v>
      </c>
      <c r="E4" s="8">
        <f>Autoevaluación!R86/SUM(Autoevaluación!R84:R87)</f>
        <v>1</v>
      </c>
      <c r="F4" s="8">
        <f>Autoevaluación!R87/SUM(Autoevaluación!R84:R87)</f>
        <v>0</v>
      </c>
      <c r="G4" s="301"/>
      <c r="H4" s="19">
        <f>Autoevaluación!S84/SUM(Autoevaluación!S84:S87)</f>
        <v>0</v>
      </c>
      <c r="I4" s="8">
        <f>Autoevaluación!S85/SUM(Autoevaluación!S84:S87)</f>
        <v>0</v>
      </c>
      <c r="J4" s="8">
        <f>Autoevaluación!S86/SUM(Autoevaluación!S84:S87)</f>
        <v>1</v>
      </c>
      <c r="K4" s="8">
        <f>Autoevaluación!S87/SUM(Autoevaluación!S84:S87)</f>
        <v>0</v>
      </c>
      <c r="L4" s="299"/>
      <c r="M4" s="8" t="e">
        <f>Autoevaluación!T84/SUM(Autoevaluación!T84:T87)</f>
        <v>#DIV/0!</v>
      </c>
      <c r="N4" s="8" t="e">
        <f>Autoevaluación!T85/SUM(Autoevaluación!T84:T87)</f>
        <v>#DIV/0!</v>
      </c>
      <c r="O4" s="8" t="e">
        <f>Autoevaluación!T86/SUM(Autoevaluación!T84:T87)</f>
        <v>#DIV/0!</v>
      </c>
      <c r="P4" s="8" t="e">
        <f>Autoevaluación!T87/SUM(Autoevaluación!T84:T87)</f>
        <v>#DIV/0!</v>
      </c>
      <c r="Q4" s="111"/>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5">
      <c r="B5" s="93" t="s">
        <v>134</v>
      </c>
      <c r="C5" s="89">
        <f>Autoevaluación!R89/SUM(Autoevaluación!R89:R92)</f>
        <v>1</v>
      </c>
      <c r="D5" s="8">
        <f>Autoevaluación!R90/SUM(Autoevaluación!R89:R92)</f>
        <v>0</v>
      </c>
      <c r="E5" s="8">
        <f>Autoevaluación!R91/SUM(Autoevaluación!R89:R92)</f>
        <v>0</v>
      </c>
      <c r="F5" s="8">
        <f>Autoevaluación!R92/SUM(Autoevaluación!R89:R92)</f>
        <v>0</v>
      </c>
      <c r="G5" s="301"/>
      <c r="H5" s="19">
        <f>Autoevaluación!S89/SUM(Autoevaluación!S89:S92)</f>
        <v>1</v>
      </c>
      <c r="I5" s="8">
        <f>Autoevaluación!S90/SUM(Autoevaluación!S89:S92)</f>
        <v>0</v>
      </c>
      <c r="J5" s="8" t="e">
        <f>Autoevaluación!S91/SUM(Autoevaluación!S89:Q92Q13:V16)</f>
        <v>#NAME?</v>
      </c>
      <c r="K5" s="8">
        <f>Autoevaluación!S92/SUM(Autoevaluación!S89:S92)</f>
        <v>0</v>
      </c>
      <c r="L5" s="299"/>
      <c r="M5" s="8" t="e">
        <f>Autoevaluación!T89/SUM(Autoevaluación!T89:T92)</f>
        <v>#DIV/0!</v>
      </c>
      <c r="N5" s="8" t="e">
        <f>Autoevaluación!T90/SUM(Autoevaluación!T89:T92)</f>
        <v>#DIV/0!</v>
      </c>
      <c r="O5" s="8" t="e">
        <f>Autoevaluación!T91/SUM(Autoevaluación!T89:T92)</f>
        <v>#DIV/0!</v>
      </c>
      <c r="P5" s="8" t="e">
        <f>Autoevaluación!T92/SUM(Autoevaluación!T89:T92)</f>
        <v>#DIV/0!</v>
      </c>
      <c r="Q5" s="111"/>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35">
      <c r="B6" s="93" t="s">
        <v>32</v>
      </c>
      <c r="C6" s="89">
        <f>Autoevaluación!R98/SUM(Autoevaluación!R98:R101)</f>
        <v>0</v>
      </c>
      <c r="D6" s="8">
        <f>Autoevaluación!R99/SUM(Autoevaluación!R98:R101)</f>
        <v>0.5</v>
      </c>
      <c r="E6" s="8">
        <f>Autoevaluación!R100/SUM(Autoevaluación!R98:R101)</f>
        <v>0.5</v>
      </c>
      <c r="F6" s="8">
        <f>Autoevaluación!R101/SUM(Autoevaluación!R98:R101)</f>
        <v>0</v>
      </c>
      <c r="G6" s="301"/>
      <c r="H6" s="19">
        <f>Autoevaluación!S98/SUM(Autoevaluación!S98:S101)</f>
        <v>0</v>
      </c>
      <c r="I6" s="8">
        <f>Autoevaluación!S99/SUM(Autoevaluación!S98:S101)</f>
        <v>0.5</v>
      </c>
      <c r="J6" s="8">
        <f>Autoevaluación!S100/SUM(Autoevaluación!S98:S101)</f>
        <v>0.5</v>
      </c>
      <c r="K6" s="8">
        <f>Autoevaluación!S10/SUM(Autoevaluación!S98:S101)</f>
        <v>0</v>
      </c>
      <c r="L6" s="299"/>
      <c r="M6" s="8" t="e">
        <f>Autoevaluación!T98/SUM(Autoevaluación!T98:T101)</f>
        <v>#DIV/0!</v>
      </c>
      <c r="N6" s="8" t="e">
        <f>Autoevaluación!T99/SUM(Autoevaluación!T98:T101)</f>
        <v>#DIV/0!</v>
      </c>
      <c r="O6" s="8" t="e">
        <f>Autoevaluación!T100/SUM(Autoevaluación!T98:T101)</f>
        <v>#DIV/0!</v>
      </c>
      <c r="P6" s="8" t="e">
        <f>Autoevaluación!T101/SUM(Autoevaluación!T98:T101)</f>
        <v>#DIV/0!</v>
      </c>
      <c r="Q6" s="111"/>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35">
      <c r="B7" s="91" t="s">
        <v>135</v>
      </c>
      <c r="C7" s="89">
        <f>Autoevaluación!R102/SUM(Autoevaluación!R102:R105)</f>
        <v>0.55555555555555558</v>
      </c>
      <c r="D7" s="8">
        <f>Autoevaluación!R103/SUM(Autoevaluación!R102:R105)</f>
        <v>0.44444444444444442</v>
      </c>
      <c r="E7" s="8">
        <f>Autoevaluación!R104/SUM(Autoevaluación!R102:R105)</f>
        <v>0</v>
      </c>
      <c r="F7" s="8">
        <f>Autoevaluación!R105/SUM(Autoevaluación!R102:R105)</f>
        <v>0</v>
      </c>
      <c r="G7" s="301"/>
      <c r="H7" s="19">
        <f>Autoevaluación!S102/SUM(Autoevaluación!S102:S105)</f>
        <v>0.6</v>
      </c>
      <c r="I7" s="8">
        <f>Autoevaluación!S103/SUM(Autoevaluación!S102:S105)</f>
        <v>0.4</v>
      </c>
      <c r="J7" s="8">
        <f>Autoevaluación!S104/SUM(Autoevaluación!S102:S105)</f>
        <v>0</v>
      </c>
      <c r="K7" s="8">
        <f>Autoevaluación!S105/SUM(Autoevaluación!S102:S105)</f>
        <v>0</v>
      </c>
      <c r="L7" s="299"/>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11"/>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35">
      <c r="B8" s="91" t="s">
        <v>136</v>
      </c>
      <c r="C8" s="89">
        <f>Autoevaluación!R114/SUM(Autoevaluación!R114:R117)</f>
        <v>0</v>
      </c>
      <c r="D8" s="8">
        <f>Autoevaluación!R115/SUM(Autoevaluación!R114:R117)</f>
        <v>0</v>
      </c>
      <c r="E8" s="8">
        <f>Autoevaluación!R116/SUM(Autoevaluación!R114:R117)</f>
        <v>0</v>
      </c>
      <c r="F8" s="8">
        <f>Autoevaluación!R117/SUM(Autoevaluación!R114:R117)</f>
        <v>1</v>
      </c>
      <c r="G8" s="301"/>
      <c r="H8" s="19">
        <f>Autoevaluación!S114/SUM(Autoevaluación!S114:S117)</f>
        <v>0</v>
      </c>
      <c r="I8" s="8">
        <f>Autoevaluación!S115/SUM(Autoevaluación!S114:S117)</f>
        <v>0</v>
      </c>
      <c r="J8" s="8">
        <f>Autoevaluación!S116/SUM(Autoevaluación!S114:S117)</f>
        <v>0</v>
      </c>
      <c r="K8" s="8">
        <f>Autoevaluación!S117/SUM(Autoevaluación!S114:S117)</f>
        <v>1</v>
      </c>
      <c r="L8" s="299"/>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11"/>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3">
      <c r="B9" s="92"/>
      <c r="C9" s="8"/>
      <c r="D9" s="8"/>
      <c r="E9" s="8"/>
      <c r="F9" s="8"/>
      <c r="G9" s="301"/>
      <c r="H9" s="8"/>
      <c r="I9" s="8"/>
      <c r="J9" s="8"/>
      <c r="K9" s="8"/>
      <c r="L9" s="299"/>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138</v>
      </c>
      <c r="C10" s="13">
        <f>AVERAGE(C4:C9)</f>
        <v>0.31111111111111112</v>
      </c>
      <c r="D10" s="13">
        <f>AVERAGE(D4:D9)</f>
        <v>0.18888888888888888</v>
      </c>
      <c r="E10" s="13">
        <f>AVERAGE(E4:E9)</f>
        <v>0.3</v>
      </c>
      <c r="F10" s="13">
        <f>AVERAGE(F4:F9)</f>
        <v>0.2</v>
      </c>
      <c r="G10" s="10"/>
      <c r="H10" s="13">
        <f>AVERAGE(H4:H9)</f>
        <v>0.32</v>
      </c>
      <c r="I10" s="13">
        <f>AVERAGE(I4:I9)</f>
        <v>0.18</v>
      </c>
      <c r="J10" s="13" t="e">
        <f>AVERAGE(J4:J9)</f>
        <v>#NAME?</v>
      </c>
      <c r="K10" s="13">
        <f>AVERAGE(K4:K9)</f>
        <v>0.2</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 customHeight="1" x14ac:dyDescent="0.3">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row>
    <row r="13" spans="2:40" ht="24.9" customHeight="1" x14ac:dyDescent="0.3">
      <c r="B13" s="308" t="s">
        <v>28</v>
      </c>
      <c r="C13" s="308"/>
      <c r="D13" s="308"/>
      <c r="E13" s="308"/>
      <c r="F13" s="308"/>
      <c r="G13" s="308"/>
      <c r="H13" s="308"/>
      <c r="I13" s="308"/>
      <c r="J13" s="308"/>
      <c r="K13" s="308"/>
      <c r="L13" s="308"/>
      <c r="M13" s="308"/>
      <c r="N13" s="308"/>
      <c r="O13" s="308"/>
      <c r="P13" s="308"/>
      <c r="Q13" s="308"/>
      <c r="R13" s="308"/>
      <c r="S13" s="308"/>
      <c r="T13" s="308"/>
      <c r="U13" s="30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276"/>
      <c r="C14" s="276"/>
      <c r="D14" s="276"/>
      <c r="E14" s="276"/>
      <c r="F14" s="276"/>
      <c r="G14" s="276"/>
      <c r="H14" s="276"/>
      <c r="I14" s="276"/>
      <c r="J14" s="276"/>
      <c r="K14" s="276"/>
      <c r="L14" s="276"/>
      <c r="M14" s="276"/>
      <c r="N14" s="276"/>
      <c r="O14" s="276"/>
      <c r="P14" s="276"/>
      <c r="Q14" s="276"/>
      <c r="R14" s="276"/>
      <c r="S14" s="276"/>
      <c r="T14" s="276"/>
      <c r="U14" s="27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276"/>
      <c r="C15" s="276"/>
      <c r="D15" s="276"/>
      <c r="E15" s="276"/>
      <c r="F15" s="276"/>
      <c r="G15" s="276"/>
      <c r="H15" s="276"/>
      <c r="I15" s="276"/>
      <c r="J15" s="276"/>
      <c r="K15" s="276"/>
      <c r="L15" s="276"/>
      <c r="M15" s="276"/>
      <c r="N15" s="276"/>
      <c r="O15" s="276"/>
      <c r="P15" s="276"/>
      <c r="Q15" s="276"/>
      <c r="R15" s="276"/>
      <c r="S15" s="276"/>
      <c r="T15" s="276"/>
      <c r="U15" s="276"/>
      <c r="V15" s="17"/>
      <c r="W15" s="17"/>
      <c r="X15" s="17"/>
      <c r="Y15" s="17"/>
      <c r="Z15" s="17"/>
      <c r="AA15" s="17"/>
      <c r="AB15" s="17"/>
      <c r="AC15" s="17"/>
      <c r="AD15" s="17"/>
      <c r="AE15" s="17"/>
      <c r="AF15" s="17"/>
      <c r="AG15" s="17"/>
      <c r="AH15" s="17"/>
      <c r="AI15" s="17"/>
      <c r="AJ15" s="17"/>
      <c r="AK15" s="17"/>
      <c r="AL15" s="17"/>
      <c r="AM15" s="17"/>
      <c r="AN15" s="17"/>
    </row>
    <row r="16" spans="2:40" s="15" customFormat="1" ht="24.9" customHeight="1" x14ac:dyDescent="0.3">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3">
      <c r="B17" s="276"/>
      <c r="C17" s="276"/>
      <c r="D17" s="276"/>
      <c r="E17" s="276"/>
      <c r="F17" s="276"/>
      <c r="G17" s="276"/>
      <c r="H17" s="276"/>
      <c r="I17" s="276"/>
      <c r="J17" s="276"/>
      <c r="K17" s="276"/>
      <c r="L17" s="276"/>
      <c r="M17" s="276"/>
      <c r="N17" s="276"/>
      <c r="O17" s="276"/>
      <c r="P17" s="276"/>
      <c r="Q17" s="276"/>
      <c r="R17" s="276"/>
      <c r="S17" s="276"/>
      <c r="T17" s="276"/>
      <c r="U17" s="276"/>
    </row>
    <row r="18" spans="2:21" ht="60" customHeight="1" x14ac:dyDescent="0.3">
      <c r="B18" s="276"/>
      <c r="C18" s="276"/>
      <c r="D18" s="276"/>
      <c r="E18" s="276"/>
      <c r="F18" s="276"/>
      <c r="G18" s="276"/>
      <c r="H18" s="276"/>
      <c r="I18" s="276"/>
      <c r="J18" s="276"/>
      <c r="K18" s="276"/>
      <c r="L18" s="276"/>
      <c r="M18" s="276"/>
      <c r="N18" s="276"/>
      <c r="O18" s="276"/>
      <c r="P18" s="276"/>
      <c r="Q18" s="276"/>
      <c r="R18" s="276"/>
      <c r="S18" s="276"/>
      <c r="T18" s="276"/>
      <c r="U18" s="276"/>
    </row>
    <row r="19" spans="2:21" ht="60" customHeight="1" x14ac:dyDescent="0.3">
      <c r="B19" s="276"/>
      <c r="C19" s="276"/>
      <c r="D19" s="276"/>
      <c r="E19" s="276"/>
      <c r="F19" s="276"/>
      <c r="G19" s="276"/>
      <c r="H19" s="276"/>
      <c r="I19" s="276"/>
      <c r="J19" s="276"/>
      <c r="K19" s="276"/>
      <c r="L19" s="276"/>
      <c r="M19" s="276"/>
      <c r="N19" s="276"/>
      <c r="O19" s="276"/>
      <c r="P19" s="276"/>
      <c r="Q19" s="276"/>
      <c r="R19" s="276"/>
      <c r="S19" s="276"/>
      <c r="T19" s="276"/>
      <c r="U19" s="276"/>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1.9" customHeight="1" x14ac:dyDescent="0.3">
      <c r="B21" s="285" t="s">
        <v>177</v>
      </c>
      <c r="C21" s="285"/>
      <c r="D21" s="285"/>
      <c r="E21" s="285"/>
      <c r="F21" s="285"/>
      <c r="G21" s="285"/>
      <c r="H21" s="285"/>
      <c r="I21" s="285"/>
      <c r="J21" s="285"/>
      <c r="K21" s="285"/>
      <c r="L21" s="285"/>
      <c r="M21" s="285"/>
      <c r="N21" s="285"/>
      <c r="O21" s="285"/>
      <c r="P21" s="285"/>
      <c r="Q21" s="285"/>
      <c r="R21" s="285"/>
      <c r="S21" s="285"/>
      <c r="T21" s="285"/>
      <c r="U21" s="285"/>
    </row>
    <row r="22" spans="2:21" ht="24.9" customHeight="1" x14ac:dyDescent="0.3">
      <c r="B22" s="304" t="s">
        <v>28</v>
      </c>
      <c r="C22" s="305"/>
      <c r="D22" s="305"/>
      <c r="E22" s="305"/>
      <c r="F22" s="305"/>
      <c r="G22" s="305"/>
      <c r="H22" s="305"/>
      <c r="I22" s="305"/>
      <c r="J22" s="305"/>
      <c r="K22" s="305"/>
      <c r="L22" s="305"/>
      <c r="M22" s="305"/>
      <c r="N22" s="305"/>
      <c r="O22" s="305"/>
      <c r="P22" s="305"/>
      <c r="Q22" s="305"/>
      <c r="R22" s="305"/>
      <c r="S22" s="305"/>
      <c r="T22" s="305"/>
      <c r="U22" s="305"/>
    </row>
    <row r="23" spans="2:21" ht="60" customHeight="1" x14ac:dyDescent="0.3">
      <c r="B23" s="276"/>
      <c r="C23" s="276"/>
      <c r="D23" s="276"/>
      <c r="E23" s="276"/>
      <c r="F23" s="276"/>
      <c r="G23" s="276"/>
      <c r="H23" s="276"/>
      <c r="I23" s="276"/>
      <c r="J23" s="276"/>
      <c r="K23" s="276"/>
      <c r="L23" s="276"/>
      <c r="M23" s="276"/>
      <c r="N23" s="276"/>
      <c r="O23" s="276"/>
      <c r="P23" s="276"/>
      <c r="Q23" s="276"/>
      <c r="R23" s="276"/>
      <c r="S23" s="276"/>
      <c r="T23" s="276"/>
      <c r="U23" s="276"/>
    </row>
    <row r="24" spans="2:21" ht="60" customHeight="1" x14ac:dyDescent="0.3">
      <c r="B24" s="276"/>
      <c r="C24" s="276"/>
      <c r="D24" s="276"/>
      <c r="E24" s="276"/>
      <c r="F24" s="276"/>
      <c r="G24" s="276"/>
      <c r="H24" s="276"/>
      <c r="I24" s="276"/>
      <c r="J24" s="276"/>
      <c r="K24" s="276"/>
      <c r="L24" s="276"/>
      <c r="M24" s="276"/>
      <c r="N24" s="276"/>
      <c r="O24" s="276"/>
      <c r="P24" s="276"/>
      <c r="Q24" s="276"/>
      <c r="R24" s="276"/>
      <c r="S24" s="276"/>
      <c r="T24" s="276"/>
      <c r="U24" s="276"/>
    </row>
    <row r="25" spans="2:21" s="15" customFormat="1" ht="24.9" customHeight="1" x14ac:dyDescent="0.3">
      <c r="B25" s="306" t="s">
        <v>123</v>
      </c>
      <c r="C25" s="306"/>
      <c r="D25" s="306"/>
      <c r="E25" s="306"/>
      <c r="F25" s="306"/>
      <c r="G25" s="306"/>
      <c r="H25" s="306"/>
      <c r="I25" s="306"/>
      <c r="J25" s="306"/>
      <c r="K25" s="306"/>
      <c r="L25" s="306"/>
      <c r="M25" s="306"/>
      <c r="N25" s="306"/>
      <c r="O25" s="306"/>
      <c r="P25" s="306"/>
      <c r="Q25" s="306"/>
      <c r="R25" s="306"/>
      <c r="S25" s="306"/>
      <c r="T25" s="306"/>
      <c r="U25" s="306"/>
    </row>
    <row r="26" spans="2:21" ht="60" customHeight="1" x14ac:dyDescent="0.3">
      <c r="B26" s="276"/>
      <c r="C26" s="276"/>
      <c r="D26" s="276"/>
      <c r="E26" s="276"/>
      <c r="F26" s="276"/>
      <c r="G26" s="276"/>
      <c r="H26" s="276"/>
      <c r="I26" s="276"/>
      <c r="J26" s="276"/>
      <c r="K26" s="276"/>
      <c r="L26" s="276"/>
      <c r="M26" s="276"/>
      <c r="N26" s="276"/>
      <c r="O26" s="276"/>
      <c r="P26" s="276"/>
      <c r="Q26" s="276"/>
      <c r="R26" s="276"/>
      <c r="S26" s="276"/>
      <c r="T26" s="276"/>
      <c r="U26" s="276"/>
    </row>
    <row r="27" spans="2:21" ht="60" customHeight="1" x14ac:dyDescent="0.3">
      <c r="B27" s="276"/>
      <c r="C27" s="276"/>
      <c r="D27" s="276"/>
      <c r="E27" s="276"/>
      <c r="F27" s="276"/>
      <c r="G27" s="276"/>
      <c r="H27" s="276"/>
      <c r="I27" s="276"/>
      <c r="J27" s="276"/>
      <c r="K27" s="276"/>
      <c r="L27" s="276"/>
      <c r="M27" s="276"/>
      <c r="N27" s="276"/>
      <c r="O27" s="276"/>
      <c r="P27" s="276"/>
      <c r="Q27" s="276"/>
      <c r="R27" s="276"/>
      <c r="S27" s="276"/>
      <c r="T27" s="276"/>
      <c r="U27" s="276"/>
    </row>
    <row r="28" spans="2:21" ht="60" customHeight="1" x14ac:dyDescent="0.3">
      <c r="B28" s="276"/>
      <c r="C28" s="276"/>
      <c r="D28" s="276"/>
      <c r="E28" s="276"/>
      <c r="F28" s="276"/>
      <c r="G28" s="276"/>
      <c r="H28" s="276"/>
      <c r="I28" s="276"/>
      <c r="J28" s="276"/>
      <c r="K28" s="276"/>
      <c r="L28" s="276"/>
      <c r="M28" s="276"/>
      <c r="N28" s="276"/>
      <c r="O28" s="276"/>
      <c r="P28" s="276"/>
      <c r="Q28" s="276"/>
      <c r="R28" s="276"/>
      <c r="S28" s="276"/>
      <c r="T28" s="276"/>
      <c r="U28" s="276"/>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1.9" customHeight="1" x14ac:dyDescent="0.3">
      <c r="B30" s="307" t="s">
        <v>177</v>
      </c>
      <c r="C30" s="307"/>
      <c r="D30" s="307"/>
      <c r="E30" s="307"/>
      <c r="F30" s="307"/>
      <c r="G30" s="307"/>
      <c r="H30" s="307"/>
      <c r="I30" s="307"/>
      <c r="J30" s="307"/>
      <c r="K30" s="307"/>
      <c r="L30" s="307"/>
      <c r="M30" s="307"/>
      <c r="N30" s="307"/>
      <c r="O30" s="307"/>
      <c r="P30" s="307"/>
      <c r="Q30" s="307"/>
      <c r="R30" s="307"/>
      <c r="S30" s="307"/>
      <c r="T30" s="307"/>
      <c r="U30" s="307"/>
    </row>
    <row r="31" spans="2:21" ht="24.9" customHeight="1" x14ac:dyDescent="0.3">
      <c r="B31" s="286" t="s">
        <v>28</v>
      </c>
      <c r="C31" s="286"/>
      <c r="D31" s="286"/>
      <c r="E31" s="286"/>
      <c r="F31" s="286"/>
      <c r="G31" s="286"/>
      <c r="H31" s="286"/>
      <c r="I31" s="286"/>
      <c r="J31" s="286"/>
      <c r="K31" s="286"/>
      <c r="L31" s="286"/>
      <c r="M31" s="286"/>
      <c r="N31" s="286"/>
      <c r="O31" s="286"/>
      <c r="P31" s="286"/>
      <c r="Q31" s="286"/>
      <c r="R31" s="286"/>
      <c r="S31" s="286"/>
      <c r="T31" s="286"/>
      <c r="U31" s="286"/>
    </row>
    <row r="32" spans="2:21" ht="60" customHeight="1" x14ac:dyDescent="0.3">
      <c r="B32" s="276"/>
      <c r="C32" s="276"/>
      <c r="D32" s="276"/>
      <c r="E32" s="276"/>
      <c r="F32" s="276"/>
      <c r="G32" s="276"/>
      <c r="H32" s="276"/>
      <c r="I32" s="276"/>
      <c r="J32" s="276"/>
      <c r="K32" s="276"/>
      <c r="L32" s="276"/>
      <c r="M32" s="276"/>
      <c r="N32" s="276"/>
      <c r="O32" s="276"/>
      <c r="P32" s="276"/>
      <c r="Q32" s="276"/>
      <c r="R32" s="276"/>
      <c r="S32" s="276"/>
      <c r="T32" s="276"/>
      <c r="U32" s="276"/>
    </row>
    <row r="33" spans="2:21" ht="60" customHeight="1" x14ac:dyDescent="0.3">
      <c r="B33" s="276"/>
      <c r="C33" s="276"/>
      <c r="D33" s="276"/>
      <c r="E33" s="276"/>
      <c r="F33" s="276"/>
      <c r="G33" s="276"/>
      <c r="H33" s="276"/>
      <c r="I33" s="276"/>
      <c r="J33" s="276"/>
      <c r="K33" s="276"/>
      <c r="L33" s="276"/>
      <c r="M33" s="276"/>
      <c r="N33" s="276"/>
      <c r="O33" s="276"/>
      <c r="P33" s="276"/>
      <c r="Q33" s="276"/>
      <c r="R33" s="276"/>
      <c r="S33" s="276"/>
      <c r="T33" s="276"/>
      <c r="U33" s="276"/>
    </row>
    <row r="34" spans="2:21" s="15" customFormat="1" ht="24.9" customHeight="1" x14ac:dyDescent="0.3">
      <c r="B34" s="306"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3">
      <c r="B35" s="276"/>
      <c r="C35" s="276"/>
      <c r="D35" s="276"/>
      <c r="E35" s="276"/>
      <c r="F35" s="276"/>
      <c r="G35" s="276"/>
      <c r="H35" s="276"/>
      <c r="I35" s="276"/>
      <c r="J35" s="276"/>
      <c r="K35" s="276"/>
      <c r="L35" s="276"/>
      <c r="M35" s="276"/>
      <c r="N35" s="276"/>
      <c r="O35" s="276"/>
      <c r="P35" s="276"/>
      <c r="Q35" s="276"/>
      <c r="R35" s="276"/>
      <c r="S35" s="276"/>
      <c r="T35" s="276"/>
      <c r="U35" s="276"/>
    </row>
    <row r="36" spans="2:21" ht="60" customHeight="1" x14ac:dyDescent="0.3">
      <c r="B36" s="276"/>
      <c r="C36" s="276"/>
      <c r="D36" s="276"/>
      <c r="E36" s="276"/>
      <c r="F36" s="276"/>
      <c r="G36" s="276"/>
      <c r="H36" s="276"/>
      <c r="I36" s="276"/>
      <c r="J36" s="276"/>
      <c r="K36" s="276"/>
      <c r="L36" s="276"/>
      <c r="M36" s="276"/>
      <c r="N36" s="276"/>
      <c r="O36" s="276"/>
      <c r="P36" s="276"/>
      <c r="Q36" s="276"/>
      <c r="R36" s="276"/>
      <c r="S36" s="276"/>
      <c r="T36" s="276"/>
      <c r="U36" s="276"/>
    </row>
    <row r="37" spans="2:21" ht="60" customHeight="1" x14ac:dyDescent="0.3">
      <c r="B37" s="276"/>
      <c r="C37" s="276"/>
      <c r="D37" s="276"/>
      <c r="E37" s="276"/>
      <c r="F37" s="276"/>
      <c r="G37" s="276"/>
      <c r="H37" s="276"/>
      <c r="I37" s="276"/>
      <c r="J37" s="276"/>
      <c r="K37" s="276"/>
      <c r="L37" s="276"/>
      <c r="M37" s="276"/>
      <c r="N37" s="276"/>
      <c r="O37" s="276"/>
      <c r="P37" s="276"/>
      <c r="Q37" s="276"/>
      <c r="R37" s="276"/>
      <c r="S37" s="276"/>
      <c r="T37" s="276"/>
      <c r="U37" s="276"/>
    </row>
    <row r="39" spans="2:21" x14ac:dyDescent="0.3">
      <c r="B39" s="302" t="s">
        <v>177</v>
      </c>
      <c r="C39" s="302"/>
      <c r="D39" s="302"/>
      <c r="E39" s="302"/>
      <c r="F39" s="302"/>
      <c r="G39" s="302"/>
      <c r="H39" s="302"/>
      <c r="I39" s="302"/>
      <c r="J39" s="302"/>
      <c r="K39" s="302"/>
      <c r="L39" s="302"/>
      <c r="M39" s="302"/>
      <c r="N39" s="302"/>
      <c r="O39" s="302"/>
      <c r="P39" s="302"/>
      <c r="Q39" s="302"/>
      <c r="R39" s="302"/>
      <c r="S39" s="302"/>
      <c r="T39" s="302"/>
      <c r="U39" s="302"/>
    </row>
    <row r="40" spans="2:21" ht="19.8" x14ac:dyDescent="0.3">
      <c r="B40" s="286" t="s">
        <v>28</v>
      </c>
      <c r="C40" s="286"/>
      <c r="D40" s="286"/>
      <c r="E40" s="286"/>
      <c r="F40" s="286"/>
      <c r="G40" s="286"/>
      <c r="H40" s="286"/>
      <c r="I40" s="286"/>
      <c r="J40" s="286"/>
      <c r="K40" s="286"/>
      <c r="L40" s="286"/>
      <c r="M40" s="286"/>
      <c r="N40" s="286"/>
      <c r="O40" s="286"/>
      <c r="P40" s="286"/>
      <c r="Q40" s="286"/>
      <c r="R40" s="286"/>
      <c r="S40" s="286"/>
      <c r="T40" s="286"/>
      <c r="U40" s="286"/>
    </row>
    <row r="41" spans="2:21" ht="50.25" customHeight="1" x14ac:dyDescent="0.3">
      <c r="B41" s="276"/>
      <c r="C41" s="276"/>
      <c r="D41" s="276"/>
      <c r="E41" s="276"/>
      <c r="F41" s="276"/>
      <c r="G41" s="276"/>
      <c r="H41" s="276"/>
      <c r="I41" s="276"/>
      <c r="J41" s="276"/>
      <c r="K41" s="276"/>
      <c r="L41" s="276"/>
      <c r="M41" s="276"/>
      <c r="N41" s="276"/>
      <c r="O41" s="276"/>
      <c r="P41" s="276"/>
      <c r="Q41" s="276"/>
      <c r="R41" s="276"/>
      <c r="S41" s="276"/>
      <c r="T41" s="276"/>
      <c r="U41" s="276"/>
    </row>
    <row r="42" spans="2:21" ht="51.75" customHeight="1" x14ac:dyDescent="0.3">
      <c r="B42" s="276"/>
      <c r="C42" s="276"/>
      <c r="D42" s="276"/>
      <c r="E42" s="276"/>
      <c r="F42" s="276"/>
      <c r="G42" s="276"/>
      <c r="H42" s="276"/>
      <c r="I42" s="276"/>
      <c r="J42" s="276"/>
      <c r="K42" s="276"/>
      <c r="L42" s="276"/>
      <c r="M42" s="276"/>
      <c r="N42" s="276"/>
      <c r="O42" s="276"/>
      <c r="P42" s="276"/>
      <c r="Q42" s="276"/>
      <c r="R42" s="276"/>
      <c r="S42" s="276"/>
      <c r="T42" s="276"/>
      <c r="U42" s="276"/>
    </row>
    <row r="43" spans="2:21" ht="19.8" x14ac:dyDescent="0.3">
      <c r="B43" s="306" t="s">
        <v>123</v>
      </c>
      <c r="C43" s="306"/>
      <c r="D43" s="306"/>
      <c r="E43" s="306"/>
      <c r="F43" s="306"/>
      <c r="G43" s="306"/>
      <c r="H43" s="306"/>
      <c r="I43" s="306"/>
      <c r="J43" s="306"/>
      <c r="K43" s="306"/>
      <c r="L43" s="306"/>
      <c r="M43" s="306"/>
      <c r="N43" s="306"/>
      <c r="O43" s="306"/>
      <c r="P43" s="306"/>
      <c r="Q43" s="306"/>
      <c r="R43" s="306"/>
      <c r="S43" s="306"/>
      <c r="T43" s="306"/>
      <c r="U43" s="306"/>
    </row>
    <row r="44" spans="2:21" ht="45" customHeight="1" x14ac:dyDescent="0.3">
      <c r="B44" s="276"/>
      <c r="C44" s="276"/>
      <c r="D44" s="276"/>
      <c r="E44" s="276"/>
      <c r="F44" s="276"/>
      <c r="G44" s="276"/>
      <c r="H44" s="276"/>
      <c r="I44" s="276"/>
      <c r="J44" s="276"/>
      <c r="K44" s="276"/>
      <c r="L44" s="276"/>
      <c r="M44" s="276"/>
      <c r="N44" s="276"/>
      <c r="O44" s="276"/>
      <c r="P44" s="276"/>
      <c r="Q44" s="276"/>
      <c r="R44" s="276"/>
      <c r="S44" s="276"/>
      <c r="T44" s="276"/>
      <c r="U44" s="276"/>
    </row>
    <row r="45" spans="2:21" ht="52.5" customHeight="1" x14ac:dyDescent="0.3">
      <c r="B45" s="276"/>
      <c r="C45" s="276"/>
      <c r="D45" s="276"/>
      <c r="E45" s="276"/>
      <c r="F45" s="276"/>
      <c r="G45" s="276"/>
      <c r="H45" s="276"/>
      <c r="I45" s="276"/>
      <c r="J45" s="276"/>
      <c r="K45" s="276"/>
      <c r="L45" s="276"/>
      <c r="M45" s="276"/>
      <c r="N45" s="276"/>
      <c r="O45" s="276"/>
      <c r="P45" s="276"/>
      <c r="Q45" s="276"/>
      <c r="R45" s="276"/>
      <c r="S45" s="276"/>
      <c r="T45" s="276"/>
      <c r="U45" s="276"/>
    </row>
    <row r="46" spans="2:21" ht="55.5" customHeight="1" x14ac:dyDescent="0.3">
      <c r="B46" s="276"/>
      <c r="C46" s="276"/>
      <c r="D46" s="276"/>
      <c r="E46" s="276"/>
      <c r="F46" s="276"/>
      <c r="G46" s="276"/>
      <c r="H46" s="276"/>
      <c r="I46" s="276"/>
      <c r="J46" s="276"/>
      <c r="K46" s="276"/>
      <c r="L46" s="276"/>
      <c r="M46" s="276"/>
      <c r="N46" s="276"/>
      <c r="O46" s="276"/>
      <c r="P46" s="276"/>
      <c r="Q46" s="276"/>
      <c r="R46" s="276"/>
      <c r="S46" s="276"/>
      <c r="T46" s="276"/>
      <c r="U46" s="276"/>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zoomScale="70" zoomScaleNormal="70" workbookViewId="0">
      <selection activeCell="I6" sqref="I6"/>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40" ht="6" customHeight="1" x14ac:dyDescent="0.3"/>
    <row r="2" spans="2:40" ht="22.5" customHeight="1" x14ac:dyDescent="0.3">
      <c r="B2" s="296" t="s">
        <v>24</v>
      </c>
      <c r="C2" s="295" t="s">
        <v>176</v>
      </c>
      <c r="D2" s="295"/>
      <c r="E2" s="295"/>
      <c r="F2" s="295"/>
      <c r="G2" s="2"/>
      <c r="H2" s="293" t="s">
        <v>177</v>
      </c>
      <c r="I2" s="293"/>
      <c r="J2" s="293"/>
      <c r="K2" s="293"/>
      <c r="L2" s="3"/>
      <c r="M2" s="294" t="s">
        <v>177</v>
      </c>
      <c r="N2" s="294"/>
      <c r="O2" s="294"/>
      <c r="P2" s="294"/>
      <c r="Q2" s="115"/>
      <c r="R2" s="302" t="s">
        <v>177</v>
      </c>
      <c r="S2" s="302"/>
      <c r="T2" s="302"/>
      <c r="U2" s="302"/>
      <c r="V2" s="292"/>
      <c r="W2" s="17"/>
      <c r="X2" s="17"/>
      <c r="Y2" s="17"/>
      <c r="Z2" s="17"/>
      <c r="AA2" s="17"/>
      <c r="AB2" s="17"/>
      <c r="AC2" s="17"/>
      <c r="AD2" s="17"/>
      <c r="AE2" s="17"/>
      <c r="AF2" s="17"/>
      <c r="AG2" s="17"/>
      <c r="AH2" s="17"/>
      <c r="AI2" s="17"/>
      <c r="AJ2" s="17"/>
      <c r="AK2" s="17"/>
      <c r="AL2" s="17"/>
      <c r="AM2" s="17"/>
      <c r="AN2" s="17"/>
    </row>
    <row r="3" spans="2:40" ht="24.75" customHeight="1" thickBot="1" x14ac:dyDescent="0.35">
      <c r="B3" s="297"/>
      <c r="C3" s="4">
        <v>1</v>
      </c>
      <c r="D3" s="4">
        <v>2</v>
      </c>
      <c r="E3" s="5">
        <v>3</v>
      </c>
      <c r="F3" s="6">
        <v>4</v>
      </c>
      <c r="G3" s="300"/>
      <c r="H3" s="4">
        <v>1</v>
      </c>
      <c r="I3" s="4">
        <v>2</v>
      </c>
      <c r="J3" s="5">
        <v>3</v>
      </c>
      <c r="K3" s="6">
        <v>4</v>
      </c>
      <c r="L3" s="298"/>
      <c r="M3" s="4">
        <v>1</v>
      </c>
      <c r="N3" s="4">
        <v>2</v>
      </c>
      <c r="O3" s="5">
        <v>3</v>
      </c>
      <c r="P3" s="6">
        <v>4</v>
      </c>
      <c r="Q3" s="116"/>
      <c r="R3" s="4">
        <v>1</v>
      </c>
      <c r="S3" s="4">
        <v>2</v>
      </c>
      <c r="T3" s="5">
        <v>3</v>
      </c>
      <c r="U3" s="6">
        <v>4</v>
      </c>
      <c r="V3" s="292"/>
      <c r="W3" s="17"/>
      <c r="X3" s="17"/>
      <c r="Y3" s="17"/>
      <c r="Z3" s="17"/>
      <c r="AA3" s="17"/>
      <c r="AB3" s="17"/>
      <c r="AC3" s="17"/>
      <c r="AD3" s="17"/>
      <c r="AE3" s="17"/>
      <c r="AF3" s="17"/>
      <c r="AG3" s="17"/>
      <c r="AH3" s="17"/>
      <c r="AI3" s="17"/>
      <c r="AJ3" s="17"/>
      <c r="AK3" s="17"/>
      <c r="AL3" s="17"/>
      <c r="AM3" s="17"/>
      <c r="AN3" s="17"/>
    </row>
    <row r="4" spans="2:40" ht="38.1" customHeight="1" thickTop="1" thickBot="1" x14ac:dyDescent="0.35">
      <c r="B4" s="94" t="s">
        <v>5</v>
      </c>
      <c r="C4" s="89">
        <f>Autoevaluación!R122/SUM(Autoevaluación!R122:R125)</f>
        <v>0.25</v>
      </c>
      <c r="D4" s="8">
        <f>Autoevaluación!R123/SUM(Autoevaluación!R122:R125)</f>
        <v>0.5</v>
      </c>
      <c r="E4" s="8">
        <f>Autoevaluación!R124/SUM(Autoevaluación!R122:R125)</f>
        <v>0.25</v>
      </c>
      <c r="F4" s="8">
        <f>Autoevaluación!R125/SUM(Autoevaluación!R122:R125)</f>
        <v>0</v>
      </c>
      <c r="G4" s="301"/>
      <c r="H4" s="8">
        <f>Autoevaluación!S122/SUM(Autoevaluación!S122:S125)</f>
        <v>1</v>
      </c>
      <c r="I4" s="8">
        <f>Autoevaluación!S123/SUM(Autoevaluación!S122:S125)</f>
        <v>0</v>
      </c>
      <c r="J4" s="8">
        <f>Autoevaluación!S124/SUM(Autoevaluación!S122:S125)</f>
        <v>0</v>
      </c>
      <c r="K4" s="8">
        <f>Autoevaluación!S125/SUM(Autoevaluación!S122:S125)</f>
        <v>0</v>
      </c>
      <c r="L4" s="299"/>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11"/>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5">
      <c r="B5" s="95" t="s">
        <v>10</v>
      </c>
      <c r="C5" s="89">
        <f>Autoevaluación!R128/SUM(Autoevaluación!R128:R131)</f>
        <v>0.25</v>
      </c>
      <c r="D5" s="8">
        <f>Autoevaluación!R129/SUM(Autoevaluación!R128:R131)</f>
        <v>0.25</v>
      </c>
      <c r="E5" s="8">
        <f>Autoevaluación!R130/SUM(Autoevaluación!R128:R131)</f>
        <v>0.5</v>
      </c>
      <c r="F5" s="8">
        <f>Autoevaluación!R131/SUM(Autoevaluación!R128:R131)</f>
        <v>0</v>
      </c>
      <c r="G5" s="301"/>
      <c r="H5" s="8">
        <f>Autoevaluación!S128/SUM(Autoevaluación!S128:S131)</f>
        <v>0.5</v>
      </c>
      <c r="I5" s="8">
        <f>Autoevaluación!S129/SUM(Autoevaluación!S128:S131)</f>
        <v>0.5</v>
      </c>
      <c r="J5" s="8">
        <f>Autoevaluación!S130/SUM(Autoevaluación!S128:S131)</f>
        <v>0</v>
      </c>
      <c r="K5" s="8">
        <f>Autoevaluación!S131/SUM(Autoevaluación!S128:S131)</f>
        <v>0</v>
      </c>
      <c r="L5" s="299"/>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11"/>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35">
      <c r="B6" s="95" t="s">
        <v>15</v>
      </c>
      <c r="C6" s="89">
        <f>Autoevaluación!R134/SUM(Autoevaluación!R134:R137)</f>
        <v>0</v>
      </c>
      <c r="D6" s="8">
        <f>Autoevaluación!R135/SUM(Autoevaluación!R134:R137)</f>
        <v>0</v>
      </c>
      <c r="E6" s="8">
        <f>Autoevaluación!R136/SUM(Autoevaluación!R134:R137)</f>
        <v>0.66666666666666663</v>
      </c>
      <c r="F6" s="8">
        <f>Autoevaluación!R137/SUM(Autoevaluación!R134:R137)</f>
        <v>0.33333333333333331</v>
      </c>
      <c r="G6" s="301"/>
      <c r="H6" s="8">
        <f>Autoevaluación!S134/SUM(Autoevaluación!S134:S137)</f>
        <v>0</v>
      </c>
      <c r="I6" s="8">
        <f>Autoevaluación!S135/SUM(Autoevaluación!S134:S137)</f>
        <v>0.66666666666666663</v>
      </c>
      <c r="J6" s="8">
        <f>Autoevaluación!S136/SUM(Autoevaluación!S134:S137)</f>
        <v>0.33333333333333331</v>
      </c>
      <c r="K6" s="8">
        <f>Autoevaluación!S137/SUM(Autoevaluación!S134:S137)</f>
        <v>0</v>
      </c>
      <c r="L6" s="299"/>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11"/>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35">
      <c r="B7" s="94" t="s">
        <v>19</v>
      </c>
      <c r="C7" s="89">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301"/>
      <c r="H7" s="8">
        <f>Autoevaluación!S139/SUM(Autoevaluación!S139:S142)</f>
        <v>1</v>
      </c>
      <c r="I7" s="8">
        <f>Autoevaluación!S140/SUM(Autoevaluación!S139:S142)</f>
        <v>0</v>
      </c>
      <c r="J7" s="8">
        <f>Autoevaluación!S141/SUM(Autoevaluación!S139:S142)</f>
        <v>0</v>
      </c>
      <c r="K7" s="8">
        <f>Autoevaluación!S142/SUM(Autoevaluación!S139:S142)</f>
        <v>0</v>
      </c>
      <c r="L7" s="299"/>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11"/>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3">
      <c r="B8" s="92"/>
      <c r="C8" s="8"/>
      <c r="D8" s="8"/>
      <c r="E8" s="8"/>
      <c r="F8" s="8"/>
      <c r="G8" s="301"/>
      <c r="H8" s="8"/>
      <c r="I8" s="8"/>
      <c r="J8" s="8"/>
      <c r="K8" s="8"/>
      <c r="L8" s="299"/>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3">
      <c r="B9" s="7"/>
      <c r="C9" s="8"/>
      <c r="D9" s="8"/>
      <c r="E9" s="8"/>
      <c r="F9" s="8"/>
      <c r="G9" s="301"/>
      <c r="H9" s="8"/>
      <c r="I9" s="8"/>
      <c r="J9" s="8"/>
      <c r="K9" s="8"/>
      <c r="L9" s="299"/>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139</v>
      </c>
      <c r="C10" s="13">
        <f>AVERAGE(C4:C9)</f>
        <v>0.20833333333333331</v>
      </c>
      <c r="D10" s="13">
        <f>AVERAGE(D4:D9)</f>
        <v>0.27083333333333331</v>
      </c>
      <c r="E10" s="13">
        <f>AVERAGE(E4:E9)</f>
        <v>0.43749999999999994</v>
      </c>
      <c r="F10" s="13">
        <f>AVERAGE(F4:F9)</f>
        <v>8.3333333333333329E-2</v>
      </c>
      <c r="G10" s="10"/>
      <c r="H10" s="13">
        <f>AVERAGE(H4:H9)</f>
        <v>0.625</v>
      </c>
      <c r="I10" s="13">
        <f>AVERAGE(I4:I9)</f>
        <v>0.29166666666666663</v>
      </c>
      <c r="J10" s="13">
        <f>AVERAGE(J4:J9)</f>
        <v>8.3333333333333329E-2</v>
      </c>
      <c r="K10" s="13">
        <f>AVERAGE(K4:K9)</f>
        <v>0</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 customHeight="1" x14ac:dyDescent="0.3">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row>
    <row r="13" spans="2:40" ht="24.9" customHeight="1" x14ac:dyDescent="0.3">
      <c r="B13" s="308" t="s">
        <v>28</v>
      </c>
      <c r="C13" s="308"/>
      <c r="D13" s="308"/>
      <c r="E13" s="308"/>
      <c r="F13" s="308"/>
      <c r="G13" s="308"/>
      <c r="H13" s="308"/>
      <c r="I13" s="308"/>
      <c r="J13" s="308"/>
      <c r="K13" s="308"/>
      <c r="L13" s="308"/>
      <c r="M13" s="308"/>
      <c r="N13" s="308"/>
      <c r="O13" s="308"/>
      <c r="P13" s="308"/>
      <c r="Q13" s="308"/>
      <c r="R13" s="308"/>
      <c r="S13" s="308"/>
      <c r="T13" s="308"/>
      <c r="U13" s="30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276"/>
      <c r="C14" s="276"/>
      <c r="D14" s="276"/>
      <c r="E14" s="276"/>
      <c r="F14" s="276"/>
      <c r="G14" s="276"/>
      <c r="H14" s="276"/>
      <c r="I14" s="276"/>
      <c r="J14" s="276"/>
      <c r="K14" s="276"/>
      <c r="L14" s="276"/>
      <c r="M14" s="276"/>
      <c r="N14" s="276"/>
      <c r="O14" s="276"/>
      <c r="P14" s="276"/>
      <c r="Q14" s="276"/>
      <c r="R14" s="276"/>
      <c r="S14" s="276"/>
      <c r="T14" s="276"/>
      <c r="U14" s="27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276"/>
      <c r="C15" s="276"/>
      <c r="D15" s="276"/>
      <c r="E15" s="276"/>
      <c r="F15" s="276"/>
      <c r="G15" s="276"/>
      <c r="H15" s="276"/>
      <c r="I15" s="276"/>
      <c r="J15" s="276"/>
      <c r="K15" s="276"/>
      <c r="L15" s="276"/>
      <c r="M15" s="276"/>
      <c r="N15" s="276"/>
      <c r="O15" s="276"/>
      <c r="P15" s="276"/>
      <c r="Q15" s="276"/>
      <c r="R15" s="276"/>
      <c r="S15" s="276"/>
      <c r="T15" s="276"/>
      <c r="U15" s="276"/>
      <c r="V15" s="17"/>
      <c r="W15" s="17"/>
      <c r="X15" s="17"/>
      <c r="Y15" s="17"/>
      <c r="Z15" s="17"/>
      <c r="AA15" s="17"/>
      <c r="AB15" s="17"/>
      <c r="AC15" s="17"/>
      <c r="AD15" s="17"/>
      <c r="AE15" s="17"/>
      <c r="AF15" s="17"/>
      <c r="AG15" s="17"/>
      <c r="AH15" s="17"/>
      <c r="AI15" s="17"/>
      <c r="AJ15" s="17"/>
      <c r="AK15" s="17"/>
      <c r="AL15" s="17"/>
      <c r="AM15" s="17"/>
      <c r="AN15" s="17"/>
    </row>
    <row r="16" spans="2:40" s="15" customFormat="1" ht="24.9" customHeight="1" x14ac:dyDescent="0.3">
      <c r="B16" s="306"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3">
      <c r="B17" s="276"/>
      <c r="C17" s="276"/>
      <c r="D17" s="276"/>
      <c r="E17" s="276"/>
      <c r="F17" s="276"/>
      <c r="G17" s="276"/>
      <c r="H17" s="276"/>
      <c r="I17" s="276"/>
      <c r="J17" s="276"/>
      <c r="K17" s="276"/>
      <c r="L17" s="276"/>
      <c r="M17" s="276"/>
      <c r="N17" s="276"/>
      <c r="O17" s="276"/>
      <c r="P17" s="276"/>
      <c r="Q17" s="276"/>
      <c r="R17" s="276"/>
      <c r="S17" s="276"/>
      <c r="T17" s="276"/>
      <c r="U17" s="276"/>
    </row>
    <row r="18" spans="2:21" ht="60" customHeight="1" x14ac:dyDescent="0.3">
      <c r="B18" s="276"/>
      <c r="C18" s="276"/>
      <c r="D18" s="276"/>
      <c r="E18" s="276"/>
      <c r="F18" s="276"/>
      <c r="G18" s="276"/>
      <c r="H18" s="276"/>
      <c r="I18" s="276"/>
      <c r="J18" s="276"/>
      <c r="K18" s="276"/>
      <c r="L18" s="276"/>
      <c r="M18" s="276"/>
      <c r="N18" s="276"/>
      <c r="O18" s="276"/>
      <c r="P18" s="276"/>
      <c r="Q18" s="276"/>
      <c r="R18" s="276"/>
      <c r="S18" s="276"/>
      <c r="T18" s="276"/>
      <c r="U18" s="276"/>
    </row>
    <row r="19" spans="2:21" ht="60" customHeight="1" x14ac:dyDescent="0.3">
      <c r="B19" s="276"/>
      <c r="C19" s="276"/>
      <c r="D19" s="276"/>
      <c r="E19" s="276"/>
      <c r="F19" s="276"/>
      <c r="G19" s="276"/>
      <c r="H19" s="276"/>
      <c r="I19" s="276"/>
      <c r="J19" s="276"/>
      <c r="K19" s="276"/>
      <c r="L19" s="276"/>
      <c r="M19" s="276"/>
      <c r="N19" s="276"/>
      <c r="O19" s="276"/>
      <c r="P19" s="276"/>
      <c r="Q19" s="276"/>
      <c r="R19" s="276"/>
      <c r="S19" s="276"/>
      <c r="T19" s="276"/>
      <c r="U19" s="276"/>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1.9" customHeight="1" x14ac:dyDescent="0.3">
      <c r="B21" s="285" t="s">
        <v>177</v>
      </c>
      <c r="C21" s="285"/>
      <c r="D21" s="285"/>
      <c r="E21" s="285"/>
      <c r="F21" s="285"/>
      <c r="G21" s="285"/>
      <c r="H21" s="285"/>
      <c r="I21" s="285"/>
      <c r="J21" s="285"/>
      <c r="K21" s="285"/>
      <c r="L21" s="285"/>
      <c r="M21" s="285"/>
      <c r="N21" s="285"/>
      <c r="O21" s="285"/>
      <c r="P21" s="285"/>
      <c r="Q21" s="285"/>
      <c r="R21" s="285"/>
      <c r="S21" s="285"/>
      <c r="T21" s="285"/>
      <c r="U21" s="285"/>
    </row>
    <row r="22" spans="2:21" ht="24.9" customHeight="1" x14ac:dyDescent="0.3">
      <c r="B22" s="286" t="s">
        <v>28</v>
      </c>
      <c r="C22" s="286"/>
      <c r="D22" s="286"/>
      <c r="E22" s="286"/>
      <c r="F22" s="286"/>
      <c r="G22" s="286"/>
      <c r="H22" s="286"/>
      <c r="I22" s="286"/>
      <c r="J22" s="286"/>
      <c r="K22" s="286"/>
      <c r="L22" s="286"/>
      <c r="M22" s="286"/>
      <c r="N22" s="286"/>
      <c r="O22" s="286"/>
      <c r="P22" s="286"/>
      <c r="Q22" s="286"/>
      <c r="R22" s="286"/>
      <c r="S22" s="286"/>
      <c r="T22" s="286"/>
      <c r="U22" s="286"/>
    </row>
    <row r="23" spans="2:21" ht="60" customHeight="1" x14ac:dyDescent="0.3">
      <c r="B23" s="276"/>
      <c r="C23" s="276"/>
      <c r="D23" s="276"/>
      <c r="E23" s="276"/>
      <c r="F23" s="276"/>
      <c r="G23" s="276"/>
      <c r="H23" s="276"/>
      <c r="I23" s="276"/>
      <c r="J23" s="276"/>
      <c r="K23" s="276"/>
      <c r="L23" s="276"/>
      <c r="M23" s="276"/>
      <c r="N23" s="276"/>
      <c r="O23" s="276"/>
      <c r="P23" s="276"/>
      <c r="Q23" s="276"/>
      <c r="R23" s="276"/>
      <c r="S23" s="276"/>
      <c r="T23" s="276"/>
      <c r="U23" s="276"/>
    </row>
    <row r="24" spans="2:21" ht="60" customHeight="1" x14ac:dyDescent="0.3">
      <c r="B24" s="276"/>
      <c r="C24" s="276"/>
      <c r="D24" s="276"/>
      <c r="E24" s="276"/>
      <c r="F24" s="276"/>
      <c r="G24" s="276"/>
      <c r="H24" s="276"/>
      <c r="I24" s="276"/>
      <c r="J24" s="276"/>
      <c r="K24" s="276"/>
      <c r="L24" s="276"/>
      <c r="M24" s="276"/>
      <c r="N24" s="276"/>
      <c r="O24" s="276"/>
      <c r="P24" s="276"/>
      <c r="Q24" s="276"/>
      <c r="R24" s="276"/>
      <c r="S24" s="276"/>
      <c r="T24" s="276"/>
      <c r="U24" s="276"/>
    </row>
    <row r="25" spans="2:21" s="15" customFormat="1" ht="24.9" customHeight="1" x14ac:dyDescent="0.3">
      <c r="B25" s="306" t="s">
        <v>123</v>
      </c>
      <c r="C25" s="306"/>
      <c r="D25" s="306"/>
      <c r="E25" s="306"/>
      <c r="F25" s="306"/>
      <c r="G25" s="306"/>
      <c r="H25" s="306"/>
      <c r="I25" s="306"/>
      <c r="J25" s="306"/>
      <c r="K25" s="306"/>
      <c r="L25" s="306"/>
      <c r="M25" s="306"/>
      <c r="N25" s="306"/>
      <c r="O25" s="306"/>
      <c r="P25" s="306"/>
      <c r="Q25" s="306"/>
      <c r="R25" s="306"/>
      <c r="S25" s="306"/>
      <c r="T25" s="306"/>
      <c r="U25" s="306"/>
    </row>
    <row r="26" spans="2:21" ht="60" customHeight="1" x14ac:dyDescent="0.3">
      <c r="B26" s="276"/>
      <c r="C26" s="276"/>
      <c r="D26" s="276"/>
      <c r="E26" s="276"/>
      <c r="F26" s="276"/>
      <c r="G26" s="276"/>
      <c r="H26" s="276"/>
      <c r="I26" s="276"/>
      <c r="J26" s="276"/>
      <c r="K26" s="276"/>
      <c r="L26" s="276"/>
      <c r="M26" s="276"/>
      <c r="N26" s="276"/>
      <c r="O26" s="276"/>
      <c r="P26" s="276"/>
      <c r="Q26" s="276"/>
      <c r="R26" s="276"/>
      <c r="S26" s="276"/>
      <c r="T26" s="276"/>
      <c r="U26" s="276"/>
    </row>
    <row r="27" spans="2:21" ht="60" customHeight="1" x14ac:dyDescent="0.3">
      <c r="B27" s="276"/>
      <c r="C27" s="276"/>
      <c r="D27" s="276"/>
      <c r="E27" s="276"/>
      <c r="F27" s="276"/>
      <c r="G27" s="276"/>
      <c r="H27" s="276"/>
      <c r="I27" s="276"/>
      <c r="J27" s="276"/>
      <c r="K27" s="276"/>
      <c r="L27" s="276"/>
      <c r="M27" s="276"/>
      <c r="N27" s="276"/>
      <c r="O27" s="276"/>
      <c r="P27" s="276"/>
      <c r="Q27" s="276"/>
      <c r="R27" s="276"/>
      <c r="S27" s="276"/>
      <c r="T27" s="276"/>
      <c r="U27" s="276"/>
    </row>
    <row r="28" spans="2:21" ht="60" customHeight="1" x14ac:dyDescent="0.3">
      <c r="B28" s="276"/>
      <c r="C28" s="276"/>
      <c r="D28" s="276"/>
      <c r="E28" s="276"/>
      <c r="F28" s="276"/>
      <c r="G28" s="276"/>
      <c r="H28" s="276"/>
      <c r="I28" s="276"/>
      <c r="J28" s="276"/>
      <c r="K28" s="276"/>
      <c r="L28" s="276"/>
      <c r="M28" s="276"/>
      <c r="N28" s="276"/>
      <c r="O28" s="276"/>
      <c r="P28" s="276"/>
      <c r="Q28" s="276"/>
      <c r="R28" s="276"/>
      <c r="S28" s="276"/>
      <c r="T28" s="276"/>
      <c r="U28" s="276"/>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1.9" customHeight="1" x14ac:dyDescent="0.3">
      <c r="B30" s="307" t="s">
        <v>177</v>
      </c>
      <c r="C30" s="307"/>
      <c r="D30" s="307"/>
      <c r="E30" s="307"/>
      <c r="F30" s="307"/>
      <c r="G30" s="307"/>
      <c r="H30" s="307"/>
      <c r="I30" s="307"/>
      <c r="J30" s="307"/>
      <c r="K30" s="307"/>
      <c r="L30" s="307"/>
      <c r="M30" s="307"/>
      <c r="N30" s="307"/>
      <c r="O30" s="307"/>
      <c r="P30" s="307"/>
      <c r="Q30" s="307"/>
      <c r="R30" s="307"/>
      <c r="S30" s="307"/>
      <c r="T30" s="307"/>
      <c r="U30" s="307"/>
    </row>
    <row r="31" spans="2:21" ht="24.9" customHeight="1" x14ac:dyDescent="0.3">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3">
      <c r="B32" s="276"/>
      <c r="C32" s="276"/>
      <c r="D32" s="276"/>
      <c r="E32" s="276"/>
      <c r="F32" s="276"/>
      <c r="G32" s="276"/>
      <c r="H32" s="276"/>
      <c r="I32" s="276"/>
      <c r="J32" s="276"/>
      <c r="K32" s="276"/>
      <c r="L32" s="276"/>
      <c r="M32" s="276"/>
      <c r="N32" s="276"/>
      <c r="O32" s="276"/>
      <c r="P32" s="276"/>
      <c r="Q32" s="276"/>
      <c r="R32" s="276"/>
      <c r="S32" s="276"/>
      <c r="T32" s="276"/>
      <c r="U32" s="276"/>
    </row>
    <row r="33" spans="2:21" ht="60" customHeight="1" x14ac:dyDescent="0.3">
      <c r="B33" s="276"/>
      <c r="C33" s="276"/>
      <c r="D33" s="276"/>
      <c r="E33" s="276"/>
      <c r="F33" s="276"/>
      <c r="G33" s="276"/>
      <c r="H33" s="276"/>
      <c r="I33" s="276"/>
      <c r="J33" s="276"/>
      <c r="K33" s="276"/>
      <c r="L33" s="276"/>
      <c r="M33" s="276"/>
      <c r="N33" s="276"/>
      <c r="O33" s="276"/>
      <c r="P33" s="276"/>
      <c r="Q33" s="276"/>
      <c r="R33" s="276"/>
      <c r="S33" s="276"/>
      <c r="T33" s="276"/>
      <c r="U33" s="276"/>
    </row>
    <row r="34" spans="2:21" s="15" customFormat="1" ht="24.9" customHeight="1" x14ac:dyDescent="0.3">
      <c r="B34" s="306"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3">
      <c r="B35" s="276"/>
      <c r="C35" s="276"/>
      <c r="D35" s="276"/>
      <c r="E35" s="276"/>
      <c r="F35" s="276"/>
      <c r="G35" s="276"/>
      <c r="H35" s="276"/>
      <c r="I35" s="276"/>
      <c r="J35" s="276"/>
      <c r="K35" s="276"/>
      <c r="L35" s="276"/>
      <c r="M35" s="276"/>
      <c r="N35" s="276"/>
      <c r="O35" s="276"/>
      <c r="P35" s="276"/>
      <c r="Q35" s="276"/>
      <c r="R35" s="276"/>
      <c r="S35" s="276"/>
      <c r="T35" s="276"/>
      <c r="U35" s="276"/>
    </row>
    <row r="36" spans="2:21" ht="60" customHeight="1" x14ac:dyDescent="0.3">
      <c r="B36" s="276"/>
      <c r="C36" s="276"/>
      <c r="D36" s="276"/>
      <c r="E36" s="276"/>
      <c r="F36" s="276"/>
      <c r="G36" s="276"/>
      <c r="H36" s="276"/>
      <c r="I36" s="276"/>
      <c r="J36" s="276"/>
      <c r="K36" s="276"/>
      <c r="L36" s="276"/>
      <c r="M36" s="276"/>
      <c r="N36" s="276"/>
      <c r="O36" s="276"/>
      <c r="P36" s="276"/>
      <c r="Q36" s="276"/>
      <c r="R36" s="276"/>
      <c r="S36" s="276"/>
      <c r="T36" s="276"/>
      <c r="U36" s="276"/>
    </row>
    <row r="37" spans="2:21" ht="60" customHeight="1" x14ac:dyDescent="0.3">
      <c r="B37" s="276"/>
      <c r="C37" s="276"/>
      <c r="D37" s="276"/>
      <c r="E37" s="276"/>
      <c r="F37" s="276"/>
      <c r="G37" s="276"/>
      <c r="H37" s="276"/>
      <c r="I37" s="276"/>
      <c r="J37" s="276"/>
      <c r="K37" s="276"/>
      <c r="L37" s="276"/>
      <c r="M37" s="276"/>
      <c r="N37" s="276"/>
      <c r="O37" s="276"/>
      <c r="P37" s="276"/>
      <c r="Q37" s="276"/>
      <c r="R37" s="276"/>
      <c r="S37" s="276"/>
      <c r="T37" s="276"/>
      <c r="U37" s="276"/>
    </row>
    <row r="40" spans="2:21" x14ac:dyDescent="0.3">
      <c r="B40" s="302" t="s">
        <v>177</v>
      </c>
      <c r="C40" s="302"/>
      <c r="D40" s="302"/>
      <c r="E40" s="302"/>
      <c r="F40" s="302"/>
      <c r="G40" s="302"/>
      <c r="H40" s="302"/>
      <c r="I40" s="302"/>
      <c r="J40" s="302"/>
      <c r="K40" s="302"/>
      <c r="L40" s="302"/>
      <c r="M40" s="302"/>
      <c r="N40" s="302"/>
      <c r="O40" s="302"/>
      <c r="P40" s="302"/>
      <c r="Q40" s="302"/>
      <c r="R40" s="302"/>
      <c r="S40" s="302"/>
      <c r="T40" s="302"/>
      <c r="U40" s="302"/>
    </row>
    <row r="41" spans="2:21" ht="19.8" x14ac:dyDescent="0.3">
      <c r="B41" s="304" t="s">
        <v>28</v>
      </c>
      <c r="C41" s="305"/>
      <c r="D41" s="305"/>
      <c r="E41" s="305"/>
      <c r="F41" s="305"/>
      <c r="G41" s="305"/>
      <c r="H41" s="305"/>
      <c r="I41" s="305"/>
      <c r="J41" s="305"/>
      <c r="K41" s="305"/>
      <c r="L41" s="305"/>
      <c r="M41" s="305"/>
      <c r="N41" s="305"/>
      <c r="O41" s="305"/>
      <c r="P41" s="305"/>
      <c r="Q41" s="305"/>
      <c r="R41" s="305"/>
      <c r="S41" s="305"/>
      <c r="T41" s="305"/>
      <c r="U41" s="305"/>
    </row>
    <row r="42" spans="2:21" ht="62.25" customHeight="1" x14ac:dyDescent="0.3">
      <c r="B42" s="276"/>
      <c r="C42" s="276"/>
      <c r="D42" s="276"/>
      <c r="E42" s="276"/>
      <c r="F42" s="276"/>
      <c r="G42" s="276"/>
      <c r="H42" s="276"/>
      <c r="I42" s="276"/>
      <c r="J42" s="276"/>
      <c r="K42" s="276"/>
      <c r="L42" s="276"/>
      <c r="M42" s="276"/>
      <c r="N42" s="276"/>
      <c r="O42" s="276"/>
      <c r="P42" s="276"/>
      <c r="Q42" s="276"/>
      <c r="R42" s="276"/>
      <c r="S42" s="276"/>
      <c r="T42" s="276"/>
      <c r="U42" s="276"/>
    </row>
    <row r="43" spans="2:21" ht="64.5" customHeight="1" x14ac:dyDescent="0.3">
      <c r="B43" s="276"/>
      <c r="C43" s="276"/>
      <c r="D43" s="276"/>
      <c r="E43" s="276"/>
      <c r="F43" s="276"/>
      <c r="G43" s="276"/>
      <c r="H43" s="276"/>
      <c r="I43" s="276"/>
      <c r="J43" s="276"/>
      <c r="K43" s="276"/>
      <c r="L43" s="276"/>
      <c r="M43" s="276"/>
      <c r="N43" s="276"/>
      <c r="O43" s="276"/>
      <c r="P43" s="276"/>
      <c r="Q43" s="276"/>
      <c r="R43" s="276"/>
      <c r="S43" s="276"/>
      <c r="T43" s="276"/>
      <c r="U43" s="276"/>
    </row>
    <row r="44" spans="2:21" ht="19.8" x14ac:dyDescent="0.3">
      <c r="B44" s="306" t="s">
        <v>123</v>
      </c>
      <c r="C44" s="306"/>
      <c r="D44" s="306"/>
      <c r="E44" s="306"/>
      <c r="F44" s="306"/>
      <c r="G44" s="306"/>
      <c r="H44" s="306"/>
      <c r="I44" s="306"/>
      <c r="J44" s="306"/>
      <c r="K44" s="306"/>
      <c r="L44" s="306"/>
      <c r="M44" s="306"/>
      <c r="N44" s="306"/>
      <c r="O44" s="306"/>
      <c r="P44" s="306"/>
      <c r="Q44" s="306"/>
      <c r="R44" s="306"/>
      <c r="S44" s="306"/>
      <c r="T44" s="306"/>
      <c r="U44" s="306"/>
    </row>
    <row r="45" spans="2:21" ht="54.75" customHeight="1" x14ac:dyDescent="0.3">
      <c r="B45" s="276"/>
      <c r="C45" s="276"/>
      <c r="D45" s="276"/>
      <c r="E45" s="276"/>
      <c r="F45" s="276"/>
      <c r="G45" s="276"/>
      <c r="H45" s="276"/>
      <c r="I45" s="276"/>
      <c r="J45" s="276"/>
      <c r="K45" s="276"/>
      <c r="L45" s="276"/>
      <c r="M45" s="276"/>
      <c r="N45" s="276"/>
      <c r="O45" s="276"/>
      <c r="P45" s="276"/>
      <c r="Q45" s="276"/>
      <c r="R45" s="276"/>
      <c r="S45" s="276"/>
      <c r="T45" s="276"/>
      <c r="U45" s="276"/>
    </row>
    <row r="46" spans="2:21" ht="61.5" customHeight="1" x14ac:dyDescent="0.3">
      <c r="B46" s="276"/>
      <c r="C46" s="276"/>
      <c r="D46" s="276"/>
      <c r="E46" s="276"/>
      <c r="F46" s="276"/>
      <c r="G46" s="276"/>
      <c r="H46" s="276"/>
      <c r="I46" s="276"/>
      <c r="J46" s="276"/>
      <c r="K46" s="276"/>
      <c r="L46" s="276"/>
      <c r="M46" s="276"/>
      <c r="N46" s="276"/>
      <c r="O46" s="276"/>
      <c r="P46" s="276"/>
      <c r="Q46" s="276"/>
      <c r="R46" s="276"/>
      <c r="S46" s="276"/>
      <c r="T46" s="276"/>
      <c r="U46" s="276"/>
    </row>
    <row r="47" spans="2:21" ht="64.5" customHeight="1" x14ac:dyDescent="0.3">
      <c r="B47" s="276"/>
      <c r="C47" s="276"/>
      <c r="D47" s="276"/>
      <c r="E47" s="276"/>
      <c r="F47" s="276"/>
      <c r="G47" s="276"/>
      <c r="H47" s="276"/>
      <c r="I47" s="276"/>
      <c r="J47" s="276"/>
      <c r="K47" s="276"/>
      <c r="L47" s="276"/>
      <c r="M47" s="276"/>
      <c r="N47" s="276"/>
      <c r="O47" s="276"/>
      <c r="P47" s="276"/>
      <c r="Q47" s="276"/>
      <c r="R47" s="276"/>
      <c r="S47" s="276"/>
      <c r="T47" s="276"/>
      <c r="U47" s="276"/>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2025-07-29T14:52:34Z</dcterms:modified>
</cp:coreProperties>
</file>