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C:\Users\LENOVO\Documents\CE CARITAS DE ÁNGEL\Plataforma Enjambre\1. GESTIÓN DE LA EVALUACIÓN\"/>
    </mc:Choice>
  </mc:AlternateContent>
  <xr:revisionPtr revIDLastSave="0" documentId="13_ncr:1_{40D33294-101A-411B-888E-7FB71DEF94D4}" xr6:coauthVersionLast="47" xr6:coauthVersionMax="47" xr10:uidLastSave="{00000000-0000-0000-0000-000000000000}"/>
  <bookViews>
    <workbookView xWindow="-108" yWindow="-108" windowWidth="23256" windowHeight="13896" activeTab="1" xr2:uid="{168DCBA8-87D8-4D96-B143-50CA2BC53D5D}"/>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91" i="1"/>
  <c r="U5" i="6"/>
  <c r="R7" i="1"/>
  <c r="S7" i="1"/>
  <c r="S8" i="1"/>
  <c r="I4" i="2" s="1"/>
  <c r="I10" i="2" s="1"/>
  <c r="S9" i="1"/>
  <c r="S10" i="1"/>
  <c r="H4" i="2"/>
  <c r="S13" i="1"/>
  <c r="S14" i="1"/>
  <c r="S15" i="1"/>
  <c r="S16" i="1"/>
  <c r="H5" i="2"/>
  <c r="S20" i="1"/>
  <c r="S21" i="1"/>
  <c r="S22" i="1"/>
  <c r="S23" i="1"/>
  <c r="H6" i="2"/>
  <c r="S30" i="1"/>
  <c r="S31" i="1"/>
  <c r="S32" i="1"/>
  <c r="S33" i="1"/>
  <c r="H7" i="2"/>
  <c r="S36" i="1"/>
  <c r="S37" i="1"/>
  <c r="S38" i="1"/>
  <c r="S39" i="1"/>
  <c r="H8" i="2"/>
  <c r="S47" i="1"/>
  <c r="S48" i="1"/>
  <c r="S49" i="1"/>
  <c r="S50" i="1"/>
  <c r="H9" i="2"/>
  <c r="T7" i="1"/>
  <c r="T8" i="1"/>
  <c r="T9" i="1"/>
  <c r="T10" i="1"/>
  <c r="M4" i="2"/>
  <c r="M10" i="2"/>
  <c r="U7" i="1"/>
  <c r="R8" i="1"/>
  <c r="I5" i="2"/>
  <c r="I6" i="2"/>
  <c r="I7" i="2"/>
  <c r="I8" i="2"/>
  <c r="I9" i="2"/>
  <c r="N4" i="2"/>
  <c r="N10" i="2"/>
  <c r="U8" i="1"/>
  <c r="U9" i="1"/>
  <c r="U10" i="1"/>
  <c r="S4" i="2"/>
  <c r="S10" i="2"/>
  <c r="R9" i="1"/>
  <c r="J4" i="2"/>
  <c r="J5" i="2"/>
  <c r="J6" i="2"/>
  <c r="J7" i="2"/>
  <c r="J8" i="2"/>
  <c r="J9" i="2"/>
  <c r="O4" i="2"/>
  <c r="O10" i="2"/>
  <c r="T4" i="2"/>
  <c r="T10" i="2" s="1"/>
  <c r="R10" i="1"/>
  <c r="K4" i="2"/>
  <c r="K5" i="2"/>
  <c r="K6" i="2"/>
  <c r="K7" i="2"/>
  <c r="K8" i="2"/>
  <c r="K9" i="2"/>
  <c r="P4" i="2"/>
  <c r="P10" i="2"/>
  <c r="U4" i="2"/>
  <c r="U10" i="2"/>
  <c r="Q11" i="1"/>
  <c r="R11" i="1"/>
  <c r="S11" i="1"/>
  <c r="R13" i="1"/>
  <c r="T13" i="1"/>
  <c r="U13" i="1"/>
  <c r="U14" i="1"/>
  <c r="U15" i="1"/>
  <c r="U16" i="1"/>
  <c r="R5" i="2"/>
  <c r="R14" i="1"/>
  <c r="R15" i="1"/>
  <c r="R16" i="1"/>
  <c r="D5" i="2"/>
  <c r="T14" i="1"/>
  <c r="T15" i="1"/>
  <c r="T16" i="1"/>
  <c r="N5" i="2"/>
  <c r="S5" i="2"/>
  <c r="R20" i="1"/>
  <c r="T20" i="1"/>
  <c r="T22" i="1"/>
  <c r="T21" i="1"/>
  <c r="T23" i="1"/>
  <c r="O6" i="2"/>
  <c r="U20" i="1"/>
  <c r="R21" i="1"/>
  <c r="N6" i="2"/>
  <c r="U21" i="1"/>
  <c r="R22" i="1"/>
  <c r="U22" i="1"/>
  <c r="U23" i="1"/>
  <c r="T6" i="2"/>
  <c r="R23" i="1"/>
  <c r="P6" i="2"/>
  <c r="R30" i="1"/>
  <c r="T30" i="1"/>
  <c r="T31" i="1"/>
  <c r="T32" i="1"/>
  <c r="T33" i="1"/>
  <c r="M7" i="2"/>
  <c r="U30" i="1"/>
  <c r="R31" i="1"/>
  <c r="R32" i="1"/>
  <c r="R33" i="1"/>
  <c r="D7" i="2"/>
  <c r="N7" i="2"/>
  <c r="U31" i="1"/>
  <c r="O7" i="2"/>
  <c r="U32" i="1"/>
  <c r="P7" i="2"/>
  <c r="U33" i="1"/>
  <c r="U7" i="2"/>
  <c r="R36" i="1"/>
  <c r="T36" i="1"/>
  <c r="U36" i="1"/>
  <c r="R37" i="1"/>
  <c r="T37" i="1"/>
  <c r="U37" i="1"/>
  <c r="U38" i="1"/>
  <c r="U39" i="1"/>
  <c r="S8" i="2"/>
  <c r="R38" i="1"/>
  <c r="T38" i="1"/>
  <c r="U8" i="2"/>
  <c r="R39" i="1"/>
  <c r="T39" i="1"/>
  <c r="R47" i="1"/>
  <c r="R49" i="1"/>
  <c r="R48" i="1"/>
  <c r="R50" i="1"/>
  <c r="E9" i="2"/>
  <c r="E4" i="2"/>
  <c r="E5" i="2"/>
  <c r="E6" i="2"/>
  <c r="E7" i="2"/>
  <c r="E8" i="2"/>
  <c r="E10" i="2"/>
  <c r="T47" i="1"/>
  <c r="T48" i="1"/>
  <c r="T49" i="1"/>
  <c r="T50" i="1"/>
  <c r="M9" i="2"/>
  <c r="U47" i="1"/>
  <c r="N9" i="2"/>
  <c r="U48" i="1"/>
  <c r="O9" i="2"/>
  <c r="U49" i="1"/>
  <c r="P9" i="2"/>
  <c r="U50" i="1"/>
  <c r="U9" i="2"/>
  <c r="R55" i="1"/>
  <c r="R56" i="1"/>
  <c r="R57" i="1"/>
  <c r="R58" i="1"/>
  <c r="C4" i="4"/>
  <c r="S55" i="1"/>
  <c r="S56" i="1"/>
  <c r="S57" i="1"/>
  <c r="S58" i="1"/>
  <c r="H4" i="4"/>
  <c r="S62" i="1"/>
  <c r="S63" i="1"/>
  <c r="S64" i="1"/>
  <c r="S65" i="1"/>
  <c r="H5" i="4"/>
  <c r="S68" i="1"/>
  <c r="S69" i="1"/>
  <c r="S70" i="1"/>
  <c r="S71" i="1"/>
  <c r="H6" i="4"/>
  <c r="S74" i="1"/>
  <c r="S75" i="1"/>
  <c r="S76" i="1"/>
  <c r="S77" i="1"/>
  <c r="H7" i="4"/>
  <c r="H10" i="4"/>
  <c r="T55" i="1"/>
  <c r="U55" i="1"/>
  <c r="I4" i="4"/>
  <c r="I10" i="4" s="1"/>
  <c r="I5" i="4"/>
  <c r="I6" i="4"/>
  <c r="I7" i="4"/>
  <c r="T56" i="1"/>
  <c r="U56" i="1"/>
  <c r="U57" i="1"/>
  <c r="U58" i="1"/>
  <c r="S4" i="4"/>
  <c r="S10" i="4"/>
  <c r="J4" i="4"/>
  <c r="J10" i="4" s="1"/>
  <c r="J5" i="4"/>
  <c r="J6" i="4"/>
  <c r="J7" i="4"/>
  <c r="T57" i="1"/>
  <c r="T4" i="4"/>
  <c r="T10" i="4"/>
  <c r="K4" i="4"/>
  <c r="K5" i="4"/>
  <c r="K6" i="4"/>
  <c r="K7" i="4"/>
  <c r="K10" i="4"/>
  <c r="T58" i="1"/>
  <c r="P4" i="4"/>
  <c r="P10" i="4"/>
  <c r="O4" i="4"/>
  <c r="O10" i="4"/>
  <c r="R62" i="1"/>
  <c r="T62" i="1"/>
  <c r="T63" i="1"/>
  <c r="T64" i="1"/>
  <c r="T65" i="1"/>
  <c r="M5" i="4"/>
  <c r="U62" i="1"/>
  <c r="U63" i="1"/>
  <c r="U64" i="1"/>
  <c r="U65" i="1"/>
  <c r="S5" i="4"/>
  <c r="R63" i="1"/>
  <c r="R64" i="1"/>
  <c r="R65" i="1"/>
  <c r="P5" i="4"/>
  <c r="U5" i="4"/>
  <c r="R68" i="1"/>
  <c r="T68" i="1"/>
  <c r="T69" i="1"/>
  <c r="T70" i="1"/>
  <c r="T71" i="1"/>
  <c r="M6" i="4"/>
  <c r="U68" i="1"/>
  <c r="U69" i="1"/>
  <c r="U70" i="1"/>
  <c r="U71" i="1"/>
  <c r="R6" i="4"/>
  <c r="R69" i="1"/>
  <c r="N6" i="4"/>
  <c r="R70" i="1"/>
  <c r="O6" i="4"/>
  <c r="R71" i="1"/>
  <c r="P6" i="4"/>
  <c r="R74" i="1"/>
  <c r="T74" i="1"/>
  <c r="U74" i="1"/>
  <c r="R75" i="1"/>
  <c r="R76" i="1"/>
  <c r="R77" i="1"/>
  <c r="D7" i="4"/>
  <c r="D10" i="4" s="1"/>
  <c r="T75" i="1"/>
  <c r="U75" i="1"/>
  <c r="U76" i="1"/>
  <c r="U77" i="1"/>
  <c r="S7" i="4"/>
  <c r="T76" i="1"/>
  <c r="T77" i="1"/>
  <c r="P7" i="4"/>
  <c r="R84" i="1"/>
  <c r="S84" i="1"/>
  <c r="T84" i="1"/>
  <c r="U84" i="1"/>
  <c r="R85" i="1"/>
  <c r="R86" i="1"/>
  <c r="R87" i="1"/>
  <c r="D4" i="6"/>
  <c r="S85" i="1"/>
  <c r="T85" i="1"/>
  <c r="U85" i="1"/>
  <c r="E4" i="6"/>
  <c r="E10" i="6" s="1"/>
  <c r="S86" i="1"/>
  <c r="T86" i="1"/>
  <c r="U86" i="1"/>
  <c r="F4" i="6"/>
  <c r="S87" i="1"/>
  <c r="K4" i="6"/>
  <c r="S92" i="1"/>
  <c r="S89" i="1"/>
  <c r="S90" i="1"/>
  <c r="S91" i="1"/>
  <c r="K5" i="6"/>
  <c r="S98" i="1"/>
  <c r="S99" i="1"/>
  <c r="S100" i="1"/>
  <c r="S101" i="1"/>
  <c r="K6" i="6"/>
  <c r="S105" i="1"/>
  <c r="S102" i="1"/>
  <c r="S103" i="1"/>
  <c r="S104" i="1"/>
  <c r="K7" i="6"/>
  <c r="S117" i="1"/>
  <c r="S114" i="1"/>
  <c r="S115" i="1"/>
  <c r="S116" i="1"/>
  <c r="K8" i="6"/>
  <c r="T87" i="1"/>
  <c r="P4" i="6"/>
  <c r="P10" i="6"/>
  <c r="R89" i="1"/>
  <c r="H5" i="6"/>
  <c r="H10" i="6" s="1"/>
  <c r="T89" i="1"/>
  <c r="R90" i="1"/>
  <c r="T90" i="1"/>
  <c r="R91" i="1"/>
  <c r="I5" i="6"/>
  <c r="T91" i="1"/>
  <c r="T92" i="1"/>
  <c r="O5" i="6"/>
  <c r="R92" i="1"/>
  <c r="P5" i="6"/>
  <c r="R98" i="1"/>
  <c r="T98" i="1"/>
  <c r="S6" i="6"/>
  <c r="R6" i="6"/>
  <c r="R99" i="1"/>
  <c r="T99" i="1"/>
  <c r="T100" i="1"/>
  <c r="T101" i="1"/>
  <c r="O6" i="6"/>
  <c r="R100" i="1"/>
  <c r="R101" i="1"/>
  <c r="F6" i="6"/>
  <c r="F10" i="6" s="1"/>
  <c r="U6" i="6"/>
  <c r="R102" i="1"/>
  <c r="T102" i="1"/>
  <c r="U102" i="1"/>
  <c r="R103" i="1"/>
  <c r="I7" i="6"/>
  <c r="T103" i="1"/>
  <c r="U103" i="1"/>
  <c r="R104" i="1"/>
  <c r="J7" i="6"/>
  <c r="T104" i="1"/>
  <c r="U104" i="1"/>
  <c r="R105" i="1"/>
  <c r="F7" i="6"/>
  <c r="T105" i="1"/>
  <c r="P7" i="6"/>
  <c r="U105" i="1"/>
  <c r="U7" i="6"/>
  <c r="R114" i="1"/>
  <c r="R117" i="1"/>
  <c r="R115" i="1"/>
  <c r="R116" i="1"/>
  <c r="F8" i="6"/>
  <c r="H8" i="6"/>
  <c r="T114" i="1"/>
  <c r="U114" i="1"/>
  <c r="T115" i="1"/>
  <c r="U115" i="1"/>
  <c r="U116" i="1"/>
  <c r="U117" i="1"/>
  <c r="R8" i="6"/>
  <c r="T116" i="1"/>
  <c r="T117" i="1"/>
  <c r="P8" i="6"/>
  <c r="U8" i="6"/>
  <c r="R122" i="1"/>
  <c r="S122" i="1"/>
  <c r="T122" i="1"/>
  <c r="T123" i="1"/>
  <c r="T124" i="1"/>
  <c r="T125" i="1"/>
  <c r="M4" i="5"/>
  <c r="M10" i="5"/>
  <c r="U122" i="1"/>
  <c r="U123" i="1"/>
  <c r="U124" i="1"/>
  <c r="U125" i="1"/>
  <c r="S4" i="5"/>
  <c r="S10" i="5"/>
  <c r="R123" i="1"/>
  <c r="S123" i="1"/>
  <c r="N4" i="5"/>
  <c r="N10" i="5"/>
  <c r="R124" i="1"/>
  <c r="S124" i="1"/>
  <c r="O4" i="5"/>
  <c r="O10" i="5"/>
  <c r="T4" i="5"/>
  <c r="T10" i="5"/>
  <c r="R125" i="1"/>
  <c r="F4" i="5"/>
  <c r="F10" i="5" s="1"/>
  <c r="S125" i="1"/>
  <c r="K4" i="5"/>
  <c r="K10" i="5" s="1"/>
  <c r="S131" i="1"/>
  <c r="S128" i="1"/>
  <c r="S129" i="1"/>
  <c r="S130" i="1"/>
  <c r="K5" i="5"/>
  <c r="S137" i="1"/>
  <c r="S134" i="1"/>
  <c r="S135" i="1"/>
  <c r="S136" i="1"/>
  <c r="K6" i="5"/>
  <c r="S142" i="1"/>
  <c r="S139" i="1"/>
  <c r="S140" i="1"/>
  <c r="S141" i="1"/>
  <c r="K7" i="5"/>
  <c r="P4" i="5"/>
  <c r="P10" i="5"/>
  <c r="R128" i="1"/>
  <c r="T128" i="1"/>
  <c r="U128" i="1"/>
  <c r="R129" i="1"/>
  <c r="T129" i="1"/>
  <c r="T130" i="1"/>
  <c r="T131" i="1"/>
  <c r="N5" i="5"/>
  <c r="U129" i="1"/>
  <c r="U130" i="1"/>
  <c r="U131" i="1"/>
  <c r="S5" i="5"/>
  <c r="R130" i="1"/>
  <c r="O5" i="5"/>
  <c r="R131" i="1"/>
  <c r="J5" i="5"/>
  <c r="J10" i="5" s="1"/>
  <c r="R134" i="1"/>
  <c r="R135" i="1"/>
  <c r="R136" i="1"/>
  <c r="R137" i="1"/>
  <c r="C6" i="5"/>
  <c r="T134" i="1"/>
  <c r="U134" i="1"/>
  <c r="U135" i="1"/>
  <c r="U136" i="1"/>
  <c r="U6" i="5"/>
  <c r="T135" i="1"/>
  <c r="T136" i="1"/>
  <c r="T137" i="1"/>
  <c r="M6" i="5"/>
  <c r="F6" i="5"/>
  <c r="P6" i="5"/>
  <c r="R139" i="1"/>
  <c r="H7" i="5"/>
  <c r="T139" i="1"/>
  <c r="U139" i="1"/>
  <c r="R140" i="1"/>
  <c r="I7" i="5"/>
  <c r="T140" i="1"/>
  <c r="T141" i="1"/>
  <c r="T142" i="1"/>
  <c r="O7" i="5"/>
  <c r="U140" i="1"/>
  <c r="R141" i="1"/>
  <c r="R142" i="1"/>
  <c r="E7" i="5"/>
  <c r="U141" i="1"/>
  <c r="T7" i="5"/>
  <c r="P7" i="5"/>
  <c r="N7" i="6"/>
  <c r="R4" i="2"/>
  <c r="R10" i="2"/>
  <c r="M4" i="4"/>
  <c r="M10" i="4"/>
  <c r="S5" i="6"/>
  <c r="R8" i="2"/>
  <c r="S8" i="6"/>
  <c r="H6" i="5"/>
  <c r="R7" i="5"/>
  <c r="U4" i="5"/>
  <c r="U10" i="5"/>
  <c r="R4" i="5"/>
  <c r="R10" i="5"/>
  <c r="R7" i="6"/>
  <c r="R5" i="6"/>
  <c r="T5" i="6"/>
  <c r="R7" i="4"/>
  <c r="N4" i="4"/>
  <c r="N10" i="4"/>
  <c r="T8" i="2"/>
  <c r="M5" i="2"/>
  <c r="T5" i="4"/>
  <c r="R5" i="4"/>
  <c r="S9" i="2"/>
  <c r="R9" i="2"/>
  <c r="S7" i="2"/>
  <c r="R7" i="2"/>
  <c r="T7" i="2"/>
  <c r="U6" i="2"/>
  <c r="R6" i="5"/>
  <c r="R4" i="4"/>
  <c r="R10" i="4"/>
  <c r="H7" i="6"/>
  <c r="R4" i="6"/>
  <c r="R10" i="6"/>
  <c r="S4" i="6"/>
  <c r="S10" i="6"/>
  <c r="T4" i="6"/>
  <c r="T10" i="6"/>
  <c r="T5" i="5"/>
  <c r="R5" i="5"/>
  <c r="O4" i="6"/>
  <c r="O10" i="6"/>
  <c r="M4" i="6"/>
  <c r="M10" i="6"/>
  <c r="O7" i="4"/>
  <c r="U7" i="4"/>
  <c r="O5" i="2"/>
  <c r="P5" i="2"/>
  <c r="H5" i="5"/>
  <c r="I5" i="5"/>
  <c r="I10" i="5" s="1"/>
  <c r="N8" i="2"/>
  <c r="M8" i="2"/>
  <c r="P8" i="2"/>
  <c r="U4" i="6"/>
  <c r="U10" i="6"/>
  <c r="I6" i="5"/>
  <c r="J6" i="5"/>
  <c r="U5" i="5"/>
  <c r="I6" i="6"/>
  <c r="S7" i="5"/>
  <c r="U7" i="5"/>
  <c r="T7" i="6"/>
  <c r="N7" i="5"/>
  <c r="T6" i="5"/>
  <c r="O8" i="6"/>
  <c r="N8" i="6"/>
  <c r="M8" i="6"/>
  <c r="O7" i="6"/>
  <c r="S7" i="6"/>
  <c r="N6" i="6"/>
  <c r="I4" i="6"/>
  <c r="I8" i="6"/>
  <c r="I10" i="6"/>
  <c r="U4" i="4"/>
  <c r="U10" i="4"/>
  <c r="U6" i="4"/>
  <c r="M7" i="5"/>
  <c r="S6" i="5"/>
  <c r="D6" i="5"/>
  <c r="J4" i="5"/>
  <c r="J7" i="5"/>
  <c r="I4" i="5"/>
  <c r="H4" i="5"/>
  <c r="H10" i="5"/>
  <c r="J8" i="6"/>
  <c r="M7" i="6"/>
  <c r="P6" i="6"/>
  <c r="J6" i="6"/>
  <c r="M6" i="6"/>
  <c r="O5" i="4"/>
  <c r="N5" i="4"/>
  <c r="O8" i="2"/>
  <c r="H6" i="6"/>
  <c r="H4" i="6"/>
  <c r="P5" i="5"/>
  <c r="J4" i="6"/>
  <c r="J5" i="6"/>
  <c r="N4" i="6"/>
  <c r="N10" i="6"/>
  <c r="M7" i="4"/>
  <c r="N7" i="4"/>
  <c r="T7" i="4"/>
  <c r="T6" i="4"/>
  <c r="S6" i="2"/>
  <c r="R6" i="2"/>
  <c r="N6" i="5"/>
  <c r="M5" i="5"/>
  <c r="N5" i="6"/>
  <c r="T9" i="2"/>
  <c r="T5" i="2"/>
  <c r="S6" i="4"/>
  <c r="T8" i="6"/>
  <c r="O6" i="5"/>
  <c r="M5" i="6"/>
  <c r="M6" i="2"/>
  <c r="U5" i="2"/>
  <c r="F4" i="2"/>
  <c r="F10" i="2" s="1"/>
  <c r="D4" i="2"/>
  <c r="D10" i="2" s="1"/>
  <c r="C4" i="2"/>
  <c r="C10" i="2" s="1"/>
  <c r="D8" i="2"/>
  <c r="F8" i="2"/>
  <c r="C8" i="2"/>
  <c r="F7" i="2"/>
  <c r="C7" i="2"/>
  <c r="D6" i="2"/>
  <c r="F6" i="2"/>
  <c r="C6" i="2"/>
  <c r="F5" i="2"/>
  <c r="C5" i="2"/>
  <c r="F7" i="5"/>
  <c r="C7" i="5"/>
  <c r="D7" i="5"/>
  <c r="D10" i="5" s="1"/>
  <c r="E6" i="5"/>
  <c r="D5" i="5"/>
  <c r="F5" i="5"/>
  <c r="C5" i="5"/>
  <c r="E5" i="5"/>
  <c r="C4" i="5"/>
  <c r="E4" i="5"/>
  <c r="D4" i="5"/>
  <c r="D8" i="6"/>
  <c r="E8" i="6"/>
  <c r="C8" i="6"/>
  <c r="D7" i="6"/>
  <c r="E7" i="6"/>
  <c r="C7" i="6"/>
  <c r="C6" i="6"/>
  <c r="E6" i="6"/>
  <c r="D6" i="6"/>
  <c r="F5" i="6"/>
  <c r="D5" i="6"/>
  <c r="D10" i="6" s="1"/>
  <c r="E5" i="6"/>
  <c r="C5" i="6"/>
  <c r="C10" i="6" s="1"/>
  <c r="C4" i="6"/>
  <c r="C7" i="4"/>
  <c r="E7" i="4"/>
  <c r="F7" i="4"/>
  <c r="C6" i="4"/>
  <c r="D6" i="4"/>
  <c r="F6" i="4"/>
  <c r="E6" i="4"/>
  <c r="E10" i="4" s="1"/>
  <c r="F5" i="4"/>
  <c r="F10" i="4" s="1"/>
  <c r="C5" i="4"/>
  <c r="D5" i="4"/>
  <c r="E5" i="4"/>
  <c r="C10" i="4"/>
  <c r="F4" i="4"/>
  <c r="E4" i="4"/>
  <c r="D4" i="4"/>
  <c r="D9" i="2"/>
  <c r="F9" i="2"/>
  <c r="C9" i="2"/>
  <c r="E10" i="5"/>
  <c r="C10" i="5"/>
  <c r="H10" i="2" l="1"/>
  <c r="J10" i="2"/>
  <c r="K10" i="2"/>
  <c r="J10" i="6"/>
  <c r="K10" i="6"/>
</calcChain>
</file>

<file path=xl/sharedStrings.xml><?xml version="1.0" encoding="utf-8"?>
<sst xmlns="http://schemas.openxmlformats.org/spreadsheetml/2006/main" count="739" uniqueCount="400">
  <si>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</si>
  <si>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</si>
  <si>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</si>
  <si>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</si>
  <si>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</si>
  <si>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</si>
  <si>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</si>
  <si>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</si>
  <si>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</si>
  <si>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</si>
  <si>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</si>
  <si>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</si>
  <si>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</si>
  <si>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</si>
  <si>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</si>
  <si>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</si>
  <si>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</si>
  <si>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</si>
  <si>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</si>
  <si>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</si>
  <si>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</si>
  <si>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</si>
  <si>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</si>
  <si>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</si>
  <si>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</si>
  <si>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</si>
  <si>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</si>
  <si>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</si>
  <si>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</si>
  <si>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</si>
  <si>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</si>
  <si>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</si>
  <si>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</si>
  <si>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</si>
  <si>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</si>
  <si>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</si>
  <si>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</si>
  <si>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</si>
  <si>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</si>
  <si>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</si>
  <si>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</si>
  <si>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</si>
  <si>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</si>
  <si>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</si>
  <si>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</si>
  <si>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</si>
  <si>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</si>
  <si>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</si>
  <si>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</si>
  <si>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</si>
  <si>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</si>
  <si>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</si>
  <si>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</si>
  <si>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</si>
  <si>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</si>
  <si>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</si>
  <si>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</si>
  <si>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</si>
  <si>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</si>
  <si>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</si>
  <si>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</si>
  <si>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</si>
  <si>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</si>
  <si>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</si>
  <si>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</si>
  <si>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</si>
  <si>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</si>
  <si>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</si>
  <si>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</si>
  <si>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</si>
  <si>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</si>
  <si>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</si>
  <si>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</si>
  <si>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</si>
  <si>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</si>
  <si>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</si>
  <si>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</si>
  <si>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</si>
  <si>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</si>
  <si>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</si>
  <si>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</si>
  <si>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</si>
  <si>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</si>
  <si>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</si>
  <si>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</si>
  <si>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</si>
  <si>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</si>
  <si>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</si>
  <si>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</si>
  <si>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</si>
  <si>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</si>
  <si>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</si>
  <si>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</si>
  <si>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</si>
  <si>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</si>
  <si>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</si>
  <si>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</si>
  <si>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</si>
  <si>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</si>
  <si>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</si>
  <si>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</si>
  <si>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</si>
  <si>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</si>
  <si>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</si>
  <si>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</si>
  <si>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</si>
  <si>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</si>
  <si>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</si>
  <si>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</si>
  <si>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</si>
  <si>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</si>
  <si>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</si>
  <si>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</si>
  <si>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</si>
  <si>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</si>
  <si>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</si>
  <si>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</si>
  <si>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</si>
  <si>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</si>
  <si>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</si>
  <si>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</si>
  <si>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</si>
  <si>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</si>
  <si>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</si>
  <si>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</si>
  <si>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</si>
  <si>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</si>
  <si>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</si>
  <si>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</si>
  <si>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</si>
  <si>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</si>
  <si>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</si>
  <si>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</si>
  <si>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</si>
  <si>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</si>
  <si>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</si>
  <si>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</si>
  <si>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</si>
  <si>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</si>
  <si>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</si>
  <si>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</si>
  <si>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</si>
  <si>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</si>
  <si>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</si>
  <si>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</si>
  <si>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</si>
  <si>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</si>
  <si>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</si>
  <si>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</si>
  <si>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</si>
  <si>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</si>
  <si>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</si>
  <si>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</si>
  <si>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</si>
  <si>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</si>
  <si>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</si>
  <si>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</si>
  <si>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</si>
  <si>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</si>
  <si>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</si>
  <si>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</si>
  <si>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</si>
  <si>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</si>
  <si>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</si>
  <si>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</si>
  <si>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</si>
  <si>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</si>
  <si>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</si>
  <si>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</si>
  <si>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</si>
  <si>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</si>
  <si>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</si>
  <si>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</si>
  <si>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</si>
  <si>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</si>
  <si>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</si>
  <si>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</si>
  <si>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202_</t>
  </si>
  <si>
    <t>202_</t>
  </si>
  <si>
    <t>AÑO 20_</t>
  </si>
  <si>
    <t xml:space="preserve">CENTRO EDUCATIVO CARITAS DE ÁNGEL KIDS </t>
  </si>
  <si>
    <t>Calle 6 N°47-29 Santa Clara</t>
  </si>
  <si>
    <t>Ocaña</t>
  </si>
  <si>
    <t>jardincaritasdeangel@hotmail.com</t>
  </si>
  <si>
    <t>Zamira Ascanio Castellano</t>
  </si>
  <si>
    <t>Directora</t>
  </si>
  <si>
    <t>zami_ac@hotmail.com</t>
  </si>
  <si>
    <t>Iván Fernando Ortega Flórez</t>
  </si>
  <si>
    <t>Coordinador</t>
  </si>
  <si>
    <t>ivanortega99@hotmail.es</t>
  </si>
  <si>
    <t>Juana Valentina Jaimes Ascanio</t>
  </si>
  <si>
    <t>Docente Orientador</t>
  </si>
  <si>
    <t>juanavaja@hotmail.com</t>
  </si>
  <si>
    <t>Actas de asambleas generales y por grupos de socialización.                                         Grupos de WhatsApp institucional.</t>
  </si>
  <si>
    <t>Proyeco Educativo Institucional.                       Manual de Convivencia.</t>
  </si>
  <si>
    <t>Actas de reuniones con padres de familia.                                                                                Actas de inducción a estudiantes.                   Actas de inducción a nuevos docentes.</t>
  </si>
  <si>
    <t>Existe una formulación de la misión, la visión y los principios que definen e identifican a la institución en su conjunto. Sin embargo, la comunidad educativa ha adoptado estos elementos solo de manera parcial.</t>
  </si>
  <si>
    <t>Todas las metas fijadas para la institución integrada e inclusiva están alineadas con sus objetivos y su dirección estratégica. Además, estas metas son conocidas y aplicadas por la comunidad educativa.</t>
  </si>
  <si>
    <t>La comunidad educativa está al tanto del direccionamiento estratégico y lo comparte, lo cual se refleja en la identidad institucional y la unidad de objetivos entre sus miembros.</t>
  </si>
  <si>
    <t>La institución cuenta con una estrategia coherente para fomentar la inclusión de personas de diversos grupos poblacionales y culturas. Esta estrategia es conocida por todos los niveles de la comunidad educativa, orientando así las acciones en esta dirección.</t>
  </si>
  <si>
    <t>PEI - SIEE                                                                          Actas de capacitaciones de inclusión</t>
  </si>
  <si>
    <t>Los criterios fundamentales para la gestión del establecimiento educativo y la atención a la diversidad fueron definidos de manera participativa, lo que facilita el trabajo en equipo. Sin embargo, no se han evaluado para determinar su eficiencia.</t>
  </si>
  <si>
    <t>Proyecto Educativo Institucional        Manual de convivencia                               Actas de consejo directivo</t>
  </si>
  <si>
    <t>La mayoría de los planes, proyectos y acciones están alineados con el planteamiento estratégico de la institución integrada e inclusiva, y ocasionalmente se trabaja en equipo para coordinar estas acciones.</t>
  </si>
  <si>
    <t>Actas de capacitaciones sobre inclusión educativa y Manual de Convivencia.</t>
  </si>
  <si>
    <t>La institución evalúa periódicamente la alineación de sus planes, proyectos y acciones con su planteamiento estratégico, realizando los cambios y ajustes necesarios para el horario a través del trabajo en equipo.</t>
  </si>
  <si>
    <t>Planes de área y asignaturas.         Manual de Convivencia.                                   SIEE</t>
  </si>
  <si>
    <t>La institución utiliza de manera sistemática la información de los resultados de sus autoevaluaciones de calidad, inclusión y las evaluaciones de desempeño de docentes y personal administrativo. Además, emplea los resultados de las evaluaciones externas (pruebas Saber) para elaborar sus planes y programas de trabajo.</t>
  </si>
  <si>
    <t>Actas día E.                                                        Actas consejo académico.                     Actas capacitación docente.</t>
  </si>
  <si>
    <t>La organización lleva a cabo de manera regular los métodos y herramientas establecidos para llevar a cabo una evaluación completa de sí misma. Esto le permite dirigir, adaptar y mejorar constantemente dicho proceso.</t>
  </si>
  <si>
    <t>Actas de comisión de evaluación y promoción.                                                                     Encuestas virtuales (google form).                  Evaluación docente por parte de los estudiantes.</t>
  </si>
  <si>
    <t>El consejo directivo se reúne regularmente según el cronograma previsto, pero no realiza un seguimiento sistemático del plan de trabajo.</t>
  </si>
  <si>
    <t>El consejo académico se reúne con regularidad para asegurar que el proyecto pedagógico sea coherente con las necesidades de la diversidad y se aplique en todas las áreas y niveles. No obstante, no realiza un seguimiento adecuado del mismo.</t>
  </si>
  <si>
    <t>La comisión de evaluación y promoción revisa los resultados de sus acciones y decisiones y los emplea para mejorar su labor.</t>
  </si>
  <si>
    <t>Actas de reunión consejo académico</t>
  </si>
  <si>
    <t>Actas de reunión de comisión y promoción.                                                                      Actas de compromiso académico especial.</t>
  </si>
  <si>
    <t>El comité de convivencia se reúne regularmente y es reconocido como el órgano responsable de analizar y proponer soluciones a los problemas de convivencia en la institución.</t>
  </si>
  <si>
    <t>Acta de conformación del comité.                   Actas de reuniones comité de convivencia.                                                                  Actas de compromiso académicos y citación de padres de familia.</t>
  </si>
  <si>
    <t>El consejo estudiantil, aunque se constituye a través de elecciones democráticas, no se reúne de manera regular para deliberar y tomar las decisiones que le competen.</t>
  </si>
  <si>
    <t>Acta de conformación del consejo estudiantil.</t>
  </si>
  <si>
    <t>El personero elegido lleva a cabo proyectos y programas en beneficio de todos los estudiantes, y su trabajo es reconocido por los distintos estamentos de la comunidad educativa.</t>
  </si>
  <si>
    <t>Acta de elección.</t>
  </si>
  <si>
    <t>La asamblea de padres de familia se reúne regularmente y cuenta con la participación activa de sus miembros. Además, revisa los resultados de sus acciones y decisiones, utilizándolos para mejorar su labor.</t>
  </si>
  <si>
    <t>Acta de asamblea general de padres de familia.                                                                               Actas de reuniones por grado pre-escolar y primaria.</t>
  </si>
  <si>
    <t>El consejo de padres de familia se reúne regularmente y todos sus miembros participan activamente. Además, revisa los resultados de sus acciones y decisiones, empleándolos para mejorar su labor.</t>
  </si>
  <si>
    <t>Acta de conformación de consejo de padres.                                                                                   Acta de reuniones.</t>
  </si>
  <si>
    <t>La institución revisa y optimiza el uso de los diversos medios de comunicación utilizados, basándose en su reconocimiento y aceptación de los diferentes estamentos de la comunidad educativa.</t>
  </si>
  <si>
    <t>Circulares:                                                                       -Grupos en redes sociales.                                                                          -Plataformas digitales y de comunicación.</t>
  </si>
  <si>
    <t>Actas de reuniones virtuales.                                   Actas de reuniones por niveles.                          Actas de comisiones de evaluación y promoción.</t>
  </si>
  <si>
    <t>La organización implementa un sistema coherente, sistemático y organizado de incentivos y reconocimientos para los éxitos tanto de los profesores como de los alumnos. Este sistema, respaldado por la comunidad educativa, forma parte integral de la cultura institucional, así como de sus políticas y prácticas inclusivas.</t>
  </si>
  <si>
    <t>Actas de izada de banderas.                             Entrega de reconocimiento fin de año.</t>
  </si>
  <si>
    <t>La organización ha establecido un proceso para descubrir, difundir y registrar las buenas prácticas en pedagogía, administración y cultura que valoran la diversidad presente en todos los aspectos de su gestión. El intercambio de estas experiencias promueve iniciativas de mejora continua.</t>
  </si>
  <si>
    <t>Grupos en redes sociales.                                             Carteleras informativas.</t>
  </si>
  <si>
    <t>Los estudiantes tienen un fuerte sentido de pertenencia y están orgullosos de formar parte de la institución. Participan de manera activa en eventos tanto internos como externos, representando a la comunidad estudiantil. Se enfatiza la valoración de la diversidad y se reconoce la importancia de ejercer los derechos de todos, lo que fomenta una mayor integración y participación entre todos los miembros de la comunidad educativa.</t>
  </si>
  <si>
    <t>PEI                                                                                           Autoevaluación institucional EVI</t>
  </si>
  <si>
    <t>La institución dispone de un programa organizado de orientación y bienvenida que utiliza recursos y enfoques diseñados para ajustarse a las diversas condiciones personales, sociales y culturales de todos los miembros. Esta orientación se ofrece a todos los estudiantes nuevos y a sus familias al comienzo del año escolar.</t>
  </si>
  <si>
    <t xml:space="preserve">Actas de inducción a estudiantes nuevos. </t>
  </si>
  <si>
    <t>Actas de izadas de bandera</t>
  </si>
  <si>
    <t>La institución unificada ha creado un documento guía sobre convivencia que dirige las acciones de los diversos grupos dentro de la comunidad educativa, en línea con el Proyecto Educativo Institucional (PEI).</t>
  </si>
  <si>
    <t>Acta de estrega del manual de convivencia.                                                              Acta de reuniones de padres de familia.</t>
  </si>
  <si>
    <t>La institución tiene una política y un calendario exhaustivo de actividades extracurriculares que fomentan la participación de todos los estudiantes y están diseñadas para enriquecer su formación en áreas como lo social, artístico, deportivo, emocional, ético, entre otros.</t>
  </si>
  <si>
    <t>Actividad ecológica.                                                Servicio social (entrega de mercados).</t>
  </si>
  <si>
    <t>La institución dispone de un programa exhaustivo y apropiado para promover el bienestar de los estudiantes, especialmente dirigido hacia aquellos con mayores necesidades, respaldado por otras entidades y la comunidad educativa.</t>
  </si>
  <si>
    <t>Los miembros de la comunidad educativa reconocen y recurren al comité de convivencia para detectar y resolver los conflictos. Las actividades planificadas para mejorar la convivencia involucran activamente a los diferentes grupos dentro de la comunidad educativa.</t>
  </si>
  <si>
    <t>Acta de Consejo Directivo
 Acta de Socialización del Manual de Convivencia</t>
  </si>
  <si>
    <t>La institución emplea estrategias que integran recursos tanto internos como externos para prevenir situaciones de riesgo y abordar casos difíciles, siguiendo su política correspondiente. Además, realiza un seguimiento regular de estos casos.</t>
  </si>
  <si>
    <t>Manual de polìticas y mecanismos de situación de riesgo.</t>
  </si>
  <si>
    <t>AÑO 2023</t>
  </si>
  <si>
    <t>La institución garantiza un intercambio eficiente y continuo de información con las familias o acudientes, siguiendo la política definida, lo que permite abordar y solucionar los problemas de forma oportuna.</t>
  </si>
  <si>
    <t xml:space="preserve"> Circulares a padres de familia
 Actas de reuniones generales
 Actas de Escuelas para padres
 Grupos en redes sociales</t>
  </si>
  <si>
    <t>La institución mantiene una comunicación clara y constante con las autoridades educativas, en cumplimiento de la política establecida, lo que favorece la ejecución de las actividades y la resolución oportuna de los problemas.</t>
  </si>
  <si>
    <t>Evidencias de asistencia virtual con Secretaría de Educación 
Registro de capacitación e información MEN</t>
  </si>
  <si>
    <t>Actualmente, la institución no cuenta con alianzas ni acuerdos establecidos con otras entidades para la ejecución de sus proyectos. Sin embargo, está comprometida en promover la participación activa de los diferentes estamentos de la comunidad educativa y sectores de la comunidad general en sus iniciativas.</t>
  </si>
  <si>
    <t>No aplica</t>
  </si>
  <si>
    <t>La institución ha establecido alianzas con la UTC y el Programa "A Tu Lado", con objetivos y metodologías claras para apoyar el desarrollo de competencias en los estudiantes. Además, se promueven procesos de seguimiento y evaluación periódicos para garantizar el cumplimiento de los objetivos planteados.</t>
  </si>
  <si>
    <t>Alianza con UTC y Programa A tu lado.</t>
  </si>
  <si>
    <t>La institución dispone de un plan de estudios integral, que además de alinearse con las políticas del PEI, los lineamientos y los estándares básicos de competencias, sirve como base para los planes de aula de los docentes en todas las áreas y grados. Este plan otorga un énfasis especial a la enseñanza y aprendizaje de actitudes, valores y normas que promuevan el respeto, la aceptación y la comprensión de la diversidad individual, racial, cultural y familiar, fomentando así la valoración de las diferencias y la interdependencia humana.</t>
  </si>
  <si>
    <t>Se fundamenta en un enfoque metodológico activo, participativo y centrado en el estudiante. Este enfoque promueve el aprendizaje significativo mediante la exploración, el juego, la indagación y el trabajo colaborativo, elementos esenciales en la formación integral de los niños. Se considera que el aprendizaje es un proceso constructivo en el que los estudiantes adquieren conocimientos y desarrollan habilidades a través de experiencias prácticas y relevantes.</t>
  </si>
  <si>
    <t>Planes de área por asignatura</t>
  </si>
  <si>
    <t xml:space="preserve">Preparador mensual </t>
  </si>
  <si>
    <t>Se cuenta con recursos pedagógicos adecuados para cada nivel educativo, incluyendo materiales manipulativos, tecnológicos y audiovisuales, que enriquecen el proceso de enseñanza-aprendizaje. Además, se fomenta el uso de recursos del entorno, promoviendo actividades al aire libre y experiencias que vinculan el aprendizaje con la vida cotidiana.</t>
  </si>
  <si>
    <t>Está organizada para garantizar un equilibrio entre actividades académicas, recreativas y de descanso, asegurando el bienestar integral de los estudiantes. Se estructura en bloques que alternan el aprendizaje cognitivo con actividades lúdicas y artísticas, permitiendo a los niños mantener la atención y motivación. Además, se incluyen espacios para actividades físicas y proyectos interdisciplinarios que fortalecen las competencias socioemocionales y culturales de los estudiantes.</t>
  </si>
  <si>
    <t>PEI, seguimiento de horas efectivas de clase</t>
  </si>
  <si>
    <t>La institución cuenta con una política de evaluación basada en los lineamientos curriculares, los estándares básicos de competencias, así como en los artículos 2° y 3° del Decreto 230 de 2002 y el artículo 8° del Decreto 2082 de 1996, lo que se refleja en las prácticas pedagógicas de los docentes.</t>
  </si>
  <si>
    <t>Sala de informática                                  Implementos deportivos                           Libros de todas las áreas y asignaturas      Juegos para el aula                                        Impresora multifuncional                              Televisores                                                                   Video beam</t>
  </si>
  <si>
    <t xml:space="preserve"> SIEE                                                                                   Planes de asignatura                            Preparadores mensuales.</t>
  </si>
  <si>
    <t>Las prácticas pedagógicas se basan en métodos activos y significativos que integran contenidos de diferentes áreas y proyectos transversales, promoviendo un aprendizaje holístico y la reflexión crítica sobre temas relevantes.</t>
  </si>
  <si>
    <t xml:space="preserve">Preparadores mensuales </t>
  </si>
  <si>
    <t>Las tareas escolares están diseñadas para reforzar lo aprendido, fomentando la autonomía y el pensamiento crítico. Se crean tareas claras, relevantes y diferenciadas, que permiten a los estudiantes aplicar sus conocimientos en contextos prácticos.</t>
  </si>
  <si>
    <t xml:space="preserve">Planes de área por asignatura                             Preparadores mensuales                   </t>
  </si>
  <si>
    <t>Los recursos didácticos, tecnológicos y manipulativos se utilizan de manera complementaria y alineada con los objetivos curriculares, promoviendo un aprendizaje dinámico y accesible para todos los estudiantes.</t>
  </si>
  <si>
    <t xml:space="preserve">Planes de área por asignatura                             Preparadores mensuales             </t>
  </si>
  <si>
    <t>Está estructurada para equilibrar el tiempo de aprendizaje con momentos de descanso y socialización, optimizando el proceso educativo y favoreciendo un aprendizaje a su propio ritmo.</t>
  </si>
  <si>
    <t>SIEE</t>
  </si>
  <si>
    <t>Se promueve una relación de respeto y empatía entre docentes y estudiantes, creando un ambiente de confianza que facilita el aprendizaje.</t>
  </si>
  <si>
    <t>Las clases se planean de manera estructurada y adaptada a las necesidades de los estudiantes, con actividades dinámicas que fomentan la participación activa.</t>
  </si>
  <si>
    <t>El estilo pedagógico es flexible e inclusivo, utilizando diversas estrategias para atender las diferentes formas de aprendizaje de los estudiantes.</t>
  </si>
  <si>
    <t>La evaluación es continua y formativa, con herramientas que permiten valorar el proceso de aprendizaje y brindar retroalimentación constructiva.</t>
  </si>
  <si>
    <t>Se realiza un monitoreo constante de los resultados académicos para identificar fortalezas y áreas de mejora, ajustando estrategias pedagógicas según las necesidades de los estudiantes.</t>
  </si>
  <si>
    <t>Actas de Comisión y Evaluación                 Actas de nivelación</t>
  </si>
  <si>
    <t>Los resultados de evaluaciones externas se analizan para enriquecer la planeación académica y fortalecer las competencias de los estudiantes. Y se realiza acciones correctivas para su ajuste, las cuales son establecidas en el plan de mejoramiento.</t>
  </si>
  <si>
    <t>Planes de acción por área.</t>
  </si>
  <si>
    <t>El control de asistencia es riguroso, ya que se considera fundamental para garantizar el aprendizaje continuo y detectar posibles dificultades de manera oportuna.</t>
  </si>
  <si>
    <t>Asistencia en planillas de docentes              Planilla de excusas                                    Actas de comisión y evaluación</t>
  </si>
  <si>
    <t>Se implementan estrategias específicas para que los estudiantes refuercen los aprendizajes no alcanzados, asegurando su progreso académico.</t>
  </si>
  <si>
    <t>Actas de Comisión y Evaluación             Actas de nivelación                                              PEI</t>
  </si>
  <si>
    <t>El colegio ofrece un acompañamiento conjunto entre los docentes de aula y el docente orientador, quienes trabajan de manera articulada para apoyar a los estudiantes con dificultades de aprendizaje. Este apoyo se enfoca en estrategias pedagógicas grupales y ajustadas a las necesidades generales del grupo.</t>
  </si>
  <si>
    <t>La institución cuenta con un plan para realizar el seguimiento a sus egresados; sin embargo, la recopilación de información no es estructurada ni facilita el análisis necesario para contribuir al mejoramiento institucional.</t>
  </si>
  <si>
    <t>Base de datos                                                           Primer seguimiento</t>
  </si>
  <si>
    <t>AÑO  2023</t>
  </si>
  <si>
    <t>El proceso de matrícula está diseñado para garantizar la organización y planificación efectiva del año escolar. Se lleva a cabo de manera clara y ágil, permitiendo recopilar información importante de los estudiantes y sus familias, asegurando que todos los datos necesarios para la gestión académica estén actualizados</t>
  </si>
  <si>
    <t>Formato de matrícula física y digital con información básica de los estudiantes y padres de familia y espacio abierto para consignar necesidades y observaciones generales.</t>
  </si>
  <si>
    <t>El archivo académico se gestiona de forma ordenada y sistemática, almacenando registros relevantes como calificaciones, informes y reportes. Esto facilita el acceso a la información para el seguimiento académico y la toma de decisiones informadas en beneficio de los estudiantes.</t>
  </si>
  <si>
    <t>Sistema de Información Académico (SIA)</t>
  </si>
  <si>
    <t>Los boletines de calificaciones son una herramienta clave para la comunicación con las familias. Estos reflejan el desempeño académico de los estudiantes de manera clara y comprensible, promoviendo la retroalimentación y el compromiso de las familias con el proceso educativo.</t>
  </si>
  <si>
    <t>Sistema de Información académico SIA        Planilla de notas                                      Boletines (digital y físico)                          Verificación por coordinación.</t>
  </si>
  <si>
    <t>Se garantiza el mantenimiento continuo de las instalaciones para asegurar espacios seguros, funcionales y adecuados que favorezcan el bienestar y el aprendizaje de los estudiantes.</t>
  </si>
  <si>
    <t>Presupuesto anual aprobado por el Consejo Directivo                                      Relación de costos educativos en la matrícula del estudiante.</t>
  </si>
  <si>
    <t>Se desarrollan programas periódicos de adecuación y embellecimiento para mejorar las condiciones físicas del colegio, creando un ambiente agradable y motivador para la comunidad educativa.</t>
  </si>
  <si>
    <t>Se realizan actividades profondos para la recolección de recursos.</t>
  </si>
  <si>
    <t>Se realiza un control del uso adecuado de los espacios, asegurando que se aprovechen de manera eficiente y respetuosa, y que estén disponibles según las necesidades académicas y administrativas.</t>
  </si>
  <si>
    <t xml:space="preserve">Cronograma de la institución y bitácoras para algunos espacios de la institución. </t>
  </si>
  <si>
    <t>La institución gestiona de forma planificada la adquisición de materiales y recursos pedagógicos, priorizando aquellos que potencien el aprendizaje y el desarrollo integral de los estudiantes.</t>
  </si>
  <si>
    <t>Presupuesto, lista de materiales, cotizaciones, pedidos, facturas, lista de recibido de materiales de padres de familia.</t>
  </si>
  <si>
    <t>Se asegura una dotación adecuada de suministros necesarios para el funcionamiento diario del colegio, contribuyendo al desarrollo óptimo de las actividades académicas y administrativas.</t>
  </si>
  <si>
    <t>Presupuesto anual                                       Facturas                                                            Recibos</t>
  </si>
  <si>
    <t>Se realiza un mantenimiento regular de los equipos y recursos tecnológicos y didácticos para garantizar su funcionalidad y su disponibilidad en el proceso de enseñanza-aprendizaje.</t>
  </si>
  <si>
    <t xml:space="preserve">Soportes contables y manuales. </t>
  </si>
  <si>
    <t>Se implementan medidas para proteger a la comunidad educativa y las instalaciones, priorizando la seguridad de los estudiantes, docentes y demás integrantes, a través de protocolos de prevención y atención de riesgos.</t>
  </si>
  <si>
    <t xml:space="preserve">Plan en proceso de revisión, seguros estudiantiles. </t>
  </si>
  <si>
    <t>Estos servicios se gestionan para garantizar la seguridad, nutrición y bienestar de los estudiantes, con protocolos adecuados y atención en salud básica, incluyendo jornadas de prevención.</t>
  </si>
  <si>
    <t>Se brindan estrategias de refuerzo pedagógico y apoyo emocional, coordinadas entre docentes, orientadores y familias, para promover la inclusión y el desarrollo integral.</t>
  </si>
  <si>
    <t>Manejo de cooperativa y servicio de psicología. Aparte se realizan alianzas para llevar jornadas en pro de los estudiantes.</t>
  </si>
  <si>
    <t>Actas de compromiso                                 Actas de nivelación                                           Semana de refuerzo (planeador semanal)</t>
  </si>
  <si>
    <t>El personal cumple con los perfiles requeridos para garantizar calidad educativa y compromiso con la misión institucional.</t>
  </si>
  <si>
    <t xml:space="preserve">Hojas de vida                                           Entrevista                                                          Actas de inducción                                           Manual de funciones </t>
  </si>
  <si>
    <t>Se realiza una inducción que orienta al nuevo personal sobre políticas, procesos y valores institucionales.</t>
  </si>
  <si>
    <t xml:space="preserve">Actas de inducción                                        Actas de desarrollo institucional. </t>
  </si>
  <si>
    <t>Se promueven capacitaciones continuas para fortalecer las competencias pedagógicas y administrativas del equipo.</t>
  </si>
  <si>
    <t>Las responsabilidades académicas se asignan considerando las habilidades y experiencia de cada docente.</t>
  </si>
  <si>
    <t>El equipo demuestra un alto sentido de pertenencia y compromiso con los objetivos del colegio.</t>
  </si>
  <si>
    <t>Se implementan procesos de evaluación periódica para identificar áreas de mejora y reconocer logros.</t>
  </si>
  <si>
    <t>Actas de capacitación                             Actas de reunión de docentes                   Actas de desarrollo institucional Resoluciones y memorandos de la Secretaría y Ministerio de Educación</t>
  </si>
  <si>
    <t>Horarios de clase                                 Resolución rectoral de Asignación académica, contratos.</t>
  </si>
  <si>
    <t>PEI                                                             Contrato                                                    Entrevista laboral                              Autoevalución docente                            Evaluación docente                                         Manual de Convivencia</t>
  </si>
  <si>
    <t>Encuestas periodicas a los estudiantes y padres de familia para la evaluación docente, formato de sugerencia a los padres y autoevaluaciones.</t>
  </si>
  <si>
    <t>Se brindan reconocimientos y estímulos al personal destacado como motivación y agradecimiento por su labor.</t>
  </si>
  <si>
    <t xml:space="preserve">La institución no cuenta con programas definidos para el apoyo a la investigación. </t>
  </si>
  <si>
    <t>Se aplican estrategias para fomentar la convivencia y resolver conflictos de manera constructiva.</t>
  </si>
  <si>
    <t xml:space="preserve">Manual de Convivencia                            Formato de Pactos de Convivencia             Actas de Comisión y Evaluación               Actas de Compromisos Académicos y Disciplinario </t>
  </si>
  <si>
    <t>Se promueven actividades de bienestar que garantizan un ambiente laboral saludable y motivador.</t>
  </si>
  <si>
    <t>Cronograma de la Institución                    Presupuesto Institucional.</t>
  </si>
  <si>
    <t>Se elabora y ejecuta un presupuesto anual que asegura una distribución eficiente de los recursos, priorizando las necesidades institucionales y educativas.</t>
  </si>
  <si>
    <t>La contabilidad se gestiona de manera organizada y transparente, cumpliendo con las normativas legales y facilitando la toma de decisiones financieras.</t>
  </si>
  <si>
    <t>Presupuesto anual.                                        Plan operativo y soportes contables.</t>
  </si>
  <si>
    <t>Archivo con estados financieros actualizados y soportes contables.</t>
  </si>
  <si>
    <t>Se realiza un control riguroso de los ingresos y gastos, garantizando el uso responsable de los recursos para cubrir las necesidades operativas y educativas.</t>
  </si>
  <si>
    <t xml:space="preserve">Convenio con Crediservir.                   Correos                                                            Recibos de ingresos en efectivo. </t>
  </si>
  <si>
    <t>Se implementan mecanismos de control fiscal que aseguran la correcta administración de los recursos y el cumplimiento de las disposiciones legales.</t>
  </si>
  <si>
    <t xml:space="preserve">Autoevaluación web DANE             Declaraciones Tributarias. </t>
  </si>
  <si>
    <t>La institución garantiza una educación inclusiva, brindando apoyo a estudiantes que enfrentan barreras al aprendizaje y la participación, a través de estrategias pedagógicas adaptadas.</t>
  </si>
  <si>
    <t>PEI                                                                          Actas de Reunión de Asamblea General         Plan de Área                                                          Plan de Asignatura.</t>
  </si>
  <si>
    <t>Se promueve la inclusión y el respeto por la diversidad cultural, integrando enfoques pedagógicos que valoren y respeten la identidad y el patrimonio de los grupos étnicos.</t>
  </si>
  <si>
    <t xml:space="preserve">PEI                                                                          </t>
  </si>
  <si>
    <t>Se identifican y atienden las necesidades individuales de los estudiantes, diseñando estrategias que respondan a sus intereses y aspiraciones.</t>
  </si>
  <si>
    <t>Acta de Matrícula                                                      Folio del Estudiante</t>
  </si>
  <si>
    <t>Se fomenta la construcción de proyectos de vida a través de actividades y orientaciones que motiven a los estudiantes a visualizar y alcanzar metas personales y profesionales.</t>
  </si>
  <si>
    <t>Plan de Asignatura en Ética y Valores         PEI                                                                     Programa de Psicorientación Escolar</t>
  </si>
  <si>
    <t>La institución desarrolla talleres y actividades en la Escuela de Padres para fortalecer el vínculo familia-escuela, promoviendo el apoyo al desarrollo integral de los estudiantes.</t>
  </si>
  <si>
    <t>Se ofrecen servicios educativos y formativos que benefician a la comunidad, promoviendo una relación cercana y participativa con el entorno.</t>
  </si>
  <si>
    <t>Se promueve la participación activa de los estudiantes en proyectos de servicio social que contribuyen al desarrollo de valores y al impacto positivo en la comunidad.</t>
  </si>
  <si>
    <t xml:space="preserve">PEI                                                                    Actas de Asistencia de Escuela de Padres                                                      Reunión General de Padres                 Divulgación por medios digitales institucionales. </t>
  </si>
  <si>
    <t>Oferta de servicios a la comunidad</t>
  </si>
  <si>
    <t xml:space="preserve">PEI                                                                        Canales de comunicación directa mediante medios digitales y virtuales. </t>
  </si>
  <si>
    <t>Mención de Reconocimiento</t>
  </si>
  <si>
    <t>PEI                                                                         Actas de reunión de inducción a los estudiantes                                                      Convenios con distintas entidades y Horarios asignados por la IE.</t>
  </si>
  <si>
    <t>La institución pone a disposición de la comunidad algunos de sus recursos físicos</t>
  </si>
  <si>
    <t>Alianza con la Iglesia La Inmaculada Concepción para realizar diversas actividades.</t>
  </si>
  <si>
    <t>Se fomenta la participación activa de los estudiantes en actividades escolares y espacios de toma de decisiones, fortaleciendo su sentido de pertenencia y liderazgo.</t>
  </si>
  <si>
    <t>La institución promueve la participación de los padres en la Asamblea y el Consejo, creando canales de comunicación efectivos para involucrarlos en el desarrollo institucional.</t>
  </si>
  <si>
    <t>Se incentiva la colaboración activa de las familias en proyectos y actividades, consolidando una comunidad educativa unida y comprometida.</t>
  </si>
  <si>
    <t>PEI                                                                            Manual de Convivencia                          Seguimiento desde el área de sociales y coordinación                                                  Elecciones estudiantiles                             Concejo estudiantil.</t>
  </si>
  <si>
    <t>Reunión general de padres de familia             formato de asistencia a reuniones                      Elección concejo de padres.</t>
  </si>
  <si>
    <t>PEI                                                                                Día de la familia                                                       Diferentes actividades que se realizan durante el año donde las familias son participes de ellas.</t>
  </si>
  <si>
    <t>La institución implementa medidas para garantizar la seguridad de los espacios físicos, reduciendo accidentes y promoviendo un entorno seguro para la comunidad educativa.</t>
  </si>
  <si>
    <t>Se desarrollan estrategias para identificar y abordar situaciones que puedan afectar el bienestar emocional y social de los estudiantes, docentes y familias.</t>
  </si>
  <si>
    <t>Se cuenta con protocolos y programas orientados a prevenir y responder a emergencias, fortaleciendo la cultura de cuidado y protección en la institución.</t>
  </si>
  <si>
    <t>PEI, ABP de educación física, capacitaciones cuerpo de bomberos y programa de prevención de riesgos elaborados por la institución.</t>
  </si>
  <si>
    <t>PEI, área de psicorientación y proyectos transvesales.</t>
  </si>
  <si>
    <t>PEI, capacitación dirigida por el Cuerpo de Bomberos, Defensa Civil, Hospital Emiro Quintero Cañizares.</t>
  </si>
  <si>
    <t>AÑO 2024</t>
  </si>
  <si>
    <t>Acta de reuniones Consejo Directivo.</t>
  </si>
  <si>
    <t xml:space="preserve">El consejo estudiantil está conformado por medio de representantes que se reúnen periódicamente para analizar y realizar actividades y estrategias para la mejora y excelencia del Centro Educativo. </t>
  </si>
  <si>
    <t xml:space="preserve">Acta de conformación del consejo estudiantil.      Actas de reuniones periódicas </t>
  </si>
  <si>
    <t>Actas de selección del personero.                        Acta de jornada democrática.</t>
  </si>
  <si>
    <t>La institución lleva a cabo diversos proyectos institucionales con el apoyo de equipos que cuentan con una metodología de trabajo clara, enfocados en la obtención de resultados. Estos equipos fomentan un ambiente de comunicación y confianza en el que todos se sienten bienvenidos y pueden expresar sus pensamientos, sentimientos y emociones.</t>
  </si>
  <si>
    <t>Particiación en actividades internas.</t>
  </si>
  <si>
    <t>Particiación en los juegos Intercolegiados a nivel zonal.</t>
  </si>
  <si>
    <t>La mayoría de los niveles de la institución cuentan con suficientes espacios para llevar a cabo actividades académicas, administrativas y recreativas, los cuales se mantienen en condiciones de limpieza y orden. La provisión de recursos es adecuada, lo que promueve un sentido de propiedad y responsabilidad hacia estos espacios.</t>
  </si>
  <si>
    <t>En todos los niveles de la institución se percibe un entusiasmo y una gran motivación por el proceso de aprendizaje, lo cual se manifiesta en todos los miembros de la comunidad educativa.</t>
  </si>
  <si>
    <t>Para la vigencia 2024 se realizó alianza con los juegos intercolegiados donde participaron diferentes estudiantes.</t>
  </si>
  <si>
    <t>En el direccionamiento estratégico se promueve la difusión y apropiación de la misión, visión, principios y objetivos institucionales, al igual que el entendimiento y compromiso con dicho direccionamiento. En la gestión estratégica se evidencia liderazgo, alineación con la estrategia pedagógica y el uso de los resultados de evaluaciones internas y externas para diseñar planes de mejora, además de la implementación de procesos de autoevaluación. Respecto al gobierno escolar, se destaca la solidez de los órganos colegiados, como el Consejo Directivo, el Consejo Académico, la Comisión de Evaluación y el Comité de Convivencia Escolar, para atender los casos que se presentan.</t>
  </si>
  <si>
    <t>En la cultura institucional, se destacan los mecanismos efectivos de comunicación y el excelente trabajo en equipo. En cuanto al clima escolar y las relaciones con el entorno, todos sus componentes están en un proceso de apropiación y mejora continua. El componente relacionado con la política de inclusión de personas de diferentes grupos poblacionales o diversidad cultural se ha fortalecido gracias a la formación, capacitación y el acompañamiento especializado para el diseño del DUA y el PIAR.</t>
  </si>
  <si>
    <t>Desde el Uso de información (interna y externa) para la toma de decisiones: Fortalecer el uso sistemático de los resultados de autoevaluaciones, evaluaciones de desempeño y pruebas externas para la planeación estratégica y la mejora continua. Incrementar la periodicidad de las reuniones para fortalecer el seguimiento de los acuerdos. Promover una mayor participación de la comunidad educativa en las propuestas y estrategias. 
Mejorar los mecanismos de comunicación y retroalimentación entre los órganos colegiados y el resto de la institución.</t>
  </si>
  <si>
    <t>En cuanto al seguimiento de los egresados: Estructurar un sistema formal y centralizado para la recopilación de datos de egresados. Implementar herramientas tecnológicas que faciliten el análisis y uso de la información recolectada.
Establecer indicadores claros para evaluar el impacto de los egresados en el mejoramiento institucional.</t>
  </si>
  <si>
    <t>La gestión académica del colegio Caritas de Ángel se destaca por contar con un equipo docente altamente comprometido y capacitado, que utiliza herramientas pedagógicas innovadoras para promover un aprendizaje significativo. Además, la institución posee una planificación académica sólida y coherente que garantiza el cumplimiento de los objetivos curriculares, complementada con procesos de evaluación efectivos que permiten monitorear el progreso de los estudiantes y ajustar las estrategias de enseñanza según sus necesidades.</t>
  </si>
  <si>
    <t>Se resalta también el enfoque en el acompañamiento personalizado, priorizando la atención individual para el desarrollo integral de los estudiantes. Finalmente, la participación activa de la comunidad educativa, que incluye a estudiantes, docentes y familias, fortalece la gestión académica y contribuye al logro de los objetivos institucionales.</t>
  </si>
  <si>
    <t>En cuanto al Seguimiento a la asistencia: Implementar herramientas digitales para automatizar el registro y seguimiento de asistencia.
Fomentar la comunicación inmediata con las familias en caso de inasistencias recurrentes.
Establecer estrategias de apoyo para estudiantes con altos índices de ausentismo.</t>
  </si>
  <si>
    <t>Desde el proceso de matrícula: Digitalizar el proceso de matrícula para mayor eficiencia y accesibilidad.
Establecer un sistema de verificación para garantizar la precisión de los datos recolectados.
Crear canales de soporte para resolver dudas o inconvenientes durante el proceso.</t>
  </si>
  <si>
    <t>Desde el archivo académico: Implementar un sistema digital para centralizar y respaldar la información académica.
Garantizar la seguridad y confidencialidad de los datos almacenados.
Capacitar al personal en el manejo eficiente de los registros académicos.</t>
  </si>
  <si>
    <t>Desde Administración de la planta física y de los recursos: Optimizar el mantenimiento preventivo para garantizar la conservación de la planta física.
Implementar un sistema de gestión eficiente para el control y distribución de los recursos.
Fomentar el uso sostenible de los recursos disponibles en la institución.</t>
  </si>
  <si>
    <t>La gestión administrativa y financiera se caracteriza por su eficiencia, transparencia y planificación estructurada, garantizando una adecuada asignación de recursos para alcanzar los objetivos institucionales.</t>
  </si>
  <si>
    <t>Además, cuenta con mecanismos claros de rendición de cuentas que generan confianza en la comunidad educativa. Su capacidad para identificar oportunidades de mejora y promover la sostenibilidad financiera contribuye al fortalecimiento de la infraestructura y a la calidad educativa.</t>
  </si>
  <si>
    <t>La gestión de la comunidad se destaca por fomentar la participación activa de estudiantes, familias y docentes en las actividades institucionales, fortaleciendo el sentido de pertenencia y colaboración. Además, se promueve una comunicación efectiva y cercana, lo que facilita el trabajo conjunto y la construcción de un ambiente escolar armonioso e inclusivo.</t>
  </si>
  <si>
    <t>Accesibilidad: Implementar mejoras en la infraestructura para garantizar el acceso universal a todos los espacios. Proyección a la comunidad: Fortalecer alianzas con entidades externas para ampliar el impacto social de las iniciativas institucionales</t>
  </si>
  <si>
    <t>Participación y convivencia: Diseñar actividades que promuevan una participación más activa e inclusiva de todos los miembros de la comunidad educativa.</t>
  </si>
  <si>
    <t>Prevención de riesgos: Actualizar y socializar los protocolos de seguridad y prevención de emergencias regularmente.</t>
  </si>
  <si>
    <t>Escuela de padres: Diversificar los temas y metodologías para aumentar la participación y el compromiso de las familias.</t>
  </si>
  <si>
    <t>Uso de la planta física y de los medios: Optimizar la programación y mantenimiento para garantizar un uso eficiente y sostenible de los recursos.</t>
  </si>
  <si>
    <t>Programas de seguridad: Fortalecer la capacitación y simulacros para garantizar la preparación ante posibles riesgos.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</si>
</sst>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1"/>
      <color theme="1"/>
      <name val="Verdana"/>
      <family val="2"/>
    </font>
    <font>
      <sz val="10"/>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29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40" fillId="13" borderId="6" xfId="0" applyFont="1" applyFill="1" applyBorder="1" applyAlignment="1" applyProtection="1">
      <alignment horizontal="left" vertical="center" wrapText="1"/>
      <protection locked="0"/>
    </xf>
    <xf numFmtId="0" fontId="32" fillId="0" borderId="6" xfId="0" applyFont="1" applyBorder="1" applyAlignment="1">
      <alignment vertical="center"/>
    </xf>
    <xf numFmtId="0" fontId="32" fillId="0" borderId="2" xfId="0" applyFont="1" applyBorder="1" applyAlignment="1">
      <alignment vertical="center"/>
    </xf>
    <xf numFmtId="0" fontId="11" fillId="0" borderId="6" xfId="0" applyFont="1" applyBorder="1" applyAlignment="1">
      <alignment vertical="center" wrapText="1"/>
    </xf>
    <xf numFmtId="0" fontId="40" fillId="14" borderId="6" xfId="0" applyFont="1" applyFill="1" applyBorder="1" applyAlignment="1" applyProtection="1">
      <alignment horizontal="left" vertical="center" wrapText="1"/>
      <protection locked="0"/>
    </xf>
    <xf numFmtId="0" fontId="40" fillId="14" borderId="6" xfId="0" applyFont="1" applyFill="1" applyBorder="1" applyAlignment="1" applyProtection="1">
      <alignment vertical="center" wrapText="1"/>
      <protection locked="0"/>
    </xf>
    <xf numFmtId="0" fontId="40" fillId="14" borderId="2" xfId="0" applyFont="1" applyFill="1" applyBorder="1" applyAlignment="1" applyProtection="1">
      <alignment horizontal="left" vertical="center" wrapText="1"/>
      <protection locked="0"/>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17" xfId="0" applyFont="1" applyBorder="1" applyAlignment="1">
      <alignment horizontal="center"/>
    </xf>
    <xf numFmtId="0" fontId="12" fillId="15" borderId="2"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32" fillId="0" borderId="17"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43" fillId="0" borderId="2" xfId="0" applyFont="1" applyBorder="1" applyAlignment="1" applyProtection="1">
      <alignment horizontal="center" vertical="top" wrapText="1"/>
      <protection locked="0"/>
    </xf>
    <xf numFmtId="0" fontId="42" fillId="0" borderId="2"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xr:uid="{E5982382-88C5-4B0D-AA63-BAB09D7E381B}"/>
    <cellStyle name="Hipervínculo" xfId="2" builtinId="8"/>
    <cellStyle name="Normal" xfId="0" builtinId="0"/>
    <cellStyle name="Normal 2" xfId="3" xr:uid="{DD1DE643-9A83-428E-838B-67F2D83152AE}"/>
    <cellStyle name="Normal 3" xfId="4" xr:uid="{40CB17D8-FA80-4ED9-AD38-C2C19660A202}"/>
    <cellStyle name="Normal 4" xfId="5" xr:uid="{386AD605-546E-4F8F-9B9D-1E9EEC645806}"/>
    <cellStyle name="Porcentual 2" xfId="6" xr:uid="{4ADD71DD-BFAF-42D4-A478-D72A7952F57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47-4ED5-B5E1-ED3A40DBCE56}"/>
              </c:ext>
            </c:extLst>
          </c:dPt>
          <c:dPt>
            <c:idx val="1"/>
            <c:invertIfNegative val="0"/>
            <c:bubble3D val="0"/>
            <c:spPr>
              <a:solidFill>
                <a:srgbClr val="C00000"/>
              </a:solidFill>
            </c:spPr>
            <c:extLst>
              <c:ext xmlns:c16="http://schemas.microsoft.com/office/drawing/2014/chart" uri="{C3380CC4-5D6E-409C-BE32-E72D297353CC}">
                <c16:uniqueId val="{00000001-5F47-4ED5-B5E1-ED3A40DBCE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47-4ED5-B5E1-ED3A40DBCE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47-4ED5-B5E1-ED3A40DBCE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5F47-4ED5-B5E1-ED3A40DBCE56}"/>
            </c:ext>
          </c:extLst>
        </c:ser>
        <c:dLbls>
          <c:showLegendKey val="0"/>
          <c:showVal val="0"/>
          <c:showCatName val="0"/>
          <c:showSerName val="0"/>
          <c:showPercent val="0"/>
          <c:showBubbleSize val="0"/>
        </c:dLbls>
        <c:gapWidth val="150"/>
        <c:shape val="box"/>
        <c:axId val="1115440383"/>
        <c:axId val="1"/>
        <c:axId val="0"/>
      </c:bar3DChart>
      <c:catAx>
        <c:axId val="1115440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403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B9-4315-85D5-D51AAF8648A9}"/>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B9-4315-85D5-D51AAF8648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4CB9-4315-85D5-D51AAF8648A9}"/>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4CB9-4315-85D5-D51AAF8648A9}"/>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B9-4315-85D5-D51AAF8648A9}"/>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CB9-4315-85D5-D51AAF8648A9}"/>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CB9-4315-85D5-D51AAF8648A9}"/>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4CB9-4315-85D5-D51AAF8648A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CB9-4315-85D5-D51AAF8648A9}"/>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CB9-4315-85D5-D51AAF8648A9}"/>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4CB9-4315-85D5-D51AAF8648A9}"/>
            </c:ext>
          </c:extLst>
        </c:ser>
        <c:dLbls>
          <c:showLegendKey val="0"/>
          <c:showVal val="0"/>
          <c:showCatName val="0"/>
          <c:showSerName val="0"/>
          <c:showPercent val="0"/>
          <c:showBubbleSize val="0"/>
        </c:dLbls>
        <c:smooth val="0"/>
        <c:axId val="1140759775"/>
        <c:axId val="1"/>
      </c:lineChart>
      <c:catAx>
        <c:axId val="1140759775"/>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9775"/>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B3-4B94-9D36-169E4B7D70A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6FB3-4B94-9D36-169E4B7D70A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B3-4B94-9D36-169E4B7D70A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B3-4B94-9D36-169E4B7D70A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B3-4B94-9D36-169E4B7D70A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6FB3-4B94-9D36-169E4B7D70A5}"/>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B3-4B94-9D36-169E4B7D70A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B3-4B94-9D36-169E4B7D70A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FB3-4B94-9D36-169E4B7D70A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FB3-4B94-9D36-169E4B7D70A5}"/>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B3-4B94-9D36-169E4B7D70A5}"/>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B3-4B94-9D36-169E4B7D70A5}"/>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B3-4B94-9D36-169E4B7D70A5}"/>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FB3-4B94-9D36-169E4B7D70A5}"/>
            </c:ext>
          </c:extLst>
        </c:ser>
        <c:dLbls>
          <c:showLegendKey val="0"/>
          <c:showVal val="0"/>
          <c:showCatName val="0"/>
          <c:showSerName val="0"/>
          <c:showPercent val="0"/>
          <c:showBubbleSize val="0"/>
        </c:dLbls>
        <c:smooth val="0"/>
        <c:axId val="1140763135"/>
        <c:axId val="1"/>
      </c:lineChart>
      <c:catAx>
        <c:axId val="1140763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313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F3-4BC2-8292-4E5903C6A3A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F3-4BC2-8292-4E5903C6A3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2-9EF3-4BC2-8292-4E5903C6A3AD}"/>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F3-4BC2-8292-4E5903C6A3A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F3-4BC2-8292-4E5903C6A3A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EF3-4BC2-8292-4E5903C6A3A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EF3-4BC2-8292-4E5903C6A3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0.75</c:v>
                </c:pt>
              </c:numCache>
            </c:numRef>
          </c:val>
          <c:smooth val="0"/>
          <c:extLst>
            <c:ext xmlns:c16="http://schemas.microsoft.com/office/drawing/2014/chart" uri="{C3380CC4-5D6E-409C-BE32-E72D297353CC}">
              <c16:uniqueId val="{00000007-9EF3-4BC2-8292-4E5903C6A3AD}"/>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EF3-4BC2-8292-4E5903C6A3A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EF3-4BC2-8292-4E5903C6A3A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EF3-4BC2-8292-4E5903C6A3A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EF3-4BC2-8292-4E5903C6A3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EF3-4BC2-8292-4E5903C6A3A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EF3-4BC2-8292-4E5903C6A3AD}"/>
            </c:ext>
          </c:extLst>
        </c:ser>
        <c:dLbls>
          <c:showLegendKey val="0"/>
          <c:showVal val="0"/>
          <c:showCatName val="0"/>
          <c:showSerName val="0"/>
          <c:showPercent val="0"/>
          <c:showBubbleSize val="0"/>
        </c:dLbls>
        <c:smooth val="0"/>
        <c:axId val="1140774175"/>
        <c:axId val="1"/>
      </c:lineChart>
      <c:catAx>
        <c:axId val="11407741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7417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3C-4290-AA89-FDB3B94CC886}"/>
              </c:ext>
            </c:extLst>
          </c:dPt>
          <c:dPt>
            <c:idx val="1"/>
            <c:invertIfNegative val="0"/>
            <c:bubble3D val="0"/>
            <c:spPr>
              <a:solidFill>
                <a:srgbClr val="C00000"/>
              </a:solidFill>
            </c:spPr>
            <c:extLst>
              <c:ext xmlns:c16="http://schemas.microsoft.com/office/drawing/2014/chart" uri="{C3380CC4-5D6E-409C-BE32-E72D297353CC}">
                <c16:uniqueId val="{00000001-5B3C-4290-AA89-FDB3B94CC8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3C-4290-AA89-FDB3B94CC8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3C-4290-AA89-FDB3B94CC8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B3C-4290-AA89-FDB3B94CC886}"/>
            </c:ext>
          </c:extLst>
        </c:ser>
        <c:dLbls>
          <c:showLegendKey val="0"/>
          <c:showVal val="0"/>
          <c:showCatName val="0"/>
          <c:showSerName val="0"/>
          <c:showPercent val="0"/>
          <c:showBubbleSize val="0"/>
        </c:dLbls>
        <c:gapWidth val="150"/>
        <c:shape val="box"/>
        <c:axId val="1140748255"/>
        <c:axId val="1"/>
        <c:axId val="0"/>
      </c:bar3DChart>
      <c:catAx>
        <c:axId val="1140748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482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D0-447F-906E-72FD44B1E585}"/>
              </c:ext>
            </c:extLst>
          </c:dPt>
          <c:dPt>
            <c:idx val="1"/>
            <c:invertIfNegative val="0"/>
            <c:bubble3D val="0"/>
            <c:spPr>
              <a:solidFill>
                <a:srgbClr val="C00000"/>
              </a:solidFill>
            </c:spPr>
            <c:extLst>
              <c:ext xmlns:c16="http://schemas.microsoft.com/office/drawing/2014/chart" uri="{C3380CC4-5D6E-409C-BE32-E72D297353CC}">
                <c16:uniqueId val="{00000001-5AD0-447F-906E-72FD44B1E5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D0-447F-906E-72FD44B1E5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D0-447F-906E-72FD44B1E5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5AD0-447F-906E-72FD44B1E585}"/>
            </c:ext>
          </c:extLst>
        </c:ser>
        <c:dLbls>
          <c:showLegendKey val="0"/>
          <c:showVal val="0"/>
          <c:showCatName val="0"/>
          <c:showSerName val="0"/>
          <c:showPercent val="0"/>
          <c:showBubbleSize val="0"/>
        </c:dLbls>
        <c:gapWidth val="150"/>
        <c:shape val="box"/>
        <c:axId val="1140767455"/>
        <c:axId val="1"/>
        <c:axId val="0"/>
      </c:bar3DChart>
      <c:catAx>
        <c:axId val="11407674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74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41454269435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86-418A-8688-A9E7149D4D85}"/>
              </c:ext>
            </c:extLst>
          </c:dPt>
          <c:dPt>
            <c:idx val="1"/>
            <c:invertIfNegative val="0"/>
            <c:bubble3D val="0"/>
            <c:spPr>
              <a:solidFill>
                <a:srgbClr val="C00000"/>
              </a:solidFill>
            </c:spPr>
            <c:extLst>
              <c:ext xmlns:c16="http://schemas.microsoft.com/office/drawing/2014/chart" uri="{C3380CC4-5D6E-409C-BE32-E72D297353CC}">
                <c16:uniqueId val="{00000001-4D86-418A-8688-A9E7149D4D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86-418A-8688-A9E7149D4D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86-418A-8688-A9E7149D4D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4D86-418A-8688-A9E7149D4D85}"/>
            </c:ext>
          </c:extLst>
        </c:ser>
        <c:dLbls>
          <c:showLegendKey val="0"/>
          <c:showVal val="0"/>
          <c:showCatName val="0"/>
          <c:showSerName val="0"/>
          <c:showPercent val="0"/>
          <c:showBubbleSize val="0"/>
        </c:dLbls>
        <c:gapWidth val="150"/>
        <c:shape val="box"/>
        <c:axId val="1140764575"/>
        <c:axId val="1"/>
        <c:axId val="0"/>
      </c:bar3DChart>
      <c:catAx>
        <c:axId val="1140764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45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56B-4774-9873-983795061BB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6B-4774-9873-983795061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756B-4774-9873-983795061BBB}"/>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6B-4774-9873-983795061BB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56B-4774-9873-983795061BBB}"/>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6B-4774-9873-983795061BBB}"/>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56B-4774-9873-983795061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56B-4774-9873-983795061BBB}"/>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56B-4774-9873-983795061BB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6B-4774-9873-983795061BB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56B-4774-9873-983795061BBB}"/>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56B-4774-9873-983795061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56B-4774-9873-983795061BB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56B-4774-9873-983795061BBB}"/>
            </c:ext>
          </c:extLst>
        </c:ser>
        <c:dLbls>
          <c:showLegendKey val="0"/>
          <c:showVal val="0"/>
          <c:showCatName val="0"/>
          <c:showSerName val="0"/>
          <c:showPercent val="0"/>
          <c:showBubbleSize val="0"/>
        </c:dLbls>
        <c:smooth val="0"/>
        <c:axId val="1140754015"/>
        <c:axId val="1"/>
      </c:lineChart>
      <c:catAx>
        <c:axId val="114075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401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A2-4444-A8E6-71CA8934C191}"/>
              </c:ext>
            </c:extLst>
          </c:dPt>
          <c:dPt>
            <c:idx val="1"/>
            <c:invertIfNegative val="0"/>
            <c:bubble3D val="0"/>
            <c:spPr>
              <a:solidFill>
                <a:srgbClr val="C00000"/>
              </a:solidFill>
            </c:spPr>
            <c:extLst>
              <c:ext xmlns:c16="http://schemas.microsoft.com/office/drawing/2014/chart" uri="{C3380CC4-5D6E-409C-BE32-E72D297353CC}">
                <c16:uniqueId val="{00000001-23A2-4444-A8E6-71CA8934C1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A2-4444-A8E6-71CA8934C1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A2-4444-A8E6-71CA8934C1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23A2-4444-A8E6-71CA8934C191}"/>
            </c:ext>
          </c:extLst>
        </c:ser>
        <c:dLbls>
          <c:showLegendKey val="0"/>
          <c:showVal val="0"/>
          <c:showCatName val="0"/>
          <c:showSerName val="0"/>
          <c:showPercent val="0"/>
          <c:showBubbleSize val="0"/>
        </c:dLbls>
        <c:gapWidth val="150"/>
        <c:shape val="box"/>
        <c:axId val="1140769375"/>
        <c:axId val="1"/>
        <c:axId val="0"/>
      </c:bar3DChart>
      <c:catAx>
        <c:axId val="1140769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9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F1D-401F-A199-8399055586AB}"/>
              </c:ext>
            </c:extLst>
          </c:dPt>
          <c:dPt>
            <c:idx val="1"/>
            <c:invertIfNegative val="0"/>
            <c:bubble3D val="0"/>
            <c:spPr>
              <a:solidFill>
                <a:srgbClr val="C00000"/>
              </a:solidFill>
            </c:spPr>
            <c:extLst>
              <c:ext xmlns:c16="http://schemas.microsoft.com/office/drawing/2014/chart" uri="{C3380CC4-5D6E-409C-BE32-E72D297353CC}">
                <c16:uniqueId val="{00000001-3F1D-401F-A199-8399055586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F1D-401F-A199-8399055586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F1D-401F-A199-8399055586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3F1D-401F-A199-8399055586AB}"/>
            </c:ext>
          </c:extLst>
        </c:ser>
        <c:dLbls>
          <c:showLegendKey val="0"/>
          <c:showVal val="0"/>
          <c:showCatName val="0"/>
          <c:showSerName val="0"/>
          <c:showPercent val="0"/>
          <c:showBubbleSize val="0"/>
        </c:dLbls>
        <c:gapWidth val="150"/>
        <c:shape val="box"/>
        <c:axId val="1140756415"/>
        <c:axId val="1"/>
        <c:axId val="0"/>
      </c:bar3DChart>
      <c:catAx>
        <c:axId val="1140756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64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F4-4942-A6EE-218A8E548A76}"/>
              </c:ext>
            </c:extLst>
          </c:dPt>
          <c:dPt>
            <c:idx val="1"/>
            <c:invertIfNegative val="0"/>
            <c:bubble3D val="0"/>
            <c:spPr>
              <a:solidFill>
                <a:srgbClr val="C00000"/>
              </a:solidFill>
            </c:spPr>
            <c:extLst>
              <c:ext xmlns:c16="http://schemas.microsoft.com/office/drawing/2014/chart" uri="{C3380CC4-5D6E-409C-BE32-E72D297353CC}">
                <c16:uniqueId val="{00000001-9AF4-4942-A6EE-218A8E548A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F4-4942-A6EE-218A8E548A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F4-4942-A6EE-218A8E548A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9AF4-4942-A6EE-218A8E548A76}"/>
            </c:ext>
          </c:extLst>
        </c:ser>
        <c:dLbls>
          <c:showLegendKey val="0"/>
          <c:showVal val="0"/>
          <c:showCatName val="0"/>
          <c:showSerName val="0"/>
          <c:showPercent val="0"/>
          <c:showBubbleSize val="0"/>
        </c:dLbls>
        <c:gapWidth val="150"/>
        <c:shape val="box"/>
        <c:axId val="1140777535"/>
        <c:axId val="1"/>
        <c:axId val="0"/>
      </c:bar3DChart>
      <c:catAx>
        <c:axId val="1140777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77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79-4794-9A27-F1145569EC62}"/>
              </c:ext>
            </c:extLst>
          </c:dPt>
          <c:dPt>
            <c:idx val="1"/>
            <c:invertIfNegative val="0"/>
            <c:bubble3D val="0"/>
            <c:spPr>
              <a:solidFill>
                <a:srgbClr val="C00000"/>
              </a:solidFill>
            </c:spPr>
            <c:extLst>
              <c:ext xmlns:c16="http://schemas.microsoft.com/office/drawing/2014/chart" uri="{C3380CC4-5D6E-409C-BE32-E72D297353CC}">
                <c16:uniqueId val="{00000001-7179-4794-9A27-F1145569EC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79-4794-9A27-F1145569EC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79-4794-9A27-F1145569EC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7179-4794-9A27-F1145569EC62}"/>
            </c:ext>
          </c:extLst>
        </c:ser>
        <c:dLbls>
          <c:showLegendKey val="0"/>
          <c:showVal val="0"/>
          <c:showCatName val="0"/>
          <c:showSerName val="0"/>
          <c:showPercent val="0"/>
          <c:showBubbleSize val="0"/>
        </c:dLbls>
        <c:gapWidth val="150"/>
        <c:shape val="box"/>
        <c:axId val="1115439903"/>
        <c:axId val="1"/>
        <c:axId val="0"/>
      </c:bar3DChart>
      <c:catAx>
        <c:axId val="111543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399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B3-4CC8-BBAE-BD08700CA4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B3-4CC8-BBAE-BD08700CA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5B3-4CC8-BBAE-BD08700CA4B4}"/>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B3-4CC8-BBAE-BD08700CA4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B3-4CC8-BBAE-BD08700CA4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B3-4CC8-BBAE-BD08700CA4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B3-4CC8-BBAE-BD08700CA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E5B3-4CC8-BBAE-BD08700CA4B4}"/>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B3-4CC8-BBAE-BD08700CA4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B3-4CC8-BBAE-BD08700CA4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5B3-4CC8-BBAE-BD08700CA4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5B3-4CC8-BBAE-BD08700CA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5B3-4CC8-BBAE-BD08700CA4B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5B3-4CC8-BBAE-BD08700CA4B4}"/>
            </c:ext>
          </c:extLst>
        </c:ser>
        <c:dLbls>
          <c:showLegendKey val="0"/>
          <c:showVal val="0"/>
          <c:showCatName val="0"/>
          <c:showSerName val="0"/>
          <c:showPercent val="0"/>
          <c:showBubbleSize val="0"/>
        </c:dLbls>
        <c:smooth val="0"/>
        <c:axId val="1116793183"/>
        <c:axId val="1"/>
      </c:lineChart>
      <c:catAx>
        <c:axId val="1116793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9318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41-4761-9468-C5CA0946E461}"/>
              </c:ext>
            </c:extLst>
          </c:dPt>
          <c:dPt>
            <c:idx val="1"/>
            <c:invertIfNegative val="0"/>
            <c:bubble3D val="0"/>
            <c:spPr>
              <a:solidFill>
                <a:srgbClr val="C00000"/>
              </a:solidFill>
            </c:spPr>
            <c:extLst>
              <c:ext xmlns:c16="http://schemas.microsoft.com/office/drawing/2014/chart" uri="{C3380CC4-5D6E-409C-BE32-E72D297353CC}">
                <c16:uniqueId val="{00000001-5641-4761-9468-C5CA0946E4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41-4761-9468-C5CA0946E4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41-4761-9468-C5CA0946E4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5641-4761-9468-C5CA0946E461}"/>
            </c:ext>
          </c:extLst>
        </c:ser>
        <c:dLbls>
          <c:showLegendKey val="0"/>
          <c:showVal val="0"/>
          <c:showCatName val="0"/>
          <c:showSerName val="0"/>
          <c:showPercent val="0"/>
          <c:showBubbleSize val="0"/>
        </c:dLbls>
        <c:gapWidth val="150"/>
        <c:shape val="box"/>
        <c:axId val="1116789823"/>
        <c:axId val="1"/>
        <c:axId val="0"/>
      </c:bar3DChart>
      <c:catAx>
        <c:axId val="1116789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9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A2-4B20-BA1B-0FF27264A356}"/>
              </c:ext>
            </c:extLst>
          </c:dPt>
          <c:dPt>
            <c:idx val="1"/>
            <c:invertIfNegative val="0"/>
            <c:bubble3D val="0"/>
            <c:spPr>
              <a:solidFill>
                <a:srgbClr val="C00000"/>
              </a:solidFill>
            </c:spPr>
            <c:extLst>
              <c:ext xmlns:c16="http://schemas.microsoft.com/office/drawing/2014/chart" uri="{C3380CC4-5D6E-409C-BE32-E72D297353CC}">
                <c16:uniqueId val="{00000001-54A2-4B20-BA1B-0FF27264A3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A2-4B20-BA1B-0FF27264A3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A2-4B20-BA1B-0FF27264A3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54A2-4B20-BA1B-0FF27264A356}"/>
            </c:ext>
          </c:extLst>
        </c:ser>
        <c:dLbls>
          <c:showLegendKey val="0"/>
          <c:showVal val="0"/>
          <c:showCatName val="0"/>
          <c:showSerName val="0"/>
          <c:showPercent val="0"/>
          <c:showBubbleSize val="0"/>
        </c:dLbls>
        <c:gapWidth val="150"/>
        <c:shape val="box"/>
        <c:axId val="1116795103"/>
        <c:axId val="1"/>
        <c:axId val="0"/>
      </c:bar3DChart>
      <c:catAx>
        <c:axId val="1116795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951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A3-461F-8BF2-AF5CA65A2583}"/>
              </c:ext>
            </c:extLst>
          </c:dPt>
          <c:dPt>
            <c:idx val="1"/>
            <c:invertIfNegative val="0"/>
            <c:bubble3D val="0"/>
            <c:spPr>
              <a:solidFill>
                <a:srgbClr val="C00000"/>
              </a:solidFill>
            </c:spPr>
            <c:extLst>
              <c:ext xmlns:c16="http://schemas.microsoft.com/office/drawing/2014/chart" uri="{C3380CC4-5D6E-409C-BE32-E72D297353CC}">
                <c16:uniqueId val="{00000001-E0A3-461F-8BF2-AF5CA65A25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A3-461F-8BF2-AF5CA65A25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A3-461F-8BF2-AF5CA65A25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E0A3-461F-8BF2-AF5CA65A2583}"/>
            </c:ext>
          </c:extLst>
        </c:ser>
        <c:dLbls>
          <c:showLegendKey val="0"/>
          <c:showVal val="0"/>
          <c:showCatName val="0"/>
          <c:showSerName val="0"/>
          <c:showPercent val="0"/>
          <c:showBubbleSize val="0"/>
        </c:dLbls>
        <c:gapWidth val="150"/>
        <c:shape val="box"/>
        <c:axId val="1116774463"/>
        <c:axId val="1"/>
        <c:axId val="0"/>
      </c:bar3DChart>
      <c:catAx>
        <c:axId val="1116774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744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F24-4AB9-8C3C-1520F46A88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F24-4AB9-8C3C-1520F46A88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F24-4AB9-8C3C-1520F46A88F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F24-4AB9-8C3C-1520F46A88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F24-4AB9-8C3C-1520F46A88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F24-4AB9-8C3C-1520F46A88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F24-4AB9-8C3C-1520F46A88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9F24-4AB9-8C3C-1520F46A88F6}"/>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F24-4AB9-8C3C-1520F46A88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F24-4AB9-8C3C-1520F46A88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F24-4AB9-8C3C-1520F46A88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F24-4AB9-8C3C-1520F46A88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F24-4AB9-8C3C-1520F46A88F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F24-4AB9-8C3C-1520F46A88F6}"/>
            </c:ext>
          </c:extLst>
        </c:ser>
        <c:dLbls>
          <c:showLegendKey val="0"/>
          <c:showVal val="0"/>
          <c:showCatName val="0"/>
          <c:showSerName val="0"/>
          <c:showPercent val="0"/>
          <c:showBubbleSize val="0"/>
        </c:dLbls>
        <c:smooth val="0"/>
        <c:axId val="1116771103"/>
        <c:axId val="1"/>
      </c:lineChart>
      <c:catAx>
        <c:axId val="11167711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7110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78A-4C8F-AA01-1EE9B1D662FC}"/>
              </c:ext>
            </c:extLst>
          </c:dPt>
          <c:dPt>
            <c:idx val="1"/>
            <c:invertIfNegative val="0"/>
            <c:bubble3D val="0"/>
            <c:spPr>
              <a:solidFill>
                <a:srgbClr val="C00000"/>
              </a:solidFill>
            </c:spPr>
            <c:extLst>
              <c:ext xmlns:c16="http://schemas.microsoft.com/office/drawing/2014/chart" uri="{C3380CC4-5D6E-409C-BE32-E72D297353CC}">
                <c16:uniqueId val="{00000001-178A-4C8F-AA01-1EE9B1D662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8A-4C8F-AA01-1EE9B1D662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8A-4C8F-AA01-1EE9B1D662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78A-4C8F-AA01-1EE9B1D662FC}"/>
            </c:ext>
          </c:extLst>
        </c:ser>
        <c:dLbls>
          <c:showLegendKey val="0"/>
          <c:showVal val="0"/>
          <c:showCatName val="0"/>
          <c:showSerName val="0"/>
          <c:showPercent val="0"/>
          <c:showBubbleSize val="0"/>
        </c:dLbls>
        <c:gapWidth val="150"/>
        <c:shape val="box"/>
        <c:axId val="1116787903"/>
        <c:axId val="1"/>
        <c:axId val="0"/>
      </c:bar3DChart>
      <c:catAx>
        <c:axId val="11167879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79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86134964837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0AD-4DAC-A200-A8D4194CCD08}"/>
              </c:ext>
            </c:extLst>
          </c:dPt>
          <c:dPt>
            <c:idx val="1"/>
            <c:invertIfNegative val="0"/>
            <c:bubble3D val="0"/>
            <c:spPr>
              <a:solidFill>
                <a:srgbClr val="CC0000"/>
              </a:solidFill>
            </c:spPr>
            <c:extLst>
              <c:ext xmlns:c16="http://schemas.microsoft.com/office/drawing/2014/chart" uri="{C3380CC4-5D6E-409C-BE32-E72D297353CC}">
                <c16:uniqueId val="{00000001-10AD-4DAC-A200-A8D4194CCD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AD-4DAC-A200-A8D4194CCD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AD-4DAC-A200-A8D4194CCD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10AD-4DAC-A200-A8D4194CCD08}"/>
            </c:ext>
          </c:extLst>
        </c:ser>
        <c:dLbls>
          <c:showLegendKey val="0"/>
          <c:showVal val="0"/>
          <c:showCatName val="0"/>
          <c:showSerName val="0"/>
          <c:showPercent val="0"/>
          <c:showBubbleSize val="0"/>
        </c:dLbls>
        <c:gapWidth val="150"/>
        <c:shape val="box"/>
        <c:axId val="1116769663"/>
        <c:axId val="1"/>
        <c:axId val="0"/>
      </c:bar3DChart>
      <c:catAx>
        <c:axId val="11167696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696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8E1-473B-AD85-89EFF835DE63}"/>
              </c:ext>
            </c:extLst>
          </c:dPt>
          <c:dPt>
            <c:idx val="1"/>
            <c:invertIfNegative val="0"/>
            <c:bubble3D val="0"/>
            <c:spPr>
              <a:solidFill>
                <a:srgbClr val="CC0000"/>
              </a:solidFill>
            </c:spPr>
            <c:extLst>
              <c:ext xmlns:c16="http://schemas.microsoft.com/office/drawing/2014/chart" uri="{C3380CC4-5D6E-409C-BE32-E72D297353CC}">
                <c16:uniqueId val="{00000001-C8E1-473B-AD85-89EFF835DE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E1-473B-AD85-89EFF835DE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E1-473B-AD85-89EFF835DE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C8E1-473B-AD85-89EFF835DE63}"/>
            </c:ext>
          </c:extLst>
        </c:ser>
        <c:dLbls>
          <c:showLegendKey val="0"/>
          <c:showVal val="0"/>
          <c:showCatName val="0"/>
          <c:showSerName val="0"/>
          <c:showPercent val="0"/>
          <c:showBubbleSize val="0"/>
        </c:dLbls>
        <c:gapWidth val="150"/>
        <c:shape val="box"/>
        <c:axId val="1116782143"/>
        <c:axId val="1"/>
        <c:axId val="0"/>
      </c:bar3DChart>
      <c:catAx>
        <c:axId val="11167821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21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34C-40F7-85C5-D96E955F49FB}"/>
              </c:ext>
            </c:extLst>
          </c:dPt>
          <c:dPt>
            <c:idx val="1"/>
            <c:invertIfNegative val="0"/>
            <c:bubble3D val="0"/>
            <c:spPr>
              <a:solidFill>
                <a:srgbClr val="CC0000"/>
              </a:solidFill>
            </c:spPr>
            <c:extLst>
              <c:ext xmlns:c16="http://schemas.microsoft.com/office/drawing/2014/chart" uri="{C3380CC4-5D6E-409C-BE32-E72D297353CC}">
                <c16:uniqueId val="{00000001-134C-40F7-85C5-D96E955F49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4C-40F7-85C5-D96E955F49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4C-40F7-85C5-D96E955F49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134C-40F7-85C5-D96E955F49FB}"/>
            </c:ext>
          </c:extLst>
        </c:ser>
        <c:dLbls>
          <c:showLegendKey val="0"/>
          <c:showVal val="0"/>
          <c:showCatName val="0"/>
          <c:showSerName val="0"/>
          <c:showPercent val="0"/>
          <c:showBubbleSize val="0"/>
        </c:dLbls>
        <c:gapWidth val="150"/>
        <c:shape val="box"/>
        <c:axId val="1116785983"/>
        <c:axId val="1"/>
        <c:axId val="0"/>
      </c:bar3DChart>
      <c:catAx>
        <c:axId val="11167859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59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9FA-4025-B114-AEA88590B27B}"/>
              </c:ext>
            </c:extLst>
          </c:dPt>
          <c:dPt>
            <c:idx val="1"/>
            <c:invertIfNegative val="0"/>
            <c:bubble3D val="0"/>
            <c:spPr>
              <a:solidFill>
                <a:srgbClr val="CC0000"/>
              </a:solidFill>
            </c:spPr>
            <c:extLst>
              <c:ext xmlns:c16="http://schemas.microsoft.com/office/drawing/2014/chart" uri="{C3380CC4-5D6E-409C-BE32-E72D297353CC}">
                <c16:uniqueId val="{00000001-D9FA-4025-B114-AEA88590B2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FA-4025-B114-AEA88590B2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FA-4025-B114-AEA88590B2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D9FA-4025-B114-AEA88590B27B}"/>
            </c:ext>
          </c:extLst>
        </c:ser>
        <c:dLbls>
          <c:showLegendKey val="0"/>
          <c:showVal val="0"/>
          <c:showCatName val="0"/>
          <c:showSerName val="0"/>
          <c:showPercent val="0"/>
          <c:showBubbleSize val="0"/>
        </c:dLbls>
        <c:gapWidth val="150"/>
        <c:shape val="box"/>
        <c:axId val="1116777343"/>
        <c:axId val="1"/>
        <c:axId val="0"/>
      </c:bar3DChart>
      <c:catAx>
        <c:axId val="1116777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77343"/>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9E-4B67-9042-A528513F7693}"/>
              </c:ext>
            </c:extLst>
          </c:dPt>
          <c:dPt>
            <c:idx val="1"/>
            <c:invertIfNegative val="0"/>
            <c:bubble3D val="0"/>
            <c:spPr>
              <a:solidFill>
                <a:srgbClr val="C00000"/>
              </a:solidFill>
            </c:spPr>
            <c:extLst>
              <c:ext xmlns:c16="http://schemas.microsoft.com/office/drawing/2014/chart" uri="{C3380CC4-5D6E-409C-BE32-E72D297353CC}">
                <c16:uniqueId val="{00000001-159E-4B67-9042-A528513F76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9E-4B67-9042-A528513F76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9E-4B67-9042-A528513F76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59E-4B67-9042-A528513F7693}"/>
            </c:ext>
          </c:extLst>
        </c:ser>
        <c:dLbls>
          <c:showLegendKey val="0"/>
          <c:showVal val="0"/>
          <c:showCatName val="0"/>
          <c:showSerName val="0"/>
          <c:showPercent val="0"/>
          <c:showBubbleSize val="0"/>
        </c:dLbls>
        <c:gapWidth val="150"/>
        <c:shape val="box"/>
        <c:axId val="1115460063"/>
        <c:axId val="1"/>
        <c:axId val="0"/>
      </c:bar3DChart>
      <c:catAx>
        <c:axId val="1115460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0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902-4136-9405-AD96CE6CD22B}"/>
              </c:ext>
            </c:extLst>
          </c:dPt>
          <c:dPt>
            <c:idx val="1"/>
            <c:invertIfNegative val="0"/>
            <c:bubble3D val="0"/>
            <c:spPr>
              <a:solidFill>
                <a:srgbClr val="CC0000"/>
              </a:solidFill>
            </c:spPr>
            <c:extLst>
              <c:ext xmlns:c16="http://schemas.microsoft.com/office/drawing/2014/chart" uri="{C3380CC4-5D6E-409C-BE32-E72D297353CC}">
                <c16:uniqueId val="{00000001-1902-4136-9405-AD96CE6CD2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02-4136-9405-AD96CE6CD2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02-4136-9405-AD96CE6CD2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902-4136-9405-AD96CE6CD22B}"/>
            </c:ext>
          </c:extLst>
        </c:ser>
        <c:dLbls>
          <c:showLegendKey val="0"/>
          <c:showVal val="0"/>
          <c:showCatName val="0"/>
          <c:showSerName val="0"/>
          <c:showPercent val="0"/>
          <c:showBubbleSize val="0"/>
        </c:dLbls>
        <c:gapWidth val="150"/>
        <c:shape val="box"/>
        <c:axId val="1116769183"/>
        <c:axId val="1"/>
        <c:axId val="0"/>
      </c:bar3DChart>
      <c:catAx>
        <c:axId val="1116769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69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58-4789-AA1C-A6C12E233F03}"/>
              </c:ext>
            </c:extLst>
          </c:dPt>
          <c:dPt>
            <c:idx val="1"/>
            <c:invertIfNegative val="0"/>
            <c:bubble3D val="0"/>
            <c:spPr>
              <a:solidFill>
                <a:srgbClr val="C00000"/>
              </a:solidFill>
            </c:spPr>
            <c:extLst>
              <c:ext xmlns:c16="http://schemas.microsoft.com/office/drawing/2014/chart" uri="{C3380CC4-5D6E-409C-BE32-E72D297353CC}">
                <c16:uniqueId val="{00000001-5B58-4789-AA1C-A6C12E233F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58-4789-AA1C-A6C12E233F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58-4789-AA1C-A6C12E233F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5B58-4789-AA1C-A6C12E233F03}"/>
            </c:ext>
          </c:extLst>
        </c:ser>
        <c:dLbls>
          <c:showLegendKey val="0"/>
          <c:showVal val="0"/>
          <c:showCatName val="0"/>
          <c:showSerName val="0"/>
          <c:showPercent val="0"/>
          <c:showBubbleSize val="0"/>
        </c:dLbls>
        <c:gapWidth val="150"/>
        <c:shape val="box"/>
        <c:axId val="1105950143"/>
        <c:axId val="1"/>
        <c:axId val="0"/>
      </c:bar3DChart>
      <c:catAx>
        <c:axId val="1105950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5950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7A-419A-94C3-32F765E9C775}"/>
              </c:ext>
            </c:extLst>
          </c:dPt>
          <c:dPt>
            <c:idx val="1"/>
            <c:invertIfNegative val="0"/>
            <c:bubble3D val="0"/>
            <c:spPr>
              <a:solidFill>
                <a:srgbClr val="C00000"/>
              </a:solidFill>
            </c:spPr>
            <c:extLst>
              <c:ext xmlns:c16="http://schemas.microsoft.com/office/drawing/2014/chart" uri="{C3380CC4-5D6E-409C-BE32-E72D297353CC}">
                <c16:uniqueId val="{00000001-197A-419A-94C3-32F765E9C7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7A-419A-94C3-32F765E9C7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7A-419A-94C3-32F765E9C7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197A-419A-94C3-32F765E9C775}"/>
            </c:ext>
          </c:extLst>
        </c:ser>
        <c:dLbls>
          <c:showLegendKey val="0"/>
          <c:showVal val="0"/>
          <c:showCatName val="0"/>
          <c:showSerName val="0"/>
          <c:showPercent val="0"/>
          <c:showBubbleSize val="0"/>
        </c:dLbls>
        <c:gapWidth val="150"/>
        <c:shape val="box"/>
        <c:axId val="1141861487"/>
        <c:axId val="1"/>
        <c:axId val="0"/>
      </c:bar3DChart>
      <c:catAx>
        <c:axId val="114186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61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64-4056-8E95-52F93B55E870}"/>
              </c:ext>
            </c:extLst>
          </c:dPt>
          <c:dPt>
            <c:idx val="1"/>
            <c:invertIfNegative val="0"/>
            <c:bubble3D val="0"/>
            <c:spPr>
              <a:solidFill>
                <a:srgbClr val="C00000"/>
              </a:solidFill>
            </c:spPr>
            <c:extLst>
              <c:ext xmlns:c16="http://schemas.microsoft.com/office/drawing/2014/chart" uri="{C3380CC4-5D6E-409C-BE32-E72D297353CC}">
                <c16:uniqueId val="{00000001-B064-4056-8E95-52F93B55E8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64-4056-8E95-52F93B55E8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64-4056-8E95-52F93B55E8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064-4056-8E95-52F93B55E870}"/>
            </c:ext>
          </c:extLst>
        </c:ser>
        <c:dLbls>
          <c:showLegendKey val="0"/>
          <c:showVal val="0"/>
          <c:showCatName val="0"/>
          <c:showSerName val="0"/>
          <c:showPercent val="0"/>
          <c:showBubbleSize val="0"/>
        </c:dLbls>
        <c:gapWidth val="150"/>
        <c:shape val="box"/>
        <c:axId val="1141856687"/>
        <c:axId val="1"/>
        <c:axId val="0"/>
      </c:bar3DChart>
      <c:catAx>
        <c:axId val="114185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566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95F-47F9-A67A-0A55421FA8CC}"/>
              </c:ext>
            </c:extLst>
          </c:dPt>
          <c:dPt>
            <c:idx val="1"/>
            <c:invertIfNegative val="0"/>
            <c:bubble3D val="0"/>
            <c:spPr>
              <a:solidFill>
                <a:srgbClr val="C00000"/>
              </a:solidFill>
            </c:spPr>
            <c:extLst>
              <c:ext xmlns:c16="http://schemas.microsoft.com/office/drawing/2014/chart" uri="{C3380CC4-5D6E-409C-BE32-E72D297353CC}">
                <c16:uniqueId val="{00000001-F95F-47F9-A67A-0A55421FA8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95F-47F9-A67A-0A55421FA8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95F-47F9-A67A-0A55421FA8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F95F-47F9-A67A-0A55421FA8CC}"/>
            </c:ext>
          </c:extLst>
        </c:ser>
        <c:dLbls>
          <c:showLegendKey val="0"/>
          <c:showVal val="0"/>
          <c:showCatName val="0"/>
          <c:showSerName val="0"/>
          <c:showPercent val="0"/>
          <c:showBubbleSize val="0"/>
        </c:dLbls>
        <c:gapWidth val="150"/>
        <c:shape val="box"/>
        <c:axId val="1141861007"/>
        <c:axId val="1"/>
        <c:axId val="0"/>
      </c:bar3DChart>
      <c:catAx>
        <c:axId val="1141861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61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33-4B05-951F-A1F2FE68BED7}"/>
              </c:ext>
            </c:extLst>
          </c:dPt>
          <c:dPt>
            <c:idx val="1"/>
            <c:invertIfNegative val="0"/>
            <c:bubble3D val="0"/>
            <c:spPr>
              <a:solidFill>
                <a:srgbClr val="C00000"/>
              </a:solidFill>
            </c:spPr>
            <c:extLst>
              <c:ext xmlns:c16="http://schemas.microsoft.com/office/drawing/2014/chart" uri="{C3380CC4-5D6E-409C-BE32-E72D297353CC}">
                <c16:uniqueId val="{00000001-B333-4B05-951F-A1F2FE68BE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33-4B05-951F-A1F2FE68BE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33-4B05-951F-A1F2FE68BE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B333-4B05-951F-A1F2FE68BED7}"/>
            </c:ext>
          </c:extLst>
        </c:ser>
        <c:dLbls>
          <c:showLegendKey val="0"/>
          <c:showVal val="0"/>
          <c:showCatName val="0"/>
          <c:showSerName val="0"/>
          <c:showPercent val="0"/>
          <c:showBubbleSize val="0"/>
        </c:dLbls>
        <c:gapWidth val="150"/>
        <c:shape val="box"/>
        <c:axId val="1141859087"/>
        <c:axId val="1"/>
        <c:axId val="0"/>
      </c:bar3DChart>
      <c:catAx>
        <c:axId val="1141859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59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40-42EB-9A15-F1A16C960F64}"/>
              </c:ext>
            </c:extLst>
          </c:dPt>
          <c:dPt>
            <c:idx val="1"/>
            <c:invertIfNegative val="0"/>
            <c:bubble3D val="0"/>
            <c:spPr>
              <a:solidFill>
                <a:srgbClr val="C00000"/>
              </a:solidFill>
            </c:spPr>
            <c:extLst>
              <c:ext xmlns:c16="http://schemas.microsoft.com/office/drawing/2014/chart" uri="{C3380CC4-5D6E-409C-BE32-E72D297353CC}">
                <c16:uniqueId val="{00000001-1240-42EB-9A15-F1A16C960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40-42EB-9A15-F1A16C960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40-42EB-9A15-F1A16C960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240-42EB-9A15-F1A16C960F64}"/>
            </c:ext>
          </c:extLst>
        </c:ser>
        <c:dLbls>
          <c:showLegendKey val="0"/>
          <c:showVal val="0"/>
          <c:showCatName val="0"/>
          <c:showSerName val="0"/>
          <c:showPercent val="0"/>
          <c:showBubbleSize val="0"/>
        </c:dLbls>
        <c:gapWidth val="150"/>
        <c:shape val="box"/>
        <c:axId val="1142099743"/>
        <c:axId val="1"/>
        <c:axId val="0"/>
      </c:bar3DChart>
      <c:catAx>
        <c:axId val="1142099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099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56-4754-AED4-8489F9CE781F}"/>
              </c:ext>
            </c:extLst>
          </c:dPt>
          <c:dPt>
            <c:idx val="1"/>
            <c:invertIfNegative val="0"/>
            <c:bubble3D val="0"/>
            <c:spPr>
              <a:solidFill>
                <a:srgbClr val="C00000"/>
              </a:solidFill>
            </c:spPr>
            <c:extLst>
              <c:ext xmlns:c16="http://schemas.microsoft.com/office/drawing/2014/chart" uri="{C3380CC4-5D6E-409C-BE32-E72D297353CC}">
                <c16:uniqueId val="{00000001-2A56-4754-AED4-8489F9CE78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56-4754-AED4-8489F9CE78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56-4754-AED4-8489F9CE78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A56-4754-AED4-8489F9CE781F}"/>
            </c:ext>
          </c:extLst>
        </c:ser>
        <c:dLbls>
          <c:showLegendKey val="0"/>
          <c:showVal val="0"/>
          <c:showCatName val="0"/>
          <c:showSerName val="0"/>
          <c:showPercent val="0"/>
          <c:showBubbleSize val="0"/>
        </c:dLbls>
        <c:gapWidth val="150"/>
        <c:shape val="box"/>
        <c:axId val="1142095903"/>
        <c:axId val="1"/>
        <c:axId val="0"/>
      </c:bar3DChart>
      <c:catAx>
        <c:axId val="1142095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0959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A5-49F4-B6A1-716B14AB131D}"/>
              </c:ext>
            </c:extLst>
          </c:dPt>
          <c:dPt>
            <c:idx val="1"/>
            <c:invertIfNegative val="0"/>
            <c:bubble3D val="0"/>
            <c:spPr>
              <a:solidFill>
                <a:srgbClr val="C00000"/>
              </a:solidFill>
            </c:spPr>
            <c:extLst>
              <c:ext xmlns:c16="http://schemas.microsoft.com/office/drawing/2014/chart" uri="{C3380CC4-5D6E-409C-BE32-E72D297353CC}">
                <c16:uniqueId val="{00000001-16A5-49F4-B6A1-716B14AB13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A5-49F4-B6A1-716B14AB13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A5-49F4-B6A1-716B14AB13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16A5-49F4-B6A1-716B14AB131D}"/>
            </c:ext>
          </c:extLst>
        </c:ser>
        <c:dLbls>
          <c:showLegendKey val="0"/>
          <c:showVal val="0"/>
          <c:showCatName val="0"/>
          <c:showSerName val="0"/>
          <c:showPercent val="0"/>
          <c:showBubbleSize val="0"/>
        </c:dLbls>
        <c:gapWidth val="150"/>
        <c:shape val="box"/>
        <c:axId val="1142098303"/>
        <c:axId val="1"/>
        <c:axId val="0"/>
      </c:bar3DChart>
      <c:catAx>
        <c:axId val="1142098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098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20-4F6E-AFA2-FC5CBE70D93B}"/>
              </c:ext>
            </c:extLst>
          </c:dPt>
          <c:dPt>
            <c:idx val="1"/>
            <c:invertIfNegative val="0"/>
            <c:bubble3D val="0"/>
            <c:spPr>
              <a:solidFill>
                <a:srgbClr val="C00000"/>
              </a:solidFill>
            </c:spPr>
            <c:extLst>
              <c:ext xmlns:c16="http://schemas.microsoft.com/office/drawing/2014/chart" uri="{C3380CC4-5D6E-409C-BE32-E72D297353CC}">
                <c16:uniqueId val="{00000001-B620-4F6E-AFA2-FC5CBE70D9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20-4F6E-AFA2-FC5CBE70D9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20-4F6E-AFA2-FC5CBE70D9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B620-4F6E-AFA2-FC5CBE70D93B}"/>
            </c:ext>
          </c:extLst>
        </c:ser>
        <c:dLbls>
          <c:showLegendKey val="0"/>
          <c:showVal val="0"/>
          <c:showCatName val="0"/>
          <c:showSerName val="0"/>
          <c:showPercent val="0"/>
          <c:showBubbleSize val="0"/>
        </c:dLbls>
        <c:gapWidth val="150"/>
        <c:shape val="box"/>
        <c:axId val="1142341743"/>
        <c:axId val="1"/>
        <c:axId val="0"/>
      </c:bar3DChart>
      <c:catAx>
        <c:axId val="114234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34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7F-439C-AD5C-4ECDDF382B00}"/>
              </c:ext>
            </c:extLst>
          </c:dPt>
          <c:dPt>
            <c:idx val="1"/>
            <c:invertIfNegative val="0"/>
            <c:bubble3D val="0"/>
            <c:spPr>
              <a:solidFill>
                <a:srgbClr val="C00000"/>
              </a:solidFill>
            </c:spPr>
            <c:extLst>
              <c:ext xmlns:c16="http://schemas.microsoft.com/office/drawing/2014/chart" uri="{C3380CC4-5D6E-409C-BE32-E72D297353CC}">
                <c16:uniqueId val="{00000001-EF7F-439C-AD5C-4ECDDF382B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7F-439C-AD5C-4ECDDF382B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7F-439C-AD5C-4ECDDF382B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EF7F-439C-AD5C-4ECDDF382B00}"/>
            </c:ext>
          </c:extLst>
        </c:ser>
        <c:dLbls>
          <c:showLegendKey val="0"/>
          <c:showVal val="0"/>
          <c:showCatName val="0"/>
          <c:showSerName val="0"/>
          <c:showPercent val="0"/>
          <c:showBubbleSize val="0"/>
        </c:dLbls>
        <c:gapWidth val="150"/>
        <c:shape val="box"/>
        <c:axId val="1115441823"/>
        <c:axId val="1"/>
        <c:axId val="0"/>
      </c:bar3DChart>
      <c:catAx>
        <c:axId val="1115441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41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11-4077-89BD-392CBE5FF1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CC11-4077-89BD-392CBE5FF13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11-4077-89BD-392CBE5FF1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11-4077-89BD-392CBE5FF1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11-4077-89BD-392CBE5FF1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CC11-4077-89BD-392CBE5FF137}"/>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11-4077-89BD-392CBE5FF1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11-4077-89BD-392CBE5FF1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C11-4077-89BD-392CBE5FF1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C11-4077-89BD-392CBE5FF137}"/>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C11-4077-89BD-392CBE5FF137}"/>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11-4077-89BD-392CBE5FF137}"/>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C11-4077-89BD-392CBE5FF137}"/>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C11-4077-89BD-392CBE5FF137}"/>
            </c:ext>
          </c:extLst>
        </c:ser>
        <c:dLbls>
          <c:showLegendKey val="0"/>
          <c:showVal val="0"/>
          <c:showCatName val="0"/>
          <c:showSerName val="0"/>
          <c:showPercent val="0"/>
          <c:showBubbleSize val="0"/>
        </c:dLbls>
        <c:smooth val="0"/>
        <c:axId val="1142340783"/>
        <c:axId val="1"/>
      </c:lineChart>
      <c:catAx>
        <c:axId val="11423407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34078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E6-4C6C-A4C4-BC1F09B554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E6-4C6C-A4C4-BC1F09B554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B0E6-4C6C-A4C4-BC1F09B5542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E6-4C6C-A4C4-BC1F09B554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E6-4C6C-A4C4-BC1F09B554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E6-4C6C-A4C4-BC1F09B554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E6-4C6C-A4C4-BC1F09B554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0E6-4C6C-A4C4-BC1F09B5542A}"/>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E6-4C6C-A4C4-BC1F09B554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E6-4C6C-A4C4-BC1F09B554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0E6-4C6C-A4C4-BC1F09B554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0E6-4C6C-A4C4-BC1F09B554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0E6-4C6C-A4C4-BC1F09B5542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0E6-4C6C-A4C4-BC1F09B5542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0E6-4C6C-A4C4-BC1F09B5542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0E6-4C6C-A4C4-BC1F09B5542A}"/>
            </c:ext>
          </c:extLst>
        </c:ser>
        <c:dLbls>
          <c:showLegendKey val="0"/>
          <c:showVal val="0"/>
          <c:showCatName val="0"/>
          <c:showSerName val="0"/>
          <c:showPercent val="0"/>
          <c:showBubbleSize val="0"/>
        </c:dLbls>
        <c:smooth val="0"/>
        <c:axId val="1142858111"/>
        <c:axId val="1"/>
      </c:lineChart>
      <c:catAx>
        <c:axId val="1142858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85811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861-4BAC-AEE2-230F16659D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861-4BAC-AEE2-230F16659D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B861-4BAC-AEE2-230F16659D5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861-4BAC-AEE2-230F16659D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861-4BAC-AEE2-230F16659D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861-4BAC-AEE2-230F16659D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861-4BAC-AEE2-230F16659D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861-4BAC-AEE2-230F16659D51}"/>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861-4BAC-AEE2-230F16659D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861-4BAC-AEE2-230F16659D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861-4BAC-AEE2-230F16659D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861-4BAC-AEE2-230F16659D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861-4BAC-AEE2-230F16659D51}"/>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861-4BAC-AEE2-230F16659D51}"/>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861-4BAC-AEE2-230F16659D51}"/>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861-4BAC-AEE2-230F16659D51}"/>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861-4BAC-AEE2-230F16659D5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861-4BAC-AEE2-230F16659D51}"/>
            </c:ext>
          </c:extLst>
        </c:ser>
        <c:dLbls>
          <c:showLegendKey val="0"/>
          <c:showVal val="0"/>
          <c:showCatName val="0"/>
          <c:showSerName val="0"/>
          <c:showPercent val="0"/>
          <c:showBubbleSize val="0"/>
        </c:dLbls>
        <c:smooth val="0"/>
        <c:axId val="1142859551"/>
        <c:axId val="1"/>
      </c:lineChart>
      <c:catAx>
        <c:axId val="11428595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8595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26-433A-BF0B-03ED7A836EFD}"/>
              </c:ext>
            </c:extLst>
          </c:dPt>
          <c:dPt>
            <c:idx val="1"/>
            <c:invertIfNegative val="0"/>
            <c:bubble3D val="0"/>
            <c:spPr>
              <a:solidFill>
                <a:srgbClr val="C00000"/>
              </a:solidFill>
            </c:spPr>
            <c:extLst>
              <c:ext xmlns:c16="http://schemas.microsoft.com/office/drawing/2014/chart" uri="{C3380CC4-5D6E-409C-BE32-E72D297353CC}">
                <c16:uniqueId val="{00000001-B226-433A-BF0B-03ED7A836E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26-433A-BF0B-03ED7A836E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26-433A-BF0B-03ED7A836E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B226-433A-BF0B-03ED7A836EFD}"/>
            </c:ext>
          </c:extLst>
        </c:ser>
        <c:dLbls>
          <c:showLegendKey val="0"/>
          <c:showVal val="0"/>
          <c:showCatName val="0"/>
          <c:showSerName val="0"/>
          <c:showPercent val="0"/>
          <c:showBubbleSize val="0"/>
        </c:dLbls>
        <c:gapWidth val="150"/>
        <c:shape val="box"/>
        <c:axId val="1143241391"/>
        <c:axId val="1"/>
        <c:axId val="0"/>
      </c:bar3DChart>
      <c:catAx>
        <c:axId val="114324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2413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69-497B-A61A-83CE9DAD8B0B}"/>
              </c:ext>
            </c:extLst>
          </c:dPt>
          <c:dPt>
            <c:idx val="1"/>
            <c:invertIfNegative val="0"/>
            <c:bubble3D val="0"/>
            <c:spPr>
              <a:solidFill>
                <a:srgbClr val="C00000"/>
              </a:solidFill>
            </c:spPr>
            <c:extLst>
              <c:ext xmlns:c16="http://schemas.microsoft.com/office/drawing/2014/chart" uri="{C3380CC4-5D6E-409C-BE32-E72D297353CC}">
                <c16:uniqueId val="{00000001-A169-497B-A61A-83CE9DAD8B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69-497B-A61A-83CE9DAD8B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69-497B-A61A-83CE9DAD8B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A169-497B-A61A-83CE9DAD8B0B}"/>
            </c:ext>
          </c:extLst>
        </c:ser>
        <c:dLbls>
          <c:showLegendKey val="0"/>
          <c:showVal val="0"/>
          <c:showCatName val="0"/>
          <c:showSerName val="0"/>
          <c:showPercent val="0"/>
          <c:showBubbleSize val="0"/>
        </c:dLbls>
        <c:gapWidth val="150"/>
        <c:shape val="box"/>
        <c:axId val="1143242831"/>
        <c:axId val="1"/>
        <c:axId val="0"/>
      </c:bar3DChart>
      <c:catAx>
        <c:axId val="114324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2428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A5-436B-A398-46E041A85C63}"/>
              </c:ext>
            </c:extLst>
          </c:dPt>
          <c:dPt>
            <c:idx val="1"/>
            <c:invertIfNegative val="0"/>
            <c:bubble3D val="0"/>
            <c:spPr>
              <a:solidFill>
                <a:srgbClr val="C00000"/>
              </a:solidFill>
            </c:spPr>
            <c:extLst>
              <c:ext xmlns:c16="http://schemas.microsoft.com/office/drawing/2014/chart" uri="{C3380CC4-5D6E-409C-BE32-E72D297353CC}">
                <c16:uniqueId val="{00000001-FBA5-436B-A398-46E041A85C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A5-436B-A398-46E041A85C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A5-436B-A398-46E041A85C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FBA5-436B-A398-46E041A85C63}"/>
            </c:ext>
          </c:extLst>
        </c:ser>
        <c:dLbls>
          <c:showLegendKey val="0"/>
          <c:showVal val="0"/>
          <c:showCatName val="0"/>
          <c:showSerName val="0"/>
          <c:showPercent val="0"/>
          <c:showBubbleSize val="0"/>
        </c:dLbls>
        <c:gapWidth val="150"/>
        <c:shape val="box"/>
        <c:axId val="1143237071"/>
        <c:axId val="1"/>
        <c:axId val="0"/>
      </c:bar3DChart>
      <c:catAx>
        <c:axId val="1143237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2370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20-4355-A824-C908997A53C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20-4355-A824-C908997A5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2-A320-4355-A824-C908997A53C4}"/>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320-4355-A824-C908997A53C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20-4355-A824-C908997A53C4}"/>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320-4355-A824-C908997A53C4}"/>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320-4355-A824-C908997A5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c:v>
                </c:pt>
                <c:pt idx="3">
                  <c:v>0.83333333333333337</c:v>
                </c:pt>
              </c:numCache>
            </c:numRef>
          </c:val>
          <c:smooth val="0"/>
          <c:extLst>
            <c:ext xmlns:c16="http://schemas.microsoft.com/office/drawing/2014/chart" uri="{C3380CC4-5D6E-409C-BE32-E72D297353CC}">
              <c16:uniqueId val="{00000007-A320-4355-A824-C908997A53C4}"/>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320-4355-A824-C908997A53C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320-4355-A824-C908997A53C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320-4355-A824-C908997A53C4}"/>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320-4355-A824-C908997A5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320-4355-A824-C908997A53C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320-4355-A824-C908997A53C4}"/>
            </c:ext>
          </c:extLst>
        </c:ser>
        <c:dLbls>
          <c:showLegendKey val="0"/>
          <c:showVal val="0"/>
          <c:showCatName val="0"/>
          <c:showSerName val="0"/>
          <c:showPercent val="0"/>
          <c:showBubbleSize val="0"/>
        </c:dLbls>
        <c:smooth val="0"/>
        <c:axId val="1143626175"/>
        <c:axId val="1"/>
      </c:lineChart>
      <c:catAx>
        <c:axId val="11436261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62617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B2-4635-92B0-E5DE50ED71C1}"/>
              </c:ext>
            </c:extLst>
          </c:dPt>
          <c:dPt>
            <c:idx val="1"/>
            <c:invertIfNegative val="0"/>
            <c:bubble3D val="0"/>
            <c:spPr>
              <a:solidFill>
                <a:srgbClr val="C00000"/>
              </a:solidFill>
            </c:spPr>
            <c:extLst>
              <c:ext xmlns:c16="http://schemas.microsoft.com/office/drawing/2014/chart" uri="{C3380CC4-5D6E-409C-BE32-E72D297353CC}">
                <c16:uniqueId val="{00000001-EBB2-4635-92B0-E5DE50ED71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B2-4635-92B0-E5DE50ED71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B2-4635-92B0-E5DE50ED71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BB2-4635-92B0-E5DE50ED71C1}"/>
            </c:ext>
          </c:extLst>
        </c:ser>
        <c:dLbls>
          <c:showLegendKey val="0"/>
          <c:showVal val="0"/>
          <c:showCatName val="0"/>
          <c:showSerName val="0"/>
          <c:showPercent val="0"/>
          <c:showBubbleSize val="0"/>
        </c:dLbls>
        <c:gapWidth val="150"/>
        <c:shape val="box"/>
        <c:axId val="1143630975"/>
        <c:axId val="1"/>
        <c:axId val="0"/>
      </c:bar3DChart>
      <c:catAx>
        <c:axId val="11436309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6309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B1E-45F3-A9D6-AD40B63CAEA7}"/>
              </c:ext>
            </c:extLst>
          </c:dPt>
          <c:dPt>
            <c:idx val="1"/>
            <c:invertIfNegative val="0"/>
            <c:bubble3D val="0"/>
            <c:spPr>
              <a:solidFill>
                <a:srgbClr val="C00000"/>
              </a:solidFill>
            </c:spPr>
            <c:extLst>
              <c:ext xmlns:c16="http://schemas.microsoft.com/office/drawing/2014/chart" uri="{C3380CC4-5D6E-409C-BE32-E72D297353CC}">
                <c16:uniqueId val="{00000001-CB1E-45F3-A9D6-AD40B63CA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1E-45F3-A9D6-AD40B63CA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1E-45F3-A9D6-AD40B63CAEA7}"/>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CB1E-45F3-A9D6-AD40B63CAEA7}"/>
            </c:ext>
          </c:extLst>
        </c:ser>
        <c:dLbls>
          <c:showLegendKey val="0"/>
          <c:showVal val="0"/>
          <c:showCatName val="0"/>
          <c:showSerName val="0"/>
          <c:showPercent val="0"/>
          <c:showBubbleSize val="0"/>
        </c:dLbls>
        <c:gapWidth val="150"/>
        <c:shape val="box"/>
        <c:axId val="1143624255"/>
        <c:axId val="1"/>
        <c:axId val="0"/>
      </c:bar3DChart>
      <c:catAx>
        <c:axId val="11436242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6242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9FE-4895-90F7-6822D6D8E3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9FE-4895-90F7-6822D6D8E3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9FE-4895-90F7-6822D6D8E3CB}"/>
            </c:ext>
          </c:extLst>
        </c:ser>
        <c:dLbls>
          <c:showLegendKey val="0"/>
          <c:showVal val="0"/>
          <c:showCatName val="0"/>
          <c:showSerName val="0"/>
          <c:showPercent val="0"/>
          <c:showBubbleSize val="0"/>
        </c:dLbls>
        <c:gapWidth val="150"/>
        <c:shape val="box"/>
        <c:axId val="1111773215"/>
        <c:axId val="1"/>
        <c:axId val="0"/>
      </c:bar3DChart>
      <c:catAx>
        <c:axId val="11117732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17732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0D-4136-87AB-40215044FBE2}"/>
              </c:ext>
            </c:extLst>
          </c:dPt>
          <c:dPt>
            <c:idx val="1"/>
            <c:invertIfNegative val="0"/>
            <c:bubble3D val="0"/>
            <c:spPr>
              <a:solidFill>
                <a:srgbClr val="C00000"/>
              </a:solidFill>
            </c:spPr>
            <c:extLst>
              <c:ext xmlns:c16="http://schemas.microsoft.com/office/drawing/2014/chart" uri="{C3380CC4-5D6E-409C-BE32-E72D297353CC}">
                <c16:uniqueId val="{00000001-B30D-4136-87AB-40215044FB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0D-4136-87AB-40215044FB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0D-4136-87AB-40215044FB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4-B30D-4136-87AB-40215044FBE2}"/>
            </c:ext>
          </c:extLst>
        </c:ser>
        <c:dLbls>
          <c:showLegendKey val="0"/>
          <c:showVal val="0"/>
          <c:showCatName val="0"/>
          <c:showSerName val="0"/>
          <c:showPercent val="0"/>
          <c:showBubbleSize val="0"/>
        </c:dLbls>
        <c:gapWidth val="150"/>
        <c:shape val="box"/>
        <c:axId val="1115465343"/>
        <c:axId val="1"/>
        <c:axId val="0"/>
      </c:bar3DChart>
      <c:catAx>
        <c:axId val="1115465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53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FB9-4AE7-A044-BEF79D0E4AD4}"/>
              </c:ext>
            </c:extLst>
          </c:dPt>
          <c:dPt>
            <c:idx val="1"/>
            <c:invertIfNegative val="0"/>
            <c:bubble3D val="0"/>
            <c:spPr>
              <a:solidFill>
                <a:srgbClr val="C00000"/>
              </a:solidFill>
            </c:spPr>
            <c:extLst>
              <c:ext xmlns:c16="http://schemas.microsoft.com/office/drawing/2014/chart" uri="{C3380CC4-5D6E-409C-BE32-E72D297353CC}">
                <c16:uniqueId val="{00000001-0FB9-4AE7-A044-BEF79D0E4A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B9-4AE7-A044-BEF79D0E4A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B9-4AE7-A044-BEF79D0E4A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FB9-4AE7-A044-BEF79D0E4AD4}"/>
            </c:ext>
          </c:extLst>
        </c:ser>
        <c:dLbls>
          <c:showLegendKey val="0"/>
          <c:showVal val="0"/>
          <c:showCatName val="0"/>
          <c:showSerName val="0"/>
          <c:showPercent val="0"/>
          <c:showBubbleSize val="0"/>
        </c:dLbls>
        <c:gapWidth val="150"/>
        <c:shape val="box"/>
        <c:axId val="1111769375"/>
        <c:axId val="1"/>
        <c:axId val="0"/>
      </c:bar3DChart>
      <c:catAx>
        <c:axId val="1111769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1769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87-4DD3-9EC3-4538F77C9AA8}"/>
              </c:ext>
            </c:extLst>
          </c:dPt>
          <c:dPt>
            <c:idx val="1"/>
            <c:invertIfNegative val="0"/>
            <c:bubble3D val="0"/>
            <c:spPr>
              <a:solidFill>
                <a:srgbClr val="C00000"/>
              </a:solidFill>
            </c:spPr>
            <c:extLst>
              <c:ext xmlns:c16="http://schemas.microsoft.com/office/drawing/2014/chart" uri="{C3380CC4-5D6E-409C-BE32-E72D297353CC}">
                <c16:uniqueId val="{00000001-1F87-4DD3-9EC3-4538F77C9A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87-4DD3-9EC3-4538F77C9A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87-4DD3-9EC3-4538F77C9A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F87-4DD3-9EC3-4538F77C9AA8}"/>
            </c:ext>
          </c:extLst>
        </c:ser>
        <c:dLbls>
          <c:showLegendKey val="0"/>
          <c:showVal val="0"/>
          <c:showCatName val="0"/>
          <c:showSerName val="0"/>
          <c:showPercent val="0"/>
          <c:showBubbleSize val="0"/>
        </c:dLbls>
        <c:gapWidth val="150"/>
        <c:shape val="box"/>
        <c:axId val="1111771775"/>
        <c:axId val="1"/>
        <c:axId val="0"/>
      </c:bar3DChart>
      <c:catAx>
        <c:axId val="1111771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1771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82-4957-87D5-295EEB58636C}"/>
              </c:ext>
            </c:extLst>
          </c:dPt>
          <c:dPt>
            <c:idx val="1"/>
            <c:invertIfNegative val="0"/>
            <c:bubble3D val="0"/>
            <c:spPr>
              <a:solidFill>
                <a:srgbClr val="C00000"/>
              </a:solidFill>
            </c:spPr>
            <c:extLst>
              <c:ext xmlns:c16="http://schemas.microsoft.com/office/drawing/2014/chart" uri="{C3380CC4-5D6E-409C-BE32-E72D297353CC}">
                <c16:uniqueId val="{00000001-C982-4957-87D5-295EEB5863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82-4957-87D5-295EEB5863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82-4957-87D5-295EEB5863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C982-4957-87D5-295EEB58636C}"/>
            </c:ext>
          </c:extLst>
        </c:ser>
        <c:dLbls>
          <c:showLegendKey val="0"/>
          <c:showVal val="0"/>
          <c:showCatName val="0"/>
          <c:showSerName val="0"/>
          <c:showPercent val="0"/>
          <c:showBubbleSize val="0"/>
        </c:dLbls>
        <c:gapWidth val="150"/>
        <c:shape val="box"/>
        <c:axId val="1138256911"/>
        <c:axId val="1"/>
        <c:axId val="0"/>
      </c:bar3DChart>
      <c:catAx>
        <c:axId val="1138256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69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34-416D-8511-B245C322A855}"/>
              </c:ext>
            </c:extLst>
          </c:dPt>
          <c:dPt>
            <c:idx val="1"/>
            <c:invertIfNegative val="0"/>
            <c:bubble3D val="0"/>
            <c:spPr>
              <a:solidFill>
                <a:srgbClr val="C00000"/>
              </a:solidFill>
            </c:spPr>
            <c:extLst>
              <c:ext xmlns:c16="http://schemas.microsoft.com/office/drawing/2014/chart" uri="{C3380CC4-5D6E-409C-BE32-E72D297353CC}">
                <c16:uniqueId val="{00000001-E734-416D-8511-B245C322A8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34-416D-8511-B245C322A8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34-416D-8511-B245C322A8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734-416D-8511-B245C322A855}"/>
            </c:ext>
          </c:extLst>
        </c:ser>
        <c:dLbls>
          <c:showLegendKey val="0"/>
          <c:showVal val="0"/>
          <c:showCatName val="0"/>
          <c:showSerName val="0"/>
          <c:showPercent val="0"/>
          <c:showBubbleSize val="0"/>
        </c:dLbls>
        <c:gapWidth val="150"/>
        <c:shape val="box"/>
        <c:axId val="1138257871"/>
        <c:axId val="1"/>
        <c:axId val="0"/>
      </c:bar3DChart>
      <c:catAx>
        <c:axId val="1138257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7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6C-4EA5-9866-45E913B2941C}"/>
              </c:ext>
            </c:extLst>
          </c:dPt>
          <c:dPt>
            <c:idx val="1"/>
            <c:invertIfNegative val="0"/>
            <c:bubble3D val="0"/>
            <c:spPr>
              <a:solidFill>
                <a:srgbClr val="C00000"/>
              </a:solidFill>
            </c:spPr>
            <c:extLst>
              <c:ext xmlns:c16="http://schemas.microsoft.com/office/drawing/2014/chart" uri="{C3380CC4-5D6E-409C-BE32-E72D297353CC}">
                <c16:uniqueId val="{00000001-2A6C-4EA5-9866-45E913B294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6C-4EA5-9866-45E913B294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6C-4EA5-9866-45E913B294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2A6C-4EA5-9866-45E913B2941C}"/>
            </c:ext>
          </c:extLst>
        </c:ser>
        <c:dLbls>
          <c:showLegendKey val="0"/>
          <c:showVal val="0"/>
          <c:showCatName val="0"/>
          <c:showSerName val="0"/>
          <c:showPercent val="0"/>
          <c:showBubbleSize val="0"/>
        </c:dLbls>
        <c:gapWidth val="150"/>
        <c:shape val="box"/>
        <c:axId val="1138253551"/>
        <c:axId val="1"/>
        <c:axId val="0"/>
      </c:bar3DChart>
      <c:catAx>
        <c:axId val="1138253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35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B05-4BFD-9696-4A7C3BF1E855}"/>
              </c:ext>
            </c:extLst>
          </c:dPt>
          <c:dPt>
            <c:idx val="1"/>
            <c:invertIfNegative val="0"/>
            <c:bubble3D val="0"/>
            <c:spPr>
              <a:solidFill>
                <a:srgbClr val="C00000"/>
              </a:solidFill>
            </c:spPr>
            <c:extLst>
              <c:ext xmlns:c16="http://schemas.microsoft.com/office/drawing/2014/chart" uri="{C3380CC4-5D6E-409C-BE32-E72D297353CC}">
                <c16:uniqueId val="{00000001-6B05-4BFD-9696-4A7C3BF1E8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05-4BFD-9696-4A7C3BF1E8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05-4BFD-9696-4A7C3BF1E8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6B05-4BFD-9696-4A7C3BF1E855}"/>
            </c:ext>
          </c:extLst>
        </c:ser>
        <c:dLbls>
          <c:showLegendKey val="0"/>
          <c:showVal val="0"/>
          <c:showCatName val="0"/>
          <c:showSerName val="0"/>
          <c:showPercent val="0"/>
          <c:showBubbleSize val="0"/>
        </c:dLbls>
        <c:gapWidth val="150"/>
        <c:shape val="box"/>
        <c:axId val="1138259311"/>
        <c:axId val="1"/>
        <c:axId val="0"/>
      </c:bar3DChart>
      <c:catAx>
        <c:axId val="1138259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93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07-49DB-9DD1-58C8C6124F5F}"/>
              </c:ext>
            </c:extLst>
          </c:dPt>
          <c:dPt>
            <c:idx val="1"/>
            <c:invertIfNegative val="0"/>
            <c:bubble3D val="0"/>
            <c:spPr>
              <a:solidFill>
                <a:srgbClr val="C00000"/>
              </a:solidFill>
            </c:spPr>
            <c:extLst>
              <c:ext xmlns:c16="http://schemas.microsoft.com/office/drawing/2014/chart" uri="{C3380CC4-5D6E-409C-BE32-E72D297353CC}">
                <c16:uniqueId val="{00000001-A207-49DB-9DD1-58C8C6124F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07-49DB-9DD1-58C8C6124F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07-49DB-9DD1-58C8C6124F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A207-49DB-9DD1-58C8C6124F5F}"/>
            </c:ext>
          </c:extLst>
        </c:ser>
        <c:dLbls>
          <c:showLegendKey val="0"/>
          <c:showVal val="0"/>
          <c:showCatName val="0"/>
          <c:showSerName val="0"/>
          <c:showPercent val="0"/>
          <c:showBubbleSize val="0"/>
        </c:dLbls>
        <c:gapWidth val="150"/>
        <c:shape val="box"/>
        <c:axId val="1112238751"/>
        <c:axId val="1"/>
        <c:axId val="0"/>
      </c:bar3DChart>
      <c:catAx>
        <c:axId val="11122387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387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7A-455E-9381-5AB850583EEB}"/>
              </c:ext>
            </c:extLst>
          </c:dPt>
          <c:dPt>
            <c:idx val="1"/>
            <c:invertIfNegative val="0"/>
            <c:bubble3D val="0"/>
            <c:spPr>
              <a:solidFill>
                <a:srgbClr val="C00000"/>
              </a:solidFill>
            </c:spPr>
            <c:extLst>
              <c:ext xmlns:c16="http://schemas.microsoft.com/office/drawing/2014/chart" uri="{C3380CC4-5D6E-409C-BE32-E72D297353CC}">
                <c16:uniqueId val="{00000001-027A-455E-9381-5AB850583E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7A-455E-9381-5AB850583E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7A-455E-9381-5AB850583E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027A-455E-9381-5AB850583EEB}"/>
            </c:ext>
          </c:extLst>
        </c:ser>
        <c:dLbls>
          <c:showLegendKey val="0"/>
          <c:showVal val="0"/>
          <c:showCatName val="0"/>
          <c:showSerName val="0"/>
          <c:showPercent val="0"/>
          <c:showBubbleSize val="0"/>
        </c:dLbls>
        <c:gapWidth val="150"/>
        <c:shape val="box"/>
        <c:axId val="1112243551"/>
        <c:axId val="1"/>
        <c:axId val="0"/>
      </c:bar3DChart>
      <c:catAx>
        <c:axId val="1112243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435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BD-4545-A6C7-3781ECE3D0C4}"/>
              </c:ext>
            </c:extLst>
          </c:dPt>
          <c:dPt>
            <c:idx val="1"/>
            <c:invertIfNegative val="0"/>
            <c:bubble3D val="0"/>
            <c:spPr>
              <a:solidFill>
                <a:srgbClr val="C00000"/>
              </a:solidFill>
            </c:spPr>
            <c:extLst>
              <c:ext xmlns:c16="http://schemas.microsoft.com/office/drawing/2014/chart" uri="{C3380CC4-5D6E-409C-BE32-E72D297353CC}">
                <c16:uniqueId val="{00000001-4BBD-4545-A6C7-3781ECE3D0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BD-4545-A6C7-3781ECE3D0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BD-4545-A6C7-3781ECE3D0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extLst>
            <c:ext xmlns:c16="http://schemas.microsoft.com/office/drawing/2014/chart" uri="{C3380CC4-5D6E-409C-BE32-E72D297353CC}">
              <c16:uniqueId val="{00000004-4BBD-4545-A6C7-3781ECE3D0C4}"/>
            </c:ext>
          </c:extLst>
        </c:ser>
        <c:dLbls>
          <c:showLegendKey val="0"/>
          <c:showVal val="0"/>
          <c:showCatName val="0"/>
          <c:showSerName val="0"/>
          <c:showPercent val="0"/>
          <c:showBubbleSize val="0"/>
        </c:dLbls>
        <c:gapWidth val="150"/>
        <c:shape val="box"/>
        <c:axId val="1112244991"/>
        <c:axId val="1"/>
        <c:axId val="0"/>
      </c:bar3DChart>
      <c:catAx>
        <c:axId val="111224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44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FB-4ED8-BFFE-D70F18BCEC9D}"/>
              </c:ext>
            </c:extLst>
          </c:dPt>
          <c:dPt>
            <c:idx val="1"/>
            <c:invertIfNegative val="0"/>
            <c:bubble3D val="0"/>
            <c:spPr>
              <a:solidFill>
                <a:srgbClr val="C00000"/>
              </a:solidFill>
            </c:spPr>
            <c:extLst>
              <c:ext xmlns:c16="http://schemas.microsoft.com/office/drawing/2014/chart" uri="{C3380CC4-5D6E-409C-BE32-E72D297353CC}">
                <c16:uniqueId val="{00000001-0EFB-4ED8-BFFE-D70F18BCEC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FB-4ED8-BFFE-D70F18BCEC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FB-4ED8-BFFE-D70F18BCEC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0EFB-4ED8-BFFE-D70F18BCEC9D}"/>
            </c:ext>
          </c:extLst>
        </c:ser>
        <c:dLbls>
          <c:showLegendKey val="0"/>
          <c:showVal val="0"/>
          <c:showCatName val="0"/>
          <c:showSerName val="0"/>
          <c:showPercent val="0"/>
          <c:showBubbleSize val="0"/>
        </c:dLbls>
        <c:gapWidth val="150"/>
        <c:shape val="box"/>
        <c:axId val="1112235871"/>
        <c:axId val="1"/>
        <c:axId val="0"/>
      </c:bar3DChart>
      <c:catAx>
        <c:axId val="111223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35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E4-4644-9AAA-46BE64D6F54A}"/>
              </c:ext>
            </c:extLst>
          </c:dPt>
          <c:dPt>
            <c:idx val="1"/>
            <c:invertIfNegative val="0"/>
            <c:bubble3D val="0"/>
            <c:spPr>
              <a:solidFill>
                <a:srgbClr val="C00000"/>
              </a:solidFill>
            </c:spPr>
            <c:extLst>
              <c:ext xmlns:c16="http://schemas.microsoft.com/office/drawing/2014/chart" uri="{C3380CC4-5D6E-409C-BE32-E72D297353CC}">
                <c16:uniqueId val="{00000001-60E4-4644-9AAA-46BE64D6F5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E4-4644-9AAA-46BE64D6F5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E4-4644-9AAA-46BE64D6F5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0E4-4644-9AAA-46BE64D6F54A}"/>
            </c:ext>
          </c:extLst>
        </c:ser>
        <c:dLbls>
          <c:showLegendKey val="0"/>
          <c:showVal val="0"/>
          <c:showCatName val="0"/>
          <c:showSerName val="0"/>
          <c:showPercent val="0"/>
          <c:showBubbleSize val="0"/>
        </c:dLbls>
        <c:gapWidth val="150"/>
        <c:shape val="box"/>
        <c:axId val="1115437503"/>
        <c:axId val="1"/>
        <c:axId val="0"/>
      </c:bar3DChart>
      <c:catAx>
        <c:axId val="1115437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375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367-49EF-AB6C-8E960F8E34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367-49EF-AB6C-8E960F8E34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3367-49EF-AB6C-8E960F8E343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367-49EF-AB6C-8E960F8E34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367-49EF-AB6C-8E960F8E34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367-49EF-AB6C-8E960F8E34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367-49EF-AB6C-8E960F8E34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3367-49EF-AB6C-8E960F8E343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367-49EF-AB6C-8E960F8E34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367-49EF-AB6C-8E960F8E34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367-49EF-AB6C-8E960F8E34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367-49EF-AB6C-8E960F8E34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367-49EF-AB6C-8E960F8E3437}"/>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367-49EF-AB6C-8E960F8E3437}"/>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367-49EF-AB6C-8E960F8E3437}"/>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367-49EF-AB6C-8E960F8E3437}"/>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3367-49EF-AB6C-8E960F8E3437}"/>
            </c:ext>
          </c:extLst>
        </c:ser>
        <c:dLbls>
          <c:showLegendKey val="0"/>
          <c:showVal val="0"/>
          <c:showCatName val="0"/>
          <c:showSerName val="0"/>
          <c:showPercent val="0"/>
          <c:showBubbleSize val="0"/>
        </c:dLbls>
        <c:smooth val="0"/>
        <c:axId val="1112245951"/>
        <c:axId val="1"/>
      </c:lineChart>
      <c:catAx>
        <c:axId val="11122459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459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73E-4903-821B-BCEA0B94AFDE}"/>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73E-4903-821B-BCEA0B94AFDE}"/>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3E-4903-821B-BCEA0B94AFD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73E-4903-821B-BCEA0B94AFDE}"/>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3E-4903-821B-BCEA0B94AFDE}"/>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73E-4903-821B-BCEA0B94AFDE}"/>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73E-4903-821B-BCEA0B94AFD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73E-4903-821B-BCEA0B94AFD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73E-4903-821B-BCEA0B94AFDE}"/>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73E-4903-821B-BCEA0B94AFDE}"/>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3E-4903-821B-BCEA0B94AFDE}"/>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3E-4903-821B-BCEA0B94AFDE}"/>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3E-4903-821B-BCEA0B94AFDE}"/>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73E-4903-821B-BCEA0B94AFDE}"/>
            </c:ext>
          </c:extLst>
        </c:ser>
        <c:dLbls>
          <c:showLegendKey val="0"/>
          <c:showVal val="0"/>
          <c:showCatName val="0"/>
          <c:showSerName val="0"/>
          <c:showPercent val="0"/>
          <c:showBubbleSize val="0"/>
        </c:dLbls>
        <c:smooth val="0"/>
        <c:axId val="1112798255"/>
        <c:axId val="1"/>
      </c:lineChart>
      <c:catAx>
        <c:axId val="11127982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79825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1B-42C7-B9A7-9110194722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971B-42C7-B9A7-91101947223A}"/>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1B-42C7-B9A7-9110194722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1B-42C7-B9A7-91101947223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1B-42C7-B9A7-91101947223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smooth val="0"/>
          <c:extLst>
            <c:ext xmlns:c16="http://schemas.microsoft.com/office/drawing/2014/chart" uri="{C3380CC4-5D6E-409C-BE32-E72D297353CC}">
              <c16:uniqueId val="{00000007-971B-42C7-B9A7-91101947223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1B-42C7-B9A7-9110194722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1B-42C7-B9A7-91101947223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71B-42C7-B9A7-91101947223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71B-42C7-B9A7-91101947223A}"/>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1B-42C7-B9A7-91101947223A}"/>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971B-42C7-B9A7-91101947223A}"/>
            </c:ext>
          </c:extLst>
        </c:ser>
        <c:dLbls>
          <c:showLegendKey val="0"/>
          <c:showVal val="0"/>
          <c:showCatName val="0"/>
          <c:showSerName val="0"/>
          <c:showPercent val="0"/>
          <c:showBubbleSize val="0"/>
        </c:dLbls>
        <c:smooth val="0"/>
        <c:axId val="1112804015"/>
        <c:axId val="1"/>
      </c:lineChart>
      <c:catAx>
        <c:axId val="11128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401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6F-499A-9D37-D6E44948E84F}"/>
              </c:ext>
            </c:extLst>
          </c:dPt>
          <c:dPt>
            <c:idx val="1"/>
            <c:invertIfNegative val="0"/>
            <c:bubble3D val="0"/>
            <c:spPr>
              <a:solidFill>
                <a:srgbClr val="C00000"/>
              </a:solidFill>
            </c:spPr>
            <c:extLst>
              <c:ext xmlns:c16="http://schemas.microsoft.com/office/drawing/2014/chart" uri="{C3380CC4-5D6E-409C-BE32-E72D297353CC}">
                <c16:uniqueId val="{00000001-A46F-499A-9D37-D6E44948E8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6F-499A-9D37-D6E44948E8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6F-499A-9D37-D6E44948E8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c:v>
                </c:pt>
                <c:pt idx="2">
                  <c:v>0.2</c:v>
                </c:pt>
                <c:pt idx="3">
                  <c:v>0.7</c:v>
                </c:pt>
              </c:numCache>
            </c:numRef>
          </c:val>
          <c:extLst>
            <c:ext xmlns:c16="http://schemas.microsoft.com/office/drawing/2014/chart" uri="{C3380CC4-5D6E-409C-BE32-E72D297353CC}">
              <c16:uniqueId val="{00000004-A46F-499A-9D37-D6E44948E84F}"/>
            </c:ext>
          </c:extLst>
        </c:ser>
        <c:dLbls>
          <c:showLegendKey val="0"/>
          <c:showVal val="0"/>
          <c:showCatName val="0"/>
          <c:showSerName val="0"/>
          <c:showPercent val="0"/>
          <c:showBubbleSize val="0"/>
        </c:dLbls>
        <c:gapWidth val="150"/>
        <c:shape val="box"/>
        <c:axId val="1112807375"/>
        <c:axId val="1"/>
        <c:axId val="0"/>
      </c:bar3DChart>
      <c:catAx>
        <c:axId val="1112807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7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0B-4DFD-AFE9-89433888D800}"/>
              </c:ext>
            </c:extLst>
          </c:dPt>
          <c:dPt>
            <c:idx val="1"/>
            <c:invertIfNegative val="0"/>
            <c:bubble3D val="0"/>
            <c:spPr>
              <a:solidFill>
                <a:srgbClr val="C00000"/>
              </a:solidFill>
            </c:spPr>
            <c:extLst>
              <c:ext xmlns:c16="http://schemas.microsoft.com/office/drawing/2014/chart" uri="{C3380CC4-5D6E-409C-BE32-E72D297353CC}">
                <c16:uniqueId val="{00000001-180B-4DFD-AFE9-89433888D8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0B-4DFD-AFE9-89433888D8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0B-4DFD-AFE9-89433888D8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4-180B-4DFD-AFE9-89433888D800}"/>
            </c:ext>
          </c:extLst>
        </c:ser>
        <c:dLbls>
          <c:showLegendKey val="0"/>
          <c:showVal val="0"/>
          <c:showCatName val="0"/>
          <c:showSerName val="0"/>
          <c:showPercent val="0"/>
          <c:showBubbleSize val="0"/>
        </c:dLbls>
        <c:gapWidth val="150"/>
        <c:shape val="box"/>
        <c:axId val="1112802575"/>
        <c:axId val="1"/>
        <c:axId val="0"/>
      </c:bar3DChart>
      <c:catAx>
        <c:axId val="1112802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25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57-49B6-B57E-6AFBBB22F2DD}"/>
              </c:ext>
            </c:extLst>
          </c:dPt>
          <c:dPt>
            <c:idx val="1"/>
            <c:invertIfNegative val="0"/>
            <c:bubble3D val="0"/>
            <c:spPr>
              <a:solidFill>
                <a:srgbClr val="C00000"/>
              </a:solidFill>
            </c:spPr>
            <c:extLst>
              <c:ext xmlns:c16="http://schemas.microsoft.com/office/drawing/2014/chart" uri="{C3380CC4-5D6E-409C-BE32-E72D297353CC}">
                <c16:uniqueId val="{00000001-1D57-49B6-B57E-6AFBBB22F2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57-49B6-B57E-6AFBBB22F2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57-49B6-B57E-6AFBBB22F2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4-1D57-49B6-B57E-6AFBBB22F2DD}"/>
            </c:ext>
          </c:extLst>
        </c:ser>
        <c:dLbls>
          <c:showLegendKey val="0"/>
          <c:showVal val="0"/>
          <c:showCatName val="0"/>
          <c:showSerName val="0"/>
          <c:showPercent val="0"/>
          <c:showBubbleSize val="0"/>
        </c:dLbls>
        <c:gapWidth val="150"/>
        <c:shape val="box"/>
        <c:axId val="1112803535"/>
        <c:axId val="1"/>
        <c:axId val="0"/>
      </c:bar3DChart>
      <c:catAx>
        <c:axId val="11128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935-4EE5-B4E6-8620F44BAC2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7935-4EE5-B4E6-8620F44BAC25}"/>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935-4EE5-B4E6-8620F44BAC2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935-4EE5-B4E6-8620F44BAC2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935-4EE5-B4E6-8620F44BAC2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smooth val="0"/>
          <c:extLst>
            <c:ext xmlns:c16="http://schemas.microsoft.com/office/drawing/2014/chart" uri="{C3380CC4-5D6E-409C-BE32-E72D297353CC}">
              <c16:uniqueId val="{00000007-7935-4EE5-B4E6-8620F44BAC25}"/>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935-4EE5-B4E6-8620F44BAC2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935-4EE5-B4E6-8620F44BAC2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935-4EE5-B4E6-8620F44BAC2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935-4EE5-B4E6-8620F44BAC25}"/>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935-4EE5-B4E6-8620F44BAC25}"/>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35-4EE5-B4E6-8620F44BAC25}"/>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935-4EE5-B4E6-8620F44BAC25}"/>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935-4EE5-B4E6-8620F44BAC25}"/>
            </c:ext>
          </c:extLst>
        </c:ser>
        <c:dLbls>
          <c:showLegendKey val="0"/>
          <c:showVal val="0"/>
          <c:showCatName val="0"/>
          <c:showSerName val="0"/>
          <c:showPercent val="0"/>
          <c:showBubbleSize val="0"/>
        </c:dLbls>
        <c:smooth val="0"/>
        <c:axId val="1113546591"/>
        <c:axId val="1"/>
      </c:lineChart>
      <c:catAx>
        <c:axId val="11135465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659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30-4825-AC62-9793626CEAC9}"/>
              </c:ext>
            </c:extLst>
          </c:dPt>
          <c:dPt>
            <c:idx val="1"/>
            <c:invertIfNegative val="0"/>
            <c:bubble3D val="0"/>
            <c:spPr>
              <a:solidFill>
                <a:srgbClr val="C00000"/>
              </a:solidFill>
            </c:spPr>
            <c:extLst>
              <c:ext xmlns:c16="http://schemas.microsoft.com/office/drawing/2014/chart" uri="{C3380CC4-5D6E-409C-BE32-E72D297353CC}">
                <c16:uniqueId val="{00000001-AD30-4825-AC62-9793626CEA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30-4825-AC62-9793626CEA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30-4825-AC62-9793626CEA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AD30-4825-AC62-9793626CEAC9}"/>
            </c:ext>
          </c:extLst>
        </c:ser>
        <c:dLbls>
          <c:showLegendKey val="0"/>
          <c:showVal val="0"/>
          <c:showCatName val="0"/>
          <c:showSerName val="0"/>
          <c:showPercent val="0"/>
          <c:showBubbleSize val="0"/>
        </c:dLbls>
        <c:gapWidth val="150"/>
        <c:shape val="box"/>
        <c:axId val="1113557631"/>
        <c:axId val="1"/>
        <c:axId val="0"/>
      </c:bar3DChart>
      <c:catAx>
        <c:axId val="1113557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576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D4-4F80-9A7D-7C604BF244F0}"/>
              </c:ext>
            </c:extLst>
          </c:dPt>
          <c:dPt>
            <c:idx val="1"/>
            <c:invertIfNegative val="0"/>
            <c:bubble3D val="0"/>
            <c:spPr>
              <a:solidFill>
                <a:srgbClr val="C00000"/>
              </a:solidFill>
            </c:spPr>
            <c:extLst>
              <c:ext xmlns:c16="http://schemas.microsoft.com/office/drawing/2014/chart" uri="{C3380CC4-5D6E-409C-BE32-E72D297353CC}">
                <c16:uniqueId val="{00000001-2FD4-4F80-9A7D-7C604BF244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D4-4F80-9A7D-7C604BF244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D4-4F80-9A7D-7C604BF244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2FD4-4F80-9A7D-7C604BF244F0}"/>
            </c:ext>
          </c:extLst>
        </c:ser>
        <c:dLbls>
          <c:showLegendKey val="0"/>
          <c:showVal val="0"/>
          <c:showCatName val="0"/>
          <c:showSerName val="0"/>
          <c:showPercent val="0"/>
          <c:showBubbleSize val="0"/>
        </c:dLbls>
        <c:gapWidth val="150"/>
        <c:shape val="box"/>
        <c:axId val="1113545631"/>
        <c:axId val="1"/>
        <c:axId val="0"/>
      </c:bar3DChart>
      <c:catAx>
        <c:axId val="1113545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5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DF-4FD5-95AF-8AC666FD5FDC}"/>
              </c:ext>
            </c:extLst>
          </c:dPt>
          <c:dPt>
            <c:idx val="1"/>
            <c:invertIfNegative val="0"/>
            <c:bubble3D val="0"/>
            <c:spPr>
              <a:solidFill>
                <a:srgbClr val="C00000"/>
              </a:solidFill>
            </c:spPr>
            <c:extLst>
              <c:ext xmlns:c16="http://schemas.microsoft.com/office/drawing/2014/chart" uri="{C3380CC4-5D6E-409C-BE32-E72D297353CC}">
                <c16:uniqueId val="{00000001-66DF-4FD5-95AF-8AC666FD5F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DF-4FD5-95AF-8AC666FD5F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DF-4FD5-95AF-8AC666FD5F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66DF-4FD5-95AF-8AC666FD5FDC}"/>
            </c:ext>
          </c:extLst>
        </c:ser>
        <c:dLbls>
          <c:showLegendKey val="0"/>
          <c:showVal val="0"/>
          <c:showCatName val="0"/>
          <c:showSerName val="0"/>
          <c:showPercent val="0"/>
          <c:showBubbleSize val="0"/>
        </c:dLbls>
        <c:gapWidth val="150"/>
        <c:shape val="box"/>
        <c:axId val="1113544191"/>
        <c:axId val="1"/>
        <c:axId val="0"/>
      </c:bar3DChart>
      <c:catAx>
        <c:axId val="1113544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41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39-4D7A-BA11-55D2A2807D87}"/>
              </c:ext>
            </c:extLst>
          </c:dPt>
          <c:dPt>
            <c:idx val="1"/>
            <c:invertIfNegative val="0"/>
            <c:bubble3D val="0"/>
            <c:spPr>
              <a:solidFill>
                <a:srgbClr val="C00000"/>
              </a:solidFill>
            </c:spPr>
            <c:extLst>
              <c:ext xmlns:c16="http://schemas.microsoft.com/office/drawing/2014/chart" uri="{C3380CC4-5D6E-409C-BE32-E72D297353CC}">
                <c16:uniqueId val="{00000001-1839-4D7A-BA11-55D2A2807D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39-4D7A-BA11-55D2A2807D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39-4D7A-BA11-55D2A2807D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1839-4D7A-BA11-55D2A2807D87}"/>
            </c:ext>
          </c:extLst>
        </c:ser>
        <c:dLbls>
          <c:showLegendKey val="0"/>
          <c:showVal val="0"/>
          <c:showCatName val="0"/>
          <c:showSerName val="0"/>
          <c:showPercent val="0"/>
          <c:showBubbleSize val="0"/>
        </c:dLbls>
        <c:gapWidth val="150"/>
        <c:shape val="box"/>
        <c:axId val="1115446623"/>
        <c:axId val="1"/>
        <c:axId val="0"/>
      </c:bar3DChart>
      <c:catAx>
        <c:axId val="1115446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466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84-434A-998F-691B0B68FC9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484-434A-998F-691B0B68FC90}"/>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84-434A-998F-691B0B68FC9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84-434A-998F-691B0B68FC9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84-434A-998F-691B0B68FC9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484-434A-998F-691B0B68FC90}"/>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84-434A-998F-691B0B68FC9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84-434A-998F-691B0B68FC9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484-434A-998F-691B0B68FC9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484-434A-998F-691B0B68FC90}"/>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84-434A-998F-691B0B68FC90}"/>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84-434A-998F-691B0B68FC90}"/>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84-434A-998F-691B0B68FC90}"/>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484-434A-998F-691B0B68FC90}"/>
            </c:ext>
          </c:extLst>
        </c:ser>
        <c:dLbls>
          <c:showLegendKey val="0"/>
          <c:showVal val="0"/>
          <c:showCatName val="0"/>
          <c:showSerName val="0"/>
          <c:showPercent val="0"/>
          <c:showBubbleSize val="0"/>
        </c:dLbls>
        <c:smooth val="0"/>
        <c:axId val="1113545151"/>
        <c:axId val="1"/>
      </c:lineChart>
      <c:catAx>
        <c:axId val="11135451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51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BFF-4B13-AFA7-029A2FC19E6A}"/>
              </c:ext>
            </c:extLst>
          </c:dPt>
          <c:dPt>
            <c:idx val="1"/>
            <c:invertIfNegative val="0"/>
            <c:bubble3D val="0"/>
            <c:spPr>
              <a:solidFill>
                <a:srgbClr val="C00000"/>
              </a:solidFill>
            </c:spPr>
            <c:extLst>
              <c:ext xmlns:c16="http://schemas.microsoft.com/office/drawing/2014/chart" uri="{C3380CC4-5D6E-409C-BE32-E72D297353CC}">
                <c16:uniqueId val="{00000001-4BFF-4B13-AFA7-029A2FC19E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FF-4B13-AFA7-029A2FC19E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FF-4B13-AFA7-029A2FC19E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BFF-4B13-AFA7-029A2FC19E6A}"/>
            </c:ext>
          </c:extLst>
        </c:ser>
        <c:dLbls>
          <c:showLegendKey val="0"/>
          <c:showVal val="0"/>
          <c:showCatName val="0"/>
          <c:showSerName val="0"/>
          <c:showPercent val="0"/>
          <c:showBubbleSize val="0"/>
        </c:dLbls>
        <c:gapWidth val="150"/>
        <c:shape val="box"/>
        <c:axId val="1113554751"/>
        <c:axId val="1"/>
        <c:axId val="0"/>
      </c:bar3DChart>
      <c:catAx>
        <c:axId val="111355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5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8F0-4F20-9002-C36735CE3070}"/>
              </c:ext>
            </c:extLst>
          </c:dPt>
          <c:dPt>
            <c:idx val="1"/>
            <c:invertIfNegative val="0"/>
            <c:bubble3D val="0"/>
            <c:spPr>
              <a:solidFill>
                <a:srgbClr val="C00000"/>
              </a:solidFill>
            </c:spPr>
            <c:extLst>
              <c:ext xmlns:c16="http://schemas.microsoft.com/office/drawing/2014/chart" uri="{C3380CC4-5D6E-409C-BE32-E72D297353CC}">
                <c16:uniqueId val="{00000001-D8F0-4F20-9002-C36735CE30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F0-4F20-9002-C36735CE30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F0-4F20-9002-C36735CE30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8F0-4F20-9002-C36735CE3070}"/>
            </c:ext>
          </c:extLst>
        </c:ser>
        <c:dLbls>
          <c:showLegendKey val="0"/>
          <c:showVal val="0"/>
          <c:showCatName val="0"/>
          <c:showSerName val="0"/>
          <c:showPercent val="0"/>
          <c:showBubbleSize val="0"/>
        </c:dLbls>
        <c:gapWidth val="150"/>
        <c:shape val="box"/>
        <c:axId val="1114143279"/>
        <c:axId val="1"/>
        <c:axId val="0"/>
      </c:bar3DChart>
      <c:catAx>
        <c:axId val="11141432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32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8E4-4836-B1EB-E2A6C8FDED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8E4-4836-B1EB-E2A6C8FDED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A8E4-4836-B1EB-E2A6C8FDED19}"/>
            </c:ext>
          </c:extLst>
        </c:ser>
        <c:dLbls>
          <c:showLegendKey val="0"/>
          <c:showVal val="0"/>
          <c:showCatName val="0"/>
          <c:showSerName val="0"/>
          <c:showPercent val="0"/>
          <c:showBubbleSize val="0"/>
        </c:dLbls>
        <c:gapWidth val="150"/>
        <c:shape val="box"/>
        <c:axId val="1114149999"/>
        <c:axId val="1"/>
        <c:axId val="0"/>
      </c:bar3DChart>
      <c:catAx>
        <c:axId val="1114149999"/>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99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CB5-46D6-9587-9E386100CD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CB5-46D6-9587-9E386100CD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CB5-46D6-9587-9E386100CD4E}"/>
            </c:ext>
          </c:extLst>
        </c:ser>
        <c:dLbls>
          <c:showLegendKey val="0"/>
          <c:showVal val="0"/>
          <c:showCatName val="0"/>
          <c:showSerName val="0"/>
          <c:showPercent val="0"/>
          <c:showBubbleSize val="0"/>
        </c:dLbls>
        <c:gapWidth val="150"/>
        <c:shape val="box"/>
        <c:axId val="1114142799"/>
        <c:axId val="1"/>
        <c:axId val="0"/>
      </c:bar3DChart>
      <c:catAx>
        <c:axId val="11141427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27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143-4817-AAF0-732549C9F8D6}"/>
              </c:ext>
            </c:extLst>
          </c:dPt>
          <c:dPt>
            <c:idx val="1"/>
            <c:invertIfNegative val="0"/>
            <c:bubble3D val="0"/>
            <c:spPr>
              <a:solidFill>
                <a:srgbClr val="C00000"/>
              </a:solidFill>
            </c:spPr>
            <c:extLst>
              <c:ext xmlns:c16="http://schemas.microsoft.com/office/drawing/2014/chart" uri="{C3380CC4-5D6E-409C-BE32-E72D297353CC}">
                <c16:uniqueId val="{00000001-C143-4817-AAF0-732549C9F8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43-4817-AAF0-732549C9F8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43-4817-AAF0-732549C9F8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143-4817-AAF0-732549C9F8D6}"/>
            </c:ext>
          </c:extLst>
        </c:ser>
        <c:dLbls>
          <c:showLegendKey val="0"/>
          <c:showVal val="0"/>
          <c:showCatName val="0"/>
          <c:showSerName val="0"/>
          <c:showPercent val="0"/>
          <c:showBubbleSize val="0"/>
        </c:dLbls>
        <c:gapWidth val="150"/>
        <c:shape val="box"/>
        <c:axId val="1114138479"/>
        <c:axId val="1"/>
        <c:axId val="0"/>
      </c:bar3DChart>
      <c:catAx>
        <c:axId val="11141384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38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74-4A8C-AC59-9CC0C75A15CA}"/>
              </c:ext>
            </c:extLst>
          </c:dPt>
          <c:dPt>
            <c:idx val="1"/>
            <c:invertIfNegative val="0"/>
            <c:bubble3D val="0"/>
            <c:spPr>
              <a:solidFill>
                <a:srgbClr val="C00000"/>
              </a:solidFill>
            </c:spPr>
            <c:extLst>
              <c:ext xmlns:c16="http://schemas.microsoft.com/office/drawing/2014/chart" uri="{C3380CC4-5D6E-409C-BE32-E72D297353CC}">
                <c16:uniqueId val="{00000001-7D74-4A8C-AC59-9CC0C75A15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74-4A8C-AC59-9CC0C75A15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74-4A8C-AC59-9CC0C75A15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7D74-4A8C-AC59-9CC0C75A15CA}"/>
            </c:ext>
          </c:extLst>
        </c:ser>
        <c:dLbls>
          <c:showLegendKey val="0"/>
          <c:showVal val="0"/>
          <c:showCatName val="0"/>
          <c:showSerName val="0"/>
          <c:showPercent val="0"/>
          <c:showBubbleSize val="0"/>
        </c:dLbls>
        <c:gapWidth val="150"/>
        <c:shape val="box"/>
        <c:axId val="1114141359"/>
        <c:axId val="1"/>
        <c:axId val="0"/>
      </c:bar3DChart>
      <c:catAx>
        <c:axId val="1114141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13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75-444A-8946-F8B7468D751F}"/>
              </c:ext>
            </c:extLst>
          </c:dPt>
          <c:dPt>
            <c:idx val="1"/>
            <c:invertIfNegative val="0"/>
            <c:bubble3D val="0"/>
            <c:spPr>
              <a:solidFill>
                <a:srgbClr val="C00000"/>
              </a:solidFill>
            </c:spPr>
            <c:extLst>
              <c:ext xmlns:c16="http://schemas.microsoft.com/office/drawing/2014/chart" uri="{C3380CC4-5D6E-409C-BE32-E72D297353CC}">
                <c16:uniqueId val="{00000001-AD75-444A-8946-F8B7468D75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75-444A-8946-F8B7468D75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75-444A-8946-F8B7468D75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AD75-444A-8946-F8B7468D751F}"/>
            </c:ext>
          </c:extLst>
        </c:ser>
        <c:dLbls>
          <c:showLegendKey val="0"/>
          <c:showVal val="0"/>
          <c:showCatName val="0"/>
          <c:showSerName val="0"/>
          <c:showPercent val="0"/>
          <c:showBubbleSize val="0"/>
        </c:dLbls>
        <c:gapWidth val="150"/>
        <c:shape val="box"/>
        <c:axId val="1114143759"/>
        <c:axId val="1"/>
        <c:axId val="0"/>
      </c:bar3DChart>
      <c:catAx>
        <c:axId val="1114143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37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05-4670-B44D-D296CB5482B5}"/>
              </c:ext>
            </c:extLst>
          </c:dPt>
          <c:dPt>
            <c:idx val="1"/>
            <c:invertIfNegative val="0"/>
            <c:bubble3D val="0"/>
            <c:spPr>
              <a:solidFill>
                <a:srgbClr val="C00000"/>
              </a:solidFill>
            </c:spPr>
            <c:extLst>
              <c:ext xmlns:c16="http://schemas.microsoft.com/office/drawing/2014/chart" uri="{C3380CC4-5D6E-409C-BE32-E72D297353CC}">
                <c16:uniqueId val="{00000001-9F05-4670-B44D-D296CB5482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05-4670-B44D-D296CB5482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05-4670-B44D-D296CB5482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9F05-4670-B44D-D296CB5482B5}"/>
            </c:ext>
          </c:extLst>
        </c:ser>
        <c:dLbls>
          <c:showLegendKey val="0"/>
          <c:showVal val="0"/>
          <c:showCatName val="0"/>
          <c:showSerName val="0"/>
          <c:showPercent val="0"/>
          <c:showBubbleSize val="0"/>
        </c:dLbls>
        <c:gapWidth val="150"/>
        <c:shape val="box"/>
        <c:axId val="1114146639"/>
        <c:axId val="1"/>
        <c:axId val="0"/>
      </c:bar3DChart>
      <c:catAx>
        <c:axId val="1114146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66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FE-4E39-B83E-2CFB762CC00B}"/>
              </c:ext>
            </c:extLst>
          </c:dPt>
          <c:dPt>
            <c:idx val="1"/>
            <c:invertIfNegative val="0"/>
            <c:bubble3D val="0"/>
            <c:spPr>
              <a:solidFill>
                <a:srgbClr val="C00000"/>
              </a:solidFill>
            </c:spPr>
            <c:extLst>
              <c:ext xmlns:c16="http://schemas.microsoft.com/office/drawing/2014/chart" uri="{C3380CC4-5D6E-409C-BE32-E72D297353CC}">
                <c16:uniqueId val="{00000001-89FE-4E39-B83E-2CFB762CC0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FE-4E39-B83E-2CFB762CC0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FE-4E39-B83E-2CFB762CC0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9FE-4E39-B83E-2CFB762CC00B}"/>
            </c:ext>
          </c:extLst>
        </c:ser>
        <c:dLbls>
          <c:showLegendKey val="0"/>
          <c:showVal val="0"/>
          <c:showCatName val="0"/>
          <c:showSerName val="0"/>
          <c:showPercent val="0"/>
          <c:showBubbleSize val="0"/>
        </c:dLbls>
        <c:gapWidth val="150"/>
        <c:shape val="box"/>
        <c:axId val="1139192031"/>
        <c:axId val="1"/>
        <c:axId val="0"/>
      </c:bar3DChart>
      <c:catAx>
        <c:axId val="1139192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20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62-470A-AD70-B7F895BB8A30}"/>
              </c:ext>
            </c:extLst>
          </c:dPt>
          <c:dPt>
            <c:idx val="1"/>
            <c:invertIfNegative val="0"/>
            <c:bubble3D val="0"/>
            <c:spPr>
              <a:solidFill>
                <a:srgbClr val="C00000"/>
              </a:solidFill>
            </c:spPr>
            <c:extLst>
              <c:ext xmlns:c16="http://schemas.microsoft.com/office/drawing/2014/chart" uri="{C3380CC4-5D6E-409C-BE32-E72D297353CC}">
                <c16:uniqueId val="{00000001-0562-470A-AD70-B7F895BB8A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62-470A-AD70-B7F895BB8A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62-470A-AD70-B7F895BB8A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0.75</c:v>
                </c:pt>
              </c:numCache>
            </c:numRef>
          </c:val>
          <c:extLst>
            <c:ext xmlns:c16="http://schemas.microsoft.com/office/drawing/2014/chart" uri="{C3380CC4-5D6E-409C-BE32-E72D297353CC}">
              <c16:uniqueId val="{00000004-0562-470A-AD70-B7F895BB8A30}"/>
            </c:ext>
          </c:extLst>
        </c:ser>
        <c:dLbls>
          <c:showLegendKey val="0"/>
          <c:showVal val="0"/>
          <c:showCatName val="0"/>
          <c:showSerName val="0"/>
          <c:showPercent val="0"/>
          <c:showBubbleSize val="0"/>
        </c:dLbls>
        <c:gapWidth val="150"/>
        <c:shape val="box"/>
        <c:axId val="1115465823"/>
        <c:axId val="1"/>
        <c:axId val="0"/>
      </c:bar3DChart>
      <c:catAx>
        <c:axId val="1115465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58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02-44C1-9D07-67C58DFC060F}"/>
              </c:ext>
            </c:extLst>
          </c:dPt>
          <c:dPt>
            <c:idx val="1"/>
            <c:invertIfNegative val="0"/>
            <c:bubble3D val="0"/>
            <c:spPr>
              <a:solidFill>
                <a:srgbClr val="C00000"/>
              </a:solidFill>
            </c:spPr>
            <c:extLst>
              <c:ext xmlns:c16="http://schemas.microsoft.com/office/drawing/2014/chart" uri="{C3380CC4-5D6E-409C-BE32-E72D297353CC}">
                <c16:uniqueId val="{00000001-0102-44C1-9D07-67C58DFC06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02-44C1-9D07-67C58DFC06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02-44C1-9D07-67C58DFC06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0102-44C1-9D07-67C58DFC060F}"/>
            </c:ext>
          </c:extLst>
        </c:ser>
        <c:dLbls>
          <c:showLegendKey val="0"/>
          <c:showVal val="0"/>
          <c:showCatName val="0"/>
          <c:showSerName val="0"/>
          <c:showPercent val="0"/>
          <c:showBubbleSize val="0"/>
        </c:dLbls>
        <c:gapWidth val="150"/>
        <c:shape val="box"/>
        <c:axId val="1139200191"/>
        <c:axId val="1"/>
        <c:axId val="0"/>
      </c:bar3DChart>
      <c:catAx>
        <c:axId val="1139200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01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6F-4A84-BCAA-EEA9E9FE559F}"/>
              </c:ext>
            </c:extLst>
          </c:dPt>
          <c:dPt>
            <c:idx val="1"/>
            <c:invertIfNegative val="0"/>
            <c:bubble3D val="0"/>
            <c:spPr>
              <a:solidFill>
                <a:srgbClr val="C00000"/>
              </a:solidFill>
            </c:spPr>
            <c:extLst>
              <c:ext xmlns:c16="http://schemas.microsoft.com/office/drawing/2014/chart" uri="{C3380CC4-5D6E-409C-BE32-E72D297353CC}">
                <c16:uniqueId val="{00000001-976F-4A84-BCAA-EEA9E9FE55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6F-4A84-BCAA-EEA9E9FE55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6F-4A84-BCAA-EEA9E9FE55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976F-4A84-BCAA-EEA9E9FE559F}"/>
            </c:ext>
          </c:extLst>
        </c:ser>
        <c:dLbls>
          <c:showLegendKey val="0"/>
          <c:showVal val="0"/>
          <c:showCatName val="0"/>
          <c:showSerName val="0"/>
          <c:showPercent val="0"/>
          <c:showBubbleSize val="0"/>
        </c:dLbls>
        <c:gapWidth val="150"/>
        <c:shape val="box"/>
        <c:axId val="1139202111"/>
        <c:axId val="1"/>
        <c:axId val="0"/>
      </c:bar3DChart>
      <c:catAx>
        <c:axId val="1139202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2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70-4510-BC2F-4B9BE1758B51}"/>
              </c:ext>
            </c:extLst>
          </c:dPt>
          <c:dPt>
            <c:idx val="1"/>
            <c:invertIfNegative val="0"/>
            <c:bubble3D val="0"/>
            <c:spPr>
              <a:solidFill>
                <a:srgbClr val="C00000"/>
              </a:solidFill>
            </c:spPr>
            <c:extLst>
              <c:ext xmlns:c16="http://schemas.microsoft.com/office/drawing/2014/chart" uri="{C3380CC4-5D6E-409C-BE32-E72D297353CC}">
                <c16:uniqueId val="{00000001-DA70-4510-BC2F-4B9BE1758B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510-BC2F-4B9BE1758B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510-BC2F-4B9BE1758B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DA70-4510-BC2F-4B9BE1758B51}"/>
            </c:ext>
          </c:extLst>
        </c:ser>
        <c:dLbls>
          <c:showLegendKey val="0"/>
          <c:showVal val="0"/>
          <c:showCatName val="0"/>
          <c:showSerName val="0"/>
          <c:showPercent val="0"/>
          <c:showBubbleSize val="0"/>
        </c:dLbls>
        <c:gapWidth val="150"/>
        <c:shape val="box"/>
        <c:axId val="1139199711"/>
        <c:axId val="1"/>
        <c:axId val="0"/>
      </c:bar3DChart>
      <c:catAx>
        <c:axId val="113919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9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75-40A8-ABA9-24F76E388D77}"/>
              </c:ext>
            </c:extLst>
          </c:dPt>
          <c:dPt>
            <c:idx val="1"/>
            <c:invertIfNegative val="0"/>
            <c:bubble3D val="0"/>
            <c:spPr>
              <a:solidFill>
                <a:srgbClr val="C00000"/>
              </a:solidFill>
            </c:spPr>
            <c:extLst>
              <c:ext xmlns:c16="http://schemas.microsoft.com/office/drawing/2014/chart" uri="{C3380CC4-5D6E-409C-BE32-E72D297353CC}">
                <c16:uniqueId val="{00000001-8D75-40A8-ABA9-24F76E388D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75-40A8-ABA9-24F76E388D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75-40A8-ABA9-24F76E388D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8D75-40A8-ABA9-24F76E388D77}"/>
            </c:ext>
          </c:extLst>
        </c:ser>
        <c:dLbls>
          <c:showLegendKey val="0"/>
          <c:showVal val="0"/>
          <c:showCatName val="0"/>
          <c:showSerName val="0"/>
          <c:showPercent val="0"/>
          <c:showBubbleSize val="0"/>
        </c:dLbls>
        <c:gapWidth val="150"/>
        <c:shape val="box"/>
        <c:axId val="1139206431"/>
        <c:axId val="1"/>
        <c:axId val="0"/>
      </c:bar3DChart>
      <c:catAx>
        <c:axId val="1139206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64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49-461D-876A-C3BD233A59C1}"/>
              </c:ext>
            </c:extLst>
          </c:dPt>
          <c:dPt>
            <c:idx val="1"/>
            <c:invertIfNegative val="0"/>
            <c:bubble3D val="0"/>
            <c:spPr>
              <a:solidFill>
                <a:srgbClr val="C00000"/>
              </a:solidFill>
            </c:spPr>
            <c:extLst>
              <c:ext xmlns:c16="http://schemas.microsoft.com/office/drawing/2014/chart" uri="{C3380CC4-5D6E-409C-BE32-E72D297353CC}">
                <c16:uniqueId val="{00000001-3349-461D-876A-C3BD233A59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49-461D-876A-C3BD233A59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49-461D-876A-C3BD233A59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349-461D-876A-C3BD233A59C1}"/>
            </c:ext>
          </c:extLst>
        </c:ser>
        <c:dLbls>
          <c:showLegendKey val="0"/>
          <c:showVal val="0"/>
          <c:showCatName val="0"/>
          <c:showSerName val="0"/>
          <c:showPercent val="0"/>
          <c:showBubbleSize val="0"/>
        </c:dLbls>
        <c:gapWidth val="150"/>
        <c:shape val="box"/>
        <c:axId val="1139209311"/>
        <c:axId val="1"/>
        <c:axId val="0"/>
      </c:bar3DChart>
      <c:catAx>
        <c:axId val="1139209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93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A91-45D2-960F-45DEC927D3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A91-45D2-960F-45DEC927D3E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A91-45D2-960F-45DEC927D3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A91-45D2-960F-45DEC927D3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A91-45D2-960F-45DEC927D3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A91-45D2-960F-45DEC927D3EE}"/>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A91-45D2-960F-45DEC927D3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A91-45D2-960F-45DEC927D3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A91-45D2-960F-45DEC927D3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A91-45D2-960F-45DEC927D3EE}"/>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91-45D2-960F-45DEC927D3EE}"/>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91-45D2-960F-45DEC927D3EE}"/>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91-45D2-960F-45DEC927D3EE}"/>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A91-45D2-960F-45DEC927D3EE}"/>
            </c:ext>
          </c:extLst>
        </c:ser>
        <c:dLbls>
          <c:showLegendKey val="0"/>
          <c:showVal val="0"/>
          <c:showCatName val="0"/>
          <c:showSerName val="0"/>
          <c:showPercent val="0"/>
          <c:showBubbleSize val="0"/>
        </c:dLbls>
        <c:smooth val="0"/>
        <c:axId val="1139203551"/>
        <c:axId val="1"/>
      </c:lineChart>
      <c:catAx>
        <c:axId val="11392035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35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288-4FF3-97C1-34BCEB9FA0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3288-4FF3-97C1-34BCEB9FA02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288-4FF3-97C1-34BCEB9FA0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288-4FF3-97C1-34BCEB9FA0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288-4FF3-97C1-34BCEB9FA0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3288-4FF3-97C1-34BCEB9FA02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288-4FF3-97C1-34BCEB9FA0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288-4FF3-97C1-34BCEB9FA0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288-4FF3-97C1-34BCEB9FA0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288-4FF3-97C1-34BCEB9FA024}"/>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88-4FF3-97C1-34BCEB9FA02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288-4FF3-97C1-34BCEB9FA02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288-4FF3-97C1-34BCEB9FA02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288-4FF3-97C1-34BCEB9FA024}"/>
            </c:ext>
          </c:extLst>
        </c:ser>
        <c:dLbls>
          <c:showLegendKey val="0"/>
          <c:showVal val="0"/>
          <c:showCatName val="0"/>
          <c:showSerName val="0"/>
          <c:showPercent val="0"/>
          <c:showBubbleSize val="0"/>
        </c:dLbls>
        <c:smooth val="0"/>
        <c:axId val="1139193471"/>
        <c:axId val="1"/>
      </c:lineChart>
      <c:catAx>
        <c:axId val="1139193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347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F7-47B9-B06B-7CA5DD838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9F7-47B9-B06B-7CA5DD838C0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F7-47B9-B06B-7CA5DD838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F7-47B9-B06B-7CA5DD838C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F7-47B9-B06B-7CA5DD838C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9F7-47B9-B06B-7CA5DD838C0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F7-47B9-B06B-7CA5DD838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F7-47B9-B06B-7CA5DD838C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9F7-47B9-B06B-7CA5DD838C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9F7-47B9-B06B-7CA5DD838C03}"/>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F7-47B9-B06B-7CA5DD838C03}"/>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F7-47B9-B06B-7CA5DD838C03}"/>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F7-47B9-B06B-7CA5DD838C03}"/>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9F7-47B9-B06B-7CA5DD838C03}"/>
            </c:ext>
          </c:extLst>
        </c:ser>
        <c:dLbls>
          <c:showLegendKey val="0"/>
          <c:showVal val="0"/>
          <c:showCatName val="0"/>
          <c:showSerName val="0"/>
          <c:showPercent val="0"/>
          <c:showBubbleSize val="0"/>
        </c:dLbls>
        <c:smooth val="0"/>
        <c:axId val="1139195391"/>
        <c:axId val="1"/>
      </c:lineChart>
      <c:catAx>
        <c:axId val="11391953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539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91-49F0-A6DB-34B7A40E9B91}"/>
              </c:ext>
            </c:extLst>
          </c:dPt>
          <c:dPt>
            <c:idx val="1"/>
            <c:invertIfNegative val="0"/>
            <c:bubble3D val="0"/>
            <c:spPr>
              <a:solidFill>
                <a:srgbClr val="C00000"/>
              </a:solidFill>
            </c:spPr>
            <c:extLst>
              <c:ext xmlns:c16="http://schemas.microsoft.com/office/drawing/2014/chart" uri="{C3380CC4-5D6E-409C-BE32-E72D297353CC}">
                <c16:uniqueId val="{00000001-5B91-49F0-A6DB-34B7A40E9B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91-49F0-A6DB-34B7A40E9B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91-49F0-A6DB-34B7A40E9B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5B91-49F0-A6DB-34B7A40E9B91}"/>
            </c:ext>
          </c:extLst>
        </c:ser>
        <c:dLbls>
          <c:showLegendKey val="0"/>
          <c:showVal val="0"/>
          <c:showCatName val="0"/>
          <c:showSerName val="0"/>
          <c:showPercent val="0"/>
          <c:showBubbleSize val="0"/>
        </c:dLbls>
        <c:gapWidth val="150"/>
        <c:shape val="box"/>
        <c:axId val="1139211231"/>
        <c:axId val="1"/>
        <c:axId val="0"/>
      </c:bar3DChart>
      <c:catAx>
        <c:axId val="1139211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112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A6A-464F-8A2F-FE0AC9F89085}"/>
              </c:ext>
            </c:extLst>
          </c:dPt>
          <c:dPt>
            <c:idx val="1"/>
            <c:invertIfNegative val="0"/>
            <c:bubble3D val="0"/>
            <c:spPr>
              <a:solidFill>
                <a:srgbClr val="C00000"/>
              </a:solidFill>
            </c:spPr>
            <c:extLst>
              <c:ext xmlns:c16="http://schemas.microsoft.com/office/drawing/2014/chart" uri="{C3380CC4-5D6E-409C-BE32-E72D297353CC}">
                <c16:uniqueId val="{00000001-BA6A-464F-8A2F-FE0AC9F890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A6A-464F-8A2F-FE0AC9F890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6A-464F-8A2F-FE0AC9F890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BA6A-464F-8A2F-FE0AC9F89085}"/>
            </c:ext>
          </c:extLst>
        </c:ser>
        <c:dLbls>
          <c:showLegendKey val="0"/>
          <c:showVal val="0"/>
          <c:showCatName val="0"/>
          <c:showSerName val="0"/>
          <c:showPercent val="0"/>
          <c:showBubbleSize val="0"/>
        </c:dLbls>
        <c:gapWidth val="150"/>
        <c:shape val="box"/>
        <c:axId val="1139214111"/>
        <c:axId val="1"/>
        <c:axId val="0"/>
      </c:bar3DChart>
      <c:catAx>
        <c:axId val="1139214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14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45-4DC1-9F75-43F3F506DD47}"/>
              </c:ext>
            </c:extLst>
          </c:dPt>
          <c:dPt>
            <c:idx val="1"/>
            <c:invertIfNegative val="0"/>
            <c:bubble3D val="0"/>
            <c:spPr>
              <a:solidFill>
                <a:srgbClr val="C00000"/>
              </a:solidFill>
            </c:spPr>
            <c:extLst>
              <c:ext xmlns:c16="http://schemas.microsoft.com/office/drawing/2014/chart" uri="{C3380CC4-5D6E-409C-BE32-E72D297353CC}">
                <c16:uniqueId val="{00000001-CA45-4DC1-9F75-43F3F506DD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45-4DC1-9F75-43F3F506DD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45-4DC1-9F75-43F3F506DD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CA45-4DC1-9F75-43F3F506DD47}"/>
            </c:ext>
          </c:extLst>
        </c:ser>
        <c:dLbls>
          <c:showLegendKey val="0"/>
          <c:showVal val="0"/>
          <c:showCatName val="0"/>
          <c:showSerName val="0"/>
          <c:showPercent val="0"/>
          <c:showBubbleSize val="0"/>
        </c:dLbls>
        <c:gapWidth val="150"/>
        <c:shape val="box"/>
        <c:axId val="1140756895"/>
        <c:axId val="1"/>
        <c:axId val="0"/>
      </c:bar3DChart>
      <c:catAx>
        <c:axId val="1140756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6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D3-4C4D-8F73-2E10806FC0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03D3-4C4D-8F73-2E10806FC0C7}"/>
            </c:ext>
          </c:extLst>
        </c:ser>
        <c:dLbls>
          <c:showLegendKey val="0"/>
          <c:showVal val="0"/>
          <c:showCatName val="0"/>
          <c:showSerName val="0"/>
          <c:showPercent val="0"/>
          <c:showBubbleSize val="0"/>
        </c:dLbls>
        <c:gapWidth val="150"/>
        <c:shape val="box"/>
        <c:axId val="1139218911"/>
        <c:axId val="1"/>
        <c:axId val="0"/>
      </c:bar3DChart>
      <c:catAx>
        <c:axId val="1139218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189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1D3-492A-8BC7-6D9BF0C1CE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1D3-492A-8BC7-6D9BF0C1CE9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1D3-492A-8BC7-6D9BF0C1CE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1D3-492A-8BC7-6D9BF0C1CE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1D3-492A-8BC7-6D9BF0C1CE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81D3-492A-8BC7-6D9BF0C1CE9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1D3-492A-8BC7-6D9BF0C1CE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1D3-492A-8BC7-6D9BF0C1CE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1D3-492A-8BC7-6D9BF0C1CE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1D3-492A-8BC7-6D9BF0C1CE94}"/>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D3-492A-8BC7-6D9BF0C1CE94}"/>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D3-492A-8BC7-6D9BF0C1CE94}"/>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D3-492A-8BC7-6D9BF0C1CE94}"/>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1D3-492A-8BC7-6D9BF0C1CE94}"/>
            </c:ext>
          </c:extLst>
        </c:ser>
        <c:dLbls>
          <c:showLegendKey val="0"/>
          <c:showVal val="0"/>
          <c:showCatName val="0"/>
          <c:showSerName val="0"/>
          <c:showPercent val="0"/>
          <c:showBubbleSize val="0"/>
        </c:dLbls>
        <c:smooth val="0"/>
        <c:axId val="1115458143"/>
        <c:axId val="1"/>
      </c:lineChart>
      <c:catAx>
        <c:axId val="11154581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5814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AED-4A23-91E2-FC8CF7758FF5}"/>
              </c:ext>
            </c:extLst>
          </c:dPt>
          <c:dPt>
            <c:idx val="1"/>
            <c:invertIfNegative val="0"/>
            <c:bubble3D val="0"/>
            <c:spPr>
              <a:solidFill>
                <a:srgbClr val="C00000"/>
              </a:solidFill>
            </c:spPr>
            <c:extLst>
              <c:ext xmlns:c16="http://schemas.microsoft.com/office/drawing/2014/chart" uri="{C3380CC4-5D6E-409C-BE32-E72D297353CC}">
                <c16:uniqueId val="{00000001-3AED-4A23-91E2-FC8CF7758F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ED-4A23-91E2-FC8CF7758F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ED-4A23-91E2-FC8CF7758F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AED-4A23-91E2-FC8CF7758FF5}"/>
            </c:ext>
          </c:extLst>
        </c:ser>
        <c:dLbls>
          <c:showLegendKey val="0"/>
          <c:showVal val="0"/>
          <c:showCatName val="0"/>
          <c:showSerName val="0"/>
          <c:showPercent val="0"/>
          <c:showBubbleSize val="0"/>
        </c:dLbls>
        <c:gapWidth val="150"/>
        <c:shape val="box"/>
        <c:axId val="1115461983"/>
        <c:axId val="1"/>
        <c:axId val="0"/>
      </c:bar3DChart>
      <c:catAx>
        <c:axId val="11154619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19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0A7-4987-A6B1-58872DEC8B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0A7-4987-A6B1-58872DEC8B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0A7-4987-A6B1-58872DEC8B66}"/>
            </c:ext>
          </c:extLst>
        </c:ser>
        <c:dLbls>
          <c:showLegendKey val="0"/>
          <c:showVal val="0"/>
          <c:showCatName val="0"/>
          <c:showSerName val="0"/>
          <c:showPercent val="0"/>
          <c:showBubbleSize val="0"/>
        </c:dLbls>
        <c:gapWidth val="150"/>
        <c:shape val="box"/>
        <c:axId val="1115457183"/>
        <c:axId val="1"/>
        <c:axId val="0"/>
      </c:bar3DChart>
      <c:catAx>
        <c:axId val="1115457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57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261-4D4E-AAB5-3B089F67A0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261-4D4E-AAB5-3B089F67A0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261-4D4E-AAB5-3B089F67A0CC}"/>
            </c:ext>
          </c:extLst>
        </c:ser>
        <c:dLbls>
          <c:showLegendKey val="0"/>
          <c:showVal val="0"/>
          <c:showCatName val="0"/>
          <c:showSerName val="0"/>
          <c:showPercent val="0"/>
          <c:showBubbleSize val="0"/>
        </c:dLbls>
        <c:gapWidth val="150"/>
        <c:shape val="box"/>
        <c:axId val="1115438943"/>
        <c:axId val="1"/>
        <c:axId val="0"/>
      </c:bar3DChart>
      <c:catAx>
        <c:axId val="11154389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389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D57-4B66-91C2-36ADFF477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D57-4B66-91C2-36ADFF477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D57-4B66-91C2-36ADFF47755A}"/>
            </c:ext>
          </c:extLst>
        </c:ser>
        <c:dLbls>
          <c:showLegendKey val="0"/>
          <c:showVal val="0"/>
          <c:showCatName val="0"/>
          <c:showSerName val="0"/>
          <c:showPercent val="0"/>
          <c:showBubbleSize val="0"/>
        </c:dLbls>
        <c:gapWidth val="150"/>
        <c:shape val="box"/>
        <c:axId val="1115463903"/>
        <c:axId val="1"/>
        <c:axId val="0"/>
      </c:bar3DChart>
      <c:catAx>
        <c:axId val="11154639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39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image" Target="../media/image8.jpeg"/><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Instituci&#243;n!A1"/><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7"/><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6"/><Relationship Id="rId28" Type="http://schemas.openxmlformats.org/officeDocument/2006/relationships/image" Target="../media/image9.jpeg"/><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0.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51" name="1 Imagen" descr="Secretaría de Educación">
          <a:extLst>
            <a:ext uri="{FF2B5EF4-FFF2-40B4-BE49-F238E27FC236}">
              <a16:creationId xmlns:a16="http://schemas.microsoft.com/office/drawing/2014/main" id="{E2B54CAD-9057-B812-12AB-563DA45D2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52" name="Picture 3995" descr="MB900431547">
          <a:hlinkClick xmlns:r="http://schemas.openxmlformats.org/officeDocument/2006/relationships" r:id="rId2" tooltip="Ir a revision identidad"/>
          <a:extLst>
            <a:ext uri="{FF2B5EF4-FFF2-40B4-BE49-F238E27FC236}">
              <a16:creationId xmlns:a16="http://schemas.microsoft.com/office/drawing/2014/main" id="{4D7987CE-60A6-11B8-6A55-9B523877C9B7}"/>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4835845" name="2 Imagen">
          <a:hlinkClick xmlns:r="http://schemas.openxmlformats.org/officeDocument/2006/relationships" r:id="rId1" tooltip="IR A RESUMEN"/>
          <a:extLst>
            <a:ext uri="{FF2B5EF4-FFF2-40B4-BE49-F238E27FC236}">
              <a16:creationId xmlns:a16="http://schemas.microsoft.com/office/drawing/2014/main" id="{9D768235-03B3-212F-7A58-67515EC29B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4835846" name="3 Imagen">
          <a:hlinkClick xmlns:r="http://schemas.openxmlformats.org/officeDocument/2006/relationships" r:id="rId3" tooltip="IR A RESUMEN"/>
          <a:extLst>
            <a:ext uri="{FF2B5EF4-FFF2-40B4-BE49-F238E27FC236}">
              <a16:creationId xmlns:a16="http://schemas.microsoft.com/office/drawing/2014/main" id="{F3CEFB91-9DFC-32EE-9075-09EAE4353DA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495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4835847" name="4 Imagen">
          <a:hlinkClick xmlns:r="http://schemas.openxmlformats.org/officeDocument/2006/relationships" r:id="rId5" tooltip="IR A RESUMEN"/>
          <a:extLst>
            <a:ext uri="{FF2B5EF4-FFF2-40B4-BE49-F238E27FC236}">
              <a16:creationId xmlns:a16="http://schemas.microsoft.com/office/drawing/2014/main" id="{6571A6E3-E72E-A88F-B030-7E6A9F726F1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14681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4835848" name="5 Imagen">
          <a:hlinkClick xmlns:r="http://schemas.openxmlformats.org/officeDocument/2006/relationships" r:id="rId7" tooltip="IR A RESUMEN"/>
          <a:extLst>
            <a:ext uri="{FF2B5EF4-FFF2-40B4-BE49-F238E27FC236}">
              <a16:creationId xmlns:a16="http://schemas.microsoft.com/office/drawing/2014/main" id="{5B5E01DD-437F-3008-BD03-0CB500C713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8707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4835849" name="7 Imagen">
          <a:hlinkClick xmlns:r="http://schemas.openxmlformats.org/officeDocument/2006/relationships" r:id="rId8" tooltip="IR A RESUMEN"/>
          <a:extLst>
            <a:ext uri="{FF2B5EF4-FFF2-40B4-BE49-F238E27FC236}">
              <a16:creationId xmlns:a16="http://schemas.microsoft.com/office/drawing/2014/main" id="{B09A452F-8819-A6E3-F229-9A0FF4BC043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4555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4835850" name="8 Imagen">
          <a:hlinkClick xmlns:r="http://schemas.openxmlformats.org/officeDocument/2006/relationships" r:id="rId9" tooltip="IR A RESUMEN"/>
          <a:extLst>
            <a:ext uri="{FF2B5EF4-FFF2-40B4-BE49-F238E27FC236}">
              <a16:creationId xmlns:a16="http://schemas.microsoft.com/office/drawing/2014/main" id="{B8CC3FDF-C6E2-A271-05E7-7B90C0CB9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366426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4835851" name="9 Imagen">
          <a:hlinkClick xmlns:r="http://schemas.openxmlformats.org/officeDocument/2006/relationships" r:id="rId10" tooltip="IR A RESUMEN"/>
          <a:extLst>
            <a:ext uri="{FF2B5EF4-FFF2-40B4-BE49-F238E27FC236}">
              <a16:creationId xmlns:a16="http://schemas.microsoft.com/office/drawing/2014/main" id="{E853E9AA-20E4-BD3E-35BF-82396EAB32B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2729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4835852" name="10 Imagen">
          <a:hlinkClick xmlns:r="http://schemas.openxmlformats.org/officeDocument/2006/relationships" r:id="rId11" tooltip="IR A RESUMEN"/>
          <a:extLst>
            <a:ext uri="{FF2B5EF4-FFF2-40B4-BE49-F238E27FC236}">
              <a16:creationId xmlns:a16="http://schemas.microsoft.com/office/drawing/2014/main" id="{878CAA1E-5E22-E415-204C-90A3EB212C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528828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4835853" name="11 Imagen">
          <a:hlinkClick xmlns:r="http://schemas.openxmlformats.org/officeDocument/2006/relationships" r:id="rId12" tooltip="IR A RESUMEN"/>
          <a:extLst>
            <a:ext uri="{FF2B5EF4-FFF2-40B4-BE49-F238E27FC236}">
              <a16:creationId xmlns:a16="http://schemas.microsoft.com/office/drawing/2014/main" id="{03EAA4EC-2DAF-30FE-7517-F79E888B9B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57330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4835854" name="12 Imagen">
          <a:hlinkClick xmlns:r="http://schemas.openxmlformats.org/officeDocument/2006/relationships" r:id="rId13" tooltip="IR A RESUMEN"/>
          <a:extLst>
            <a:ext uri="{FF2B5EF4-FFF2-40B4-BE49-F238E27FC236}">
              <a16:creationId xmlns:a16="http://schemas.microsoft.com/office/drawing/2014/main" id="{E36FC202-D53E-5F86-C094-E9DC9FFC8CE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603599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4835855" name="13 Imagen">
          <a:hlinkClick xmlns:r="http://schemas.openxmlformats.org/officeDocument/2006/relationships" r:id="rId15" tooltip="IR A RESUMEN"/>
          <a:extLst>
            <a:ext uri="{FF2B5EF4-FFF2-40B4-BE49-F238E27FC236}">
              <a16:creationId xmlns:a16="http://schemas.microsoft.com/office/drawing/2014/main" id="{1A7B1AA3-216B-D785-96CF-0755CD3E8D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672465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4835856" name="14 Imagen">
          <a:hlinkClick xmlns:r="http://schemas.openxmlformats.org/officeDocument/2006/relationships" r:id="rId16" tooltip="IR A RESUMEN"/>
          <a:extLst>
            <a:ext uri="{FF2B5EF4-FFF2-40B4-BE49-F238E27FC236}">
              <a16:creationId xmlns:a16="http://schemas.microsoft.com/office/drawing/2014/main" id="{CE9F23FF-66A6-88A4-37AA-683CC40A419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714184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4835857" name="15 Imagen">
          <a:hlinkClick xmlns:r="http://schemas.openxmlformats.org/officeDocument/2006/relationships" r:id="rId18" tooltip="IR A RESUMEN"/>
          <a:extLst>
            <a:ext uri="{FF2B5EF4-FFF2-40B4-BE49-F238E27FC236}">
              <a16:creationId xmlns:a16="http://schemas.microsoft.com/office/drawing/2014/main" id="{A219092D-F00F-47B3-FEBE-DEA275D7401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77800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4835858" name="16 Imagen">
          <a:hlinkClick xmlns:r="http://schemas.openxmlformats.org/officeDocument/2006/relationships" r:id="rId19" tooltip="IR A RESUMEN"/>
          <a:extLst>
            <a:ext uri="{FF2B5EF4-FFF2-40B4-BE49-F238E27FC236}">
              <a16:creationId xmlns:a16="http://schemas.microsoft.com/office/drawing/2014/main" id="{96038E5D-522E-1741-26DA-55B6BA1D969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28925" y="79829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4835859" name="17 Imagen">
          <a:hlinkClick xmlns:r="http://schemas.openxmlformats.org/officeDocument/2006/relationships" r:id="rId20" tooltip="IR A RESUMEN"/>
          <a:extLst>
            <a:ext uri="{FF2B5EF4-FFF2-40B4-BE49-F238E27FC236}">
              <a16:creationId xmlns:a16="http://schemas.microsoft.com/office/drawing/2014/main" id="{DAA9CFED-7FBF-BB9E-65F1-970D6391CBD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86267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4835860" name="18 Imagen">
          <a:hlinkClick xmlns:r="http://schemas.openxmlformats.org/officeDocument/2006/relationships" r:id="rId21" tooltip="IR A RESUMEN"/>
          <a:extLst>
            <a:ext uri="{FF2B5EF4-FFF2-40B4-BE49-F238E27FC236}">
              <a16:creationId xmlns:a16="http://schemas.microsoft.com/office/drawing/2014/main" id="{82671841-B9CA-617A-0AA5-5D27FBBDF11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89649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4835861" name="19 Imagen">
          <a:hlinkClick xmlns:r="http://schemas.openxmlformats.org/officeDocument/2006/relationships" r:id="rId22" tooltip="IR A RESUMEN"/>
          <a:extLst>
            <a:ext uri="{FF2B5EF4-FFF2-40B4-BE49-F238E27FC236}">
              <a16:creationId xmlns:a16="http://schemas.microsoft.com/office/drawing/2014/main" id="{5B9377B0-288C-73EF-3500-97750D7A258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92954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4835862" name="20 Imagen">
          <a:hlinkClick xmlns:r="http://schemas.openxmlformats.org/officeDocument/2006/relationships" r:id="rId23" tooltip="IR A RESUMEN"/>
          <a:extLst>
            <a:ext uri="{FF2B5EF4-FFF2-40B4-BE49-F238E27FC236}">
              <a16:creationId xmlns:a16="http://schemas.microsoft.com/office/drawing/2014/main" id="{3E192FFD-4475-3D3A-FB12-2541AD995D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95992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4835863" name="21 Imagen">
          <a:hlinkClick xmlns:r="http://schemas.openxmlformats.org/officeDocument/2006/relationships" r:id="rId24" tooltip="IR A RESUMEN"/>
          <a:extLst>
            <a:ext uri="{FF2B5EF4-FFF2-40B4-BE49-F238E27FC236}">
              <a16:creationId xmlns:a16="http://schemas.microsoft.com/office/drawing/2014/main" id="{3B105ABD-9252-2A18-18C1-6870FCCDF33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98717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4835864" name="Picture 3995" descr="MB900431547">
          <a:hlinkClick xmlns:r="http://schemas.openxmlformats.org/officeDocument/2006/relationships" r:id="rId25" tooltip="Regresar"/>
          <a:extLst>
            <a:ext uri="{FF2B5EF4-FFF2-40B4-BE49-F238E27FC236}">
              <a16:creationId xmlns:a16="http://schemas.microsoft.com/office/drawing/2014/main" id="{91849FBB-F339-6EEA-D7BC-233046006ABB}"/>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4835865" name="Picture 3995" descr="MB900431547">
          <a:hlinkClick xmlns:r="http://schemas.openxmlformats.org/officeDocument/2006/relationships" r:id="rId27" tooltip="Ir a directiva"/>
          <a:extLst>
            <a:ext uri="{FF2B5EF4-FFF2-40B4-BE49-F238E27FC236}">
              <a16:creationId xmlns:a16="http://schemas.microsoft.com/office/drawing/2014/main" id="{563A53F3-BD9C-0237-C665-156B968709C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94496" name="1 Gráfico">
          <a:extLst>
            <a:ext uri="{FF2B5EF4-FFF2-40B4-BE49-F238E27FC236}">
              <a16:creationId xmlns:a16="http://schemas.microsoft.com/office/drawing/2014/main" id="{7CBCAE65-461E-86C9-A73D-B7CC20662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94497" name="2 Gráfico">
          <a:extLst>
            <a:ext uri="{FF2B5EF4-FFF2-40B4-BE49-F238E27FC236}">
              <a16:creationId xmlns:a16="http://schemas.microsoft.com/office/drawing/2014/main" id="{7263F15E-701C-7ADA-3987-8421E07FD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94498" name="3 Gráfico">
          <a:extLst>
            <a:ext uri="{FF2B5EF4-FFF2-40B4-BE49-F238E27FC236}">
              <a16:creationId xmlns:a16="http://schemas.microsoft.com/office/drawing/2014/main" id="{1CD503CF-16E0-0946-5829-781D002CCA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94499" name="4 Gráfico">
          <a:extLst>
            <a:ext uri="{FF2B5EF4-FFF2-40B4-BE49-F238E27FC236}">
              <a16:creationId xmlns:a16="http://schemas.microsoft.com/office/drawing/2014/main" id="{1EFAE4D6-1D8F-1E37-E6D0-496F54D2BB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94500" name="5 Gráfico">
          <a:extLst>
            <a:ext uri="{FF2B5EF4-FFF2-40B4-BE49-F238E27FC236}">
              <a16:creationId xmlns:a16="http://schemas.microsoft.com/office/drawing/2014/main" id="{069E43E6-5518-F74D-E246-7AB3A650E6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94501" name="6 Gráfico">
          <a:extLst>
            <a:ext uri="{FF2B5EF4-FFF2-40B4-BE49-F238E27FC236}">
              <a16:creationId xmlns:a16="http://schemas.microsoft.com/office/drawing/2014/main" id="{188AFABF-AD8E-C32B-EADF-9C5A0C64D4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94502" name="7 Gráfico">
          <a:extLst>
            <a:ext uri="{FF2B5EF4-FFF2-40B4-BE49-F238E27FC236}">
              <a16:creationId xmlns:a16="http://schemas.microsoft.com/office/drawing/2014/main" id="{88004FF1-C306-61E8-5B68-6F232218F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94503" name="8 Gráfico">
          <a:extLst>
            <a:ext uri="{FF2B5EF4-FFF2-40B4-BE49-F238E27FC236}">
              <a16:creationId xmlns:a16="http://schemas.microsoft.com/office/drawing/2014/main" id="{4194DA89-292E-3AA1-724E-C3C94351F0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94504" name="9 Gráfico">
          <a:extLst>
            <a:ext uri="{FF2B5EF4-FFF2-40B4-BE49-F238E27FC236}">
              <a16:creationId xmlns:a16="http://schemas.microsoft.com/office/drawing/2014/main" id="{10C3A474-6B73-FC21-7BDF-BE3AB7B5D6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6494505" name="10 Gráfico">
          <a:extLst>
            <a:ext uri="{FF2B5EF4-FFF2-40B4-BE49-F238E27FC236}">
              <a16:creationId xmlns:a16="http://schemas.microsoft.com/office/drawing/2014/main" id="{54B2F7F9-99DA-364A-77CB-C72E81A29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6494506" name="11 Gráfico">
          <a:extLst>
            <a:ext uri="{FF2B5EF4-FFF2-40B4-BE49-F238E27FC236}">
              <a16:creationId xmlns:a16="http://schemas.microsoft.com/office/drawing/2014/main" id="{D0BD1ECE-1F91-B44B-B6D9-B8425F7B3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6494507" name="12 Gráfico">
          <a:extLst>
            <a:ext uri="{FF2B5EF4-FFF2-40B4-BE49-F238E27FC236}">
              <a16:creationId xmlns:a16="http://schemas.microsoft.com/office/drawing/2014/main" id="{EC1829FD-B099-186E-6CB0-2F15C25501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94508" name="7 Gráfico">
          <a:extLst>
            <a:ext uri="{FF2B5EF4-FFF2-40B4-BE49-F238E27FC236}">
              <a16:creationId xmlns:a16="http://schemas.microsoft.com/office/drawing/2014/main" id="{EE064641-279F-17A4-FCD5-5C54CDB093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94509" name="8 Gráfico">
          <a:extLst>
            <a:ext uri="{FF2B5EF4-FFF2-40B4-BE49-F238E27FC236}">
              <a16:creationId xmlns:a16="http://schemas.microsoft.com/office/drawing/2014/main" id="{AC252D9A-2651-EE61-7ADA-640BE35031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94510" name="9 Gráfico">
          <a:extLst>
            <a:ext uri="{FF2B5EF4-FFF2-40B4-BE49-F238E27FC236}">
              <a16:creationId xmlns:a16="http://schemas.microsoft.com/office/drawing/2014/main" id="{529E9944-2076-FBD5-98FC-E24495347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6494511" name="16 Gráfico">
          <a:extLst>
            <a:ext uri="{FF2B5EF4-FFF2-40B4-BE49-F238E27FC236}">
              <a16:creationId xmlns:a16="http://schemas.microsoft.com/office/drawing/2014/main" id="{F17755BC-FD46-E65D-A084-6455CF85C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6494512" name="7 Gráfico">
          <a:extLst>
            <a:ext uri="{FF2B5EF4-FFF2-40B4-BE49-F238E27FC236}">
              <a16:creationId xmlns:a16="http://schemas.microsoft.com/office/drawing/2014/main" id="{3145887D-0147-7E51-A5E0-EA636790F5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6494513" name="8 Gráfico">
          <a:extLst>
            <a:ext uri="{FF2B5EF4-FFF2-40B4-BE49-F238E27FC236}">
              <a16:creationId xmlns:a16="http://schemas.microsoft.com/office/drawing/2014/main" id="{4CE865F8-A3AB-9522-A9B6-9A16F41AC1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6494514" name="9 Gráfico">
          <a:extLst>
            <a:ext uri="{FF2B5EF4-FFF2-40B4-BE49-F238E27FC236}">
              <a16:creationId xmlns:a16="http://schemas.microsoft.com/office/drawing/2014/main" id="{84862BAA-8897-CD0B-BD5A-1F63EE8862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6494515" name="16 Gráfico">
          <a:extLst>
            <a:ext uri="{FF2B5EF4-FFF2-40B4-BE49-F238E27FC236}">
              <a16:creationId xmlns:a16="http://schemas.microsoft.com/office/drawing/2014/main" id="{FD3FD66C-49F8-BA1D-6687-A384238AC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6494516" name="7 Gráfico">
          <a:extLst>
            <a:ext uri="{FF2B5EF4-FFF2-40B4-BE49-F238E27FC236}">
              <a16:creationId xmlns:a16="http://schemas.microsoft.com/office/drawing/2014/main" id="{C7D9F486-7776-AB3C-5D3E-062AFD678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6494517" name="8 Gráfico">
          <a:extLst>
            <a:ext uri="{FF2B5EF4-FFF2-40B4-BE49-F238E27FC236}">
              <a16:creationId xmlns:a16="http://schemas.microsoft.com/office/drawing/2014/main" id="{5440AAA2-087B-F7DC-C6F9-A2FD76ED4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6494518" name="9 Gráfico">
          <a:extLst>
            <a:ext uri="{FF2B5EF4-FFF2-40B4-BE49-F238E27FC236}">
              <a16:creationId xmlns:a16="http://schemas.microsoft.com/office/drawing/2014/main" id="{1D6A28D7-B21B-B6BA-72C2-F7EFB7104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6494519" name="16 Gráfico">
          <a:extLst>
            <a:ext uri="{FF2B5EF4-FFF2-40B4-BE49-F238E27FC236}">
              <a16:creationId xmlns:a16="http://schemas.microsoft.com/office/drawing/2014/main" id="{323A82A0-DD27-9E9A-11D3-8D2AF0DC4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6494520" name="Picture 3995" descr="MB900431547">
          <a:hlinkClick xmlns:r="http://schemas.openxmlformats.org/officeDocument/2006/relationships" r:id="rId25" tooltip="Ir a factores criticos"/>
          <a:extLst>
            <a:ext uri="{FF2B5EF4-FFF2-40B4-BE49-F238E27FC236}">
              <a16:creationId xmlns:a16="http://schemas.microsoft.com/office/drawing/2014/main" id="{87C96E05-745E-5210-2DF1-2E7F3B0FA66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6494521" name="2 Imagen">
          <a:hlinkClick xmlns:r="http://schemas.openxmlformats.org/officeDocument/2006/relationships" r:id="rId25" tooltip="Ir a academica"/>
          <a:extLst>
            <a:ext uri="{FF2B5EF4-FFF2-40B4-BE49-F238E27FC236}">
              <a16:creationId xmlns:a16="http://schemas.microsoft.com/office/drawing/2014/main" id="{BAA233F0-7FBB-BC65-2B5E-2EDF956A815E}"/>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6494522" name="1 Gráfico">
          <a:extLst>
            <a:ext uri="{FF2B5EF4-FFF2-40B4-BE49-F238E27FC236}">
              <a16:creationId xmlns:a16="http://schemas.microsoft.com/office/drawing/2014/main" id="{F87B221A-D0B4-CC27-7D5F-6964CC1166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6494523" name="4 Gráfico">
          <a:extLst>
            <a:ext uri="{FF2B5EF4-FFF2-40B4-BE49-F238E27FC236}">
              <a16:creationId xmlns:a16="http://schemas.microsoft.com/office/drawing/2014/main" id="{B268E954-CF68-D0CC-E935-BAFBA6E5A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6494524" name="5 Gráfico">
          <a:extLst>
            <a:ext uri="{FF2B5EF4-FFF2-40B4-BE49-F238E27FC236}">
              <a16:creationId xmlns:a16="http://schemas.microsoft.com/office/drawing/2014/main" id="{FEB4C2F5-386D-5FBE-BE65-E6DB42EAD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6494525" name="6 Gráfico">
          <a:extLst>
            <a:ext uri="{FF2B5EF4-FFF2-40B4-BE49-F238E27FC236}">
              <a16:creationId xmlns:a16="http://schemas.microsoft.com/office/drawing/2014/main" id="{BCA73DE3-56E3-E55F-425E-1FF598193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6494526" name="7 Gráfico">
          <a:extLst>
            <a:ext uri="{FF2B5EF4-FFF2-40B4-BE49-F238E27FC236}">
              <a16:creationId xmlns:a16="http://schemas.microsoft.com/office/drawing/2014/main" id="{6AE03193-5424-B467-0189-AC9BAD768E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6494527" name="8 Gráfico">
          <a:extLst>
            <a:ext uri="{FF2B5EF4-FFF2-40B4-BE49-F238E27FC236}">
              <a16:creationId xmlns:a16="http://schemas.microsoft.com/office/drawing/2014/main" id="{C5931FE8-ECAA-6BF9-E6BD-0A40435A2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526110" name="1 Gráfico">
          <a:extLst>
            <a:ext uri="{FF2B5EF4-FFF2-40B4-BE49-F238E27FC236}">
              <a16:creationId xmlns:a16="http://schemas.microsoft.com/office/drawing/2014/main" id="{8444FBDA-B096-DE1A-BDC3-5B207FAC7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526111" name="2 Gráfico">
          <a:extLst>
            <a:ext uri="{FF2B5EF4-FFF2-40B4-BE49-F238E27FC236}">
              <a16:creationId xmlns:a16="http://schemas.microsoft.com/office/drawing/2014/main" id="{E2EF7AA1-A19E-2020-8542-376C78218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526112" name="3 Gráfico">
          <a:extLst>
            <a:ext uri="{FF2B5EF4-FFF2-40B4-BE49-F238E27FC236}">
              <a16:creationId xmlns:a16="http://schemas.microsoft.com/office/drawing/2014/main" id="{DDF37592-8889-EEDE-1920-F53B26E96B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526113" name="4 Gráfico">
          <a:extLst>
            <a:ext uri="{FF2B5EF4-FFF2-40B4-BE49-F238E27FC236}">
              <a16:creationId xmlns:a16="http://schemas.microsoft.com/office/drawing/2014/main" id="{FC2027EC-18F8-25E7-FA95-1A01C249AE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526114" name="5 Gráfico">
          <a:extLst>
            <a:ext uri="{FF2B5EF4-FFF2-40B4-BE49-F238E27FC236}">
              <a16:creationId xmlns:a16="http://schemas.microsoft.com/office/drawing/2014/main" id="{D78B8B81-60D6-58BF-34B4-0EA64B626F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526115" name="6 Gráfico">
          <a:extLst>
            <a:ext uri="{FF2B5EF4-FFF2-40B4-BE49-F238E27FC236}">
              <a16:creationId xmlns:a16="http://schemas.microsoft.com/office/drawing/2014/main" id="{CCE501E8-1ADC-DFC7-46F2-37985ADE7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526116" name="7 Gráfico">
          <a:extLst>
            <a:ext uri="{FF2B5EF4-FFF2-40B4-BE49-F238E27FC236}">
              <a16:creationId xmlns:a16="http://schemas.microsoft.com/office/drawing/2014/main" id="{7640039B-1F44-483F-2C6D-A5BCDBBA81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526117" name="8 Gráfico">
          <a:extLst>
            <a:ext uri="{FF2B5EF4-FFF2-40B4-BE49-F238E27FC236}">
              <a16:creationId xmlns:a16="http://schemas.microsoft.com/office/drawing/2014/main" id="{F885A293-498F-4B7E-8D9C-8A8ECA76D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526118" name="9 Gráfico">
          <a:extLst>
            <a:ext uri="{FF2B5EF4-FFF2-40B4-BE49-F238E27FC236}">
              <a16:creationId xmlns:a16="http://schemas.microsoft.com/office/drawing/2014/main" id="{197DF7E5-A04B-8B98-3F8B-A2FD571FA3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6526119" name="10 Gráfico">
          <a:extLst>
            <a:ext uri="{FF2B5EF4-FFF2-40B4-BE49-F238E27FC236}">
              <a16:creationId xmlns:a16="http://schemas.microsoft.com/office/drawing/2014/main" id="{560C46AD-5037-5934-44C3-05561907A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6526120" name="11 Gráfico">
          <a:extLst>
            <a:ext uri="{FF2B5EF4-FFF2-40B4-BE49-F238E27FC236}">
              <a16:creationId xmlns:a16="http://schemas.microsoft.com/office/drawing/2014/main" id="{6B4B5399-230C-B0F3-0E13-1E30CD2C42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6526121" name="12 Gráfico">
          <a:extLst>
            <a:ext uri="{FF2B5EF4-FFF2-40B4-BE49-F238E27FC236}">
              <a16:creationId xmlns:a16="http://schemas.microsoft.com/office/drawing/2014/main" id="{1A332A9A-53B6-3CD2-A90D-21097F21B5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526122" name="7 Gráfico">
          <a:extLst>
            <a:ext uri="{FF2B5EF4-FFF2-40B4-BE49-F238E27FC236}">
              <a16:creationId xmlns:a16="http://schemas.microsoft.com/office/drawing/2014/main" id="{21106118-4129-F0FB-B5B0-23615A96E9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526123" name="8 Gráfico">
          <a:extLst>
            <a:ext uri="{FF2B5EF4-FFF2-40B4-BE49-F238E27FC236}">
              <a16:creationId xmlns:a16="http://schemas.microsoft.com/office/drawing/2014/main" id="{54980FFE-CE29-5821-3524-126BD9DA6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526124" name="9 Gráfico">
          <a:extLst>
            <a:ext uri="{FF2B5EF4-FFF2-40B4-BE49-F238E27FC236}">
              <a16:creationId xmlns:a16="http://schemas.microsoft.com/office/drawing/2014/main" id="{0C398871-1CE6-F773-6080-CA8403E19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6526125" name="16 Gráfico">
          <a:extLst>
            <a:ext uri="{FF2B5EF4-FFF2-40B4-BE49-F238E27FC236}">
              <a16:creationId xmlns:a16="http://schemas.microsoft.com/office/drawing/2014/main" id="{D517732F-8B56-9B7D-71DE-D6E9C02E61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6526126" name="Picture 3995" descr="MB900431547">
          <a:hlinkClick xmlns:r="http://schemas.openxmlformats.org/officeDocument/2006/relationships" r:id="rId17" tooltip="Ir a factores criticos"/>
          <a:extLst>
            <a:ext uri="{FF2B5EF4-FFF2-40B4-BE49-F238E27FC236}">
              <a16:creationId xmlns:a16="http://schemas.microsoft.com/office/drawing/2014/main" id="{E3C6D58C-F784-B335-C969-B0983170B699}"/>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6526127" name="2 Imagen">
          <a:hlinkClick xmlns:r="http://schemas.openxmlformats.org/officeDocument/2006/relationships" r:id="rId17" tooltip="Ir a administrativa"/>
          <a:extLst>
            <a:ext uri="{FF2B5EF4-FFF2-40B4-BE49-F238E27FC236}">
              <a16:creationId xmlns:a16="http://schemas.microsoft.com/office/drawing/2014/main" id="{017CAB8B-F652-C5F0-185C-676F29429BF5}"/>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6526128" name="1 Gráfico">
          <a:extLst>
            <a:ext uri="{FF2B5EF4-FFF2-40B4-BE49-F238E27FC236}">
              <a16:creationId xmlns:a16="http://schemas.microsoft.com/office/drawing/2014/main" id="{9AACB36E-E78E-418B-7B90-8C77CC611A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6526129" name="2 Gráfico">
          <a:extLst>
            <a:ext uri="{FF2B5EF4-FFF2-40B4-BE49-F238E27FC236}">
              <a16:creationId xmlns:a16="http://schemas.microsoft.com/office/drawing/2014/main" id="{93B03489-67D5-EE3E-1816-502EDF964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6526130" name="3 Gráfico">
          <a:extLst>
            <a:ext uri="{FF2B5EF4-FFF2-40B4-BE49-F238E27FC236}">
              <a16:creationId xmlns:a16="http://schemas.microsoft.com/office/drawing/2014/main" id="{20F05682-60FE-383E-461E-242EB5B1C6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6526131" name="4 Gráfico">
          <a:extLst>
            <a:ext uri="{FF2B5EF4-FFF2-40B4-BE49-F238E27FC236}">
              <a16:creationId xmlns:a16="http://schemas.microsoft.com/office/drawing/2014/main" id="{B23FB638-9F8D-8F65-DC92-4025D9726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547679" name="1 Gráfico">
          <a:extLst>
            <a:ext uri="{FF2B5EF4-FFF2-40B4-BE49-F238E27FC236}">
              <a16:creationId xmlns:a16="http://schemas.microsoft.com/office/drawing/2014/main" id="{87274C21-174B-7C02-A5C2-8D5291E0E5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547680" name="2 Gráfico">
          <a:extLst>
            <a:ext uri="{FF2B5EF4-FFF2-40B4-BE49-F238E27FC236}">
              <a16:creationId xmlns:a16="http://schemas.microsoft.com/office/drawing/2014/main" id="{E128F2AD-0DBA-EEE1-481C-1701DE5345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547681" name="3 Gráfico">
          <a:extLst>
            <a:ext uri="{FF2B5EF4-FFF2-40B4-BE49-F238E27FC236}">
              <a16:creationId xmlns:a16="http://schemas.microsoft.com/office/drawing/2014/main" id="{0A13E5BA-EF9C-8A06-2603-E297009E08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547682" name="4 Gráfico">
          <a:extLst>
            <a:ext uri="{FF2B5EF4-FFF2-40B4-BE49-F238E27FC236}">
              <a16:creationId xmlns:a16="http://schemas.microsoft.com/office/drawing/2014/main" id="{0DA2E66C-F24B-1547-3148-B5723C0D00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547683" name="5 Gráfico">
          <a:extLst>
            <a:ext uri="{FF2B5EF4-FFF2-40B4-BE49-F238E27FC236}">
              <a16:creationId xmlns:a16="http://schemas.microsoft.com/office/drawing/2014/main" id="{E3C11088-1865-4E70-5938-1C8BF8BD89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547684" name="6 Gráfico">
          <a:extLst>
            <a:ext uri="{FF2B5EF4-FFF2-40B4-BE49-F238E27FC236}">
              <a16:creationId xmlns:a16="http://schemas.microsoft.com/office/drawing/2014/main" id="{048E8889-FB23-60FC-3AFE-89B51C3D1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547685" name="7 Gráfico">
          <a:extLst>
            <a:ext uri="{FF2B5EF4-FFF2-40B4-BE49-F238E27FC236}">
              <a16:creationId xmlns:a16="http://schemas.microsoft.com/office/drawing/2014/main" id="{F1DAC65B-0014-AA58-BCF0-2FCF6AC4AF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547686" name="8 Gráfico">
          <a:extLst>
            <a:ext uri="{FF2B5EF4-FFF2-40B4-BE49-F238E27FC236}">
              <a16:creationId xmlns:a16="http://schemas.microsoft.com/office/drawing/2014/main" id="{23EF032E-5B5D-3762-22E9-4CB350E89A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547687" name="9 Gráfico">
          <a:extLst>
            <a:ext uri="{FF2B5EF4-FFF2-40B4-BE49-F238E27FC236}">
              <a16:creationId xmlns:a16="http://schemas.microsoft.com/office/drawing/2014/main" id="{49C7C945-942A-AE58-7B17-97F5A2EBA1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6547688" name="10 Gráfico">
          <a:extLst>
            <a:ext uri="{FF2B5EF4-FFF2-40B4-BE49-F238E27FC236}">
              <a16:creationId xmlns:a16="http://schemas.microsoft.com/office/drawing/2014/main" id="{1CC410A5-C30F-1D47-4FF2-EFC5CFCC13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6547689" name="11 Gráfico">
          <a:extLst>
            <a:ext uri="{FF2B5EF4-FFF2-40B4-BE49-F238E27FC236}">
              <a16:creationId xmlns:a16="http://schemas.microsoft.com/office/drawing/2014/main" id="{DD1805F1-926E-0329-DD17-B236E1F95D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6547690" name="12 Gráfico">
          <a:extLst>
            <a:ext uri="{FF2B5EF4-FFF2-40B4-BE49-F238E27FC236}">
              <a16:creationId xmlns:a16="http://schemas.microsoft.com/office/drawing/2014/main" id="{4B5E3604-B642-C56C-80FA-48FD87D7DC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547691" name="7 Gráfico">
          <a:extLst>
            <a:ext uri="{FF2B5EF4-FFF2-40B4-BE49-F238E27FC236}">
              <a16:creationId xmlns:a16="http://schemas.microsoft.com/office/drawing/2014/main" id="{A0C5A244-45B1-17FF-6E80-3F387FEF1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547692" name="8 Gráfico">
          <a:extLst>
            <a:ext uri="{FF2B5EF4-FFF2-40B4-BE49-F238E27FC236}">
              <a16:creationId xmlns:a16="http://schemas.microsoft.com/office/drawing/2014/main" id="{F1EFF1F6-6681-48C3-1CE8-F945821D83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547693" name="9 Gráfico">
          <a:extLst>
            <a:ext uri="{FF2B5EF4-FFF2-40B4-BE49-F238E27FC236}">
              <a16:creationId xmlns:a16="http://schemas.microsoft.com/office/drawing/2014/main" id="{E7F5EF6E-65FB-380E-E359-65795FA468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6547694" name="16 Gráfico">
          <a:extLst>
            <a:ext uri="{FF2B5EF4-FFF2-40B4-BE49-F238E27FC236}">
              <a16:creationId xmlns:a16="http://schemas.microsoft.com/office/drawing/2014/main" id="{795AC475-7368-BE07-BC41-5289450B1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6547695" name="7 Gráfico">
          <a:extLst>
            <a:ext uri="{FF2B5EF4-FFF2-40B4-BE49-F238E27FC236}">
              <a16:creationId xmlns:a16="http://schemas.microsoft.com/office/drawing/2014/main" id="{8FFE3F18-5675-5027-EE95-729149BCD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6547696" name="8 Gráfico">
          <a:extLst>
            <a:ext uri="{FF2B5EF4-FFF2-40B4-BE49-F238E27FC236}">
              <a16:creationId xmlns:a16="http://schemas.microsoft.com/office/drawing/2014/main" id="{AD4027D3-A551-48EC-6842-E6EB25C81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6547697" name="9 Gráfico">
          <a:extLst>
            <a:ext uri="{FF2B5EF4-FFF2-40B4-BE49-F238E27FC236}">
              <a16:creationId xmlns:a16="http://schemas.microsoft.com/office/drawing/2014/main" id="{12F16023-689E-FED9-432E-F03AEA90C7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6547698" name="16 Gráfico">
          <a:extLst>
            <a:ext uri="{FF2B5EF4-FFF2-40B4-BE49-F238E27FC236}">
              <a16:creationId xmlns:a16="http://schemas.microsoft.com/office/drawing/2014/main" id="{F8F69A42-44BB-404B-AE9D-C2BE10F7E1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6547699" name="Picture 3995" descr="MB900431547">
          <a:hlinkClick xmlns:r="http://schemas.openxmlformats.org/officeDocument/2006/relationships" r:id="rId21" tooltip="Ir a factores criticos"/>
          <a:extLst>
            <a:ext uri="{FF2B5EF4-FFF2-40B4-BE49-F238E27FC236}">
              <a16:creationId xmlns:a16="http://schemas.microsoft.com/office/drawing/2014/main" id="{FCF9CDBF-E478-A6A7-6571-3A3E218ED1A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6547700" name="2 Imagen">
          <a:hlinkClick xmlns:r="http://schemas.openxmlformats.org/officeDocument/2006/relationships" r:id="rId23" tooltip="Ir a comunidad"/>
          <a:extLst>
            <a:ext uri="{FF2B5EF4-FFF2-40B4-BE49-F238E27FC236}">
              <a16:creationId xmlns:a16="http://schemas.microsoft.com/office/drawing/2014/main" id="{06D1A131-7802-4AEC-C25F-298B9DE69F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6547701" name="3 Gráfico">
          <a:extLst>
            <a:ext uri="{FF2B5EF4-FFF2-40B4-BE49-F238E27FC236}">
              <a16:creationId xmlns:a16="http://schemas.microsoft.com/office/drawing/2014/main" id="{C3CE26C2-4FCA-3DCD-67C0-F57A5C5D4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6547702" name="4 Gráfico">
          <a:extLst>
            <a:ext uri="{FF2B5EF4-FFF2-40B4-BE49-F238E27FC236}">
              <a16:creationId xmlns:a16="http://schemas.microsoft.com/office/drawing/2014/main" id="{D0D92873-09E2-4E4A-2992-BFED90FEF1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6547703" name="5 Gráfico">
          <a:extLst>
            <a:ext uri="{FF2B5EF4-FFF2-40B4-BE49-F238E27FC236}">
              <a16:creationId xmlns:a16="http://schemas.microsoft.com/office/drawing/2014/main" id="{9212274E-9424-04FB-30EB-6C3600C11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6547704" name="6 Gráfico">
          <a:extLst>
            <a:ext uri="{FF2B5EF4-FFF2-40B4-BE49-F238E27FC236}">
              <a16:creationId xmlns:a16="http://schemas.microsoft.com/office/drawing/2014/main" id="{B1F4A566-3A8A-6C6D-8041-B98C363F8E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6547705" name="1 Gráfico">
          <a:extLst>
            <a:ext uri="{FF2B5EF4-FFF2-40B4-BE49-F238E27FC236}">
              <a16:creationId xmlns:a16="http://schemas.microsoft.com/office/drawing/2014/main" id="{DD5DC02F-ABD7-48B9-5790-36224298E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574225" name="1 Gráfico">
          <a:extLst>
            <a:ext uri="{FF2B5EF4-FFF2-40B4-BE49-F238E27FC236}">
              <a16:creationId xmlns:a16="http://schemas.microsoft.com/office/drawing/2014/main" id="{F3EE6B48-1DEE-C40F-63C5-C30B6D5C7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574226" name="2 Gráfico">
          <a:extLst>
            <a:ext uri="{FF2B5EF4-FFF2-40B4-BE49-F238E27FC236}">
              <a16:creationId xmlns:a16="http://schemas.microsoft.com/office/drawing/2014/main" id="{0D42AB5D-25EF-EBF8-5DA9-49B2185416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574227" name="3 Gráfico">
          <a:extLst>
            <a:ext uri="{FF2B5EF4-FFF2-40B4-BE49-F238E27FC236}">
              <a16:creationId xmlns:a16="http://schemas.microsoft.com/office/drawing/2014/main" id="{80FFDC45-4412-CE2B-27C1-B542F2B00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574228" name="4 Gráfico">
          <a:extLst>
            <a:ext uri="{FF2B5EF4-FFF2-40B4-BE49-F238E27FC236}">
              <a16:creationId xmlns:a16="http://schemas.microsoft.com/office/drawing/2014/main" id="{4CB1A3A7-555F-5E88-EF73-E347E1E991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574229" name="5 Gráfico">
          <a:extLst>
            <a:ext uri="{FF2B5EF4-FFF2-40B4-BE49-F238E27FC236}">
              <a16:creationId xmlns:a16="http://schemas.microsoft.com/office/drawing/2014/main" id="{094F0299-AE4C-7F1E-A0AB-461106D3CA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574230" name="6 Gráfico">
          <a:extLst>
            <a:ext uri="{FF2B5EF4-FFF2-40B4-BE49-F238E27FC236}">
              <a16:creationId xmlns:a16="http://schemas.microsoft.com/office/drawing/2014/main" id="{84B6CD51-93AF-7567-E9FC-F266BFFB2A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574231" name="7 Gráfico">
          <a:extLst>
            <a:ext uri="{FF2B5EF4-FFF2-40B4-BE49-F238E27FC236}">
              <a16:creationId xmlns:a16="http://schemas.microsoft.com/office/drawing/2014/main" id="{C5A032C0-4FA2-0413-C4D6-B763214B22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574232" name="8 Gráfico">
          <a:extLst>
            <a:ext uri="{FF2B5EF4-FFF2-40B4-BE49-F238E27FC236}">
              <a16:creationId xmlns:a16="http://schemas.microsoft.com/office/drawing/2014/main" id="{DC8E51A8-D8F3-A746-0ADD-3BB279B8CB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574233" name="9 Gráfico">
          <a:extLst>
            <a:ext uri="{FF2B5EF4-FFF2-40B4-BE49-F238E27FC236}">
              <a16:creationId xmlns:a16="http://schemas.microsoft.com/office/drawing/2014/main" id="{B7175A20-6887-6B0B-07C6-B0BD4FA0E4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574234" name="10 Gráfico">
          <a:extLst>
            <a:ext uri="{FF2B5EF4-FFF2-40B4-BE49-F238E27FC236}">
              <a16:creationId xmlns:a16="http://schemas.microsoft.com/office/drawing/2014/main" id="{86BB235A-1F95-4E0C-9CD0-29C088D495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574235" name="11 Gráfico">
          <a:extLst>
            <a:ext uri="{FF2B5EF4-FFF2-40B4-BE49-F238E27FC236}">
              <a16:creationId xmlns:a16="http://schemas.microsoft.com/office/drawing/2014/main" id="{704F6603-AA59-70E9-7FB5-3EE200B4C7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574236" name="12 Gráfico">
          <a:extLst>
            <a:ext uri="{FF2B5EF4-FFF2-40B4-BE49-F238E27FC236}">
              <a16:creationId xmlns:a16="http://schemas.microsoft.com/office/drawing/2014/main" id="{A4471AB5-CC03-84B8-4A4C-51CF49DBC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574237" name="7 Gráfico">
          <a:extLst>
            <a:ext uri="{FF2B5EF4-FFF2-40B4-BE49-F238E27FC236}">
              <a16:creationId xmlns:a16="http://schemas.microsoft.com/office/drawing/2014/main" id="{498BDF45-4F7C-7285-771E-25AF59E2E1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574238" name="8 Gráfico">
          <a:extLst>
            <a:ext uri="{FF2B5EF4-FFF2-40B4-BE49-F238E27FC236}">
              <a16:creationId xmlns:a16="http://schemas.microsoft.com/office/drawing/2014/main" id="{3B882CFB-35CF-421A-DE69-7C53C236FE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574239" name="9 Gráfico">
          <a:extLst>
            <a:ext uri="{FF2B5EF4-FFF2-40B4-BE49-F238E27FC236}">
              <a16:creationId xmlns:a16="http://schemas.microsoft.com/office/drawing/2014/main" id="{E289C94F-070D-1757-3D06-49F6EF02A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574240" name="16 Gráfico">
          <a:extLst>
            <a:ext uri="{FF2B5EF4-FFF2-40B4-BE49-F238E27FC236}">
              <a16:creationId xmlns:a16="http://schemas.microsoft.com/office/drawing/2014/main" id="{0A9A9DC2-185C-A89E-49AC-DCE9A57BAF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574241" name="Picture 3995" descr="MB900431547">
          <a:hlinkClick xmlns:r="http://schemas.openxmlformats.org/officeDocument/2006/relationships" r:id="rId17" tooltip="Ir a factores criticos"/>
          <a:extLst>
            <a:ext uri="{FF2B5EF4-FFF2-40B4-BE49-F238E27FC236}">
              <a16:creationId xmlns:a16="http://schemas.microsoft.com/office/drawing/2014/main" id="{7BB9DC7F-18AB-2E50-69F6-EEC60B6752A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574242" name="1 Gráfico">
          <a:extLst>
            <a:ext uri="{FF2B5EF4-FFF2-40B4-BE49-F238E27FC236}">
              <a16:creationId xmlns:a16="http://schemas.microsoft.com/office/drawing/2014/main" id="{07041237-FFAD-8458-8498-426E5AD163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574243" name="2 Gráfico">
          <a:extLst>
            <a:ext uri="{FF2B5EF4-FFF2-40B4-BE49-F238E27FC236}">
              <a16:creationId xmlns:a16="http://schemas.microsoft.com/office/drawing/2014/main" id="{8C8F7332-D6AA-589D-0F6B-D62877618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574244" name="3 Gráfico">
          <a:extLst>
            <a:ext uri="{FF2B5EF4-FFF2-40B4-BE49-F238E27FC236}">
              <a16:creationId xmlns:a16="http://schemas.microsoft.com/office/drawing/2014/main" id="{EBFA85A6-3ACA-9E98-4692-1DB9963C88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574245" name="4 Gráfico">
          <a:extLst>
            <a:ext uri="{FF2B5EF4-FFF2-40B4-BE49-F238E27FC236}">
              <a16:creationId xmlns:a16="http://schemas.microsoft.com/office/drawing/2014/main" id="{96D544E9-C628-CDCD-93A7-6D59C0B91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FCD66-988F-4E73-BCDF-9E7CDEF730C7}">
  <sheetPr codeName="Hoja14"/>
  <dimension ref="A1:M65529"/>
  <sheetViews>
    <sheetView showGridLines="0" zoomScale="80" zoomScaleNormal="80" workbookViewId="0">
      <selection activeCell="A7" sqref="A7:E8"/>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45"/>
      <c r="B1" s="146"/>
      <c r="C1" s="153" t="s">
        <v>168</v>
      </c>
      <c r="D1" s="154"/>
      <c r="E1" s="154"/>
      <c r="F1" s="154"/>
      <c r="G1" s="154"/>
      <c r="H1" s="151" t="s">
        <v>169</v>
      </c>
      <c r="I1" s="152"/>
    </row>
    <row r="2" spans="1:13" ht="18.75" customHeight="1" x14ac:dyDescent="0.3">
      <c r="A2" s="147"/>
      <c r="B2" s="148"/>
      <c r="C2" s="153" t="s">
        <v>170</v>
      </c>
      <c r="D2" s="154"/>
      <c r="E2" s="154"/>
      <c r="F2" s="154"/>
      <c r="G2" s="154"/>
      <c r="H2" s="91">
        <v>41241</v>
      </c>
      <c r="I2" s="92" t="s">
        <v>174</v>
      </c>
    </row>
    <row r="3" spans="1:13" ht="21" customHeight="1" x14ac:dyDescent="0.3">
      <c r="A3" s="149"/>
      <c r="B3" s="150"/>
      <c r="C3" s="153" t="s">
        <v>171</v>
      </c>
      <c r="D3" s="154"/>
      <c r="E3" s="154"/>
      <c r="F3" s="154"/>
      <c r="G3" s="154"/>
      <c r="H3" s="151" t="s">
        <v>172</v>
      </c>
      <c r="I3" s="152"/>
    </row>
    <row r="4" spans="1:13" ht="5.25" customHeight="1" x14ac:dyDescent="0.25"/>
    <row r="5" spans="1:13" ht="34.5" customHeight="1" x14ac:dyDescent="0.25">
      <c r="A5" s="177" t="s">
        <v>163</v>
      </c>
      <c r="B5" s="177"/>
      <c r="C5" s="177"/>
      <c r="D5" s="177"/>
      <c r="E5" s="177"/>
      <c r="F5" s="177"/>
      <c r="G5" s="177"/>
      <c r="H5" s="177"/>
      <c r="I5" s="177"/>
      <c r="K5" s="178" t="s">
        <v>139</v>
      </c>
      <c r="L5" s="178"/>
      <c r="M5" s="178"/>
    </row>
    <row r="6" spans="1:13" ht="23.25" customHeight="1" x14ac:dyDescent="0.25">
      <c r="A6" s="179" t="s">
        <v>161</v>
      </c>
      <c r="B6" s="180"/>
      <c r="C6" s="180"/>
      <c r="D6" s="180"/>
      <c r="E6" s="180"/>
      <c r="F6" s="191" t="s">
        <v>140</v>
      </c>
      <c r="G6" s="192"/>
      <c r="H6" s="192"/>
      <c r="I6" s="192"/>
      <c r="K6" s="94" t="s">
        <v>141</v>
      </c>
      <c r="L6" s="95" t="s">
        <v>142</v>
      </c>
      <c r="M6" s="96" t="s">
        <v>143</v>
      </c>
    </row>
    <row r="7" spans="1:13" ht="20.100000000000001" customHeight="1" x14ac:dyDescent="0.25">
      <c r="A7" s="181" t="s">
        <v>180</v>
      </c>
      <c r="B7" s="182"/>
      <c r="C7" s="182"/>
      <c r="D7" s="182"/>
      <c r="E7" s="182"/>
      <c r="F7" s="193"/>
      <c r="G7" s="193"/>
      <c r="H7" s="193"/>
      <c r="I7" s="193"/>
      <c r="K7" s="183" t="s">
        <v>165</v>
      </c>
      <c r="L7" s="109" t="s">
        <v>144</v>
      </c>
      <c r="M7" s="184" t="s">
        <v>145</v>
      </c>
    </row>
    <row r="8" spans="1:13" ht="33.75" customHeight="1" x14ac:dyDescent="0.25">
      <c r="A8" s="181"/>
      <c r="B8" s="182"/>
      <c r="C8" s="182"/>
      <c r="D8" s="182"/>
      <c r="E8" s="182"/>
      <c r="F8" s="185" t="s">
        <v>159</v>
      </c>
      <c r="G8" s="186"/>
      <c r="H8" s="187">
        <v>354498002583</v>
      </c>
      <c r="I8" s="188"/>
      <c r="K8" s="184"/>
      <c r="L8" s="109" t="s">
        <v>158</v>
      </c>
      <c r="M8" s="184"/>
    </row>
    <row r="9" spans="1:13" ht="20.100000000000001" customHeight="1" x14ac:dyDescent="0.25">
      <c r="A9" s="89" t="s">
        <v>146</v>
      </c>
      <c r="B9" s="90"/>
      <c r="C9" s="157" t="s">
        <v>181</v>
      </c>
      <c r="D9" s="157"/>
      <c r="E9" s="158"/>
      <c r="F9" s="159" t="s">
        <v>162</v>
      </c>
      <c r="G9" s="160"/>
      <c r="H9" s="194" t="s">
        <v>182</v>
      </c>
      <c r="I9" s="195"/>
      <c r="K9" s="184"/>
      <c r="L9" s="109" t="s">
        <v>147</v>
      </c>
      <c r="M9" s="184" t="s">
        <v>148</v>
      </c>
    </row>
    <row r="10" spans="1:13" ht="20.100000000000001" customHeight="1" x14ac:dyDescent="0.25">
      <c r="A10" s="155" t="s">
        <v>167</v>
      </c>
      <c r="B10" s="156"/>
      <c r="C10" s="157" t="s">
        <v>183</v>
      </c>
      <c r="D10" s="157"/>
      <c r="E10" s="157"/>
      <c r="F10" s="158"/>
      <c r="G10" s="93" t="s">
        <v>149</v>
      </c>
      <c r="H10" s="189">
        <v>3005152917</v>
      </c>
      <c r="I10" s="190"/>
      <c r="K10" s="184"/>
      <c r="L10" s="109" t="s">
        <v>150</v>
      </c>
      <c r="M10" s="184"/>
    </row>
    <row r="11" spans="1:13" ht="20.100000000000001" customHeight="1" x14ac:dyDescent="0.25">
      <c r="A11" s="155" t="s">
        <v>164</v>
      </c>
      <c r="B11" s="156"/>
      <c r="C11" s="157" t="s">
        <v>184</v>
      </c>
      <c r="D11" s="157"/>
      <c r="E11" s="157"/>
      <c r="F11" s="158"/>
      <c r="G11" s="93" t="s">
        <v>173</v>
      </c>
      <c r="H11" s="171"/>
      <c r="I11" s="172"/>
      <c r="K11" s="173"/>
      <c r="L11" s="110"/>
      <c r="M11" s="110"/>
    </row>
    <row r="12" spans="1:13" ht="19.5" customHeight="1" x14ac:dyDescent="0.25">
      <c r="A12" s="174" t="s">
        <v>151</v>
      </c>
      <c r="B12" s="175"/>
      <c r="C12" s="175"/>
      <c r="D12" s="175"/>
      <c r="E12" s="175"/>
      <c r="F12" s="175"/>
      <c r="G12" s="175"/>
      <c r="H12" s="175"/>
      <c r="I12" s="176"/>
      <c r="K12" s="170"/>
      <c r="L12" s="110"/>
      <c r="M12" s="170"/>
    </row>
    <row r="13" spans="1:13" ht="20.100000000000001" customHeight="1" x14ac:dyDescent="0.25">
      <c r="A13" s="163" t="s">
        <v>152</v>
      </c>
      <c r="B13" s="163"/>
      <c r="C13" s="163"/>
      <c r="D13" s="163" t="s">
        <v>153</v>
      </c>
      <c r="E13" s="163"/>
      <c r="F13" s="163"/>
      <c r="G13" s="163" t="s">
        <v>160</v>
      </c>
      <c r="H13" s="163"/>
      <c r="I13" s="163"/>
      <c r="K13" s="170"/>
      <c r="L13" s="110"/>
      <c r="M13" s="170"/>
    </row>
    <row r="14" spans="1:13" ht="20.100000000000001" customHeight="1" x14ac:dyDescent="0.25">
      <c r="A14" s="167" t="s">
        <v>184</v>
      </c>
      <c r="B14" s="167"/>
      <c r="C14" s="167"/>
      <c r="D14" s="167" t="s">
        <v>185</v>
      </c>
      <c r="E14" s="167"/>
      <c r="F14" s="167"/>
      <c r="G14" s="167" t="s">
        <v>186</v>
      </c>
      <c r="H14" s="167"/>
      <c r="I14" s="167"/>
      <c r="K14" s="170"/>
      <c r="L14" s="110"/>
      <c r="M14" s="170"/>
    </row>
    <row r="15" spans="1:13" ht="20.100000000000001" customHeight="1" x14ac:dyDescent="0.25">
      <c r="A15" s="167" t="s">
        <v>187</v>
      </c>
      <c r="B15" s="167"/>
      <c r="C15" s="167"/>
      <c r="D15" s="167" t="s">
        <v>188</v>
      </c>
      <c r="E15" s="167"/>
      <c r="F15" s="167"/>
      <c r="G15" s="167" t="s">
        <v>189</v>
      </c>
      <c r="H15" s="167"/>
      <c r="I15" s="167"/>
      <c r="K15" s="170"/>
      <c r="L15" s="110"/>
      <c r="M15" s="110"/>
    </row>
    <row r="16" spans="1:13" ht="20.100000000000001" customHeight="1" x14ac:dyDescent="0.25">
      <c r="A16" s="167" t="s">
        <v>190</v>
      </c>
      <c r="B16" s="167"/>
      <c r="C16" s="167"/>
      <c r="D16" s="167" t="s">
        <v>191</v>
      </c>
      <c r="E16" s="167"/>
      <c r="F16" s="167"/>
      <c r="G16" s="167" t="s">
        <v>192</v>
      </c>
      <c r="H16" s="167"/>
      <c r="I16" s="167"/>
      <c r="K16" s="170"/>
      <c r="L16" s="110"/>
      <c r="M16" s="110"/>
    </row>
    <row r="17" spans="1:13" ht="20.100000000000001" customHeight="1" x14ac:dyDescent="0.25">
      <c r="A17" s="167"/>
      <c r="B17" s="167"/>
      <c r="C17" s="167"/>
      <c r="D17" s="167"/>
      <c r="E17" s="167"/>
      <c r="F17" s="167"/>
      <c r="G17" s="167"/>
      <c r="H17" s="167"/>
      <c r="I17" s="167"/>
      <c r="K17" s="170"/>
      <c r="L17" s="110"/>
      <c r="M17" s="110"/>
    </row>
    <row r="18" spans="1:13" ht="20.100000000000001" customHeight="1" x14ac:dyDescent="0.25">
      <c r="A18" s="167"/>
      <c r="B18" s="167"/>
      <c r="C18" s="167"/>
      <c r="D18" s="167"/>
      <c r="E18" s="167"/>
      <c r="F18" s="167"/>
      <c r="G18" s="167"/>
      <c r="H18" s="167"/>
      <c r="I18" s="167"/>
      <c r="K18" s="169"/>
      <c r="L18" s="110"/>
      <c r="M18" s="110"/>
    </row>
    <row r="19" spans="1:13" ht="20.100000000000001" customHeight="1" x14ac:dyDescent="0.25">
      <c r="A19" s="167"/>
      <c r="B19" s="167"/>
      <c r="C19" s="167"/>
      <c r="D19" s="167"/>
      <c r="E19" s="167"/>
      <c r="F19" s="167"/>
      <c r="G19" s="167"/>
      <c r="H19" s="167"/>
      <c r="I19" s="167"/>
      <c r="K19" s="170"/>
      <c r="L19" s="110"/>
      <c r="M19" s="110"/>
    </row>
    <row r="20" spans="1:13" ht="20.100000000000001" customHeight="1" x14ac:dyDescent="0.25">
      <c r="A20" s="167"/>
      <c r="B20" s="167"/>
      <c r="C20" s="167"/>
      <c r="D20" s="167"/>
      <c r="E20" s="167"/>
      <c r="F20" s="167"/>
      <c r="G20" s="167"/>
      <c r="H20" s="167"/>
      <c r="I20" s="167"/>
      <c r="K20" s="170"/>
      <c r="L20" s="110"/>
      <c r="M20" s="110"/>
    </row>
    <row r="21" spans="1:13" ht="20.100000000000001" customHeight="1" x14ac:dyDescent="0.25">
      <c r="A21" s="167"/>
      <c r="B21" s="167"/>
      <c r="C21" s="167"/>
      <c r="D21" s="167"/>
      <c r="E21" s="167"/>
      <c r="F21" s="167"/>
      <c r="G21" s="167"/>
      <c r="H21" s="167"/>
      <c r="I21" s="167"/>
      <c r="K21" s="170"/>
      <c r="L21" s="110"/>
      <c r="M21" s="111"/>
    </row>
    <row r="22" spans="1:13" ht="20.100000000000001" customHeight="1" x14ac:dyDescent="0.25">
      <c r="A22" s="167"/>
      <c r="B22" s="167"/>
      <c r="C22" s="167"/>
      <c r="D22" s="167"/>
      <c r="E22" s="167"/>
      <c r="F22" s="167"/>
      <c r="G22" s="167"/>
      <c r="H22" s="167"/>
      <c r="I22" s="167"/>
    </row>
    <row r="23" spans="1:13" s="19" customFormat="1" ht="21" x14ac:dyDescent="0.4">
      <c r="A23" s="168"/>
      <c r="B23" s="168"/>
      <c r="C23" s="168"/>
      <c r="D23" s="168"/>
      <c r="E23" s="168"/>
      <c r="F23" s="168"/>
      <c r="G23" s="168"/>
      <c r="H23" s="168"/>
      <c r="I23" s="168"/>
      <c r="K23" s="161"/>
      <c r="L23" s="161"/>
    </row>
    <row r="24" spans="1:13" ht="30" customHeight="1" x14ac:dyDescent="0.25">
      <c r="A24" s="162" t="s">
        <v>154</v>
      </c>
      <c r="B24" s="162"/>
      <c r="C24" s="162"/>
      <c r="D24" s="162"/>
      <c r="E24" s="162"/>
      <c r="F24" s="162"/>
      <c r="G24" s="162"/>
      <c r="H24" s="162"/>
      <c r="I24" s="162"/>
      <c r="K24" s="20"/>
      <c r="L24" s="20"/>
    </row>
    <row r="25" spans="1:13" ht="33.75" customHeight="1" x14ac:dyDescent="0.25">
      <c r="A25" s="163" t="s">
        <v>152</v>
      </c>
      <c r="B25" s="163"/>
      <c r="C25" s="163"/>
      <c r="D25" s="163" t="s">
        <v>153</v>
      </c>
      <c r="E25" s="163"/>
      <c r="F25" s="163"/>
      <c r="G25" s="163" t="s">
        <v>22</v>
      </c>
      <c r="H25" s="163"/>
      <c r="I25" s="163"/>
      <c r="K25" s="21"/>
      <c r="L25" s="22"/>
      <c r="M25" s="18" t="s">
        <v>155</v>
      </c>
    </row>
    <row r="26" spans="1:13" ht="20.100000000000001" customHeight="1" x14ac:dyDescent="0.25">
      <c r="A26" s="167" t="s">
        <v>184</v>
      </c>
      <c r="B26" s="167"/>
      <c r="C26" s="167"/>
      <c r="D26" s="167" t="s">
        <v>185</v>
      </c>
      <c r="E26" s="167"/>
      <c r="F26" s="167"/>
      <c r="G26" s="167" t="s">
        <v>186</v>
      </c>
      <c r="H26" s="167"/>
      <c r="I26" s="167"/>
      <c r="K26" s="21"/>
      <c r="L26" s="22"/>
    </row>
    <row r="27" spans="1:13" ht="20.100000000000001" customHeight="1" x14ac:dyDescent="0.25">
      <c r="A27" s="167" t="s">
        <v>187</v>
      </c>
      <c r="B27" s="167"/>
      <c r="C27" s="167"/>
      <c r="D27" s="167" t="s">
        <v>188</v>
      </c>
      <c r="E27" s="167"/>
      <c r="F27" s="167"/>
      <c r="G27" s="167" t="s">
        <v>189</v>
      </c>
      <c r="H27" s="167"/>
      <c r="I27" s="167"/>
      <c r="K27" s="21"/>
      <c r="L27" s="23"/>
    </row>
    <row r="28" spans="1:13" ht="20.100000000000001" customHeight="1" x14ac:dyDescent="0.25">
      <c r="A28" s="167" t="s">
        <v>190</v>
      </c>
      <c r="B28" s="167"/>
      <c r="C28" s="167"/>
      <c r="D28" s="167" t="s">
        <v>191</v>
      </c>
      <c r="E28" s="167"/>
      <c r="F28" s="167"/>
      <c r="G28" s="167" t="s">
        <v>192</v>
      </c>
      <c r="H28" s="167"/>
      <c r="I28" s="167"/>
      <c r="K28" s="21"/>
      <c r="L28" s="23"/>
    </row>
    <row r="29" spans="1:13" ht="20.100000000000001" customHeight="1" x14ac:dyDescent="0.25">
      <c r="A29" s="167"/>
      <c r="B29" s="167"/>
      <c r="C29" s="167"/>
      <c r="D29" s="167"/>
      <c r="E29" s="167"/>
      <c r="F29" s="167"/>
      <c r="G29" s="167"/>
      <c r="H29" s="167"/>
      <c r="I29" s="167"/>
      <c r="K29" s="21"/>
      <c r="L29" s="22"/>
    </row>
    <row r="30" spans="1:13" ht="20.100000000000001" customHeight="1" x14ac:dyDescent="0.25">
      <c r="A30" s="167"/>
      <c r="B30" s="167"/>
      <c r="C30" s="167"/>
      <c r="D30" s="167"/>
      <c r="E30" s="167"/>
      <c r="F30" s="167"/>
      <c r="G30" s="167"/>
      <c r="H30" s="167"/>
      <c r="I30" s="167"/>
      <c r="K30" s="21"/>
      <c r="L30" s="23"/>
    </row>
    <row r="31" spans="1:13" ht="20.100000000000001" customHeight="1" x14ac:dyDescent="0.25">
      <c r="A31" s="167"/>
      <c r="B31" s="167"/>
      <c r="C31" s="167"/>
      <c r="D31" s="167"/>
      <c r="E31" s="167"/>
      <c r="F31" s="167"/>
      <c r="G31" s="167"/>
      <c r="H31" s="167"/>
      <c r="I31" s="167"/>
      <c r="K31" s="21"/>
      <c r="L31" s="24"/>
    </row>
    <row r="32" spans="1:13" ht="20.100000000000001" customHeight="1" x14ac:dyDescent="0.25">
      <c r="A32" s="167"/>
      <c r="B32" s="167"/>
      <c r="C32" s="167"/>
      <c r="D32" s="167"/>
      <c r="E32" s="167"/>
      <c r="F32" s="167"/>
      <c r="G32" s="167"/>
      <c r="H32" s="167"/>
      <c r="I32" s="167"/>
      <c r="K32" s="164"/>
      <c r="L32" s="22"/>
    </row>
    <row r="33" spans="11:12" ht="15" x14ac:dyDescent="0.25">
      <c r="K33" s="164"/>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65" t="s">
        <v>28</v>
      </c>
      <c r="B65526" s="165"/>
      <c r="C65526" s="165"/>
      <c r="D65526" s="165"/>
      <c r="E65526" s="165"/>
    </row>
    <row r="65527" spans="1:5" x14ac:dyDescent="0.25">
      <c r="A65527" s="166" t="s">
        <v>29</v>
      </c>
      <c r="B65527" s="166"/>
      <c r="C65527" s="166"/>
      <c r="D65527" s="166"/>
      <c r="E65527" s="166"/>
    </row>
    <row r="65528" spans="1:5" x14ac:dyDescent="0.25">
      <c r="A65528" s="166" t="s">
        <v>30</v>
      </c>
      <c r="B65528" s="166"/>
      <c r="C65528" s="166"/>
      <c r="D65528" s="166"/>
      <c r="E65528" s="166"/>
    </row>
    <row r="65529" spans="1:5" x14ac:dyDescent="0.25">
      <c r="A65529" s="18" t="s">
        <v>156</v>
      </c>
      <c r="D65529" s="18" t="s">
        <v>157</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85F6035D-8497-4711-BB0E-43F9B14EDEA9}"/>
    <hyperlink ref="A65527" r:id="rId2" xr:uid="{550E9C2C-4EA6-41C3-84A2-AAAAB6277771}"/>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C6582-02CB-4DA8-B99C-E53743273124}">
  <sheetPr codeName="Hoja21"/>
  <dimension ref="A1:U65532"/>
  <sheetViews>
    <sheetView showGridLines="0" tabSelected="1" zoomScale="85" zoomScaleNormal="85" workbookViewId="0">
      <selection activeCell="C128" sqref="C128"/>
    </sheetView>
  </sheetViews>
  <sheetFormatPr baseColWidth="10" defaultColWidth="11.44140625" defaultRowHeight="13.8" x14ac:dyDescent="0.25"/>
  <cols>
    <col min="1" max="1" width="0.44140625" style="18" customWidth="1"/>
    <col min="2" max="2" width="1.44140625" style="18" customWidth="1"/>
    <col min="3" max="3" width="44.6640625" style="18" customWidth="1"/>
    <col min="4" max="4" width="11.6640625" style="24" customWidth="1"/>
    <col min="5" max="6" width="33.6640625" style="57" customWidth="1"/>
    <col min="7" max="7" width="11.6640625" style="24" customWidth="1"/>
    <col min="8" max="9" width="33.6640625" style="57" customWidth="1"/>
    <col min="10" max="10" width="11.6640625" style="24" customWidth="1"/>
    <col min="11" max="12" width="33.6640625" style="57" customWidth="1"/>
    <col min="13" max="13" width="11.6640625" style="24" customWidth="1"/>
    <col min="14" max="15" width="33.6640625" style="57" customWidth="1"/>
    <col min="16" max="16" width="3.109375" style="18" customWidth="1"/>
    <col min="17" max="17" width="2.44140625" style="18" customWidth="1"/>
    <col min="18" max="18" width="7.44140625" style="18" hidden="1" customWidth="1"/>
    <col min="19" max="20" width="7.109375" style="18" hidden="1" customWidth="1"/>
    <col min="21" max="21" width="7" style="18" hidden="1" customWidth="1"/>
    <col min="22" max="22" width="11.44140625" style="18"/>
    <col min="23" max="23" width="13" style="18" customWidth="1"/>
    <col min="24" max="24" width="15.88671875" style="18" customWidth="1"/>
    <col min="25" max="25" width="13" style="18" customWidth="1"/>
    <col min="26" max="27" width="11.44140625" style="18" customWidth="1"/>
    <col min="28" max="16384" width="11.44140625" style="18"/>
  </cols>
  <sheetData>
    <row r="1" spans="1:21" ht="33" customHeight="1" x14ac:dyDescent="0.25">
      <c r="B1" s="206" t="s">
        <v>123</v>
      </c>
      <c r="C1" s="206"/>
      <c r="D1" s="206"/>
      <c r="E1" s="206"/>
      <c r="F1" s="206"/>
      <c r="G1" s="206"/>
      <c r="H1" s="206"/>
      <c r="I1" s="206"/>
      <c r="J1" s="207"/>
      <c r="K1" s="207"/>
      <c r="L1" s="26"/>
      <c r="M1" s="26"/>
      <c r="N1" s="26"/>
      <c r="O1" s="26"/>
    </row>
    <row r="2" spans="1:21" ht="15.6" x14ac:dyDescent="0.25">
      <c r="B2" s="208" t="s">
        <v>26</v>
      </c>
      <c r="C2" s="208"/>
      <c r="D2" s="257" t="s">
        <v>247</v>
      </c>
      <c r="E2" s="257"/>
      <c r="F2" s="257"/>
      <c r="G2" s="258" t="s">
        <v>370</v>
      </c>
      <c r="H2" s="258"/>
      <c r="I2" s="258"/>
      <c r="J2" s="259" t="s">
        <v>177</v>
      </c>
      <c r="K2" s="259"/>
      <c r="L2" s="259"/>
      <c r="M2" s="196" t="s">
        <v>177</v>
      </c>
      <c r="N2" s="196"/>
      <c r="O2" s="196"/>
      <c r="Q2" s="18">
        <v>1</v>
      </c>
    </row>
    <row r="3" spans="1:21" ht="15" customHeight="1" x14ac:dyDescent="0.25">
      <c r="B3" s="208"/>
      <c r="C3" s="208"/>
      <c r="D3" s="236" t="s">
        <v>33</v>
      </c>
      <c r="E3" s="235" t="s">
        <v>121</v>
      </c>
      <c r="F3" s="235" t="s">
        <v>124</v>
      </c>
      <c r="G3" s="197" t="s">
        <v>33</v>
      </c>
      <c r="H3" s="235" t="s">
        <v>121</v>
      </c>
      <c r="I3" s="235" t="s">
        <v>124</v>
      </c>
      <c r="J3" s="197" t="s">
        <v>33</v>
      </c>
      <c r="K3" s="199" t="s">
        <v>121</v>
      </c>
      <c r="L3" s="201" t="s">
        <v>124</v>
      </c>
      <c r="M3" s="197" t="s">
        <v>33</v>
      </c>
      <c r="N3" s="199" t="s">
        <v>121</v>
      </c>
      <c r="O3" s="201" t="s">
        <v>124</v>
      </c>
      <c r="Q3" s="18">
        <v>2</v>
      </c>
    </row>
    <row r="4" spans="1:21" ht="15.75" customHeight="1" x14ac:dyDescent="0.25">
      <c r="B4" s="208"/>
      <c r="C4" s="208"/>
      <c r="D4" s="237"/>
      <c r="E4" s="201"/>
      <c r="F4" s="201"/>
      <c r="G4" s="198"/>
      <c r="H4" s="201"/>
      <c r="I4" s="201"/>
      <c r="J4" s="198"/>
      <c r="K4" s="200"/>
      <c r="L4" s="202"/>
      <c r="M4" s="198"/>
      <c r="N4" s="200"/>
      <c r="O4" s="202"/>
      <c r="Q4" s="18">
        <v>3</v>
      </c>
    </row>
    <row r="5" spans="1:21" ht="15.6" x14ac:dyDescent="0.25">
      <c r="B5" s="208"/>
      <c r="C5" s="208"/>
      <c r="D5" s="27"/>
      <c r="E5" s="28"/>
      <c r="F5" s="28"/>
      <c r="G5" s="29"/>
      <c r="H5" s="30"/>
      <c r="I5" s="30"/>
      <c r="J5" s="29"/>
      <c r="K5" s="31"/>
      <c r="L5" s="30"/>
      <c r="M5" s="29"/>
      <c r="N5" s="31"/>
      <c r="O5" s="30"/>
      <c r="Q5" s="18">
        <v>4</v>
      </c>
    </row>
    <row r="6" spans="1:21" ht="17.399999999999999" x14ac:dyDescent="0.25">
      <c r="A6" s="260"/>
      <c r="B6" s="229"/>
      <c r="C6" s="32" t="s">
        <v>72</v>
      </c>
      <c r="D6" s="33"/>
      <c r="E6" s="33"/>
      <c r="F6" s="33"/>
      <c r="G6" s="33"/>
      <c r="H6" s="33"/>
      <c r="I6" s="33"/>
      <c r="J6" s="33"/>
      <c r="K6" s="33"/>
      <c r="L6" s="34"/>
      <c r="M6" s="33"/>
      <c r="N6" s="33"/>
      <c r="O6" s="34"/>
    </row>
    <row r="7" spans="1:21" ht="80.25" customHeight="1" x14ac:dyDescent="0.25">
      <c r="A7" s="260"/>
      <c r="B7" s="230"/>
      <c r="C7" s="35" t="s">
        <v>32</v>
      </c>
      <c r="D7" s="72">
        <v>3</v>
      </c>
      <c r="E7" s="76" t="s">
        <v>196</v>
      </c>
      <c r="F7" s="76" t="s">
        <v>193</v>
      </c>
      <c r="G7" s="130">
        <v>4</v>
      </c>
      <c r="H7" s="113" t="s">
        <v>196</v>
      </c>
      <c r="I7" s="113" t="s">
        <v>193</v>
      </c>
      <c r="J7" s="133"/>
      <c r="K7" s="114"/>
      <c r="L7" s="115"/>
      <c r="M7" s="135"/>
      <c r="N7" s="116"/>
      <c r="O7" s="117"/>
      <c r="R7" s="18">
        <f>COUNTIF(D7:D10,"1")</f>
        <v>0</v>
      </c>
      <c r="S7" s="18">
        <f>COUNTIF(G7:G10,"1")</f>
        <v>0</v>
      </c>
      <c r="T7" s="18">
        <f>COUNTIF(J7:J10,"1")</f>
        <v>0</v>
      </c>
      <c r="U7" s="18">
        <f>COUNTIF(M7:M10,"1")</f>
        <v>0</v>
      </c>
    </row>
    <row r="8" spans="1:21" ht="77.25" customHeight="1" x14ac:dyDescent="0.25">
      <c r="A8" s="260"/>
      <c r="B8" s="230"/>
      <c r="C8" s="36" t="s">
        <v>34</v>
      </c>
      <c r="D8" s="72">
        <v>3</v>
      </c>
      <c r="E8" s="76" t="s">
        <v>197</v>
      </c>
      <c r="F8" s="76" t="s">
        <v>194</v>
      </c>
      <c r="G8" s="130">
        <v>4</v>
      </c>
      <c r="H8" s="144" t="s">
        <v>197</v>
      </c>
      <c r="I8" s="143" t="s">
        <v>194</v>
      </c>
      <c r="J8" s="133"/>
      <c r="K8" s="119"/>
      <c r="L8" s="115"/>
      <c r="M8" s="135"/>
      <c r="N8" s="120"/>
      <c r="O8" s="117"/>
      <c r="R8" s="18">
        <f>COUNTIF(D7:D10,"2")</f>
        <v>0</v>
      </c>
      <c r="S8" s="18">
        <f>COUNTIF(G7:G10,"2")</f>
        <v>0</v>
      </c>
      <c r="T8" s="18">
        <f>COUNTIF(J7:J10,"2")</f>
        <v>0</v>
      </c>
      <c r="U8" s="18">
        <f>COUNTIF(M7:M10,"2")</f>
        <v>0</v>
      </c>
    </row>
    <row r="9" spans="1:21" ht="69" customHeight="1" x14ac:dyDescent="0.25">
      <c r="A9" s="260"/>
      <c r="B9" s="230"/>
      <c r="C9" s="37" t="s">
        <v>35</v>
      </c>
      <c r="D9" s="72">
        <v>3</v>
      </c>
      <c r="E9" s="76" t="s">
        <v>198</v>
      </c>
      <c r="F9" s="76" t="s">
        <v>195</v>
      </c>
      <c r="G9" s="130">
        <v>4</v>
      </c>
      <c r="H9" s="118" t="s">
        <v>198</v>
      </c>
      <c r="I9" s="113" t="s">
        <v>195</v>
      </c>
      <c r="J9" s="133"/>
      <c r="K9" s="119"/>
      <c r="L9" s="115"/>
      <c r="M9" s="135"/>
      <c r="N9" s="120"/>
      <c r="O9" s="117"/>
      <c r="R9" s="18">
        <f>COUNTIF(D7:D10,"3")</f>
        <v>4</v>
      </c>
      <c r="S9" s="18">
        <f>COUNTIF(G7:G10,"3")</f>
        <v>0</v>
      </c>
      <c r="T9" s="18">
        <f>COUNTIF(J7:J10,"3")</f>
        <v>0</v>
      </c>
      <c r="U9" s="18">
        <f>COUNTIF(M7:M10,"3")</f>
        <v>0</v>
      </c>
    </row>
    <row r="10" spans="1:21" ht="85.5" customHeight="1" x14ac:dyDescent="0.25">
      <c r="A10" s="260"/>
      <c r="B10" s="231"/>
      <c r="C10" s="37" t="s">
        <v>36</v>
      </c>
      <c r="D10" s="72">
        <v>3</v>
      </c>
      <c r="E10" s="76" t="s">
        <v>199</v>
      </c>
      <c r="F10" s="112" t="s">
        <v>200</v>
      </c>
      <c r="G10" s="130">
        <v>4</v>
      </c>
      <c r="H10" s="118" t="s">
        <v>199</v>
      </c>
      <c r="I10" s="113" t="s">
        <v>200</v>
      </c>
      <c r="J10" s="133"/>
      <c r="K10" s="119"/>
      <c r="L10" s="115"/>
      <c r="M10" s="135"/>
      <c r="N10" s="120"/>
      <c r="O10" s="117"/>
      <c r="R10" s="18">
        <f>COUNTIF(D7:D10,"4")</f>
        <v>0</v>
      </c>
      <c r="S10" s="18">
        <f>COUNTIF(G7:G10,"4")</f>
        <v>4</v>
      </c>
      <c r="T10" s="18">
        <f>COUNTIF(J7:J10,"4")</f>
        <v>0</v>
      </c>
      <c r="U10" s="18">
        <f>COUNTIF(M7:M10,"4")</f>
        <v>0</v>
      </c>
    </row>
    <row r="11" spans="1:21" ht="6" customHeight="1" x14ac:dyDescent="0.25">
      <c r="B11" s="220"/>
      <c r="C11" s="221"/>
      <c r="D11" s="221"/>
      <c r="E11" s="221"/>
      <c r="F11" s="221"/>
      <c r="G11" s="221"/>
      <c r="H11" s="221"/>
      <c r="I11" s="221"/>
      <c r="J11" s="221"/>
      <c r="K11" s="222"/>
      <c r="L11" s="38"/>
      <c r="M11" s="136"/>
      <c r="N11" s="38"/>
      <c r="O11" s="38"/>
      <c r="Q11" s="18">
        <f>COUNTIF(D7:D10,"1")</f>
        <v>0</v>
      </c>
      <c r="R11" s="18">
        <f>COUNTIF(D7:D10,"1")</f>
        <v>0</v>
      </c>
      <c r="S11" s="18">
        <f>COUNTIF(D7:D10,"3")</f>
        <v>4</v>
      </c>
    </row>
    <row r="12" spans="1:21" ht="17.399999999999999" x14ac:dyDescent="0.25">
      <c r="A12" s="260"/>
      <c r="B12" s="217"/>
      <c r="C12" s="39" t="s">
        <v>71</v>
      </c>
      <c r="D12" s="40"/>
      <c r="E12" s="40"/>
      <c r="F12" s="40"/>
      <c r="G12" s="40"/>
      <c r="H12" s="40"/>
      <c r="I12" s="40"/>
      <c r="J12" s="40"/>
      <c r="K12" s="41"/>
      <c r="L12" s="42"/>
      <c r="M12" s="40"/>
      <c r="N12" s="41"/>
      <c r="O12" s="42"/>
    </row>
    <row r="13" spans="1:21" ht="92.25" customHeight="1" x14ac:dyDescent="0.25">
      <c r="A13" s="260"/>
      <c r="B13" s="218"/>
      <c r="C13" s="43" t="s">
        <v>37</v>
      </c>
      <c r="D13" s="73">
        <v>3</v>
      </c>
      <c r="E13" s="76" t="s">
        <v>201</v>
      </c>
      <c r="F13" s="76" t="s">
        <v>202</v>
      </c>
      <c r="G13" s="131">
        <v>4</v>
      </c>
      <c r="H13" s="113" t="s">
        <v>201</v>
      </c>
      <c r="I13" s="113" t="s">
        <v>201</v>
      </c>
      <c r="J13" s="134"/>
      <c r="K13" s="121"/>
      <c r="L13" s="122"/>
      <c r="M13" s="137"/>
      <c r="N13" s="123"/>
      <c r="O13" s="124"/>
      <c r="R13" s="18">
        <f>COUNTIF(D13:D17,"1")</f>
        <v>0</v>
      </c>
      <c r="S13" s="18">
        <f>COUNTIF(G13:G17,"1")</f>
        <v>0</v>
      </c>
      <c r="T13" s="18">
        <f>COUNTIF(J13:J17,"1")</f>
        <v>0</v>
      </c>
      <c r="U13" s="18">
        <f>COUNTIF(M13:M17,"1")</f>
        <v>0</v>
      </c>
    </row>
    <row r="14" spans="1:21" ht="78" customHeight="1" x14ac:dyDescent="0.25">
      <c r="A14" s="260"/>
      <c r="B14" s="218"/>
      <c r="C14" s="36" t="s">
        <v>38</v>
      </c>
      <c r="D14" s="73">
        <v>3</v>
      </c>
      <c r="E14" s="77" t="s">
        <v>203</v>
      </c>
      <c r="F14" s="76" t="s">
        <v>204</v>
      </c>
      <c r="G14" s="131">
        <v>4</v>
      </c>
      <c r="H14" s="118" t="s">
        <v>201</v>
      </c>
      <c r="I14" s="113" t="s">
        <v>204</v>
      </c>
      <c r="J14" s="134"/>
      <c r="K14" s="122"/>
      <c r="L14" s="122"/>
      <c r="M14" s="137"/>
      <c r="N14" s="124"/>
      <c r="O14" s="124"/>
      <c r="R14" s="18">
        <f>COUNTIF(D13:D17,"2")</f>
        <v>0</v>
      </c>
      <c r="S14" s="18">
        <f>COUNTIF(G13:G17,"2")</f>
        <v>0</v>
      </c>
      <c r="T14" s="18">
        <f>COUNTIF(J13:J17,"2")</f>
        <v>0</v>
      </c>
      <c r="U14" s="18">
        <f>COUNTIF(M13:M17,"2")</f>
        <v>0</v>
      </c>
    </row>
    <row r="15" spans="1:21" ht="77.25" customHeight="1" x14ac:dyDescent="0.25">
      <c r="A15" s="260"/>
      <c r="B15" s="218"/>
      <c r="C15" s="36" t="s">
        <v>39</v>
      </c>
      <c r="D15" s="73">
        <v>4</v>
      </c>
      <c r="E15" s="77" t="s">
        <v>205</v>
      </c>
      <c r="F15" s="76" t="s">
        <v>206</v>
      </c>
      <c r="G15" s="131">
        <v>4</v>
      </c>
      <c r="H15" s="118" t="s">
        <v>205</v>
      </c>
      <c r="I15" s="113" t="s">
        <v>206</v>
      </c>
      <c r="J15" s="134"/>
      <c r="K15" s="122"/>
      <c r="L15" s="122"/>
      <c r="M15" s="137"/>
      <c r="N15" s="124"/>
      <c r="O15" s="124"/>
      <c r="R15" s="18">
        <f>COUNTIF(D13:D17,"3")</f>
        <v>3</v>
      </c>
      <c r="S15" s="18">
        <f>COUNTIF(G13:G17,"3")</f>
        <v>1</v>
      </c>
      <c r="T15" s="18">
        <f>COUNTIF(J13:J17,"3")</f>
        <v>0</v>
      </c>
      <c r="U15" s="18">
        <f>COUNTIF(M13:M17,"3")</f>
        <v>0</v>
      </c>
    </row>
    <row r="16" spans="1:21" ht="117" customHeight="1" x14ac:dyDescent="0.25">
      <c r="A16" s="260"/>
      <c r="B16" s="218"/>
      <c r="C16" s="37" t="s">
        <v>40</v>
      </c>
      <c r="D16" s="73">
        <v>3</v>
      </c>
      <c r="E16" s="77" t="s">
        <v>207</v>
      </c>
      <c r="F16" s="76" t="s">
        <v>208</v>
      </c>
      <c r="G16" s="131">
        <v>3</v>
      </c>
      <c r="H16" s="118" t="s">
        <v>207</v>
      </c>
      <c r="I16" s="113" t="s">
        <v>208</v>
      </c>
      <c r="J16" s="134"/>
      <c r="K16" s="122"/>
      <c r="L16" s="122"/>
      <c r="M16" s="137"/>
      <c r="N16" s="124"/>
      <c r="O16" s="124"/>
      <c r="R16" s="18">
        <f>COUNTIF(D13:D17,"4")</f>
        <v>2</v>
      </c>
      <c r="S16" s="18">
        <f>COUNTIF(G13:G17,"4")</f>
        <v>4</v>
      </c>
      <c r="T16" s="18">
        <f>COUNTIF(J13:J17,"4")</f>
        <v>0</v>
      </c>
      <c r="U16" s="18">
        <f>COUNTIF(M13:M17,"4")</f>
        <v>0</v>
      </c>
    </row>
    <row r="17" spans="1:21" ht="79.5" customHeight="1" x14ac:dyDescent="0.25">
      <c r="A17" s="260"/>
      <c r="B17" s="219"/>
      <c r="C17" s="36" t="s">
        <v>41</v>
      </c>
      <c r="D17" s="73">
        <v>4</v>
      </c>
      <c r="E17" s="77" t="s">
        <v>209</v>
      </c>
      <c r="F17" s="76" t="s">
        <v>210</v>
      </c>
      <c r="G17" s="131">
        <v>4</v>
      </c>
      <c r="H17" s="118" t="s">
        <v>209</v>
      </c>
      <c r="I17" s="113" t="s">
        <v>210</v>
      </c>
      <c r="J17" s="134"/>
      <c r="K17" s="122"/>
      <c r="L17" s="122"/>
      <c r="M17" s="137"/>
      <c r="N17" s="124"/>
      <c r="O17" s="124"/>
    </row>
    <row r="18" spans="1:21" ht="7.5" customHeight="1" x14ac:dyDescent="0.25">
      <c r="B18" s="232"/>
      <c r="C18" s="233"/>
      <c r="D18" s="233"/>
      <c r="E18" s="233"/>
      <c r="F18" s="233"/>
      <c r="G18" s="233"/>
      <c r="H18" s="233"/>
      <c r="I18" s="233"/>
      <c r="J18" s="233"/>
      <c r="K18" s="234"/>
      <c r="L18" s="38"/>
      <c r="M18" s="136"/>
      <c r="N18" s="38"/>
      <c r="O18" s="38"/>
    </row>
    <row r="19" spans="1:21" ht="17.399999999999999" x14ac:dyDescent="0.25">
      <c r="A19" s="260"/>
      <c r="B19" s="217"/>
      <c r="C19" s="39" t="s">
        <v>42</v>
      </c>
      <c r="D19" s="40"/>
      <c r="E19" s="40"/>
      <c r="F19" s="40"/>
      <c r="G19" s="40"/>
      <c r="H19" s="40"/>
      <c r="I19" s="40"/>
      <c r="J19" s="40"/>
      <c r="K19" s="41"/>
      <c r="L19" s="42"/>
      <c r="M19" s="40"/>
      <c r="N19" s="41"/>
      <c r="O19" s="42"/>
    </row>
    <row r="20" spans="1:21" ht="48" customHeight="1" x14ac:dyDescent="0.25">
      <c r="A20" s="260"/>
      <c r="B20" s="254"/>
      <c r="C20" s="44" t="s">
        <v>43</v>
      </c>
      <c r="D20" s="73">
        <v>3</v>
      </c>
      <c r="E20" s="76" t="s">
        <v>211</v>
      </c>
      <c r="F20" s="138" t="s">
        <v>371</v>
      </c>
      <c r="G20" s="131">
        <v>4</v>
      </c>
      <c r="H20" s="113" t="s">
        <v>211</v>
      </c>
      <c r="I20" s="113" t="s">
        <v>371</v>
      </c>
      <c r="J20" s="134"/>
      <c r="K20" s="126"/>
      <c r="L20" s="127"/>
      <c r="M20" s="137"/>
      <c r="N20" s="128"/>
      <c r="O20" s="129"/>
      <c r="R20" s="18">
        <f>COUNTIF(D20:D27,"1")</f>
        <v>0</v>
      </c>
      <c r="S20" s="18">
        <f>COUNTIF(G20:G27,"1")</f>
        <v>0</v>
      </c>
      <c r="T20" s="18">
        <f>COUNTIF(J20:J27,"1")</f>
        <v>0</v>
      </c>
      <c r="U20" s="18">
        <f>COUNTIF(M20:M27,"1")</f>
        <v>0</v>
      </c>
    </row>
    <row r="21" spans="1:21" ht="90" customHeight="1" x14ac:dyDescent="0.25">
      <c r="A21" s="260"/>
      <c r="B21" s="254"/>
      <c r="C21" s="45" t="s">
        <v>44</v>
      </c>
      <c r="D21" s="73">
        <v>3</v>
      </c>
      <c r="E21" s="77" t="s">
        <v>212</v>
      </c>
      <c r="F21" s="138" t="s">
        <v>214</v>
      </c>
      <c r="G21" s="131">
        <v>4</v>
      </c>
      <c r="H21" s="118" t="s">
        <v>212</v>
      </c>
      <c r="I21" s="113" t="s">
        <v>214</v>
      </c>
      <c r="J21" s="134"/>
      <c r="K21" s="127"/>
      <c r="L21" s="127"/>
      <c r="M21" s="137"/>
      <c r="N21" s="129"/>
      <c r="O21" s="129"/>
      <c r="R21" s="18">
        <f>COUNTIF(D20:D27,"2")</f>
        <v>1</v>
      </c>
      <c r="S21" s="18">
        <f>COUNTIF(G20:G27,"2")</f>
        <v>0</v>
      </c>
      <c r="T21" s="18">
        <f>COUNTIF(J20:J27,"2")</f>
        <v>0</v>
      </c>
      <c r="U21" s="18">
        <f>COUNTIF(M20:M27,"2")</f>
        <v>0</v>
      </c>
    </row>
    <row r="22" spans="1:21" ht="52.5" customHeight="1" x14ac:dyDescent="0.25">
      <c r="A22" s="260"/>
      <c r="B22" s="254"/>
      <c r="C22" s="45" t="s">
        <v>45</v>
      </c>
      <c r="D22" s="73">
        <v>4</v>
      </c>
      <c r="E22" s="125" t="s">
        <v>213</v>
      </c>
      <c r="F22" s="112" t="s">
        <v>215</v>
      </c>
      <c r="G22" s="131">
        <v>4</v>
      </c>
      <c r="H22" s="118" t="s">
        <v>213</v>
      </c>
      <c r="I22" s="113" t="s">
        <v>215</v>
      </c>
      <c r="J22" s="134"/>
      <c r="K22" s="127"/>
      <c r="L22" s="127"/>
      <c r="M22" s="137"/>
      <c r="N22" s="129"/>
      <c r="O22" s="129"/>
      <c r="R22" s="18">
        <f>COUNTIF(D20:D27,"3")</f>
        <v>4</v>
      </c>
      <c r="S22" s="18">
        <f>COUNTIF(G20:G27,"3")</f>
        <v>2</v>
      </c>
      <c r="T22" s="18">
        <f>COUNTIF(J20:J27,"3")</f>
        <v>0</v>
      </c>
      <c r="U22" s="18">
        <f>COUNTIF(M20:M27,"3")</f>
        <v>0</v>
      </c>
    </row>
    <row r="23" spans="1:21" ht="64.5" customHeight="1" x14ac:dyDescent="0.25">
      <c r="A23" s="260"/>
      <c r="B23" s="254"/>
      <c r="C23" s="45" t="s">
        <v>46</v>
      </c>
      <c r="D23" s="73">
        <v>3</v>
      </c>
      <c r="E23" s="77" t="s">
        <v>216</v>
      </c>
      <c r="F23" s="112" t="s">
        <v>217</v>
      </c>
      <c r="G23" s="131">
        <v>3</v>
      </c>
      <c r="H23" s="118" t="s">
        <v>216</v>
      </c>
      <c r="I23" s="113" t="s">
        <v>217</v>
      </c>
      <c r="J23" s="134"/>
      <c r="K23" s="127"/>
      <c r="L23" s="127"/>
      <c r="M23" s="137"/>
      <c r="N23" s="129"/>
      <c r="O23" s="129"/>
      <c r="R23" s="18">
        <f>COUNTIF(D20:D27,"4")</f>
        <v>3</v>
      </c>
      <c r="S23" s="18">
        <f>COUNTIF(G20:G27,"4")</f>
        <v>6</v>
      </c>
      <c r="T23" s="18">
        <f>COUNTIF(J20:J27,"4")</f>
        <v>0</v>
      </c>
      <c r="U23" s="18">
        <f>COUNTIF(M20:M27,"4")</f>
        <v>0</v>
      </c>
    </row>
    <row r="24" spans="1:21" ht="66" customHeight="1" x14ac:dyDescent="0.25">
      <c r="A24" s="260"/>
      <c r="B24" s="254"/>
      <c r="C24" s="45" t="s">
        <v>47</v>
      </c>
      <c r="D24" s="73">
        <v>2</v>
      </c>
      <c r="E24" s="77" t="s">
        <v>218</v>
      </c>
      <c r="F24" s="138" t="s">
        <v>219</v>
      </c>
      <c r="G24" s="131">
        <v>3</v>
      </c>
      <c r="H24" s="118" t="s">
        <v>372</v>
      </c>
      <c r="I24" s="113" t="s">
        <v>373</v>
      </c>
      <c r="J24" s="134"/>
      <c r="K24" s="127"/>
      <c r="L24" s="127"/>
      <c r="M24" s="137"/>
      <c r="N24" s="129"/>
      <c r="O24" s="129"/>
    </row>
    <row r="25" spans="1:21" ht="66.75" customHeight="1" x14ac:dyDescent="0.25">
      <c r="A25" s="260"/>
      <c r="B25" s="254"/>
      <c r="C25" s="45" t="s">
        <v>48</v>
      </c>
      <c r="D25" s="73">
        <v>3</v>
      </c>
      <c r="E25" s="77" t="s">
        <v>220</v>
      </c>
      <c r="F25" s="138" t="s">
        <v>221</v>
      </c>
      <c r="G25" s="131">
        <v>4</v>
      </c>
      <c r="H25" s="118" t="s">
        <v>220</v>
      </c>
      <c r="I25" s="113" t="s">
        <v>374</v>
      </c>
      <c r="J25" s="134"/>
      <c r="K25" s="127"/>
      <c r="L25" s="127"/>
      <c r="M25" s="137"/>
      <c r="N25" s="129"/>
      <c r="O25" s="129"/>
    </row>
    <row r="26" spans="1:21" ht="78" customHeight="1" x14ac:dyDescent="0.25">
      <c r="A26" s="260"/>
      <c r="B26" s="254"/>
      <c r="C26" s="45" t="s">
        <v>49</v>
      </c>
      <c r="D26" s="73">
        <v>4</v>
      </c>
      <c r="E26" s="77" t="s">
        <v>222</v>
      </c>
      <c r="F26" s="138" t="s">
        <v>223</v>
      </c>
      <c r="G26" s="131">
        <v>4</v>
      </c>
      <c r="H26" s="118" t="s">
        <v>222</v>
      </c>
      <c r="I26" s="113" t="s">
        <v>223</v>
      </c>
      <c r="J26" s="134"/>
      <c r="K26" s="127"/>
      <c r="L26" s="127"/>
      <c r="M26" s="137"/>
      <c r="N26" s="129"/>
      <c r="O26" s="129"/>
    </row>
    <row r="27" spans="1:21" ht="78" customHeight="1" x14ac:dyDescent="0.25">
      <c r="A27" s="260"/>
      <c r="B27" s="255"/>
      <c r="C27" s="45" t="s">
        <v>50</v>
      </c>
      <c r="D27" s="73">
        <v>4</v>
      </c>
      <c r="E27" s="77" t="s">
        <v>224</v>
      </c>
      <c r="F27" s="138" t="s">
        <v>225</v>
      </c>
      <c r="G27" s="131">
        <v>4</v>
      </c>
      <c r="H27" s="118" t="s">
        <v>224</v>
      </c>
      <c r="I27" s="113" t="s">
        <v>225</v>
      </c>
      <c r="J27" s="134"/>
      <c r="K27" s="127"/>
      <c r="L27" s="127"/>
      <c r="M27" s="137"/>
      <c r="N27" s="129"/>
      <c r="O27" s="129"/>
    </row>
    <row r="28" spans="1:21" ht="7.5" customHeight="1" x14ac:dyDescent="0.25">
      <c r="B28" s="220"/>
      <c r="C28" s="221"/>
      <c r="D28" s="221"/>
      <c r="E28" s="221"/>
      <c r="F28" s="221"/>
      <c r="G28" s="221"/>
      <c r="H28" s="221"/>
      <c r="I28" s="221"/>
      <c r="J28" s="221"/>
      <c r="K28" s="222"/>
      <c r="L28" s="38"/>
      <c r="M28" s="136"/>
      <c r="N28" s="38"/>
      <c r="O28" s="38"/>
    </row>
    <row r="29" spans="1:21" ht="17.399999999999999" x14ac:dyDescent="0.25">
      <c r="A29" s="260"/>
      <c r="B29" s="217"/>
      <c r="C29" s="39" t="s">
        <v>51</v>
      </c>
      <c r="D29" s="40"/>
      <c r="E29" s="40"/>
      <c r="F29" s="40"/>
      <c r="G29" s="40"/>
      <c r="H29" s="40"/>
      <c r="I29" s="40"/>
      <c r="J29" s="40"/>
      <c r="K29" s="41"/>
      <c r="L29" s="42"/>
      <c r="M29" s="40"/>
      <c r="N29" s="41"/>
      <c r="O29" s="42"/>
    </row>
    <row r="30" spans="1:21" ht="75" customHeight="1" x14ac:dyDescent="0.25">
      <c r="A30" s="260"/>
      <c r="B30" s="218"/>
      <c r="C30" s="43" t="s">
        <v>52</v>
      </c>
      <c r="D30" s="73">
        <v>4</v>
      </c>
      <c r="E30" s="76" t="s">
        <v>226</v>
      </c>
      <c r="F30" s="138" t="s">
        <v>227</v>
      </c>
      <c r="G30" s="131">
        <v>4</v>
      </c>
      <c r="H30" s="113" t="s">
        <v>226</v>
      </c>
      <c r="I30" s="142" t="s">
        <v>227</v>
      </c>
      <c r="J30" s="134"/>
      <c r="K30" s="126"/>
      <c r="L30" s="127"/>
      <c r="M30" s="137"/>
      <c r="N30" s="128"/>
      <c r="O30" s="129"/>
      <c r="R30" s="18">
        <f>COUNTIF(D30:D33,"1")</f>
        <v>0</v>
      </c>
      <c r="S30" s="18">
        <f>COUNTIF(G30:G33,"1")</f>
        <v>0</v>
      </c>
      <c r="T30" s="18">
        <f>COUNTIF(J30:J33,"1")</f>
        <v>0</v>
      </c>
      <c r="U30" s="18">
        <f>COUNTIF(M30:M33,"1")</f>
        <v>0</v>
      </c>
    </row>
    <row r="31" spans="1:21" ht="127.5" customHeight="1" x14ac:dyDescent="0.25">
      <c r="A31" s="260"/>
      <c r="B31" s="218"/>
      <c r="C31" s="36" t="s">
        <v>53</v>
      </c>
      <c r="D31" s="73">
        <v>3</v>
      </c>
      <c r="E31" s="77" t="s">
        <v>375</v>
      </c>
      <c r="F31" s="138" t="s">
        <v>228</v>
      </c>
      <c r="G31" s="131">
        <v>4</v>
      </c>
      <c r="H31" s="118" t="s">
        <v>375</v>
      </c>
      <c r="I31" s="142" t="s">
        <v>228</v>
      </c>
      <c r="J31" s="134"/>
      <c r="K31" s="127"/>
      <c r="L31" s="127"/>
      <c r="M31" s="137"/>
      <c r="N31" s="129"/>
      <c r="O31" s="129"/>
      <c r="R31" s="18">
        <f>COUNTIF(D30:D33,"2")</f>
        <v>0</v>
      </c>
      <c r="S31" s="18">
        <f>COUNTIF(G30:G33,"2")</f>
        <v>0</v>
      </c>
      <c r="T31" s="18">
        <f>COUNTIF(J30:J33,"2")</f>
        <v>0</v>
      </c>
      <c r="U31" s="18">
        <f>COUNTIF(M30:M33,"2")</f>
        <v>0</v>
      </c>
    </row>
    <row r="32" spans="1:21" ht="112.5" customHeight="1" x14ac:dyDescent="0.25">
      <c r="A32" s="260"/>
      <c r="B32" s="218"/>
      <c r="C32" s="36" t="s">
        <v>54</v>
      </c>
      <c r="D32" s="73">
        <v>3</v>
      </c>
      <c r="E32" s="77" t="s">
        <v>229</v>
      </c>
      <c r="F32" s="138" t="s">
        <v>230</v>
      </c>
      <c r="G32" s="131">
        <v>4</v>
      </c>
      <c r="H32" s="118" t="s">
        <v>229</v>
      </c>
      <c r="I32" s="142" t="s">
        <v>230</v>
      </c>
      <c r="J32" s="134"/>
      <c r="K32" s="127"/>
      <c r="L32" s="127"/>
      <c r="M32" s="137"/>
      <c r="N32" s="129"/>
      <c r="O32" s="129"/>
      <c r="R32" s="18">
        <f>COUNTIF(D30:D33,"3")</f>
        <v>2</v>
      </c>
      <c r="S32" s="18">
        <f>COUNTIF(G30:G33,"3")</f>
        <v>0</v>
      </c>
      <c r="T32" s="18">
        <f>COUNTIF(J30:J33,"31")</f>
        <v>0</v>
      </c>
      <c r="U32" s="18">
        <f>COUNTIF(M30:M33,"3")</f>
        <v>0</v>
      </c>
    </row>
    <row r="33" spans="1:21" ht="117" customHeight="1" x14ac:dyDescent="0.25">
      <c r="A33" s="260"/>
      <c r="B33" s="219"/>
      <c r="C33" s="36" t="s">
        <v>55</v>
      </c>
      <c r="D33" s="73">
        <v>4</v>
      </c>
      <c r="E33" s="77" t="s">
        <v>231</v>
      </c>
      <c r="F33" s="138" t="s">
        <v>232</v>
      </c>
      <c r="G33" s="131">
        <v>4</v>
      </c>
      <c r="H33" s="118" t="s">
        <v>231</v>
      </c>
      <c r="I33" s="142" t="s">
        <v>232</v>
      </c>
      <c r="J33" s="134"/>
      <c r="K33" s="127"/>
      <c r="L33" s="127"/>
      <c r="M33" s="137"/>
      <c r="N33" s="129"/>
      <c r="O33" s="129"/>
      <c r="R33" s="18">
        <f>COUNTIF(D30:D33,"4")</f>
        <v>2</v>
      </c>
      <c r="S33" s="18">
        <f>COUNTIF(G30:G33,"4")</f>
        <v>4</v>
      </c>
      <c r="T33" s="18">
        <f>COUNTIF(J30:J33,"4")</f>
        <v>0</v>
      </c>
      <c r="U33" s="18">
        <f>COUNTIF(M30:M33,"4")</f>
        <v>0</v>
      </c>
    </row>
    <row r="34" spans="1:21" ht="9" customHeight="1" x14ac:dyDescent="0.25">
      <c r="B34" s="232"/>
      <c r="C34" s="233"/>
      <c r="D34" s="233"/>
      <c r="E34" s="233"/>
      <c r="F34" s="233"/>
      <c r="G34" s="233"/>
      <c r="H34" s="233"/>
      <c r="I34" s="233"/>
      <c r="J34" s="233"/>
      <c r="K34" s="234"/>
      <c r="L34" s="38"/>
      <c r="M34" s="136"/>
      <c r="N34" s="38"/>
      <c r="O34" s="38"/>
    </row>
    <row r="35" spans="1:21" ht="17.399999999999999" x14ac:dyDescent="0.25">
      <c r="A35" s="260"/>
      <c r="B35" s="217"/>
      <c r="C35" s="46" t="s">
        <v>56</v>
      </c>
      <c r="D35" s="256"/>
      <c r="E35" s="256"/>
      <c r="F35" s="256"/>
      <c r="G35" s="256"/>
      <c r="H35" s="256"/>
      <c r="I35" s="256"/>
      <c r="J35" s="256"/>
      <c r="K35" s="256"/>
      <c r="L35" s="47"/>
      <c r="M35" s="97"/>
      <c r="N35" s="97"/>
      <c r="O35" s="47"/>
    </row>
    <row r="36" spans="1:21" ht="148.5" customHeight="1" x14ac:dyDescent="0.25">
      <c r="A36" s="260"/>
      <c r="B36" s="218"/>
      <c r="C36" s="43" t="s">
        <v>57</v>
      </c>
      <c r="D36" s="73">
        <v>3</v>
      </c>
      <c r="E36" s="76" t="s">
        <v>233</v>
      </c>
      <c r="F36" s="138" t="s">
        <v>376</v>
      </c>
      <c r="G36" s="131">
        <v>4</v>
      </c>
      <c r="H36" s="113" t="s">
        <v>233</v>
      </c>
      <c r="I36" s="113" t="s">
        <v>377</v>
      </c>
      <c r="J36" s="134"/>
      <c r="K36" s="126"/>
      <c r="L36" s="127"/>
      <c r="M36" s="137"/>
      <c r="N36" s="128"/>
      <c r="O36" s="129"/>
      <c r="R36" s="18">
        <f>COUNTIF(D36:D44,"1")</f>
        <v>0</v>
      </c>
      <c r="S36" s="18">
        <f>COUNTIF(G36:G44,"1")</f>
        <v>0</v>
      </c>
      <c r="T36" s="18">
        <f>COUNTIF(J36:J44,"1")</f>
        <v>0</v>
      </c>
      <c r="U36" s="18">
        <f>COUNTIF(M36:M44,"1")</f>
        <v>0</v>
      </c>
    </row>
    <row r="37" spans="1:21" ht="113.25" customHeight="1" x14ac:dyDescent="0.25">
      <c r="A37" s="260"/>
      <c r="B37" s="218"/>
      <c r="C37" s="36" t="s">
        <v>58</v>
      </c>
      <c r="D37" s="73">
        <v>3</v>
      </c>
      <c r="E37" s="77" t="s">
        <v>378</v>
      </c>
      <c r="F37" s="138" t="s">
        <v>234</v>
      </c>
      <c r="G37" s="131">
        <v>4</v>
      </c>
      <c r="H37" s="118" t="s">
        <v>378</v>
      </c>
      <c r="I37" s="113" t="s">
        <v>378</v>
      </c>
      <c r="J37" s="134"/>
      <c r="K37" s="127"/>
      <c r="L37" s="127"/>
      <c r="M37" s="137"/>
      <c r="N37" s="129"/>
      <c r="O37" s="129"/>
      <c r="R37" s="18">
        <f>COUNTIF(D36:D44,"2")</f>
        <v>0</v>
      </c>
      <c r="S37" s="18">
        <f>COUNTIF(G36:G44,"2")</f>
        <v>0</v>
      </c>
      <c r="T37" s="18">
        <f>COUNTIF(J36:J44,"2")</f>
        <v>0</v>
      </c>
      <c r="U37" s="18">
        <f>COUNTIF(M36:M44,"2")</f>
        <v>0</v>
      </c>
    </row>
    <row r="38" spans="1:21" ht="116.25" customHeight="1" x14ac:dyDescent="0.25">
      <c r="A38" s="260"/>
      <c r="B38" s="218"/>
      <c r="C38" s="36" t="s">
        <v>59</v>
      </c>
      <c r="D38" s="73">
        <v>3</v>
      </c>
      <c r="E38" s="77" t="s">
        <v>235</v>
      </c>
      <c r="F38" s="138" t="s">
        <v>236</v>
      </c>
      <c r="G38" s="131">
        <v>3</v>
      </c>
      <c r="H38" s="118" t="s">
        <v>235</v>
      </c>
      <c r="I38" s="113" t="s">
        <v>236</v>
      </c>
      <c r="J38" s="134"/>
      <c r="K38" s="127"/>
      <c r="L38" s="127"/>
      <c r="M38" s="137"/>
      <c r="N38" s="129"/>
      <c r="O38" s="129"/>
      <c r="R38" s="18">
        <f>COUNTIF(D36:D44,"3")</f>
        <v>9</v>
      </c>
      <c r="S38" s="18">
        <f>COUNTIF(G36:G44,"3")</f>
        <v>1</v>
      </c>
      <c r="T38" s="18">
        <f>COUNTIF(J36:J44,"3")</f>
        <v>0</v>
      </c>
      <c r="U38" s="18">
        <f>COUNTIF(M36:M44,"3")</f>
        <v>0</v>
      </c>
    </row>
    <row r="39" spans="1:21" ht="81" customHeight="1" x14ac:dyDescent="0.25">
      <c r="A39" s="260"/>
      <c r="B39" s="218"/>
      <c r="C39" s="36" t="s">
        <v>60</v>
      </c>
      <c r="D39" s="73">
        <v>3</v>
      </c>
      <c r="E39" s="77" t="s">
        <v>379</v>
      </c>
      <c r="F39" s="138" t="s">
        <v>237</v>
      </c>
      <c r="G39" s="131">
        <v>4</v>
      </c>
      <c r="H39" s="118" t="s">
        <v>379</v>
      </c>
      <c r="I39" s="113" t="s">
        <v>237</v>
      </c>
      <c r="J39" s="134"/>
      <c r="K39" s="127"/>
      <c r="L39" s="127"/>
      <c r="M39" s="137"/>
      <c r="N39" s="129"/>
      <c r="O39" s="129"/>
      <c r="R39" s="18">
        <f>COUNTIF(D36:D44,"4")</f>
        <v>0</v>
      </c>
      <c r="S39" s="18">
        <f>COUNTIF(G36:G44,"4")</f>
        <v>8</v>
      </c>
      <c r="T39" s="18">
        <f>COUNTIF(J36:J44,"4")</f>
        <v>0</v>
      </c>
      <c r="U39" s="18">
        <f>COUNTIF(M36:M44,"4")</f>
        <v>0</v>
      </c>
    </row>
    <row r="40" spans="1:21" ht="79.5" customHeight="1" x14ac:dyDescent="0.25">
      <c r="A40" s="260"/>
      <c r="B40" s="218"/>
      <c r="C40" s="36" t="s">
        <v>61</v>
      </c>
      <c r="D40" s="73">
        <v>3</v>
      </c>
      <c r="E40" s="77" t="s">
        <v>238</v>
      </c>
      <c r="F40" s="138" t="s">
        <v>239</v>
      </c>
      <c r="G40" s="131">
        <v>4</v>
      </c>
      <c r="H40" s="118" t="s">
        <v>238</v>
      </c>
      <c r="I40" s="113" t="s">
        <v>239</v>
      </c>
      <c r="J40" s="134"/>
      <c r="K40" s="127"/>
      <c r="L40" s="127"/>
      <c r="M40" s="137"/>
      <c r="N40" s="129"/>
      <c r="O40" s="129"/>
    </row>
    <row r="41" spans="1:21" ht="103.5" customHeight="1" x14ac:dyDescent="0.25">
      <c r="A41" s="260"/>
      <c r="B41" s="218"/>
      <c r="C41" s="36" t="s">
        <v>62</v>
      </c>
      <c r="D41" s="73">
        <v>3</v>
      </c>
      <c r="E41" s="77" t="s">
        <v>240</v>
      </c>
      <c r="F41" s="138" t="s">
        <v>241</v>
      </c>
      <c r="G41" s="131">
        <v>4</v>
      </c>
      <c r="H41" s="118" t="s">
        <v>240</v>
      </c>
      <c r="I41" s="113" t="s">
        <v>241</v>
      </c>
      <c r="J41" s="134"/>
      <c r="K41" s="127"/>
      <c r="L41" s="127"/>
      <c r="M41" s="137"/>
      <c r="N41" s="129"/>
      <c r="O41" s="129"/>
    </row>
    <row r="42" spans="1:21" ht="90" customHeight="1" x14ac:dyDescent="0.25">
      <c r="A42" s="260"/>
      <c r="B42" s="218"/>
      <c r="C42" s="36" t="s">
        <v>63</v>
      </c>
      <c r="D42" s="73">
        <v>3</v>
      </c>
      <c r="E42" s="77" t="s">
        <v>242</v>
      </c>
      <c r="F42" s="138" t="s">
        <v>242</v>
      </c>
      <c r="G42" s="131">
        <v>4</v>
      </c>
      <c r="H42" s="118" t="s">
        <v>242</v>
      </c>
      <c r="I42" s="113" t="s">
        <v>242</v>
      </c>
      <c r="J42" s="134"/>
      <c r="K42" s="127"/>
      <c r="L42" s="127"/>
      <c r="M42" s="137"/>
      <c r="N42" s="129"/>
      <c r="O42" s="129"/>
    </row>
    <row r="43" spans="1:21" ht="101.25" customHeight="1" x14ac:dyDescent="0.25">
      <c r="A43" s="260"/>
      <c r="B43" s="218"/>
      <c r="C43" s="36" t="s">
        <v>64</v>
      </c>
      <c r="D43" s="73">
        <v>3</v>
      </c>
      <c r="E43" s="77" t="s">
        <v>243</v>
      </c>
      <c r="F43" s="138" t="s">
        <v>244</v>
      </c>
      <c r="G43" s="131">
        <v>4</v>
      </c>
      <c r="H43" s="118" t="s">
        <v>243</v>
      </c>
      <c r="I43" s="113" t="s">
        <v>244</v>
      </c>
      <c r="J43" s="134"/>
      <c r="K43" s="127"/>
      <c r="L43" s="127"/>
      <c r="M43" s="137"/>
      <c r="N43" s="129"/>
      <c r="O43" s="129"/>
    </row>
    <row r="44" spans="1:21" ht="93.75" customHeight="1" x14ac:dyDescent="0.25">
      <c r="A44" s="260"/>
      <c r="B44" s="219"/>
      <c r="C44" s="36" t="s">
        <v>65</v>
      </c>
      <c r="D44" s="73">
        <v>3</v>
      </c>
      <c r="E44" s="77" t="s">
        <v>245</v>
      </c>
      <c r="F44" s="138" t="s">
        <v>246</v>
      </c>
      <c r="G44" s="131">
        <v>4</v>
      </c>
      <c r="H44" s="118" t="s">
        <v>245</v>
      </c>
      <c r="I44" s="113" t="s">
        <v>246</v>
      </c>
      <c r="J44" s="134"/>
      <c r="K44" s="127"/>
      <c r="L44" s="127"/>
      <c r="M44" s="137"/>
      <c r="N44" s="129"/>
      <c r="O44" s="129"/>
    </row>
    <row r="45" spans="1:21" ht="6.75" customHeight="1" x14ac:dyDescent="0.25">
      <c r="B45" s="232"/>
      <c r="C45" s="233"/>
      <c r="D45" s="233"/>
      <c r="E45" s="233"/>
      <c r="F45" s="233"/>
      <c r="G45" s="233"/>
      <c r="H45" s="233"/>
      <c r="I45" s="233"/>
      <c r="J45" s="233"/>
      <c r="K45" s="234"/>
      <c r="L45" s="38"/>
      <c r="M45" s="136"/>
      <c r="N45" s="38"/>
      <c r="O45" s="38"/>
    </row>
    <row r="46" spans="1:21" ht="17.399999999999999" x14ac:dyDescent="0.25">
      <c r="A46" s="260"/>
      <c r="B46" s="217"/>
      <c r="C46" s="39" t="s">
        <v>66</v>
      </c>
      <c r="D46" s="40"/>
      <c r="E46" s="40"/>
      <c r="F46" s="40"/>
      <c r="G46" s="40"/>
      <c r="H46" s="40"/>
      <c r="I46" s="40"/>
      <c r="J46" s="40"/>
      <c r="K46" s="41"/>
      <c r="L46" s="42"/>
      <c r="M46" s="40"/>
      <c r="N46" s="41"/>
      <c r="O46" s="42"/>
    </row>
    <row r="47" spans="1:21" ht="80.25" customHeight="1" x14ac:dyDescent="0.25">
      <c r="A47" s="260"/>
      <c r="B47" s="218"/>
      <c r="C47" s="43" t="s">
        <v>67</v>
      </c>
      <c r="D47" s="73">
        <v>3</v>
      </c>
      <c r="E47" s="76" t="s">
        <v>248</v>
      </c>
      <c r="F47" s="76" t="s">
        <v>249</v>
      </c>
      <c r="G47" s="74">
        <v>4</v>
      </c>
      <c r="H47" s="78" t="s">
        <v>248</v>
      </c>
      <c r="I47" s="78" t="s">
        <v>249</v>
      </c>
      <c r="J47" s="75"/>
      <c r="K47" s="80"/>
      <c r="L47" s="81"/>
      <c r="M47" s="102"/>
      <c r="N47" s="100"/>
      <c r="O47" s="101"/>
      <c r="R47" s="18">
        <f>COUNTIF(D47:D50,"1")</f>
        <v>0</v>
      </c>
      <c r="S47" s="18">
        <f>COUNTIF(G47:G50,"1")</f>
        <v>0</v>
      </c>
      <c r="T47" s="18">
        <f>COUNTIF(J47:J50,"1")</f>
        <v>0</v>
      </c>
      <c r="U47" s="18">
        <f>COUNTIF(M47:M50,"1")</f>
        <v>0</v>
      </c>
    </row>
    <row r="48" spans="1:21" ht="88.5" customHeight="1" x14ac:dyDescent="0.25">
      <c r="A48" s="260"/>
      <c r="B48" s="218"/>
      <c r="C48" s="36" t="s">
        <v>68</v>
      </c>
      <c r="D48" s="73">
        <v>3</v>
      </c>
      <c r="E48" s="77" t="s">
        <v>250</v>
      </c>
      <c r="F48" s="76" t="s">
        <v>251</v>
      </c>
      <c r="G48" s="74">
        <v>4</v>
      </c>
      <c r="H48" s="79" t="s">
        <v>250</v>
      </c>
      <c r="I48" s="78" t="s">
        <v>251</v>
      </c>
      <c r="J48" s="75"/>
      <c r="K48" s="81"/>
      <c r="L48" s="81"/>
      <c r="M48" s="102"/>
      <c r="N48" s="101"/>
      <c r="O48" s="101"/>
      <c r="R48" s="18">
        <f>COUNTIF(D47:D50,"2")</f>
        <v>0</v>
      </c>
      <c r="S48" s="18">
        <f>COUNTIF(G47:G50,"2")</f>
        <v>0</v>
      </c>
      <c r="T48" s="18">
        <f>COUNTIF(J47:J50,"2")</f>
        <v>0</v>
      </c>
      <c r="U48" s="18">
        <f>COUNTIF(M47:M50,"2")</f>
        <v>0</v>
      </c>
    </row>
    <row r="49" spans="1:21" ht="111.75" customHeight="1" x14ac:dyDescent="0.25">
      <c r="A49" s="260"/>
      <c r="B49" s="218"/>
      <c r="C49" s="36" t="s">
        <v>69</v>
      </c>
      <c r="D49" s="73">
        <v>3</v>
      </c>
      <c r="E49" s="77" t="s">
        <v>252</v>
      </c>
      <c r="F49" s="76" t="s">
        <v>253</v>
      </c>
      <c r="G49" s="74">
        <v>4</v>
      </c>
      <c r="H49" s="79" t="s">
        <v>252</v>
      </c>
      <c r="I49" s="78" t="s">
        <v>380</v>
      </c>
      <c r="J49" s="75"/>
      <c r="K49" s="81"/>
      <c r="L49" s="81"/>
      <c r="M49" s="102"/>
      <c r="N49" s="101"/>
      <c r="O49" s="101"/>
      <c r="R49" s="18">
        <f>COUNTIF(D47:D50,"3")</f>
        <v>4</v>
      </c>
      <c r="S49" s="18">
        <f>COUNTIF(G47:G50,"3")</f>
        <v>0</v>
      </c>
      <c r="T49" s="18">
        <f>COUNTIF(J47:J50,"3")</f>
        <v>0</v>
      </c>
      <c r="U49" s="18">
        <f>COUNTIF(M47:M50,"3")</f>
        <v>0</v>
      </c>
    </row>
    <row r="50" spans="1:21" ht="114.75" customHeight="1" x14ac:dyDescent="0.25">
      <c r="A50" s="260"/>
      <c r="B50" s="219"/>
      <c r="C50" s="36" t="s">
        <v>70</v>
      </c>
      <c r="D50" s="73">
        <v>3</v>
      </c>
      <c r="E50" s="77" t="s">
        <v>254</v>
      </c>
      <c r="F50" s="76" t="s">
        <v>255</v>
      </c>
      <c r="G50" s="74">
        <v>4</v>
      </c>
      <c r="H50" s="79" t="s">
        <v>254</v>
      </c>
      <c r="I50" s="78" t="s">
        <v>255</v>
      </c>
      <c r="J50" s="75"/>
      <c r="K50" s="81"/>
      <c r="L50" s="81"/>
      <c r="M50" s="102"/>
      <c r="N50" s="101"/>
      <c r="O50" s="101"/>
      <c r="R50" s="18">
        <f>COUNTIF(D47:D50,"4")</f>
        <v>0</v>
      </c>
      <c r="S50" s="18">
        <f>COUNTIF(G47:G50,"4")</f>
        <v>4</v>
      </c>
      <c r="T50" s="18">
        <f>COUNTIF(J47:J50,"4")</f>
        <v>0</v>
      </c>
      <c r="U50" s="18">
        <f>COUNTIF(M47:M50,"4")</f>
        <v>0</v>
      </c>
    </row>
    <row r="51" spans="1:21" ht="8.25" customHeight="1" x14ac:dyDescent="0.25">
      <c r="B51" s="232"/>
      <c r="C51" s="233"/>
      <c r="D51" s="233"/>
      <c r="E51" s="233"/>
      <c r="F51" s="233"/>
      <c r="G51" s="233"/>
      <c r="H51" s="233"/>
      <c r="I51" s="233"/>
      <c r="J51" s="233"/>
      <c r="K51" s="234"/>
      <c r="L51" s="38"/>
      <c r="M51" s="136"/>
      <c r="N51" s="38"/>
      <c r="O51" s="38"/>
    </row>
    <row r="52" spans="1:21" ht="24" customHeight="1" x14ac:dyDescent="0.25">
      <c r="B52" s="209" t="s">
        <v>25</v>
      </c>
      <c r="C52" s="210"/>
      <c r="D52" s="240">
        <v>2023</v>
      </c>
      <c r="E52" s="241"/>
      <c r="F52" s="242"/>
      <c r="G52" s="223" t="s">
        <v>370</v>
      </c>
      <c r="H52" s="224"/>
      <c r="I52" s="225"/>
      <c r="J52" s="226">
        <v>2017</v>
      </c>
      <c r="K52" s="227"/>
      <c r="L52" s="228"/>
      <c r="M52" s="203">
        <v>2018</v>
      </c>
      <c r="N52" s="204"/>
      <c r="O52" s="205"/>
    </row>
    <row r="53" spans="1:21" ht="33" customHeight="1" x14ac:dyDescent="0.25">
      <c r="B53" s="211"/>
      <c r="C53" s="212"/>
      <c r="D53" s="48" t="s">
        <v>33</v>
      </c>
      <c r="E53" s="49" t="s">
        <v>121</v>
      </c>
      <c r="F53" s="49" t="s">
        <v>124</v>
      </c>
      <c r="G53" s="48" t="s">
        <v>33</v>
      </c>
      <c r="H53" s="49" t="s">
        <v>121</v>
      </c>
      <c r="I53" s="49" t="s">
        <v>124</v>
      </c>
      <c r="J53" s="48" t="s">
        <v>33</v>
      </c>
      <c r="K53" s="49" t="s">
        <v>121</v>
      </c>
      <c r="L53" s="50" t="s">
        <v>124</v>
      </c>
      <c r="M53" s="48"/>
      <c r="N53" s="49"/>
      <c r="O53" s="50"/>
    </row>
    <row r="54" spans="1:21" ht="17.399999999999999" x14ac:dyDescent="0.25">
      <c r="A54" s="260"/>
      <c r="B54" s="51"/>
      <c r="C54" s="238" t="s">
        <v>73</v>
      </c>
      <c r="D54" s="239"/>
      <c r="E54" s="239"/>
      <c r="F54" s="239"/>
      <c r="G54" s="239"/>
      <c r="H54" s="239"/>
      <c r="I54" s="239"/>
      <c r="J54" s="239"/>
      <c r="K54" s="239"/>
      <c r="L54" s="52"/>
      <c r="M54" s="58"/>
      <c r="N54" s="58"/>
      <c r="O54" s="52"/>
    </row>
    <row r="55" spans="1:21" ht="193.5" customHeight="1" x14ac:dyDescent="0.25">
      <c r="A55" s="260"/>
      <c r="B55" s="53"/>
      <c r="C55" s="139" t="s">
        <v>74</v>
      </c>
      <c r="D55" s="73">
        <v>3</v>
      </c>
      <c r="E55" s="112" t="s">
        <v>256</v>
      </c>
      <c r="F55" s="112" t="s">
        <v>258</v>
      </c>
      <c r="G55" s="131">
        <v>4</v>
      </c>
      <c r="H55" s="113" t="s">
        <v>256</v>
      </c>
      <c r="I55" s="113" t="s">
        <v>256</v>
      </c>
      <c r="J55" s="134"/>
      <c r="K55" s="126"/>
      <c r="L55" s="127"/>
      <c r="M55" s="137"/>
      <c r="N55" s="128"/>
      <c r="O55" s="129"/>
      <c r="R55" s="18">
        <f>COUNTIF(D55:D59,"1")</f>
        <v>0</v>
      </c>
      <c r="S55" s="18">
        <f>COUNTIF(G55:G59,"1")</f>
        <v>0</v>
      </c>
      <c r="T55" s="18">
        <f>COUNTIF(J55:J59,"1")</f>
        <v>0</v>
      </c>
      <c r="U55" s="18">
        <f>COUNTIF(M55:M59,"1")</f>
        <v>0</v>
      </c>
    </row>
    <row r="56" spans="1:21" ht="170.25" customHeight="1" x14ac:dyDescent="0.25">
      <c r="A56" s="260"/>
      <c r="B56" s="53"/>
      <c r="C56" s="140" t="s">
        <v>75</v>
      </c>
      <c r="D56" s="73">
        <v>3</v>
      </c>
      <c r="E56" s="125" t="s">
        <v>257</v>
      </c>
      <c r="F56" s="112" t="s">
        <v>259</v>
      </c>
      <c r="G56" s="131">
        <v>4</v>
      </c>
      <c r="H56" s="118" t="s">
        <v>257</v>
      </c>
      <c r="I56" s="113" t="s">
        <v>257</v>
      </c>
      <c r="J56" s="134"/>
      <c r="K56" s="127"/>
      <c r="L56" s="127"/>
      <c r="M56" s="137"/>
      <c r="N56" s="129"/>
      <c r="O56" s="129"/>
      <c r="R56" s="18">
        <f>COUNTIF(D55:D59,"2")</f>
        <v>0</v>
      </c>
      <c r="S56" s="18">
        <f>COUNTIF(G55:G59,"2")</f>
        <v>0</v>
      </c>
      <c r="T56" s="18">
        <f>COUNTIF(J55:J59,"2")</f>
        <v>0</v>
      </c>
      <c r="U56" s="18">
        <f>COUNTIF(M55:M59,"2")</f>
        <v>0</v>
      </c>
    </row>
    <row r="57" spans="1:21" ht="123.75" customHeight="1" x14ac:dyDescent="0.25">
      <c r="A57" s="260"/>
      <c r="B57" s="53"/>
      <c r="C57" s="140" t="s">
        <v>76</v>
      </c>
      <c r="D57" s="73">
        <v>3</v>
      </c>
      <c r="E57" s="125" t="s">
        <v>260</v>
      </c>
      <c r="F57" s="76" t="s">
        <v>264</v>
      </c>
      <c r="G57" s="131">
        <v>4</v>
      </c>
      <c r="H57" s="118" t="s">
        <v>260</v>
      </c>
      <c r="I57" s="113" t="s">
        <v>264</v>
      </c>
      <c r="J57" s="134"/>
      <c r="K57" s="127"/>
      <c r="L57" s="127"/>
      <c r="M57" s="137"/>
      <c r="N57" s="129"/>
      <c r="O57" s="129"/>
      <c r="R57" s="18">
        <f>COUNTIF(D55:D59,"3")</f>
        <v>4</v>
      </c>
      <c r="S57" s="18">
        <f>COUNTIF(G55:G59,"3")</f>
        <v>0</v>
      </c>
      <c r="T57" s="18">
        <f>COUNTIF(J55:J59,"3")</f>
        <v>0</v>
      </c>
      <c r="U57" s="18">
        <f>COUNTIF(M55:M59,"3")</f>
        <v>0</v>
      </c>
    </row>
    <row r="58" spans="1:21" ht="173.25" customHeight="1" x14ac:dyDescent="0.25">
      <c r="A58" s="260"/>
      <c r="B58" s="53"/>
      <c r="C58" s="36" t="s">
        <v>77</v>
      </c>
      <c r="D58" s="73">
        <v>4</v>
      </c>
      <c r="E58" s="125" t="s">
        <v>261</v>
      </c>
      <c r="F58" s="76" t="s">
        <v>262</v>
      </c>
      <c r="G58" s="131">
        <v>4</v>
      </c>
      <c r="H58" s="118" t="s">
        <v>261</v>
      </c>
      <c r="I58" s="113" t="s">
        <v>262</v>
      </c>
      <c r="J58" s="134"/>
      <c r="K58" s="127"/>
      <c r="L58" s="127"/>
      <c r="M58" s="137"/>
      <c r="N58" s="129"/>
      <c r="O58" s="129"/>
      <c r="R58" s="18">
        <f>COUNTIF(D55:D59,"4")</f>
        <v>1</v>
      </c>
      <c r="S58" s="18">
        <f>COUNTIF(G55:G59,"4")</f>
        <v>5</v>
      </c>
      <c r="T58" s="18">
        <f>COUNTIF(J55:J59,"4")</f>
        <v>0</v>
      </c>
      <c r="U58" s="18">
        <f>COUNTIF(M55:M59,"4")</f>
        <v>0</v>
      </c>
    </row>
    <row r="59" spans="1:21" ht="114.75" customHeight="1" x14ac:dyDescent="0.25">
      <c r="A59" s="260"/>
      <c r="B59" s="54"/>
      <c r="C59" s="36" t="s">
        <v>78</v>
      </c>
      <c r="D59" s="73">
        <v>3</v>
      </c>
      <c r="E59" s="125" t="s">
        <v>263</v>
      </c>
      <c r="F59" s="76" t="s">
        <v>265</v>
      </c>
      <c r="G59" s="131">
        <v>4</v>
      </c>
      <c r="H59" s="118" t="s">
        <v>263</v>
      </c>
      <c r="I59" s="113" t="s">
        <v>265</v>
      </c>
      <c r="J59" s="134"/>
      <c r="K59" s="127"/>
      <c r="L59" s="127"/>
      <c r="M59" s="137"/>
      <c r="N59" s="129"/>
      <c r="O59" s="129"/>
    </row>
    <row r="60" spans="1:21" ht="6.75" customHeight="1" x14ac:dyDescent="0.25">
      <c r="B60" s="245"/>
      <c r="C60" s="246"/>
      <c r="D60" s="55"/>
      <c r="E60" s="56"/>
      <c r="F60" s="56"/>
      <c r="G60" s="55"/>
      <c r="H60" s="56"/>
      <c r="I60" s="56"/>
      <c r="J60" s="55"/>
      <c r="K60" s="56"/>
      <c r="M60" s="55"/>
      <c r="N60" s="56"/>
    </row>
    <row r="61" spans="1:21" ht="17.399999999999999" x14ac:dyDescent="0.25">
      <c r="A61" s="260"/>
      <c r="B61" s="51"/>
      <c r="C61" s="238" t="s">
        <v>79</v>
      </c>
      <c r="D61" s="239"/>
      <c r="E61" s="239"/>
      <c r="F61" s="239"/>
      <c r="G61" s="239"/>
      <c r="H61" s="239"/>
      <c r="I61" s="239"/>
      <c r="J61" s="239"/>
      <c r="K61" s="244"/>
      <c r="L61" s="58"/>
      <c r="M61" s="58"/>
      <c r="N61" s="58"/>
      <c r="O61" s="58"/>
    </row>
    <row r="62" spans="1:21" ht="80.25" customHeight="1" x14ac:dyDescent="0.25">
      <c r="A62" s="260"/>
      <c r="B62" s="59"/>
      <c r="C62" s="35" t="s">
        <v>80</v>
      </c>
      <c r="D62" s="73">
        <v>3</v>
      </c>
      <c r="E62" s="112" t="s">
        <v>266</v>
      </c>
      <c r="F62" s="112" t="s">
        <v>267</v>
      </c>
      <c r="G62" s="131">
        <v>4</v>
      </c>
      <c r="H62" s="113" t="s">
        <v>266</v>
      </c>
      <c r="I62" s="113" t="s">
        <v>267</v>
      </c>
      <c r="J62" s="134"/>
      <c r="K62" s="127"/>
      <c r="L62" s="127"/>
      <c r="M62" s="137"/>
      <c r="N62" s="129"/>
      <c r="O62" s="129"/>
      <c r="R62" s="18">
        <f>COUNTIF(D62:D65,"1")</f>
        <v>0</v>
      </c>
      <c r="S62" s="18">
        <f>COUNTIF(G62:G65,"1")</f>
        <v>0</v>
      </c>
      <c r="T62" s="18">
        <f>COUNTIF(J62:J65,"1")</f>
        <v>0</v>
      </c>
      <c r="U62" s="18">
        <f>COUNTIF(M62:M65,"1")</f>
        <v>0</v>
      </c>
    </row>
    <row r="63" spans="1:21" ht="89.25" customHeight="1" x14ac:dyDescent="0.25">
      <c r="A63" s="260"/>
      <c r="B63" s="53"/>
      <c r="C63" s="36" t="s">
        <v>81</v>
      </c>
      <c r="D63" s="73">
        <v>3</v>
      </c>
      <c r="E63" s="125" t="s">
        <v>268</v>
      </c>
      <c r="F63" s="76" t="s">
        <v>269</v>
      </c>
      <c r="G63" s="131">
        <v>4</v>
      </c>
      <c r="H63" s="118" t="s">
        <v>268</v>
      </c>
      <c r="I63" s="113" t="s">
        <v>269</v>
      </c>
      <c r="J63" s="134"/>
      <c r="K63" s="127"/>
      <c r="L63" s="127"/>
      <c r="M63" s="137"/>
      <c r="N63" s="129"/>
      <c r="O63" s="129"/>
      <c r="R63" s="18">
        <f>COUNTIF(D62:D65,"2")</f>
        <v>0</v>
      </c>
      <c r="S63" s="18">
        <f>COUNTIF(G62:G65,"2")</f>
        <v>0</v>
      </c>
      <c r="T63" s="18">
        <f>COUNTIF(J62:J65,"2")</f>
        <v>0</v>
      </c>
      <c r="U63" s="18">
        <f>COUNTIF(M62:M65,"2")</f>
        <v>0</v>
      </c>
    </row>
    <row r="64" spans="1:21" ht="75" customHeight="1" x14ac:dyDescent="0.25">
      <c r="A64" s="260"/>
      <c r="B64" s="53"/>
      <c r="C64" s="36" t="s">
        <v>82</v>
      </c>
      <c r="D64" s="73">
        <v>3</v>
      </c>
      <c r="E64" s="125" t="s">
        <v>270</v>
      </c>
      <c r="F64" s="76" t="s">
        <v>271</v>
      </c>
      <c r="G64" s="131">
        <v>4</v>
      </c>
      <c r="H64" s="118" t="s">
        <v>270</v>
      </c>
      <c r="I64" s="113" t="s">
        <v>271</v>
      </c>
      <c r="J64" s="134"/>
      <c r="K64" s="127"/>
      <c r="L64" s="127"/>
      <c r="M64" s="137"/>
      <c r="N64" s="129"/>
      <c r="O64" s="129"/>
      <c r="R64" s="18">
        <f>COUNTIF(D62:D65,"3")</f>
        <v>3</v>
      </c>
      <c r="S64" s="18">
        <f>COUNTIF(G62:G65,"3")</f>
        <v>0</v>
      </c>
      <c r="T64" s="18">
        <f>COUNTIF(J62:J65,"3")</f>
        <v>0</v>
      </c>
      <c r="U64" s="18">
        <f>COUNTIF(M62:M65,"3")</f>
        <v>0</v>
      </c>
    </row>
    <row r="65" spans="1:21" ht="75.75" customHeight="1" x14ac:dyDescent="0.25">
      <c r="A65" s="260"/>
      <c r="B65" s="54"/>
      <c r="C65" s="36" t="s">
        <v>83</v>
      </c>
      <c r="D65" s="73">
        <v>4</v>
      </c>
      <c r="E65" s="125" t="s">
        <v>272</v>
      </c>
      <c r="F65" s="112" t="s">
        <v>273</v>
      </c>
      <c r="G65" s="131">
        <v>4</v>
      </c>
      <c r="H65" s="118" t="s">
        <v>272</v>
      </c>
      <c r="I65" s="113" t="s">
        <v>273</v>
      </c>
      <c r="J65" s="134"/>
      <c r="K65" s="127"/>
      <c r="L65" s="127"/>
      <c r="M65" s="137"/>
      <c r="N65" s="129"/>
      <c r="O65" s="129"/>
      <c r="R65" s="18">
        <f>COUNTIF(D62:D65,"4")</f>
        <v>1</v>
      </c>
      <c r="S65" s="18">
        <f>COUNTIF(G62:G65,"4")</f>
        <v>4</v>
      </c>
      <c r="T65" s="18">
        <f>COUNTIF(J62:J65,"4")</f>
        <v>0</v>
      </c>
      <c r="U65" s="18">
        <f>COUNTIF(M62:M65,"4")</f>
        <v>0</v>
      </c>
    </row>
    <row r="66" spans="1:21" ht="9" customHeight="1" x14ac:dyDescent="0.25">
      <c r="B66" s="220"/>
      <c r="C66" s="221"/>
      <c r="D66" s="221"/>
      <c r="E66" s="221"/>
      <c r="F66" s="221"/>
      <c r="G66" s="221"/>
      <c r="H66" s="221"/>
      <c r="I66" s="221"/>
      <c r="J66" s="221"/>
      <c r="K66" s="247"/>
      <c r="L66" s="38"/>
      <c r="M66" s="136"/>
      <c r="N66" s="38"/>
      <c r="O66" s="38"/>
    </row>
    <row r="67" spans="1:21" ht="17.399999999999999" x14ac:dyDescent="0.25">
      <c r="A67" s="260"/>
      <c r="B67" s="51"/>
      <c r="C67" s="238" t="s">
        <v>166</v>
      </c>
      <c r="D67" s="239"/>
      <c r="E67" s="239"/>
      <c r="F67" s="239"/>
      <c r="G67" s="239"/>
      <c r="H67" s="239"/>
      <c r="I67" s="239"/>
      <c r="J67" s="239"/>
      <c r="K67" s="244"/>
      <c r="L67" s="60"/>
      <c r="M67" s="60"/>
      <c r="N67" s="60"/>
      <c r="O67" s="60"/>
    </row>
    <row r="68" spans="1:21" ht="51" customHeight="1" x14ac:dyDescent="0.25">
      <c r="A68" s="260"/>
      <c r="B68" s="53"/>
      <c r="C68" s="43" t="s">
        <v>84</v>
      </c>
      <c r="D68" s="73">
        <v>3</v>
      </c>
      <c r="E68" s="112" t="s">
        <v>274</v>
      </c>
      <c r="F68" s="112" t="s">
        <v>259</v>
      </c>
      <c r="G68" s="131">
        <v>4</v>
      </c>
      <c r="H68" s="113" t="s">
        <v>274</v>
      </c>
      <c r="I68" s="113" t="s">
        <v>259</v>
      </c>
      <c r="J68" s="134"/>
      <c r="K68" s="127"/>
      <c r="L68" s="127"/>
      <c r="M68" s="137"/>
      <c r="N68" s="129"/>
      <c r="O68" s="129"/>
      <c r="R68" s="18">
        <f>COUNTIF(D68:D71,"1")</f>
        <v>0</v>
      </c>
      <c r="S68" s="18">
        <f>COUNTIF(G68:G71,"1")</f>
        <v>0</v>
      </c>
      <c r="T68" s="18">
        <f>COUNTIF(J68:J71,"1")</f>
        <v>0</v>
      </c>
      <c r="U68" s="18">
        <f>COUNTIF(M68:M71,"1")</f>
        <v>0</v>
      </c>
    </row>
    <row r="69" spans="1:21" ht="61.5" customHeight="1" x14ac:dyDescent="0.25">
      <c r="A69" s="260"/>
      <c r="B69" s="53"/>
      <c r="C69" s="36" t="s">
        <v>85</v>
      </c>
      <c r="D69" s="73">
        <v>3</v>
      </c>
      <c r="E69" s="125" t="s">
        <v>275</v>
      </c>
      <c r="F69" s="76" t="s">
        <v>269</v>
      </c>
      <c r="G69" s="131">
        <v>4</v>
      </c>
      <c r="H69" s="118" t="s">
        <v>275</v>
      </c>
      <c r="I69" s="113" t="s">
        <v>269</v>
      </c>
      <c r="J69" s="134"/>
      <c r="K69" s="127"/>
      <c r="L69" s="127"/>
      <c r="M69" s="137"/>
      <c r="N69" s="129"/>
      <c r="O69" s="129"/>
      <c r="R69" s="18">
        <f>COUNTIF(D68:D71,"2")</f>
        <v>0</v>
      </c>
      <c r="S69" s="18">
        <f>COUNTIF(G68:G71,"2")</f>
        <v>0</v>
      </c>
      <c r="T69" s="18">
        <f>COUNTIF(J68:J71,"2")</f>
        <v>0</v>
      </c>
      <c r="U69" s="18">
        <f>COUNTIF(M68:M71,"2")</f>
        <v>0</v>
      </c>
    </row>
    <row r="70" spans="1:21" ht="50.25" customHeight="1" x14ac:dyDescent="0.25">
      <c r="A70" s="260"/>
      <c r="B70" s="53"/>
      <c r="C70" s="36" t="s">
        <v>86</v>
      </c>
      <c r="D70" s="73">
        <v>3</v>
      </c>
      <c r="E70" s="125" t="s">
        <v>276</v>
      </c>
      <c r="F70" s="76" t="s">
        <v>269</v>
      </c>
      <c r="G70" s="131">
        <v>4</v>
      </c>
      <c r="H70" s="118" t="s">
        <v>276</v>
      </c>
      <c r="I70" s="113" t="s">
        <v>269</v>
      </c>
      <c r="J70" s="134"/>
      <c r="K70" s="127"/>
      <c r="L70" s="127"/>
      <c r="M70" s="137"/>
      <c r="N70" s="129"/>
      <c r="O70" s="129"/>
      <c r="R70" s="18">
        <f>COUNTIF(D68:D71,"3")</f>
        <v>3</v>
      </c>
      <c r="S70" s="18">
        <f>COUNTIF(G68:G71,"3")</f>
        <v>0</v>
      </c>
      <c r="T70" s="18">
        <f>COUNTIF(J68:J71,"3")</f>
        <v>0</v>
      </c>
      <c r="U70" s="18">
        <f>COUNTIF(M68:M71,"3")</f>
        <v>0</v>
      </c>
    </row>
    <row r="71" spans="1:21" ht="50.25" customHeight="1" x14ac:dyDescent="0.25">
      <c r="A71" s="260"/>
      <c r="B71" s="54"/>
      <c r="C71" s="36" t="s">
        <v>87</v>
      </c>
      <c r="D71" s="73">
        <v>4</v>
      </c>
      <c r="E71" s="125" t="s">
        <v>277</v>
      </c>
      <c r="F71" s="112" t="s">
        <v>273</v>
      </c>
      <c r="G71" s="131">
        <v>4</v>
      </c>
      <c r="H71" s="118" t="s">
        <v>277</v>
      </c>
      <c r="I71" s="113" t="s">
        <v>273</v>
      </c>
      <c r="J71" s="134"/>
      <c r="K71" s="127"/>
      <c r="L71" s="127"/>
      <c r="M71" s="137"/>
      <c r="N71" s="129"/>
      <c r="O71" s="129"/>
      <c r="R71" s="18">
        <f>COUNTIF(D68:D71,"4")</f>
        <v>1</v>
      </c>
      <c r="S71" s="18">
        <f>COUNTIF(G68:G71,"4")</f>
        <v>4</v>
      </c>
      <c r="T71" s="18">
        <f>COUNTIF(J68:J71,"4")</f>
        <v>0</v>
      </c>
      <c r="U71" s="18">
        <f>COUNTIF(M68:M71,"4")</f>
        <v>0</v>
      </c>
    </row>
    <row r="72" spans="1:21" ht="8.25" customHeight="1" x14ac:dyDescent="0.25">
      <c r="B72" s="220"/>
      <c r="C72" s="221"/>
      <c r="D72" s="221"/>
      <c r="E72" s="221"/>
      <c r="F72" s="221"/>
      <c r="G72" s="221"/>
      <c r="H72" s="221"/>
      <c r="I72" s="221"/>
      <c r="J72" s="221"/>
      <c r="K72" s="247"/>
      <c r="L72" s="38"/>
      <c r="M72" s="136"/>
      <c r="N72" s="38"/>
      <c r="O72" s="38"/>
    </row>
    <row r="73" spans="1:21" ht="17.399999999999999" x14ac:dyDescent="0.25">
      <c r="A73" s="260"/>
      <c r="B73" s="51"/>
      <c r="C73" s="238" t="s">
        <v>88</v>
      </c>
      <c r="D73" s="239"/>
      <c r="E73" s="239"/>
      <c r="F73" s="239"/>
      <c r="G73" s="239"/>
      <c r="H73" s="239"/>
      <c r="I73" s="239"/>
      <c r="J73" s="239"/>
      <c r="K73" s="244"/>
      <c r="L73" s="58"/>
      <c r="M73" s="58"/>
      <c r="N73" s="58"/>
      <c r="O73" s="58"/>
    </row>
    <row r="74" spans="1:21" ht="74.25" customHeight="1" x14ac:dyDescent="0.25">
      <c r="A74" s="260"/>
      <c r="B74" s="53"/>
      <c r="C74" s="139" t="s">
        <v>89</v>
      </c>
      <c r="D74" s="73">
        <v>3</v>
      </c>
      <c r="E74" s="112" t="s">
        <v>278</v>
      </c>
      <c r="F74" s="76" t="s">
        <v>279</v>
      </c>
      <c r="G74" s="131">
        <v>4</v>
      </c>
      <c r="H74" s="113" t="s">
        <v>278</v>
      </c>
      <c r="I74" s="113" t="s">
        <v>279</v>
      </c>
      <c r="J74" s="134"/>
      <c r="K74" s="127"/>
      <c r="L74" s="127"/>
      <c r="M74" s="137"/>
      <c r="N74" s="129"/>
      <c r="O74" s="129"/>
      <c r="R74" s="18">
        <f>COUNTIF(D74:D79,"1")</f>
        <v>0</v>
      </c>
      <c r="S74" s="18">
        <f>COUNTIF(G74:G79,"1")</f>
        <v>0</v>
      </c>
      <c r="T74" s="18">
        <f>COUNTIF(J74:J79,"1")</f>
        <v>0</v>
      </c>
      <c r="U74" s="18">
        <f>COUNTIF(M74:M79,"1")</f>
        <v>0</v>
      </c>
    </row>
    <row r="75" spans="1:21" ht="87.75" customHeight="1" x14ac:dyDescent="0.25">
      <c r="A75" s="260"/>
      <c r="B75" s="53"/>
      <c r="C75" s="36" t="s">
        <v>90</v>
      </c>
      <c r="D75" s="73">
        <v>4</v>
      </c>
      <c r="E75" s="125" t="s">
        <v>280</v>
      </c>
      <c r="F75" s="112" t="s">
        <v>281</v>
      </c>
      <c r="G75" s="131">
        <v>4</v>
      </c>
      <c r="H75" s="118" t="s">
        <v>280</v>
      </c>
      <c r="I75" s="113" t="s">
        <v>281</v>
      </c>
      <c r="J75" s="134"/>
      <c r="K75" s="127"/>
      <c r="L75" s="127"/>
      <c r="M75" s="137"/>
      <c r="N75" s="129"/>
      <c r="O75" s="129"/>
      <c r="R75" s="18">
        <f>COUNTIF(D74:D79,"2")</f>
        <v>1</v>
      </c>
      <c r="S75" s="18">
        <f>COUNTIF(G74:G79,"2")</f>
        <v>1</v>
      </c>
      <c r="T75" s="18">
        <f>COUNTIF(J74:J79,"2")</f>
        <v>0</v>
      </c>
      <c r="U75" s="18">
        <f>COUNTIF(M74:M79,"2")</f>
        <v>0</v>
      </c>
    </row>
    <row r="76" spans="1:21" ht="62.25" customHeight="1" x14ac:dyDescent="0.25">
      <c r="A76" s="260"/>
      <c r="B76" s="53"/>
      <c r="C76" s="36" t="s">
        <v>91</v>
      </c>
      <c r="D76" s="73">
        <v>3</v>
      </c>
      <c r="E76" s="125" t="s">
        <v>282</v>
      </c>
      <c r="F76" s="76" t="s">
        <v>283</v>
      </c>
      <c r="G76" s="131">
        <v>4</v>
      </c>
      <c r="H76" s="118" t="s">
        <v>282</v>
      </c>
      <c r="I76" s="113" t="s">
        <v>283</v>
      </c>
      <c r="J76" s="134"/>
      <c r="K76" s="127"/>
      <c r="L76" s="127"/>
      <c r="M76" s="137"/>
      <c r="N76" s="129"/>
      <c r="O76" s="129"/>
      <c r="R76" s="18">
        <f>COUNTIF(D74:D79,"2")</f>
        <v>1</v>
      </c>
      <c r="S76" s="18">
        <f>COUNTIF(G74:G79,"3")</f>
        <v>0</v>
      </c>
      <c r="T76" s="18">
        <f>COUNTIF(J74:J79,"3")</f>
        <v>0</v>
      </c>
      <c r="U76" s="18">
        <f>COUNTIF(M74:M79,"3")</f>
        <v>0</v>
      </c>
    </row>
    <row r="77" spans="1:21" ht="52.5" customHeight="1" x14ac:dyDescent="0.25">
      <c r="A77" s="260"/>
      <c r="B77" s="53"/>
      <c r="C77" s="36" t="s">
        <v>92</v>
      </c>
      <c r="D77" s="73">
        <v>4</v>
      </c>
      <c r="E77" s="125" t="s">
        <v>284</v>
      </c>
      <c r="F77" s="76" t="s">
        <v>285</v>
      </c>
      <c r="G77" s="131">
        <v>4</v>
      </c>
      <c r="H77" s="118" t="s">
        <v>284</v>
      </c>
      <c r="I77" s="113" t="s">
        <v>285</v>
      </c>
      <c r="J77" s="134"/>
      <c r="K77" s="127"/>
      <c r="L77" s="127"/>
      <c r="M77" s="137"/>
      <c r="N77" s="129"/>
      <c r="O77" s="129"/>
      <c r="R77" s="18">
        <f>COUNTIF(D74:D79,"4")</f>
        <v>3</v>
      </c>
      <c r="S77" s="18">
        <f>COUNTIF(G74:G79,"4")</f>
        <v>5</v>
      </c>
      <c r="T77" s="18">
        <f>COUNTIF(J74:J79,"4")</f>
        <v>0</v>
      </c>
      <c r="U77" s="18">
        <f>COUNTIF(M74:M79,"4")</f>
        <v>0</v>
      </c>
    </row>
    <row r="78" spans="1:21" ht="111.75" customHeight="1" x14ac:dyDescent="0.25">
      <c r="A78" s="260"/>
      <c r="B78" s="59"/>
      <c r="C78" s="37" t="s">
        <v>93</v>
      </c>
      <c r="D78" s="73">
        <v>4</v>
      </c>
      <c r="E78" s="125" t="s">
        <v>286</v>
      </c>
      <c r="F78" s="76" t="s">
        <v>285</v>
      </c>
      <c r="G78" s="131">
        <v>4</v>
      </c>
      <c r="H78" s="118" t="s">
        <v>286</v>
      </c>
      <c r="I78" s="113" t="s">
        <v>285</v>
      </c>
      <c r="J78" s="134"/>
      <c r="K78" s="127"/>
      <c r="L78" s="127"/>
      <c r="M78" s="137"/>
      <c r="N78" s="129"/>
      <c r="O78" s="129"/>
    </row>
    <row r="79" spans="1:21" ht="72" customHeight="1" x14ac:dyDescent="0.25">
      <c r="A79" s="260"/>
      <c r="B79" s="54"/>
      <c r="C79" s="140" t="s">
        <v>94</v>
      </c>
      <c r="D79" s="73">
        <v>2</v>
      </c>
      <c r="E79" s="125" t="s">
        <v>287</v>
      </c>
      <c r="F79" s="76" t="s">
        <v>288</v>
      </c>
      <c r="G79" s="131">
        <v>2</v>
      </c>
      <c r="H79" s="118" t="s">
        <v>287</v>
      </c>
      <c r="I79" s="113" t="s">
        <v>288</v>
      </c>
      <c r="J79" s="134"/>
      <c r="K79" s="127"/>
      <c r="L79" s="127"/>
      <c r="M79" s="137"/>
      <c r="N79" s="129"/>
      <c r="O79" s="129"/>
    </row>
    <row r="80" spans="1:21" ht="9" customHeight="1" x14ac:dyDescent="0.25">
      <c r="B80" s="245"/>
      <c r="C80" s="246"/>
      <c r="D80" s="55"/>
      <c r="E80" s="56"/>
      <c r="F80" s="56"/>
      <c r="G80" s="55"/>
      <c r="H80" s="56"/>
      <c r="I80" s="56"/>
      <c r="J80" s="55"/>
      <c r="K80" s="61"/>
      <c r="M80" s="55"/>
      <c r="N80" s="61"/>
    </row>
    <row r="81" spans="1:21" ht="18.75" customHeight="1" x14ac:dyDescent="0.25">
      <c r="B81" s="213" t="s">
        <v>95</v>
      </c>
      <c r="C81" s="214"/>
      <c r="D81" s="240" t="s">
        <v>289</v>
      </c>
      <c r="E81" s="241"/>
      <c r="F81" s="242"/>
      <c r="G81" s="223" t="s">
        <v>370</v>
      </c>
      <c r="H81" s="224"/>
      <c r="I81" s="225"/>
      <c r="J81" s="226">
        <v>2017</v>
      </c>
      <c r="K81" s="227"/>
      <c r="L81" s="228"/>
      <c r="M81" s="203">
        <v>2018</v>
      </c>
      <c r="N81" s="204"/>
      <c r="O81" s="205"/>
    </row>
    <row r="82" spans="1:21" ht="34.5" customHeight="1" x14ac:dyDescent="0.25">
      <c r="B82" s="215"/>
      <c r="C82" s="216"/>
      <c r="D82" s="48" t="s">
        <v>33</v>
      </c>
      <c r="E82" s="49" t="s">
        <v>121</v>
      </c>
      <c r="F82" s="49"/>
      <c r="G82" s="48" t="s">
        <v>33</v>
      </c>
      <c r="H82" s="49" t="s">
        <v>121</v>
      </c>
      <c r="I82" s="49" t="s">
        <v>124</v>
      </c>
      <c r="J82" s="48" t="s">
        <v>33</v>
      </c>
      <c r="K82" s="49" t="s">
        <v>121</v>
      </c>
      <c r="L82" s="50" t="s">
        <v>124</v>
      </c>
      <c r="M82" s="48" t="s">
        <v>33</v>
      </c>
      <c r="N82" s="49" t="s">
        <v>121</v>
      </c>
      <c r="O82" s="50" t="s">
        <v>124</v>
      </c>
    </row>
    <row r="83" spans="1:21" ht="17.399999999999999" x14ac:dyDescent="0.25">
      <c r="A83" s="260"/>
      <c r="B83" s="62"/>
      <c r="C83" s="239" t="s">
        <v>96</v>
      </c>
      <c r="D83" s="239"/>
      <c r="E83" s="239"/>
      <c r="F83" s="239"/>
      <c r="G83" s="239"/>
      <c r="H83" s="239"/>
      <c r="I83" s="239"/>
      <c r="J83" s="239"/>
      <c r="K83" s="239"/>
      <c r="L83" s="63"/>
      <c r="M83" s="98"/>
      <c r="N83" s="98"/>
      <c r="O83" s="63"/>
    </row>
    <row r="84" spans="1:21" ht="112.5" customHeight="1" x14ac:dyDescent="0.25">
      <c r="A84" s="260"/>
      <c r="B84" s="54"/>
      <c r="C84" s="139" t="s">
        <v>97</v>
      </c>
      <c r="D84" s="73">
        <v>3</v>
      </c>
      <c r="E84" s="125" t="s">
        <v>290</v>
      </c>
      <c r="F84" s="76" t="s">
        <v>291</v>
      </c>
      <c r="G84" s="131">
        <v>4</v>
      </c>
      <c r="H84" s="118" t="s">
        <v>290</v>
      </c>
      <c r="I84" s="142" t="s">
        <v>291</v>
      </c>
      <c r="J84" s="134"/>
      <c r="K84" s="127"/>
      <c r="L84" s="127"/>
      <c r="M84" s="137"/>
      <c r="N84" s="129"/>
      <c r="O84" s="129"/>
      <c r="R84" s="18">
        <f>COUNTIF(D84:D86,"1")</f>
        <v>0</v>
      </c>
      <c r="S84" s="18">
        <f>COUNTIF(G84:G86,"1")</f>
        <v>0</v>
      </c>
      <c r="T84" s="18">
        <f>COUNTIF(J84:J86,"1")</f>
        <v>0</v>
      </c>
      <c r="U84" s="18">
        <f>COUNTIF(M84:M86,"1")</f>
        <v>0</v>
      </c>
    </row>
    <row r="85" spans="1:21" ht="96.75" customHeight="1" x14ac:dyDescent="0.25">
      <c r="A85" s="260"/>
      <c r="B85" s="62"/>
      <c r="C85" s="36" t="s">
        <v>98</v>
      </c>
      <c r="D85" s="73">
        <v>3</v>
      </c>
      <c r="E85" s="125" t="s">
        <v>292</v>
      </c>
      <c r="F85" s="112" t="s">
        <v>293</v>
      </c>
      <c r="G85" s="131">
        <v>4</v>
      </c>
      <c r="H85" s="118" t="s">
        <v>292</v>
      </c>
      <c r="I85" s="142" t="s">
        <v>293</v>
      </c>
      <c r="J85" s="134"/>
      <c r="K85" s="127"/>
      <c r="L85" s="127"/>
      <c r="M85" s="137"/>
      <c r="N85" s="129"/>
      <c r="O85" s="129"/>
      <c r="R85" s="18">
        <f>COUNTIF(D84:D86,"2")</f>
        <v>0</v>
      </c>
      <c r="S85" s="18">
        <f>COUNTIF(G84:G86,"2")</f>
        <v>0</v>
      </c>
      <c r="T85" s="18">
        <f>COUNTIF(J84:J86,"2")</f>
        <v>0</v>
      </c>
      <c r="U85" s="18">
        <f>COUNTIF(M84:M86,"2")</f>
        <v>0</v>
      </c>
    </row>
    <row r="86" spans="1:21" ht="96" customHeight="1" x14ac:dyDescent="0.25">
      <c r="A86" s="260"/>
      <c r="B86" s="62"/>
      <c r="C86" s="36" t="s">
        <v>99</v>
      </c>
      <c r="D86" s="73">
        <v>4</v>
      </c>
      <c r="E86" s="125" t="s">
        <v>294</v>
      </c>
      <c r="F86" s="76" t="s">
        <v>295</v>
      </c>
      <c r="G86" s="131">
        <v>4</v>
      </c>
      <c r="H86" s="118" t="s">
        <v>294</v>
      </c>
      <c r="I86" s="142" t="s">
        <v>295</v>
      </c>
      <c r="J86" s="134"/>
      <c r="K86" s="127"/>
      <c r="L86" s="127"/>
      <c r="M86" s="137"/>
      <c r="N86" s="129"/>
      <c r="O86" s="129"/>
      <c r="R86" s="18">
        <f>COUNTIF(D84:D86,"3")</f>
        <v>2</v>
      </c>
      <c r="S86" s="18">
        <f>COUNTIF(G84:G86,"3")</f>
        <v>0</v>
      </c>
      <c r="T86" s="18">
        <f>COUNTIF(J84:J86,"3")</f>
        <v>0</v>
      </c>
      <c r="U86" s="18">
        <f>COUNTIF(M84:M86,"3")</f>
        <v>0</v>
      </c>
    </row>
    <row r="87" spans="1:21" ht="21" customHeight="1" x14ac:dyDescent="0.25">
      <c r="B87" s="245"/>
      <c r="C87" s="246"/>
      <c r="D87" s="55"/>
      <c r="E87" s="56"/>
      <c r="F87" s="56"/>
      <c r="G87" s="55"/>
      <c r="H87" s="56"/>
      <c r="I87" s="56"/>
      <c r="J87" s="55"/>
      <c r="K87" s="56"/>
      <c r="M87" s="55"/>
      <c r="N87" s="56"/>
      <c r="R87" s="18">
        <f>COUNTIF(D84:D86,"4")</f>
        <v>1</v>
      </c>
      <c r="S87" s="18">
        <f>COUNTIF(G84:G86,"4")</f>
        <v>3</v>
      </c>
      <c r="T87" s="18">
        <f>COUNTIF(J84:J86,"4")</f>
        <v>0</v>
      </c>
      <c r="U87" s="18">
        <f>COUNTIF(M84:M86,"4")</f>
        <v>0</v>
      </c>
    </row>
    <row r="88" spans="1:21" ht="17.399999999999999" x14ac:dyDescent="0.3">
      <c r="A88" s="260"/>
      <c r="B88" s="64"/>
      <c r="C88" s="251" t="s">
        <v>100</v>
      </c>
      <c r="D88" s="252"/>
      <c r="E88" s="252"/>
      <c r="F88" s="252"/>
      <c r="G88" s="252"/>
      <c r="H88" s="252"/>
      <c r="I88" s="252"/>
      <c r="J88" s="252"/>
      <c r="K88" s="253"/>
      <c r="L88" s="58"/>
      <c r="M88" s="58"/>
      <c r="N88" s="58"/>
      <c r="O88" s="58"/>
    </row>
    <row r="89" spans="1:21" ht="61.5" customHeight="1" x14ac:dyDescent="0.25">
      <c r="A89" s="260"/>
      <c r="B89" s="54"/>
      <c r="C89" s="35" t="s">
        <v>101</v>
      </c>
      <c r="D89" s="73">
        <v>3</v>
      </c>
      <c r="E89" s="112" t="s">
        <v>296</v>
      </c>
      <c r="F89" s="76" t="s">
        <v>297</v>
      </c>
      <c r="G89" s="131">
        <v>3</v>
      </c>
      <c r="H89" s="113" t="s">
        <v>296</v>
      </c>
      <c r="I89" s="113" t="s">
        <v>297</v>
      </c>
      <c r="J89" s="134"/>
      <c r="K89" s="127"/>
      <c r="L89" s="127"/>
      <c r="M89" s="137"/>
      <c r="N89" s="129"/>
      <c r="O89" s="129"/>
      <c r="R89" s="18">
        <f>COUNTIF(D89:D95,"1")</f>
        <v>0</v>
      </c>
      <c r="S89" s="18">
        <f>COUNTIF(G89:G95,"1")</f>
        <v>0</v>
      </c>
      <c r="T89" s="18">
        <f>COUNTIF(J89:J95,"1")</f>
        <v>0</v>
      </c>
      <c r="U89" s="18">
        <f>COUNTIF(M89:M95,"1")</f>
        <v>0</v>
      </c>
    </row>
    <row r="90" spans="1:21" ht="63" customHeight="1" x14ac:dyDescent="0.25">
      <c r="A90" s="260"/>
      <c r="B90" s="65"/>
      <c r="C90" s="37" t="s">
        <v>102</v>
      </c>
      <c r="D90" s="73">
        <v>3</v>
      </c>
      <c r="E90" s="125" t="s">
        <v>298</v>
      </c>
      <c r="F90" s="76" t="s">
        <v>299</v>
      </c>
      <c r="G90" s="131">
        <v>3</v>
      </c>
      <c r="H90" s="118" t="s">
        <v>298</v>
      </c>
      <c r="I90" s="113" t="s">
        <v>299</v>
      </c>
      <c r="J90" s="134"/>
      <c r="K90" s="127"/>
      <c r="L90" s="127"/>
      <c r="M90" s="137"/>
      <c r="N90" s="129"/>
      <c r="O90" s="129"/>
      <c r="R90" s="18">
        <f>COUNTIF(D89:D95,"2")</f>
        <v>0</v>
      </c>
      <c r="S90" s="18">
        <f>COUNTIF(G89:G95,"2")</f>
        <v>0</v>
      </c>
      <c r="T90" s="18">
        <f>COUNTIF(J89:J95,"2")</f>
        <v>0</v>
      </c>
      <c r="U90" s="18">
        <f>COUNTIF(M89:M95,"2")</f>
        <v>0</v>
      </c>
    </row>
    <row r="91" spans="1:21" ht="72" customHeight="1" x14ac:dyDescent="0.25">
      <c r="A91" s="260"/>
      <c r="B91" s="62"/>
      <c r="C91" s="36" t="s">
        <v>103</v>
      </c>
      <c r="D91" s="73">
        <v>3</v>
      </c>
      <c r="E91" s="125" t="s">
        <v>300</v>
      </c>
      <c r="F91" s="76" t="s">
        <v>301</v>
      </c>
      <c r="G91" s="131">
        <v>3</v>
      </c>
      <c r="H91" s="118" t="s">
        <v>300</v>
      </c>
      <c r="I91" s="113" t="s">
        <v>301</v>
      </c>
      <c r="J91" s="134"/>
      <c r="K91" s="127"/>
      <c r="L91" s="127"/>
      <c r="M91" s="137"/>
      <c r="N91" s="129"/>
      <c r="O91" s="129"/>
      <c r="R91" s="18">
        <f>COUNTIF(D89:D95,"3")</f>
        <v>7</v>
      </c>
      <c r="S91" s="18">
        <f>COUNTIF(G89:G95,"3")</f>
        <v>7</v>
      </c>
      <c r="T91" s="18">
        <f>COUNTIF(J89:J95,"3")</f>
        <v>0</v>
      </c>
      <c r="U91" s="18">
        <f>COUNTIF(M89:M95,"3")</f>
        <v>0</v>
      </c>
    </row>
    <row r="92" spans="1:21" ht="65.25" customHeight="1" x14ac:dyDescent="0.25">
      <c r="A92" s="260"/>
      <c r="B92" s="62"/>
      <c r="C92" s="37" t="s">
        <v>104</v>
      </c>
      <c r="D92" s="73">
        <v>3</v>
      </c>
      <c r="E92" s="125" t="s">
        <v>302</v>
      </c>
      <c r="F92" s="76" t="s">
        <v>303</v>
      </c>
      <c r="G92" s="131">
        <v>3</v>
      </c>
      <c r="H92" s="118" t="s">
        <v>302</v>
      </c>
      <c r="I92" s="113" t="s">
        <v>303</v>
      </c>
      <c r="J92" s="134"/>
      <c r="K92" s="127"/>
      <c r="L92" s="127"/>
      <c r="M92" s="137"/>
      <c r="N92" s="129"/>
      <c r="O92" s="129"/>
      <c r="R92" s="18">
        <f>COUNTIF(D89:D95,"4")</f>
        <v>0</v>
      </c>
      <c r="S92" s="18">
        <f>COUNTIF(G89:G95,"4")</f>
        <v>0</v>
      </c>
      <c r="T92" s="18">
        <f>COUNTIF(J89:J95,"4")</f>
        <v>0</v>
      </c>
      <c r="U92" s="18">
        <f>COUNTIF(M89:M95,"4")</f>
        <v>0</v>
      </c>
    </row>
    <row r="93" spans="1:21" ht="64.5" customHeight="1" x14ac:dyDescent="0.25">
      <c r="A93" s="260"/>
      <c r="B93" s="62"/>
      <c r="C93" s="36" t="s">
        <v>105</v>
      </c>
      <c r="D93" s="73">
        <v>3</v>
      </c>
      <c r="E93" s="125" t="s">
        <v>304</v>
      </c>
      <c r="F93" s="76" t="s">
        <v>305</v>
      </c>
      <c r="G93" s="131">
        <v>3</v>
      </c>
      <c r="H93" s="118" t="s">
        <v>304</v>
      </c>
      <c r="I93" s="113" t="s">
        <v>305</v>
      </c>
      <c r="J93" s="134"/>
      <c r="K93" s="127"/>
      <c r="L93" s="127"/>
      <c r="M93" s="137"/>
      <c r="N93" s="129"/>
      <c r="O93" s="129"/>
    </row>
    <row r="94" spans="1:21" ht="62.25" customHeight="1" x14ac:dyDescent="0.25">
      <c r="A94" s="260"/>
      <c r="B94" s="65"/>
      <c r="C94" s="37" t="s">
        <v>106</v>
      </c>
      <c r="D94" s="73">
        <v>3</v>
      </c>
      <c r="E94" s="125" t="s">
        <v>306</v>
      </c>
      <c r="F94" s="112" t="s">
        <v>307</v>
      </c>
      <c r="G94" s="131">
        <v>3</v>
      </c>
      <c r="H94" s="118" t="s">
        <v>306</v>
      </c>
      <c r="I94" s="113" t="s">
        <v>307</v>
      </c>
      <c r="J94" s="134"/>
      <c r="K94" s="127"/>
      <c r="L94" s="127"/>
      <c r="M94" s="137"/>
      <c r="N94" s="129"/>
      <c r="O94" s="129"/>
    </row>
    <row r="95" spans="1:21" ht="73.5" customHeight="1" x14ac:dyDescent="0.25">
      <c r="A95" s="260"/>
      <c r="B95" s="62"/>
      <c r="C95" s="36" t="s">
        <v>107</v>
      </c>
      <c r="D95" s="73">
        <v>3</v>
      </c>
      <c r="E95" s="125" t="s">
        <v>308</v>
      </c>
      <c r="F95" s="76" t="s">
        <v>309</v>
      </c>
      <c r="G95" s="131">
        <v>3</v>
      </c>
      <c r="H95" s="118" t="s">
        <v>308</v>
      </c>
      <c r="I95" s="113" t="s">
        <v>309</v>
      </c>
      <c r="J95" s="134"/>
      <c r="K95" s="127"/>
      <c r="L95" s="127"/>
      <c r="M95" s="137"/>
      <c r="N95" s="129"/>
      <c r="O95" s="129"/>
    </row>
    <row r="96" spans="1:21" ht="5.25" customHeight="1" x14ac:dyDescent="0.25">
      <c r="B96" s="245"/>
      <c r="C96" s="246"/>
      <c r="D96" s="55"/>
      <c r="E96" s="56"/>
      <c r="F96" s="56"/>
      <c r="G96" s="55"/>
      <c r="H96" s="56"/>
      <c r="I96" s="56"/>
      <c r="J96" s="55"/>
      <c r="K96" s="61"/>
      <c r="M96" s="55"/>
      <c r="N96" s="61"/>
    </row>
    <row r="97" spans="1:21" ht="17.399999999999999" x14ac:dyDescent="0.25">
      <c r="A97" s="260"/>
      <c r="B97" s="51"/>
      <c r="C97" s="238" t="s">
        <v>24</v>
      </c>
      <c r="D97" s="239"/>
      <c r="E97" s="239"/>
      <c r="F97" s="239"/>
      <c r="G97" s="239"/>
      <c r="H97" s="239"/>
      <c r="I97" s="239"/>
      <c r="J97" s="239"/>
      <c r="K97" s="239"/>
      <c r="L97" s="239"/>
      <c r="M97" s="99"/>
      <c r="N97" s="99"/>
      <c r="O97" s="106"/>
    </row>
    <row r="98" spans="1:21" ht="57" x14ac:dyDescent="0.25">
      <c r="A98" s="260"/>
      <c r="B98" s="59"/>
      <c r="C98" s="35" t="s">
        <v>108</v>
      </c>
      <c r="D98" s="73">
        <v>3</v>
      </c>
      <c r="E98" s="76" t="s">
        <v>310</v>
      </c>
      <c r="F98" s="76" t="s">
        <v>312</v>
      </c>
      <c r="G98" s="74">
        <v>4</v>
      </c>
      <c r="H98" s="78" t="s">
        <v>310</v>
      </c>
      <c r="I98" s="78" t="s">
        <v>312</v>
      </c>
      <c r="J98" s="75"/>
      <c r="K98" s="81"/>
      <c r="L98" s="81"/>
      <c r="M98" s="102"/>
      <c r="N98" s="101"/>
      <c r="O98" s="101"/>
      <c r="R98" s="18">
        <f>COUNTIF(D98:D99,"1")</f>
        <v>0</v>
      </c>
      <c r="S98" s="18">
        <f>COUNTIF(G98:G99,"1")</f>
        <v>0</v>
      </c>
      <c r="T98" s="18">
        <f>COUNTIF(J98:J99,"1")</f>
        <v>0</v>
      </c>
      <c r="U98" s="18">
        <f>COUNTIF(M98:M99,"1")</f>
        <v>0</v>
      </c>
    </row>
    <row r="99" spans="1:21" ht="45.6" x14ac:dyDescent="0.25">
      <c r="A99" s="260"/>
      <c r="B99" s="66"/>
      <c r="C99" s="37" t="s">
        <v>109</v>
      </c>
      <c r="D99" s="73">
        <v>4</v>
      </c>
      <c r="E99" s="77" t="s">
        <v>311</v>
      </c>
      <c r="F99" s="76" t="s">
        <v>313</v>
      </c>
      <c r="G99" s="74">
        <v>4</v>
      </c>
      <c r="H99" s="79" t="s">
        <v>311</v>
      </c>
      <c r="I99" s="78" t="s">
        <v>313</v>
      </c>
      <c r="J99" s="75"/>
      <c r="K99" s="81"/>
      <c r="L99" s="81"/>
      <c r="M99" s="102"/>
      <c r="N99" s="101"/>
      <c r="O99" s="101"/>
      <c r="R99" s="18">
        <f>COUNTIF(D98:D99,"2")</f>
        <v>0</v>
      </c>
      <c r="S99" s="18">
        <f>COUNTIF(G98:G99,"2")</f>
        <v>0</v>
      </c>
      <c r="T99" s="18">
        <f>COUNTIF(J98:J99,"2")</f>
        <v>0</v>
      </c>
      <c r="U99" s="18">
        <f>COUNTIF(M98:M99,"2")</f>
        <v>0</v>
      </c>
    </row>
    <row r="100" spans="1:21" ht="8.25" customHeight="1" x14ac:dyDescent="0.25">
      <c r="B100" s="245"/>
      <c r="C100" s="246"/>
      <c r="D100" s="55"/>
      <c r="E100" s="56"/>
      <c r="F100" s="56"/>
      <c r="G100" s="55"/>
      <c r="H100" s="56"/>
      <c r="I100" s="56"/>
      <c r="J100" s="55"/>
      <c r="K100" s="61"/>
      <c r="M100" s="55"/>
      <c r="N100" s="61"/>
      <c r="R100" s="18">
        <f>COUNTIF(D98:D99,"3")</f>
        <v>1</v>
      </c>
      <c r="S100" s="18">
        <f>COUNTIF(G98:G99,"3")</f>
        <v>0</v>
      </c>
      <c r="T100" s="18">
        <f>COUNTIF(J98:J99,"3")</f>
        <v>0</v>
      </c>
      <c r="U100" s="18">
        <f>COUNTIF(M98:M99,"3")</f>
        <v>0</v>
      </c>
    </row>
    <row r="101" spans="1:21" ht="17.399999999999999" x14ac:dyDescent="0.25">
      <c r="A101" s="260"/>
      <c r="B101" s="62"/>
      <c r="C101" s="239" t="s">
        <v>110</v>
      </c>
      <c r="D101" s="239"/>
      <c r="E101" s="239"/>
      <c r="F101" s="239"/>
      <c r="G101" s="239"/>
      <c r="H101" s="239"/>
      <c r="I101" s="239"/>
      <c r="J101" s="239"/>
      <c r="K101" s="244"/>
      <c r="L101" s="58"/>
      <c r="M101" s="58"/>
      <c r="N101" s="58"/>
      <c r="O101" s="58"/>
      <c r="R101" s="18">
        <f>COUNTIF(D98:D99,"4")</f>
        <v>1</v>
      </c>
      <c r="S101" s="18">
        <f>COUNTIF(G98:G99,"4")</f>
        <v>2</v>
      </c>
      <c r="T101" s="18">
        <f>COUNTIF(J98:J99,"4")</f>
        <v>0</v>
      </c>
      <c r="U101" s="18">
        <f>COUNTIF(M98:M99,"4")</f>
        <v>0</v>
      </c>
    </row>
    <row r="102" spans="1:21" ht="51" customHeight="1" x14ac:dyDescent="0.25">
      <c r="A102" s="260"/>
      <c r="B102" s="54"/>
      <c r="C102" s="43" t="s">
        <v>111</v>
      </c>
      <c r="D102" s="73">
        <v>4</v>
      </c>
      <c r="E102" s="112" t="s">
        <v>314</v>
      </c>
      <c r="F102" s="76" t="s">
        <v>315</v>
      </c>
      <c r="G102" s="131">
        <v>4</v>
      </c>
      <c r="H102" s="113" t="s">
        <v>314</v>
      </c>
      <c r="I102" s="113" t="s">
        <v>315</v>
      </c>
      <c r="J102" s="134"/>
      <c r="K102" s="127"/>
      <c r="L102" s="127"/>
      <c r="M102" s="137"/>
      <c r="N102" s="129"/>
      <c r="O102" s="129"/>
      <c r="R102" s="18">
        <f>COUNTIF(D102:D111,"1")</f>
        <v>1</v>
      </c>
      <c r="S102" s="18">
        <f>COUNTIF(G102:G111,"1")</f>
        <v>1</v>
      </c>
      <c r="T102" s="18">
        <f>COUNTIF(J102:J111,"1")</f>
        <v>0</v>
      </c>
      <c r="U102" s="18">
        <f>COUNTIF(M102:M111,"1")</f>
        <v>0</v>
      </c>
    </row>
    <row r="103" spans="1:21" ht="40.5" customHeight="1" x14ac:dyDescent="0.25">
      <c r="A103" s="260"/>
      <c r="B103" s="62"/>
      <c r="C103" s="36" t="s">
        <v>112</v>
      </c>
      <c r="D103" s="73">
        <v>4</v>
      </c>
      <c r="E103" s="125" t="s">
        <v>316</v>
      </c>
      <c r="F103" s="76" t="s">
        <v>317</v>
      </c>
      <c r="G103" s="131">
        <v>4</v>
      </c>
      <c r="H103" s="118" t="s">
        <v>316</v>
      </c>
      <c r="I103" s="113" t="s">
        <v>317</v>
      </c>
      <c r="J103" s="134"/>
      <c r="K103" s="127"/>
      <c r="L103" s="127"/>
      <c r="M103" s="137"/>
      <c r="N103" s="129"/>
      <c r="O103" s="129"/>
      <c r="R103" s="18">
        <f>COUNTIF(D102:D111,"2")</f>
        <v>0</v>
      </c>
      <c r="S103" s="18">
        <f>COUNTIF(G102:G111,"2")</f>
        <v>0</v>
      </c>
      <c r="T103" s="18">
        <f>COUNTIF(J102:J111,"2")</f>
        <v>0</v>
      </c>
      <c r="U103" s="18">
        <f>COUNTIF(M102:M111,"2")</f>
        <v>0</v>
      </c>
    </row>
    <row r="104" spans="1:21" ht="65.25" customHeight="1" x14ac:dyDescent="0.25">
      <c r="A104" s="260"/>
      <c r="B104" s="62"/>
      <c r="C104" s="36" t="s">
        <v>113</v>
      </c>
      <c r="D104" s="73">
        <v>4</v>
      </c>
      <c r="E104" s="77" t="s">
        <v>318</v>
      </c>
      <c r="F104" s="76" t="s">
        <v>322</v>
      </c>
      <c r="G104" s="131">
        <v>4</v>
      </c>
      <c r="H104" s="118" t="s">
        <v>318</v>
      </c>
      <c r="I104" s="113" t="s">
        <v>322</v>
      </c>
      <c r="J104" s="134"/>
      <c r="K104" s="127"/>
      <c r="L104" s="127"/>
      <c r="M104" s="137"/>
      <c r="N104" s="129"/>
      <c r="O104" s="129"/>
      <c r="R104" s="18">
        <f>COUNTIF(D102:D111,"3")</f>
        <v>2</v>
      </c>
      <c r="S104" s="18">
        <f>COUNTIF(G102:G111,"3")</f>
        <v>2</v>
      </c>
      <c r="T104" s="18">
        <f>COUNTIF(J102:J111,"3")</f>
        <v>0</v>
      </c>
      <c r="U104" s="18">
        <f>COUNTIF(M102:M111,"3")</f>
        <v>0</v>
      </c>
    </row>
    <row r="105" spans="1:21" ht="37.5" customHeight="1" x14ac:dyDescent="0.25">
      <c r="A105" s="260"/>
      <c r="B105" s="62"/>
      <c r="C105" s="36" t="s">
        <v>114</v>
      </c>
      <c r="D105" s="73">
        <v>4</v>
      </c>
      <c r="E105" s="77" t="s">
        <v>319</v>
      </c>
      <c r="F105" s="76" t="s">
        <v>323</v>
      </c>
      <c r="G105" s="131">
        <v>4</v>
      </c>
      <c r="H105" s="118" t="s">
        <v>319</v>
      </c>
      <c r="I105" s="113" t="s">
        <v>323</v>
      </c>
      <c r="J105" s="134"/>
      <c r="K105" s="127"/>
      <c r="L105" s="127"/>
      <c r="M105" s="137"/>
      <c r="N105" s="129"/>
      <c r="O105" s="129"/>
      <c r="R105" s="18">
        <f>COUNTIF(D102:D111,"4")</f>
        <v>7</v>
      </c>
      <c r="S105" s="18">
        <f>COUNTIF(G102:G111,"4")</f>
        <v>7</v>
      </c>
      <c r="T105" s="18">
        <f>COUNTIF(J102:J111,"4")</f>
        <v>0</v>
      </c>
      <c r="U105" s="18">
        <f>COUNTIF(M102:M111,"4")</f>
        <v>0</v>
      </c>
    </row>
    <row r="106" spans="1:21" ht="72" customHeight="1" x14ac:dyDescent="0.25">
      <c r="A106" s="260"/>
      <c r="B106" s="62"/>
      <c r="C106" s="36" t="s">
        <v>115</v>
      </c>
      <c r="D106" s="73">
        <v>4</v>
      </c>
      <c r="E106" s="77" t="s">
        <v>320</v>
      </c>
      <c r="F106" s="112" t="s">
        <v>324</v>
      </c>
      <c r="G106" s="131">
        <v>4</v>
      </c>
      <c r="H106" s="118" t="s">
        <v>320</v>
      </c>
      <c r="I106" s="113" t="s">
        <v>324</v>
      </c>
      <c r="J106" s="134"/>
      <c r="K106" s="127"/>
      <c r="L106" s="127"/>
      <c r="M106" s="137"/>
      <c r="N106" s="129"/>
      <c r="O106" s="129"/>
    </row>
    <row r="107" spans="1:21" ht="50.25" customHeight="1" x14ac:dyDescent="0.25">
      <c r="A107" s="260"/>
      <c r="B107" s="62"/>
      <c r="C107" s="36" t="s">
        <v>116</v>
      </c>
      <c r="D107" s="73">
        <v>4</v>
      </c>
      <c r="E107" s="77" t="s">
        <v>321</v>
      </c>
      <c r="F107" s="76" t="s">
        <v>325</v>
      </c>
      <c r="G107" s="131">
        <v>4</v>
      </c>
      <c r="H107" s="118" t="s">
        <v>321</v>
      </c>
      <c r="I107" s="113" t="s">
        <v>325</v>
      </c>
      <c r="J107" s="134"/>
      <c r="K107" s="127"/>
      <c r="L107" s="127"/>
      <c r="M107" s="137"/>
      <c r="N107" s="129"/>
      <c r="O107" s="129"/>
    </row>
    <row r="108" spans="1:21" ht="36.75" customHeight="1" x14ac:dyDescent="0.25">
      <c r="A108" s="260"/>
      <c r="B108" s="62"/>
      <c r="C108" s="36" t="s">
        <v>117</v>
      </c>
      <c r="D108" s="73">
        <v>3</v>
      </c>
      <c r="E108" s="125" t="s">
        <v>326</v>
      </c>
      <c r="F108" s="112" t="s">
        <v>354</v>
      </c>
      <c r="G108" s="131">
        <v>3</v>
      </c>
      <c r="H108" s="118" t="s">
        <v>326</v>
      </c>
      <c r="I108" s="113" t="s">
        <v>354</v>
      </c>
      <c r="J108" s="134"/>
      <c r="K108" s="127"/>
      <c r="L108" s="127"/>
      <c r="M108" s="137"/>
      <c r="N108" s="129"/>
      <c r="O108" s="129"/>
    </row>
    <row r="109" spans="1:21" ht="28.5" customHeight="1" x14ac:dyDescent="0.25">
      <c r="A109" s="260"/>
      <c r="B109" s="62"/>
      <c r="C109" s="36" t="s">
        <v>118</v>
      </c>
      <c r="D109" s="73">
        <v>1</v>
      </c>
      <c r="E109" s="77" t="s">
        <v>327</v>
      </c>
      <c r="F109" s="112" t="s">
        <v>253</v>
      </c>
      <c r="G109" s="131">
        <v>1</v>
      </c>
      <c r="H109" s="118" t="s">
        <v>327</v>
      </c>
      <c r="I109" s="113" t="s">
        <v>253</v>
      </c>
      <c r="J109" s="134"/>
      <c r="K109" s="127"/>
      <c r="L109" s="127"/>
      <c r="M109" s="137"/>
      <c r="N109" s="129"/>
      <c r="O109" s="129"/>
    </row>
    <row r="110" spans="1:21" ht="64.5" customHeight="1" x14ac:dyDescent="0.25">
      <c r="A110" s="260"/>
      <c r="B110" s="62"/>
      <c r="C110" s="36" t="s">
        <v>119</v>
      </c>
      <c r="D110" s="73">
        <v>4</v>
      </c>
      <c r="E110" s="77" t="s">
        <v>328</v>
      </c>
      <c r="F110" s="76" t="s">
        <v>329</v>
      </c>
      <c r="G110" s="131">
        <v>4</v>
      </c>
      <c r="H110" s="118" t="s">
        <v>328</v>
      </c>
      <c r="I110" s="113" t="s">
        <v>329</v>
      </c>
      <c r="J110" s="134"/>
      <c r="K110" s="127"/>
      <c r="L110" s="127"/>
      <c r="M110" s="137"/>
      <c r="N110" s="129"/>
      <c r="O110" s="129"/>
    </row>
    <row r="111" spans="1:21" ht="36.75" customHeight="1" x14ac:dyDescent="0.25">
      <c r="A111" s="260"/>
      <c r="B111" s="62"/>
      <c r="C111" s="36" t="s">
        <v>120</v>
      </c>
      <c r="D111" s="73">
        <v>3</v>
      </c>
      <c r="E111" s="77" t="s">
        <v>330</v>
      </c>
      <c r="F111" s="76" t="s">
        <v>331</v>
      </c>
      <c r="G111" s="131">
        <v>3</v>
      </c>
      <c r="H111" s="118" t="s">
        <v>330</v>
      </c>
      <c r="I111" s="113" t="s">
        <v>331</v>
      </c>
      <c r="J111" s="134"/>
      <c r="K111" s="127"/>
      <c r="L111" s="127"/>
      <c r="M111" s="137"/>
      <c r="N111" s="129"/>
      <c r="O111" s="129"/>
    </row>
    <row r="112" spans="1:21" ht="5.25" customHeight="1" x14ac:dyDescent="0.25">
      <c r="B112" s="249"/>
      <c r="C112" s="250"/>
      <c r="D112" s="67"/>
      <c r="E112" s="68"/>
      <c r="F112" s="68"/>
      <c r="G112" s="67"/>
      <c r="H112" s="68"/>
      <c r="I112" s="68"/>
      <c r="J112" s="67"/>
      <c r="K112" s="69"/>
      <c r="M112" s="67"/>
      <c r="N112" s="69"/>
    </row>
    <row r="113" spans="1:21" ht="17.399999999999999" x14ac:dyDescent="0.25">
      <c r="A113" s="260"/>
      <c r="B113" s="62"/>
      <c r="C113" s="239" t="s">
        <v>0</v>
      </c>
      <c r="D113" s="239"/>
      <c r="E113" s="239"/>
      <c r="F113" s="239"/>
      <c r="G113" s="239"/>
      <c r="H113" s="239"/>
      <c r="I113" s="239"/>
      <c r="J113" s="239"/>
      <c r="K113" s="244"/>
      <c r="L113" s="58"/>
      <c r="M113" s="58"/>
      <c r="N113" s="58"/>
      <c r="O113" s="58"/>
    </row>
    <row r="114" spans="1:21" ht="48" customHeight="1" x14ac:dyDescent="0.25">
      <c r="A114" s="260"/>
      <c r="B114" s="65"/>
      <c r="C114" s="37" t="s">
        <v>1</v>
      </c>
      <c r="D114" s="73">
        <v>3</v>
      </c>
      <c r="E114" s="77" t="s">
        <v>332</v>
      </c>
      <c r="F114" s="76" t="s">
        <v>334</v>
      </c>
      <c r="G114" s="131">
        <v>3</v>
      </c>
      <c r="H114" s="118" t="s">
        <v>332</v>
      </c>
      <c r="I114" s="113" t="s">
        <v>334</v>
      </c>
      <c r="J114" s="134"/>
      <c r="K114" s="127"/>
      <c r="L114" s="127"/>
      <c r="M114" s="137"/>
      <c r="N114" s="129"/>
      <c r="O114" s="129"/>
      <c r="R114" s="18">
        <f>COUNTIF(D114:D117,"1")</f>
        <v>0</v>
      </c>
      <c r="S114" s="18">
        <f>COUNTIF(G114:G117,"1")</f>
        <v>0</v>
      </c>
      <c r="T114" s="18">
        <f>COUNTIF(J114:J117,"1")</f>
        <v>0</v>
      </c>
      <c r="U114" s="18">
        <f>COUNTIF(M114:M117,"1")</f>
        <v>0</v>
      </c>
    </row>
    <row r="115" spans="1:21" ht="50.25" customHeight="1" x14ac:dyDescent="0.25">
      <c r="A115" s="260"/>
      <c r="B115" s="62"/>
      <c r="C115" s="36" t="s">
        <v>2</v>
      </c>
      <c r="D115" s="73">
        <v>3</v>
      </c>
      <c r="E115" s="125" t="s">
        <v>333</v>
      </c>
      <c r="F115" s="76" t="s">
        <v>335</v>
      </c>
      <c r="G115" s="131">
        <v>3</v>
      </c>
      <c r="H115" s="118" t="s">
        <v>333</v>
      </c>
      <c r="I115" s="113" t="s">
        <v>335</v>
      </c>
      <c r="J115" s="134"/>
      <c r="K115" s="127"/>
      <c r="L115" s="127"/>
      <c r="M115" s="137"/>
      <c r="N115" s="129"/>
      <c r="O115" s="129"/>
      <c r="R115" s="18">
        <f>COUNTIF(D114:D117,"2")</f>
        <v>0</v>
      </c>
      <c r="S115" s="18">
        <f>COUNTIF(G114:G117,"2")</f>
        <v>0</v>
      </c>
      <c r="T115" s="18">
        <f>COUNTIF(J114:J117,"2")</f>
        <v>0</v>
      </c>
      <c r="U115" s="18">
        <f>COUNTIF(M114:M117,"2")</f>
        <v>0</v>
      </c>
    </row>
    <row r="116" spans="1:21" ht="49.5" customHeight="1" x14ac:dyDescent="0.25">
      <c r="A116" s="260"/>
      <c r="B116" s="62"/>
      <c r="C116" s="36" t="s">
        <v>3</v>
      </c>
      <c r="D116" s="73">
        <v>3</v>
      </c>
      <c r="E116" s="125" t="s">
        <v>336</v>
      </c>
      <c r="F116" s="76" t="s">
        <v>337</v>
      </c>
      <c r="G116" s="131">
        <v>3</v>
      </c>
      <c r="H116" s="118" t="s">
        <v>336</v>
      </c>
      <c r="I116" s="113" t="s">
        <v>337</v>
      </c>
      <c r="J116" s="134"/>
      <c r="K116" s="127"/>
      <c r="L116" s="127"/>
      <c r="M116" s="137"/>
      <c r="N116" s="129"/>
      <c r="O116" s="129"/>
      <c r="R116" s="18">
        <f>COUNTIF(D114:D117,"3")</f>
        <v>4</v>
      </c>
      <c r="S116" s="18">
        <f>COUNTIF(G114:G117,"3")</f>
        <v>4</v>
      </c>
      <c r="T116" s="18">
        <f>COUNTIF(J114:J117,"3")</f>
        <v>0</v>
      </c>
      <c r="U116" s="18">
        <f>COUNTIF(M114:M117,"3")</f>
        <v>0</v>
      </c>
    </row>
    <row r="117" spans="1:21" ht="61.5" customHeight="1" x14ac:dyDescent="0.25">
      <c r="A117" s="260"/>
      <c r="B117" s="62"/>
      <c r="C117" s="36" t="s">
        <v>4</v>
      </c>
      <c r="D117" s="73">
        <v>3</v>
      </c>
      <c r="E117" s="77" t="s">
        <v>338</v>
      </c>
      <c r="F117" s="76" t="s">
        <v>339</v>
      </c>
      <c r="G117" s="131">
        <v>3</v>
      </c>
      <c r="H117" s="118" t="s">
        <v>338</v>
      </c>
      <c r="I117" s="113" t="s">
        <v>339</v>
      </c>
      <c r="J117" s="134"/>
      <c r="K117" s="127"/>
      <c r="L117" s="127"/>
      <c r="M117" s="137"/>
      <c r="N117" s="129"/>
      <c r="O117" s="129"/>
      <c r="R117" s="18">
        <f>COUNTIF(D114:D117,"4")</f>
        <v>0</v>
      </c>
      <c r="S117" s="18">
        <f>COUNTIF(G114:G117,"4")</f>
        <v>0</v>
      </c>
      <c r="T117" s="18">
        <f>COUNTIF(J114:J117,"4")</f>
        <v>0</v>
      </c>
      <c r="U117" s="18">
        <f>COUNTIF(M114:M117,"4")</f>
        <v>0</v>
      </c>
    </row>
    <row r="118" spans="1:21" ht="7.5" customHeight="1" x14ac:dyDescent="0.25">
      <c r="B118" s="245"/>
      <c r="C118" s="246"/>
      <c r="D118" s="67"/>
      <c r="E118" s="68"/>
      <c r="F118" s="68"/>
      <c r="G118" s="67"/>
      <c r="H118" s="68"/>
      <c r="I118" s="68"/>
      <c r="J118" s="55"/>
      <c r="K118" s="61"/>
      <c r="M118" s="55"/>
      <c r="N118" s="61"/>
    </row>
    <row r="119" spans="1:21" ht="15.75" customHeight="1" x14ac:dyDescent="0.25">
      <c r="B119" s="209" t="s">
        <v>23</v>
      </c>
      <c r="C119" s="210"/>
      <c r="D119" s="240" t="s">
        <v>289</v>
      </c>
      <c r="E119" s="241"/>
      <c r="F119" s="242"/>
      <c r="G119" s="223" t="s">
        <v>370</v>
      </c>
      <c r="H119" s="224"/>
      <c r="I119" s="225"/>
      <c r="J119" s="248" t="s">
        <v>176</v>
      </c>
      <c r="K119" s="248"/>
      <c r="L119" s="248"/>
      <c r="M119" s="196" t="s">
        <v>175</v>
      </c>
      <c r="N119" s="196"/>
      <c r="O119" s="196"/>
    </row>
    <row r="120" spans="1:21" ht="15.75" customHeight="1" x14ac:dyDescent="0.25">
      <c r="B120" s="211"/>
      <c r="C120" s="212"/>
      <c r="D120" s="48" t="s">
        <v>33</v>
      </c>
      <c r="E120" s="49" t="s">
        <v>121</v>
      </c>
      <c r="F120" s="49"/>
      <c r="G120" s="48" t="s">
        <v>33</v>
      </c>
      <c r="H120" s="49" t="s">
        <v>121</v>
      </c>
      <c r="I120" s="49"/>
      <c r="J120" s="48" t="s">
        <v>33</v>
      </c>
      <c r="K120" s="49" t="s">
        <v>121</v>
      </c>
      <c r="L120" s="70" t="s">
        <v>124</v>
      </c>
      <c r="M120" s="48" t="s">
        <v>33</v>
      </c>
      <c r="N120" s="49" t="s">
        <v>121</v>
      </c>
      <c r="O120" s="70"/>
    </row>
    <row r="121" spans="1:21" ht="17.399999999999999" x14ac:dyDescent="0.3">
      <c r="A121" s="260"/>
      <c r="B121" s="64"/>
      <c r="C121" s="239" t="s">
        <v>5</v>
      </c>
      <c r="D121" s="239"/>
      <c r="E121" s="239"/>
      <c r="F121" s="239"/>
      <c r="G121" s="239"/>
      <c r="H121" s="239"/>
      <c r="I121" s="239"/>
      <c r="J121" s="239"/>
      <c r="K121" s="244"/>
      <c r="L121" s="58"/>
      <c r="M121" s="58"/>
      <c r="N121" s="58"/>
      <c r="O121" s="58"/>
    </row>
    <row r="122" spans="1:21" ht="62.25" customHeight="1" x14ac:dyDescent="0.25">
      <c r="A122" s="260"/>
      <c r="B122" s="66"/>
      <c r="C122" s="141" t="s">
        <v>6</v>
      </c>
      <c r="D122" s="73">
        <v>3</v>
      </c>
      <c r="E122" s="112" t="s">
        <v>340</v>
      </c>
      <c r="F122" s="76" t="s">
        <v>341</v>
      </c>
      <c r="G122" s="131">
        <v>4</v>
      </c>
      <c r="H122" s="113" t="s">
        <v>340</v>
      </c>
      <c r="I122" s="113" t="s">
        <v>341</v>
      </c>
      <c r="J122" s="134"/>
      <c r="K122" s="127"/>
      <c r="L122" s="127"/>
      <c r="M122" s="137"/>
      <c r="N122" s="129"/>
      <c r="O122" s="129"/>
      <c r="R122" s="18">
        <f>COUNTIF(D122:D125,"1")</f>
        <v>0</v>
      </c>
      <c r="S122" s="18">
        <f>COUNTIF(G122:G125,"1")</f>
        <v>0</v>
      </c>
      <c r="T122" s="18">
        <f>COUNTIF(J122:J125,"1")</f>
        <v>0</v>
      </c>
      <c r="U122" s="18">
        <f>COUNTIF(M122:M125,"1")</f>
        <v>0</v>
      </c>
    </row>
    <row r="123" spans="1:21" ht="60.75" customHeight="1" x14ac:dyDescent="0.25">
      <c r="A123" s="260"/>
      <c r="B123" s="65"/>
      <c r="C123" s="37" t="s">
        <v>7</v>
      </c>
      <c r="D123" s="73">
        <v>3</v>
      </c>
      <c r="E123" s="125" t="s">
        <v>342</v>
      </c>
      <c r="F123" s="112" t="s">
        <v>343</v>
      </c>
      <c r="G123" s="131">
        <v>4</v>
      </c>
      <c r="H123" s="118" t="s">
        <v>342</v>
      </c>
      <c r="I123" s="113" t="s">
        <v>343</v>
      </c>
      <c r="J123" s="134"/>
      <c r="K123" s="127"/>
      <c r="L123" s="127"/>
      <c r="M123" s="137"/>
      <c r="N123" s="129"/>
      <c r="O123" s="129"/>
      <c r="R123" s="18">
        <f>COUNTIF(D122:D125,"2")</f>
        <v>0</v>
      </c>
      <c r="S123" s="18">
        <f>COUNTIF(G122:G125,"2")</f>
        <v>0</v>
      </c>
      <c r="T123" s="18">
        <f>COUNTIF(J122:J125,"2")</f>
        <v>0</v>
      </c>
      <c r="U123" s="18">
        <f>COUNTIF(M122:M125,"2")</f>
        <v>0</v>
      </c>
    </row>
    <row r="124" spans="1:21" ht="48.75" customHeight="1" x14ac:dyDescent="0.25">
      <c r="A124" s="260"/>
      <c r="B124" s="62"/>
      <c r="C124" s="37" t="s">
        <v>8</v>
      </c>
      <c r="D124" s="73">
        <v>3</v>
      </c>
      <c r="E124" s="125" t="s">
        <v>344</v>
      </c>
      <c r="F124" s="76" t="s">
        <v>345</v>
      </c>
      <c r="G124" s="131">
        <v>4</v>
      </c>
      <c r="H124" s="118" t="s">
        <v>344</v>
      </c>
      <c r="I124" s="113" t="s">
        <v>345</v>
      </c>
      <c r="J124" s="134"/>
      <c r="K124" s="127"/>
      <c r="L124" s="127"/>
      <c r="M124" s="137"/>
      <c r="N124" s="129"/>
      <c r="O124" s="129"/>
      <c r="R124" s="18">
        <f>COUNTIF(D122:D125,"3")</f>
        <v>4</v>
      </c>
      <c r="S124" s="18">
        <f>COUNTIF(G122:G125,"3")</f>
        <v>0</v>
      </c>
      <c r="T124" s="18">
        <f>COUNTIF(J122:J125,"3")</f>
        <v>0</v>
      </c>
      <c r="U124" s="18">
        <f>COUNTIF(M122:M125,"3")</f>
        <v>0</v>
      </c>
    </row>
    <row r="125" spans="1:21" ht="62.25" customHeight="1" x14ac:dyDescent="0.25">
      <c r="A125" s="260"/>
      <c r="B125" s="62"/>
      <c r="C125" s="36" t="s">
        <v>9</v>
      </c>
      <c r="D125" s="73">
        <v>3</v>
      </c>
      <c r="E125" s="125" t="s">
        <v>346</v>
      </c>
      <c r="F125" s="76" t="s">
        <v>347</v>
      </c>
      <c r="G125" s="131">
        <v>4</v>
      </c>
      <c r="H125" s="118" t="s">
        <v>346</v>
      </c>
      <c r="I125" s="113" t="s">
        <v>347</v>
      </c>
      <c r="J125" s="134"/>
      <c r="K125" s="127"/>
      <c r="L125" s="127"/>
      <c r="M125" s="137"/>
      <c r="N125" s="129"/>
      <c r="O125" s="129"/>
      <c r="R125" s="18">
        <f>COUNTIF(D122:D125,"4")</f>
        <v>0</v>
      </c>
      <c r="S125" s="18">
        <f>COUNTIF(G122:G125,"4")</f>
        <v>4</v>
      </c>
      <c r="T125" s="18">
        <f>COUNTIF(J122:J125,"4")</f>
        <v>0</v>
      </c>
      <c r="U125" s="18">
        <f>COUNTIF(M122:M125,"4")</f>
        <v>0</v>
      </c>
    </row>
    <row r="126" spans="1:21" ht="8.25" customHeight="1" x14ac:dyDescent="0.25">
      <c r="B126" s="245"/>
      <c r="C126" s="246"/>
      <c r="D126" s="55"/>
      <c r="E126" s="56"/>
      <c r="F126" s="56"/>
      <c r="G126" s="55"/>
      <c r="H126" s="56"/>
      <c r="I126" s="56"/>
      <c r="J126" s="55"/>
      <c r="K126" s="61"/>
      <c r="M126" s="55"/>
      <c r="N126" s="61"/>
    </row>
    <row r="127" spans="1:21" ht="17.399999999999999" x14ac:dyDescent="0.25">
      <c r="A127" s="260"/>
      <c r="B127" s="62"/>
      <c r="C127" s="239" t="s">
        <v>10</v>
      </c>
      <c r="D127" s="239"/>
      <c r="E127" s="239"/>
      <c r="F127" s="239"/>
      <c r="G127" s="239"/>
      <c r="H127" s="239"/>
      <c r="I127" s="239"/>
      <c r="J127" s="239"/>
      <c r="K127" s="244"/>
      <c r="L127" s="58"/>
      <c r="M127" s="58"/>
      <c r="N127" s="58"/>
      <c r="O127" s="58"/>
    </row>
    <row r="128" spans="1:21" ht="60.75" customHeight="1" x14ac:dyDescent="0.25">
      <c r="A128" s="260"/>
      <c r="B128" s="54"/>
      <c r="C128" s="43" t="s">
        <v>11</v>
      </c>
      <c r="D128" s="73">
        <v>3</v>
      </c>
      <c r="E128" s="112" t="s">
        <v>348</v>
      </c>
      <c r="F128" s="76" t="s">
        <v>351</v>
      </c>
      <c r="G128" s="131">
        <v>3</v>
      </c>
      <c r="H128" s="113" t="s">
        <v>348</v>
      </c>
      <c r="I128" s="113" t="s">
        <v>351</v>
      </c>
      <c r="J128" s="134"/>
      <c r="K128" s="127"/>
      <c r="L128" s="127"/>
      <c r="M128" s="137"/>
      <c r="N128" s="129"/>
      <c r="O128" s="129"/>
      <c r="R128" s="18">
        <f>COUNTIF(D128:D131,"1")</f>
        <v>0</v>
      </c>
      <c r="S128" s="18">
        <f>COUNTIF(G128:G131,"1")</f>
        <v>0</v>
      </c>
      <c r="T128" s="18">
        <f>COUNTIF(J128:J131,"1")</f>
        <v>0</v>
      </c>
      <c r="U128" s="18">
        <f>COUNTIF(M128:M131,"1")</f>
        <v>0</v>
      </c>
    </row>
    <row r="129" spans="1:21" ht="49.5" customHeight="1" x14ac:dyDescent="0.25">
      <c r="A129" s="260"/>
      <c r="B129" s="62"/>
      <c r="C129" s="36" t="s">
        <v>352</v>
      </c>
      <c r="D129" s="73">
        <v>3</v>
      </c>
      <c r="E129" s="125" t="s">
        <v>349</v>
      </c>
      <c r="F129" s="76" t="s">
        <v>353</v>
      </c>
      <c r="G129" s="131">
        <v>4</v>
      </c>
      <c r="H129" s="118" t="s">
        <v>349</v>
      </c>
      <c r="I129" s="113" t="s">
        <v>353</v>
      </c>
      <c r="J129" s="134"/>
      <c r="K129" s="127"/>
      <c r="L129" s="127"/>
      <c r="M129" s="137"/>
      <c r="N129" s="129"/>
      <c r="O129" s="129"/>
      <c r="R129" s="18">
        <f>COUNTIF(D128:D131,"2")</f>
        <v>1</v>
      </c>
      <c r="S129" s="18">
        <f>COUNTIF(G128:G131,"2")</f>
        <v>0</v>
      </c>
      <c r="T129" s="18">
        <f>COUNTIF(J128:J131,"2")</f>
        <v>0</v>
      </c>
      <c r="U129" s="18">
        <f>COUNTIF(M128:M131,"2")</f>
        <v>0</v>
      </c>
    </row>
    <row r="130" spans="1:21" ht="41.25" customHeight="1" x14ac:dyDescent="0.25">
      <c r="A130" s="260"/>
      <c r="B130" s="62"/>
      <c r="C130" s="36" t="s">
        <v>12</v>
      </c>
      <c r="D130" s="73">
        <v>2</v>
      </c>
      <c r="E130" s="77" t="s">
        <v>356</v>
      </c>
      <c r="F130" s="76" t="s">
        <v>357</v>
      </c>
      <c r="G130" s="131">
        <v>3</v>
      </c>
      <c r="H130" s="118" t="s">
        <v>356</v>
      </c>
      <c r="I130" s="113" t="s">
        <v>357</v>
      </c>
      <c r="J130" s="134"/>
      <c r="K130" s="127"/>
      <c r="L130" s="127"/>
      <c r="M130" s="137"/>
      <c r="N130" s="129"/>
      <c r="O130" s="129"/>
      <c r="R130" s="18">
        <f>COUNTIF(D128:D131,"3")</f>
        <v>3</v>
      </c>
      <c r="S130" s="18">
        <f>COUNTIF(G128:G131,"3")</f>
        <v>2</v>
      </c>
      <c r="T130" s="18">
        <f>COUNTIF(J128:J131,"3")</f>
        <v>0</v>
      </c>
      <c r="U130" s="18">
        <f>COUNTIF(M128:M131,"3")</f>
        <v>0</v>
      </c>
    </row>
    <row r="131" spans="1:21" ht="59.25" customHeight="1" x14ac:dyDescent="0.25">
      <c r="A131" s="260"/>
      <c r="B131" s="62"/>
      <c r="C131" s="36" t="s">
        <v>13</v>
      </c>
      <c r="D131" s="73">
        <v>3</v>
      </c>
      <c r="E131" s="125" t="s">
        <v>350</v>
      </c>
      <c r="F131" s="112" t="s">
        <v>355</v>
      </c>
      <c r="G131" s="131">
        <v>4</v>
      </c>
      <c r="H131" s="118" t="s">
        <v>350</v>
      </c>
      <c r="I131" s="113" t="s">
        <v>355</v>
      </c>
      <c r="J131" s="134"/>
      <c r="K131" s="127"/>
      <c r="L131" s="127"/>
      <c r="M131" s="137"/>
      <c r="N131" s="129"/>
      <c r="O131" s="129"/>
      <c r="R131" s="18">
        <f>COUNTIF(D128:D131,"4")</f>
        <v>0</v>
      </c>
      <c r="S131" s="18">
        <f>COUNTIF(G128:G131,"4")</f>
        <v>2</v>
      </c>
      <c r="T131" s="18">
        <f>COUNTIF(J128:J131,"4")</f>
        <v>0</v>
      </c>
      <c r="U131" s="18">
        <f>COUNTIF(M128:M131,"4")</f>
        <v>0</v>
      </c>
    </row>
    <row r="132" spans="1:21" ht="9" customHeight="1" x14ac:dyDescent="0.25">
      <c r="B132" s="245"/>
      <c r="C132" s="246"/>
      <c r="D132" s="55"/>
      <c r="E132" s="56"/>
      <c r="F132" s="56"/>
      <c r="G132" s="55"/>
      <c r="H132" s="56"/>
      <c r="I132" s="56"/>
      <c r="J132" s="55"/>
      <c r="K132" s="61"/>
      <c r="M132" s="55"/>
      <c r="N132" s="61"/>
    </row>
    <row r="133" spans="1:21" ht="17.399999999999999" x14ac:dyDescent="0.25">
      <c r="A133" s="260"/>
      <c r="B133" s="62"/>
      <c r="C133" s="239" t="s">
        <v>14</v>
      </c>
      <c r="D133" s="239"/>
      <c r="E133" s="239"/>
      <c r="F133" s="239"/>
      <c r="G133" s="239"/>
      <c r="H133" s="239"/>
      <c r="I133" s="239"/>
      <c r="J133" s="239"/>
      <c r="K133" s="244"/>
      <c r="L133" s="58"/>
      <c r="M133" s="58"/>
      <c r="N133" s="58"/>
      <c r="O133" s="58"/>
    </row>
    <row r="134" spans="1:21" ht="63" customHeight="1" x14ac:dyDescent="0.25">
      <c r="A134" s="260"/>
      <c r="B134" s="54"/>
      <c r="C134" s="43" t="s">
        <v>15</v>
      </c>
      <c r="D134" s="73">
        <v>4</v>
      </c>
      <c r="E134" s="112" t="s">
        <v>358</v>
      </c>
      <c r="F134" s="112" t="s">
        <v>361</v>
      </c>
      <c r="G134" s="131">
        <v>4</v>
      </c>
      <c r="H134" s="113" t="s">
        <v>358</v>
      </c>
      <c r="I134" s="113" t="s">
        <v>361</v>
      </c>
      <c r="J134" s="134"/>
      <c r="K134" s="127"/>
      <c r="L134" s="127"/>
      <c r="M134" s="137"/>
      <c r="N134" s="129"/>
      <c r="O134" s="129"/>
      <c r="R134" s="18">
        <f>COUNTIF(D134:D136,"1")</f>
        <v>0</v>
      </c>
      <c r="S134" s="18">
        <f>COUNTIF(G134:G136,"1")</f>
        <v>0</v>
      </c>
      <c r="T134" s="18">
        <f>COUNTIF(J134:J136,"1")</f>
        <v>0</v>
      </c>
      <c r="U134" s="18">
        <f>COUNTIF(M134:M136,"1")</f>
        <v>0</v>
      </c>
    </row>
    <row r="135" spans="1:21" ht="60.75" customHeight="1" x14ac:dyDescent="0.25">
      <c r="A135" s="260"/>
      <c r="B135" s="62"/>
      <c r="C135" s="36" t="s">
        <v>16</v>
      </c>
      <c r="D135" s="73">
        <v>3</v>
      </c>
      <c r="E135" s="112" t="s">
        <v>359</v>
      </c>
      <c r="F135" s="76" t="s">
        <v>362</v>
      </c>
      <c r="G135" s="131">
        <v>4</v>
      </c>
      <c r="H135" s="118" t="s">
        <v>359</v>
      </c>
      <c r="I135" s="113" t="s">
        <v>362</v>
      </c>
      <c r="J135" s="134"/>
      <c r="K135" s="127"/>
      <c r="L135" s="127"/>
      <c r="M135" s="137"/>
      <c r="N135" s="129"/>
      <c r="O135" s="129"/>
      <c r="R135" s="18">
        <f>COUNTIF(D134:D136,"2")</f>
        <v>0</v>
      </c>
      <c r="S135" s="18">
        <f>COUNTIF(G134:G136,"2")</f>
        <v>0</v>
      </c>
      <c r="T135" s="18">
        <f>COUNTIF(J134:J136,"2")</f>
        <v>0</v>
      </c>
      <c r="U135" s="18">
        <f>COUNTIF(M134:M136,"2")</f>
        <v>0</v>
      </c>
    </row>
    <row r="136" spans="1:21" ht="62.25" customHeight="1" x14ac:dyDescent="0.25">
      <c r="A136" s="260"/>
      <c r="B136" s="62"/>
      <c r="C136" s="36" t="s">
        <v>17</v>
      </c>
      <c r="D136" s="73">
        <v>4</v>
      </c>
      <c r="E136" s="77" t="s">
        <v>360</v>
      </c>
      <c r="F136" s="76" t="s">
        <v>363</v>
      </c>
      <c r="G136" s="131">
        <v>4</v>
      </c>
      <c r="H136" s="118" t="s">
        <v>360</v>
      </c>
      <c r="I136" s="113" t="s">
        <v>363</v>
      </c>
      <c r="J136" s="134"/>
      <c r="K136" s="127"/>
      <c r="L136" s="127"/>
      <c r="M136" s="137"/>
      <c r="N136" s="129"/>
      <c r="O136" s="129"/>
      <c r="R136" s="18">
        <f>COUNTIF(D134:D136,"3")</f>
        <v>1</v>
      </c>
      <c r="S136" s="18">
        <f>COUNTIF(G134:G136,"3")</f>
        <v>0</v>
      </c>
      <c r="T136" s="18">
        <f>COUNTIF(J134:J136,"3")</f>
        <v>0</v>
      </c>
      <c r="U136" s="18">
        <f>COUNTIF(M134:M136,"3")</f>
        <v>0</v>
      </c>
    </row>
    <row r="137" spans="1:21" ht="9" customHeight="1" x14ac:dyDescent="0.25">
      <c r="B137" s="245"/>
      <c r="C137" s="246"/>
      <c r="D137" s="55"/>
      <c r="E137" s="56"/>
      <c r="F137" s="56"/>
      <c r="G137" s="55"/>
      <c r="H137" s="56"/>
      <c r="I137" s="56"/>
      <c r="J137" s="55"/>
      <c r="K137" s="61"/>
      <c r="M137" s="55"/>
      <c r="N137" s="61"/>
      <c r="R137" s="18">
        <f>COUNTIF(D134:D136,"4")</f>
        <v>2</v>
      </c>
      <c r="S137" s="18">
        <f>COUNTIF(G134:G136,"4")</f>
        <v>3</v>
      </c>
      <c r="T137" s="18">
        <f>COUNTIF(J134:J136,"4")</f>
        <v>0</v>
      </c>
    </row>
    <row r="138" spans="1:21" ht="17.399999999999999" x14ac:dyDescent="0.25">
      <c r="A138" s="260"/>
      <c r="B138" s="62"/>
      <c r="C138" s="239" t="s">
        <v>18</v>
      </c>
      <c r="D138" s="239"/>
      <c r="E138" s="239"/>
      <c r="F138" s="239"/>
      <c r="G138" s="239"/>
      <c r="H138" s="239"/>
      <c r="I138" s="239"/>
      <c r="J138" s="239"/>
      <c r="K138" s="244"/>
      <c r="L138" s="58"/>
      <c r="M138" s="58"/>
      <c r="N138" s="58"/>
      <c r="O138" s="58"/>
    </row>
    <row r="139" spans="1:21" ht="60" customHeight="1" x14ac:dyDescent="0.25">
      <c r="A139" s="260"/>
      <c r="B139" s="54"/>
      <c r="C139" s="139" t="s">
        <v>19</v>
      </c>
      <c r="D139" s="73">
        <v>3</v>
      </c>
      <c r="E139" s="112" t="s">
        <v>364</v>
      </c>
      <c r="F139" s="76" t="s">
        <v>367</v>
      </c>
      <c r="G139" s="131">
        <v>4</v>
      </c>
      <c r="H139" s="113" t="s">
        <v>364</v>
      </c>
      <c r="I139" s="113" t="s">
        <v>367</v>
      </c>
      <c r="J139" s="134"/>
      <c r="K139" s="127"/>
      <c r="L139" s="127"/>
      <c r="M139" s="137"/>
      <c r="N139" s="129"/>
      <c r="O139" s="129"/>
      <c r="P139" s="132"/>
      <c r="Q139" s="132"/>
      <c r="R139" s="18">
        <f>COUNTIF(D139:D141,"1")</f>
        <v>0</v>
      </c>
      <c r="S139" s="18">
        <f>COUNTIF(G139:G141,"1")</f>
        <v>0</v>
      </c>
      <c r="T139" s="18">
        <f>COUNTIF(J139:J141,"1")</f>
        <v>0</v>
      </c>
      <c r="U139" s="18">
        <f>COUNTIF(M139:M141,"1")</f>
        <v>0</v>
      </c>
    </row>
    <row r="140" spans="1:21" ht="48.75" customHeight="1" x14ac:dyDescent="0.25">
      <c r="A140" s="260"/>
      <c r="B140" s="62"/>
      <c r="C140" s="140" t="s">
        <v>20</v>
      </c>
      <c r="D140" s="73">
        <v>3</v>
      </c>
      <c r="E140" s="125" t="s">
        <v>365</v>
      </c>
      <c r="F140" s="76" t="s">
        <v>368</v>
      </c>
      <c r="G140" s="131">
        <v>4</v>
      </c>
      <c r="H140" s="118" t="s">
        <v>365</v>
      </c>
      <c r="I140" s="113" t="s">
        <v>368</v>
      </c>
      <c r="J140" s="134"/>
      <c r="K140" s="127"/>
      <c r="L140" s="127"/>
      <c r="M140" s="137"/>
      <c r="N140" s="129"/>
      <c r="O140" s="129"/>
      <c r="P140" s="132"/>
      <c r="Q140" s="132"/>
      <c r="R140" s="18">
        <f>COUNTIF(D139:D141,"2")</f>
        <v>0</v>
      </c>
      <c r="S140" s="18">
        <f>COUNTIF(G139:G141,"2")</f>
        <v>0</v>
      </c>
      <c r="T140" s="18">
        <f>COUNTIF(J139:J141,"2")</f>
        <v>0</v>
      </c>
      <c r="U140" s="18">
        <f>COUNTIF(M139:M141,"2")</f>
        <v>0</v>
      </c>
    </row>
    <row r="141" spans="1:21" ht="48" customHeight="1" x14ac:dyDescent="0.25">
      <c r="A141" s="260"/>
      <c r="B141" s="62"/>
      <c r="C141" s="140" t="s">
        <v>21</v>
      </c>
      <c r="D141" s="73">
        <v>3</v>
      </c>
      <c r="E141" s="125" t="s">
        <v>366</v>
      </c>
      <c r="F141" s="76" t="s">
        <v>369</v>
      </c>
      <c r="G141" s="131">
        <v>3</v>
      </c>
      <c r="H141" s="118" t="s">
        <v>366</v>
      </c>
      <c r="I141" s="113" t="s">
        <v>369</v>
      </c>
      <c r="J141" s="134"/>
      <c r="K141" s="127"/>
      <c r="L141" s="127"/>
      <c r="M141" s="137"/>
      <c r="N141" s="129"/>
      <c r="O141" s="129"/>
      <c r="P141" s="132"/>
      <c r="Q141" s="132"/>
      <c r="R141" s="18">
        <f>COUNTIF(D139:D141,"3")</f>
        <v>3</v>
      </c>
      <c r="S141" s="18">
        <f>COUNTIF(G139:G141,"3")</f>
        <v>1</v>
      </c>
      <c r="T141" s="18">
        <f>COUNTIF(J139:J141,"3")</f>
        <v>0</v>
      </c>
      <c r="U141" s="18">
        <f>COUNTIF(M139:M141,"3")</f>
        <v>0</v>
      </c>
    </row>
    <row r="142" spans="1:21" x14ac:dyDescent="0.25">
      <c r="R142" s="18">
        <f>COUNTIF(D139:D141,"4")</f>
        <v>0</v>
      </c>
      <c r="S142" s="18">
        <f>COUNTIF(G139:G141,"4")</f>
        <v>2</v>
      </c>
      <c r="T142" s="18">
        <f>COUNTIF(J139:J141,"4")</f>
        <v>0</v>
      </c>
    </row>
    <row r="65530" spans="2:6" x14ac:dyDescent="0.25">
      <c r="B65530" s="165" t="s">
        <v>28</v>
      </c>
      <c r="C65530" s="165"/>
      <c r="D65530" s="165"/>
      <c r="E65530" s="165"/>
      <c r="F65530" s="38"/>
    </row>
    <row r="65531" spans="2:6" x14ac:dyDescent="0.25">
      <c r="B65531" s="243" t="s">
        <v>29</v>
      </c>
      <c r="C65531" s="243"/>
      <c r="D65531" s="243"/>
      <c r="E65531" s="243"/>
      <c r="F65531" s="71"/>
    </row>
    <row r="65532" spans="2:6" x14ac:dyDescent="0.25">
      <c r="B65532" s="243" t="s">
        <v>30</v>
      </c>
      <c r="C65532" s="243"/>
      <c r="D65532" s="243"/>
      <c r="E65532" s="243"/>
      <c r="F65532" s="71"/>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ED901A19-389C-4433-8F7C-E309E09F67E7}">
      <formula1>$Q$2:$Q$5</formula1>
    </dataValidation>
  </dataValidations>
  <hyperlinks>
    <hyperlink ref="B65532" r:id="rId1" xr:uid="{83F69D6C-95AB-4751-8FF7-3F5AC3F4CF86}"/>
    <hyperlink ref="B65531" r:id="rId2" xr:uid="{ED599448-44A6-4B33-8912-230B637A297D}"/>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0AAA4-FD4E-4172-B308-68A9C3C75325}">
  <sheetPr codeName="Hoja3"/>
  <dimension ref="B1:V65497"/>
  <sheetViews>
    <sheetView showGridLines="0" zoomScale="80" zoomScaleNormal="80" workbookViewId="0">
      <selection activeCell="B23" sqref="B23:U23"/>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3" t="s">
        <v>26</v>
      </c>
      <c r="C2" s="282" t="s">
        <v>247</v>
      </c>
      <c r="D2" s="282"/>
      <c r="E2" s="282"/>
      <c r="F2" s="282"/>
      <c r="G2" s="2"/>
      <c r="H2" s="280" t="s">
        <v>370</v>
      </c>
      <c r="I2" s="280"/>
      <c r="J2" s="280"/>
      <c r="K2" s="280"/>
      <c r="L2" s="2"/>
      <c r="M2" s="281" t="s">
        <v>177</v>
      </c>
      <c r="N2" s="281"/>
      <c r="O2" s="281"/>
      <c r="P2" s="281"/>
      <c r="Q2" s="105"/>
      <c r="R2" s="289" t="s">
        <v>177</v>
      </c>
      <c r="S2" s="289"/>
      <c r="T2" s="289"/>
      <c r="U2" s="289"/>
      <c r="V2" s="279"/>
    </row>
    <row r="3" spans="2:22" ht="24.75" customHeight="1" thickBot="1" x14ac:dyDescent="0.35">
      <c r="B3" s="284"/>
      <c r="C3" s="3">
        <v>1</v>
      </c>
      <c r="D3" s="3">
        <v>2</v>
      </c>
      <c r="E3" s="4">
        <v>3</v>
      </c>
      <c r="F3" s="5">
        <v>4</v>
      </c>
      <c r="G3" s="287"/>
      <c r="H3" s="3">
        <v>1</v>
      </c>
      <c r="I3" s="3">
        <v>2</v>
      </c>
      <c r="J3" s="4">
        <v>3</v>
      </c>
      <c r="K3" s="5">
        <v>4</v>
      </c>
      <c r="L3" s="285"/>
      <c r="M3" s="3">
        <v>1</v>
      </c>
      <c r="N3" s="3">
        <v>2</v>
      </c>
      <c r="O3" s="4">
        <v>3</v>
      </c>
      <c r="P3" s="5">
        <v>4</v>
      </c>
      <c r="Q3" s="105"/>
      <c r="R3" s="3">
        <v>1</v>
      </c>
      <c r="S3" s="3">
        <v>2</v>
      </c>
      <c r="T3" s="4">
        <v>3</v>
      </c>
      <c r="U3" s="5">
        <v>4</v>
      </c>
      <c r="V3" s="279"/>
    </row>
    <row r="4" spans="2:22" ht="38.1" customHeight="1" thickTop="1" thickBot="1" x14ac:dyDescent="0.35">
      <c r="B4" s="84" t="s">
        <v>72</v>
      </c>
      <c r="C4" s="82">
        <f>Autoevaluación!R7/SUM(Autoevaluación!R7:R10)</f>
        <v>0</v>
      </c>
      <c r="D4" s="7">
        <f>Autoevaluación!R8/SUM(Autoevaluación!R7:R10)</f>
        <v>0</v>
      </c>
      <c r="E4" s="7">
        <f>Autoevaluación!R9/SUM(Autoevaluación!R7:R10)</f>
        <v>1</v>
      </c>
      <c r="F4" s="7">
        <f>Autoevaluación!R10/SUM(Autoevaluación!R7:R10)</f>
        <v>0</v>
      </c>
      <c r="G4" s="288"/>
      <c r="H4" s="7">
        <f>Autoevaluación!S7/SUM(Autoevaluación!S7:S10)</f>
        <v>0</v>
      </c>
      <c r="I4" s="7">
        <f>Autoevaluación!S8/SUM(Autoevaluación!S7:S10)</f>
        <v>0</v>
      </c>
      <c r="J4" s="7">
        <f>Autoevaluación!S9/SUM(Autoevaluación!S7:S10)</f>
        <v>0</v>
      </c>
      <c r="K4" s="7">
        <f>Autoevaluación!S10/SUM(Autoevaluación!S7:S10)</f>
        <v>1</v>
      </c>
      <c r="L4" s="286"/>
      <c r="M4" s="7" t="e">
        <f>Autoevaluación!T7/SUM(Autoevaluación!T7:T10)</f>
        <v>#DIV/0!</v>
      </c>
      <c r="N4" s="7" t="e">
        <f>Autoevaluación!T8/SUM(Autoevaluación!T7:T10)</f>
        <v>#DIV/0!</v>
      </c>
      <c r="O4" s="7" t="e">
        <f>Autoevaluación!T9/SUM(Autoevaluación!T7:T10)</f>
        <v>#DIV/0!</v>
      </c>
      <c r="P4" s="7" t="e">
        <f>Autoevaluación!T10/SUM(Autoevaluación!T7:T10)</f>
        <v>#DIV/0!</v>
      </c>
      <c r="Q4" s="103"/>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35">
      <c r="B5" s="84" t="s">
        <v>71</v>
      </c>
      <c r="C5" s="82">
        <f>Autoevaluación!R13/SUM(Autoevaluación!R13:R16)</f>
        <v>0</v>
      </c>
      <c r="D5" s="7">
        <f>Autoevaluación!R14/SUM(Autoevaluación!R13:R16)</f>
        <v>0</v>
      </c>
      <c r="E5" s="7">
        <f>Autoevaluación!R15/SUM(Autoevaluación!R13:R16)</f>
        <v>0.6</v>
      </c>
      <c r="F5" s="7">
        <f>Autoevaluación!R16/SUM(Autoevaluación!R13:R16)</f>
        <v>0.4</v>
      </c>
      <c r="G5" s="288"/>
      <c r="H5" s="7">
        <f>Autoevaluación!S13/SUM(Autoevaluación!S13:S16)</f>
        <v>0</v>
      </c>
      <c r="I5" s="7">
        <f>Autoevaluación!S14/SUM(Autoevaluación!S13:S16)</f>
        <v>0</v>
      </c>
      <c r="J5" s="7">
        <f>Autoevaluación!S15/SUM(Autoevaluación!S13:S16)</f>
        <v>0.2</v>
      </c>
      <c r="K5" s="7">
        <f>Autoevaluación!S16/SUM(Autoevaluación!S13:S16)</f>
        <v>0.8</v>
      </c>
      <c r="L5" s="286"/>
      <c r="M5" s="7" t="e">
        <f>Autoevaluación!T13/SUM(Autoevaluación!T13:T16)</f>
        <v>#DIV/0!</v>
      </c>
      <c r="N5" s="7" t="e">
        <f>Autoevaluación!T14/SUM(Autoevaluación!T13:T16)</f>
        <v>#DIV/0!</v>
      </c>
      <c r="O5" s="7" t="e">
        <f>Autoevaluación!T15/SUM(Autoevaluación!T13:T16)</f>
        <v>#DIV/0!</v>
      </c>
      <c r="P5" s="7" t="e">
        <f>Autoevaluación!T16/SUM(Autoevaluación!T13:T16)</f>
        <v>#DIV/0!</v>
      </c>
      <c r="Q5" s="103"/>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35">
      <c r="B6" s="84" t="s">
        <v>42</v>
      </c>
      <c r="C6" s="82">
        <f>Autoevaluación!R20/SUM(Autoevaluación!R20:R23)</f>
        <v>0</v>
      </c>
      <c r="D6" s="7">
        <f>Autoevaluación!R21/SUM(Autoevaluación!R20:R23)</f>
        <v>0.125</v>
      </c>
      <c r="E6" s="7">
        <f>Autoevaluación!R22/SUM(Autoevaluación!R20:R23)</f>
        <v>0.5</v>
      </c>
      <c r="F6" s="7">
        <f>Autoevaluación!R23/SUM(Autoevaluación!R20:R23)</f>
        <v>0.375</v>
      </c>
      <c r="G6" s="288"/>
      <c r="H6" s="7">
        <f>Autoevaluación!S20/SUM(Autoevaluación!S20:S23)</f>
        <v>0</v>
      </c>
      <c r="I6" s="7">
        <f>Autoevaluación!S21/SUM(Autoevaluación!S20:S23)</f>
        <v>0</v>
      </c>
      <c r="J6" s="7">
        <f>Autoevaluación!S20/SUM(Autoevaluación!S20:S23)</f>
        <v>0</v>
      </c>
      <c r="K6" s="7">
        <f>Autoevaluación!S23/SUM(Autoevaluación!S20:S23)</f>
        <v>0.75</v>
      </c>
      <c r="L6" s="286"/>
      <c r="M6" s="7" t="e">
        <f>Autoevaluación!T20/SUM(Autoevaluación!T20:T23)</f>
        <v>#DIV/0!</v>
      </c>
      <c r="N6" s="7" t="e">
        <f>Autoevaluación!T21/SUM(Autoevaluación!T20:T23)</f>
        <v>#DIV/0!</v>
      </c>
      <c r="O6" s="7" t="e">
        <f>Autoevaluación!T22/SUM(Autoevaluación!T20:T23)</f>
        <v>#DIV/0!</v>
      </c>
      <c r="P6" s="7" t="e">
        <f>Autoevaluación!T23/SUM(Autoevaluación!T20:T23)</f>
        <v>#DIV/0!</v>
      </c>
      <c r="Q6" s="103"/>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35">
      <c r="B7" s="84" t="s">
        <v>51</v>
      </c>
      <c r="C7" s="82">
        <f>Autoevaluación!R30/SUM(Autoevaluación!R30:R33)</f>
        <v>0</v>
      </c>
      <c r="D7" s="7">
        <f>Autoevaluación!R31/SUM(Autoevaluación!R30:R33)</f>
        <v>0</v>
      </c>
      <c r="E7" s="7">
        <f>Autoevaluación!R32/SUM(Autoevaluación!R30:R33)</f>
        <v>0.5</v>
      </c>
      <c r="F7" s="7">
        <f>Autoevaluación!R33/SUM(Autoevaluación!R30:R33)</f>
        <v>0.5</v>
      </c>
      <c r="G7" s="288"/>
      <c r="H7" s="7">
        <f>Autoevaluación!S30/SUM(Autoevaluación!S30:S33)</f>
        <v>0</v>
      </c>
      <c r="I7" s="7">
        <f>Autoevaluación!S31/SUM(Autoevaluación!S30:S33)</f>
        <v>0</v>
      </c>
      <c r="J7" s="7">
        <f>Autoevaluación!S32/SUM(Autoevaluación!S30:S33)</f>
        <v>0</v>
      </c>
      <c r="K7" s="7">
        <f>Autoevaluación!S33/SUM(Autoevaluación!S30:S33)</f>
        <v>1</v>
      </c>
      <c r="L7" s="286"/>
      <c r="M7" s="7" t="e">
        <f>Autoevaluación!T30/SUM(Autoevaluación!T30:T33)</f>
        <v>#DIV/0!</v>
      </c>
      <c r="N7" s="7" t="e">
        <f>Autoevaluación!T31/SUM(Autoevaluación!T30:T33)</f>
        <v>#DIV/0!</v>
      </c>
      <c r="O7" s="7" t="e">
        <f>Autoevaluación!T32/SUM(Autoevaluación!T30:T33)</f>
        <v>#DIV/0!</v>
      </c>
      <c r="P7" s="7" t="e">
        <f>Autoevaluación!T33/SUM(Autoevaluación!T30:T33)</f>
        <v>#DIV/0!</v>
      </c>
      <c r="Q7" s="103"/>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35">
      <c r="B8" s="84" t="s">
        <v>56</v>
      </c>
      <c r="C8" s="82">
        <f>Autoevaluación!R36/SUM(Autoevaluación!R36:R39)</f>
        <v>0</v>
      </c>
      <c r="D8" s="7">
        <f>Autoevaluación!R37/SUM(Autoevaluación!R36:R39)</f>
        <v>0</v>
      </c>
      <c r="E8" s="7">
        <f>Autoevaluación!R38/SUM(Autoevaluación!R36:R39)</f>
        <v>1</v>
      </c>
      <c r="F8" s="7">
        <f>Autoevaluación!R39/SUM(Autoevaluación!R36:R39)</f>
        <v>0</v>
      </c>
      <c r="G8" s="288"/>
      <c r="H8" s="7">
        <f>Autoevaluación!S36/SUM(Autoevaluación!S36:S39)</f>
        <v>0</v>
      </c>
      <c r="I8" s="7">
        <f>Autoevaluación!S37/SUM(Autoevaluación!S36:S39)</f>
        <v>0</v>
      </c>
      <c r="J8" s="7">
        <f>Autoevaluación!S38/SUM(Autoevaluación!S36:S39)</f>
        <v>0.1111111111111111</v>
      </c>
      <c r="K8" s="7">
        <f>Autoevaluación!S39/SUM(Autoevaluación!S36:S39)</f>
        <v>0.88888888888888884</v>
      </c>
      <c r="L8" s="286"/>
      <c r="M8" s="7" t="e">
        <f>Autoevaluación!T36/SUM(Autoevaluación!T36:T39)</f>
        <v>#DIV/0!</v>
      </c>
      <c r="N8" s="7" t="e">
        <f>Autoevaluación!T37/SUM(Autoevaluación!T36:T39)</f>
        <v>#DIV/0!</v>
      </c>
      <c r="O8" s="7" t="e">
        <f>Autoevaluación!T38/SUM(Autoevaluación!T36:T39)</f>
        <v>#DIV/0!</v>
      </c>
      <c r="P8" s="7" t="e">
        <f>Autoevaluación!T39/SUM(Autoevaluación!T36:T39)</f>
        <v>#DIV/0!</v>
      </c>
      <c r="Q8" s="103"/>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35">
      <c r="B9" s="84" t="s">
        <v>66</v>
      </c>
      <c r="C9" s="82">
        <f>Autoevaluación!R47/SUM(Autoevaluación!R47:R50)</f>
        <v>0</v>
      </c>
      <c r="D9" s="7">
        <f>Autoevaluación!R48/SUM(Autoevaluación!R47:R50)</f>
        <v>0</v>
      </c>
      <c r="E9" s="7">
        <f>Autoevaluación!R49/SUM(Autoevaluación!R47:R50)</f>
        <v>1</v>
      </c>
      <c r="F9" s="7">
        <f>Autoevaluación!R50/SUM(Autoevaluación!R47:R50)</f>
        <v>0</v>
      </c>
      <c r="G9" s="288"/>
      <c r="H9" s="7">
        <f>Autoevaluación!S47/SUM(Autoevaluación!S47:S50)</f>
        <v>0</v>
      </c>
      <c r="I9" s="7">
        <f>Autoevaluación!S48/SUM(Autoevaluación!S47:S50)</f>
        <v>0</v>
      </c>
      <c r="J9" s="7">
        <f>Autoevaluación!S49/SUM(Autoevaluación!S47:S50)</f>
        <v>0</v>
      </c>
      <c r="K9" s="7">
        <f>Autoevaluación!S50/SUM(Autoevaluación!S47:S50)</f>
        <v>1</v>
      </c>
      <c r="L9" s="286"/>
      <c r="M9" s="7" t="e">
        <f>Autoevaluación!T47/SUM(Autoevaluación!T47:T50)</f>
        <v>#DIV/0!</v>
      </c>
      <c r="N9" s="7" t="e">
        <f>Autoevaluación!T48/SUM(Autoevaluación!T47:T50)</f>
        <v>#DIV/0!</v>
      </c>
      <c r="O9" s="7" t="e">
        <f>Autoevaluación!T49/SUM(Autoevaluación!T47:T50)</f>
        <v>#DIV/0!</v>
      </c>
      <c r="P9" s="7" t="e">
        <f>Autoevaluación!T50/SUM(Autoevaluación!T47:T50)</f>
        <v>#DIV/0!</v>
      </c>
      <c r="Q9" s="103"/>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3">
      <c r="B10" s="83" t="s">
        <v>125</v>
      </c>
      <c r="C10" s="12">
        <f>AVERAGE(C4:C9)</f>
        <v>0</v>
      </c>
      <c r="D10" s="12">
        <f>AVERAGE(D4:D9)</f>
        <v>2.0833333333333332E-2</v>
      </c>
      <c r="E10" s="12">
        <f>AVERAGE(E4:E9)</f>
        <v>0.76666666666666661</v>
      </c>
      <c r="F10" s="12">
        <f>AVERAGE(F4:F9)</f>
        <v>0.21249999999999999</v>
      </c>
      <c r="G10" s="9"/>
      <c r="H10" s="12">
        <f>AVERAGE(H4:H9)</f>
        <v>0</v>
      </c>
      <c r="I10" s="12">
        <f>AVERAGE(I4:I9)</f>
        <v>0</v>
      </c>
      <c r="J10" s="12">
        <f>AVERAGE(J4:J9)</f>
        <v>5.185185185185185E-2</v>
      </c>
      <c r="K10" s="12">
        <f>AVERAGE(K4:K9)</f>
        <v>0.90648148148148133</v>
      </c>
      <c r="L10" s="9"/>
      <c r="M10" s="12" t="e">
        <f>AVERAGE(M4:M9)</f>
        <v>#DIV/0!</v>
      </c>
      <c r="N10" s="12" t="e">
        <f>AVERAGE(N4:N9)</f>
        <v>#DIV/0!</v>
      </c>
      <c r="O10" s="12" t="e">
        <f>AVERAGE(O4:O9)</f>
        <v>#DIV/0!</v>
      </c>
      <c r="P10" s="12" t="e">
        <f>AVERAGE(P4:P9)</f>
        <v>#DIV/0!</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70">
        <v>2023</v>
      </c>
      <c r="C12" s="271"/>
      <c r="D12" s="271"/>
      <c r="E12" s="271"/>
      <c r="F12" s="271"/>
      <c r="G12" s="271"/>
      <c r="H12" s="271"/>
      <c r="I12" s="271"/>
      <c r="J12" s="271"/>
      <c r="K12" s="271"/>
      <c r="L12" s="271"/>
      <c r="M12" s="271"/>
      <c r="N12" s="271"/>
      <c r="O12" s="271"/>
      <c r="P12" s="271"/>
      <c r="Q12" s="271"/>
      <c r="R12" s="271"/>
      <c r="S12" s="271"/>
      <c r="T12" s="271"/>
      <c r="U12" s="272"/>
    </row>
    <row r="13" spans="2:22" ht="24.9" customHeight="1" x14ac:dyDescent="0.3">
      <c r="B13" s="273" t="s">
        <v>27</v>
      </c>
      <c r="C13" s="274"/>
      <c r="D13" s="274"/>
      <c r="E13" s="274"/>
      <c r="F13" s="274"/>
      <c r="G13" s="274"/>
      <c r="H13" s="274"/>
      <c r="I13" s="274"/>
      <c r="J13" s="274"/>
      <c r="K13" s="274"/>
      <c r="L13" s="274"/>
      <c r="M13" s="274"/>
      <c r="N13" s="274"/>
      <c r="O13" s="274"/>
      <c r="P13" s="274"/>
      <c r="Q13" s="274"/>
      <c r="R13" s="274"/>
      <c r="S13" s="274"/>
      <c r="T13" s="274"/>
      <c r="U13" s="274"/>
    </row>
    <row r="14" spans="2:22" ht="69.75" customHeight="1" x14ac:dyDescent="0.3">
      <c r="B14" s="275" t="s">
        <v>381</v>
      </c>
      <c r="C14" s="275"/>
      <c r="D14" s="275"/>
      <c r="E14" s="275"/>
      <c r="F14" s="275"/>
      <c r="G14" s="275"/>
      <c r="H14" s="275"/>
      <c r="I14" s="275"/>
      <c r="J14" s="275"/>
      <c r="K14" s="275"/>
      <c r="L14" s="275"/>
      <c r="M14" s="275"/>
      <c r="N14" s="275"/>
      <c r="O14" s="275"/>
      <c r="P14" s="275"/>
      <c r="Q14" s="275"/>
      <c r="R14" s="275"/>
      <c r="S14" s="275"/>
      <c r="T14" s="275"/>
      <c r="U14" s="275"/>
    </row>
    <row r="15" spans="2:22" ht="60" customHeight="1" x14ac:dyDescent="0.3">
      <c r="B15" s="276" t="s">
        <v>382</v>
      </c>
      <c r="C15" s="276"/>
      <c r="D15" s="276"/>
      <c r="E15" s="276"/>
      <c r="F15" s="276"/>
      <c r="G15" s="276"/>
      <c r="H15" s="276"/>
      <c r="I15" s="276"/>
      <c r="J15" s="276"/>
      <c r="K15" s="276"/>
      <c r="L15" s="276"/>
      <c r="M15" s="276"/>
      <c r="N15" s="276"/>
      <c r="O15" s="276"/>
      <c r="P15" s="276"/>
      <c r="Q15" s="276"/>
      <c r="R15" s="276"/>
      <c r="S15" s="276"/>
      <c r="T15" s="276"/>
      <c r="U15" s="276"/>
    </row>
    <row r="16" spans="2:22" s="14" customFormat="1" ht="24.9" customHeight="1" x14ac:dyDescent="0.3">
      <c r="B16" s="266" t="s">
        <v>122</v>
      </c>
      <c r="C16" s="267"/>
      <c r="D16" s="267"/>
      <c r="E16" s="267"/>
      <c r="F16" s="267"/>
      <c r="G16" s="267"/>
      <c r="H16" s="267"/>
      <c r="I16" s="267"/>
      <c r="J16" s="267"/>
      <c r="K16" s="267"/>
      <c r="L16" s="267"/>
      <c r="M16" s="267"/>
      <c r="N16" s="267"/>
      <c r="O16" s="267"/>
      <c r="P16" s="267"/>
      <c r="Q16" s="267"/>
      <c r="R16" s="267"/>
      <c r="S16" s="267"/>
      <c r="T16" s="267"/>
      <c r="U16" s="267"/>
    </row>
    <row r="17" spans="2:21" ht="60" customHeight="1" x14ac:dyDescent="0.3">
      <c r="B17" s="276" t="s">
        <v>383</v>
      </c>
      <c r="C17" s="276"/>
      <c r="D17" s="276"/>
      <c r="E17" s="276"/>
      <c r="F17" s="276"/>
      <c r="G17" s="276"/>
      <c r="H17" s="276"/>
      <c r="I17" s="276"/>
      <c r="J17" s="276"/>
      <c r="K17" s="276"/>
      <c r="L17" s="276"/>
      <c r="M17" s="276"/>
      <c r="N17" s="276"/>
      <c r="O17" s="276"/>
      <c r="P17" s="276"/>
      <c r="Q17" s="276"/>
      <c r="R17" s="276"/>
      <c r="S17" s="276"/>
      <c r="T17" s="276"/>
      <c r="U17" s="276"/>
    </row>
    <row r="18" spans="2:21" ht="60" customHeight="1" x14ac:dyDescent="0.3">
      <c r="B18" s="261"/>
      <c r="C18" s="261"/>
      <c r="D18" s="261"/>
      <c r="E18" s="261"/>
      <c r="F18" s="261"/>
      <c r="G18" s="261"/>
      <c r="H18" s="261"/>
      <c r="I18" s="261"/>
      <c r="J18" s="261"/>
      <c r="K18" s="261"/>
      <c r="L18" s="261"/>
      <c r="M18" s="261"/>
      <c r="N18" s="261"/>
      <c r="O18" s="261"/>
      <c r="P18" s="261"/>
      <c r="Q18" s="261"/>
      <c r="R18" s="261"/>
      <c r="S18" s="261"/>
      <c r="T18" s="261"/>
      <c r="U18" s="261"/>
    </row>
    <row r="19" spans="2:21" ht="60" customHeight="1" x14ac:dyDescent="0.3">
      <c r="B19" s="261"/>
      <c r="C19" s="261"/>
      <c r="D19" s="261"/>
      <c r="E19" s="261"/>
      <c r="F19" s="261"/>
      <c r="G19" s="261"/>
      <c r="H19" s="261"/>
      <c r="I19" s="261"/>
      <c r="J19" s="261"/>
      <c r="K19" s="261"/>
      <c r="L19" s="261"/>
      <c r="M19" s="261"/>
      <c r="N19" s="261"/>
      <c r="O19" s="261"/>
      <c r="P19" s="261"/>
      <c r="Q19" s="261"/>
      <c r="R19" s="261"/>
      <c r="S19" s="261"/>
      <c r="T19" s="261"/>
      <c r="U19" s="26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77">
        <v>2024</v>
      </c>
      <c r="C21" s="277"/>
      <c r="D21" s="277"/>
      <c r="E21" s="277"/>
      <c r="F21" s="277"/>
      <c r="G21" s="277"/>
      <c r="H21" s="277"/>
      <c r="I21" s="277"/>
      <c r="J21" s="277"/>
      <c r="K21" s="277"/>
      <c r="L21" s="277"/>
      <c r="M21" s="277"/>
      <c r="N21" s="277"/>
      <c r="O21" s="277"/>
      <c r="P21" s="277"/>
      <c r="Q21" s="277"/>
      <c r="R21" s="277"/>
      <c r="S21" s="277"/>
      <c r="T21" s="277"/>
      <c r="U21" s="277"/>
    </row>
    <row r="22" spans="2:21" ht="24.9" customHeight="1" x14ac:dyDescent="0.3">
      <c r="B22" s="278" t="s">
        <v>27</v>
      </c>
      <c r="C22" s="278"/>
      <c r="D22" s="278"/>
      <c r="E22" s="278"/>
      <c r="F22" s="278"/>
      <c r="G22" s="278"/>
      <c r="H22" s="278"/>
      <c r="I22" s="278"/>
      <c r="J22" s="278"/>
      <c r="K22" s="278"/>
      <c r="L22" s="278"/>
      <c r="M22" s="278"/>
      <c r="N22" s="278"/>
      <c r="O22" s="278"/>
      <c r="P22" s="278"/>
      <c r="Q22" s="278"/>
      <c r="R22" s="278"/>
      <c r="S22" s="278"/>
      <c r="T22" s="278"/>
      <c r="U22" s="278"/>
    </row>
    <row r="23" spans="2:21" ht="60" customHeight="1" x14ac:dyDescent="0.3">
      <c r="B23" s="275" t="s">
        <v>381</v>
      </c>
      <c r="C23" s="275"/>
      <c r="D23" s="275"/>
      <c r="E23" s="275"/>
      <c r="F23" s="275"/>
      <c r="G23" s="275"/>
      <c r="H23" s="275"/>
      <c r="I23" s="275"/>
      <c r="J23" s="275"/>
      <c r="K23" s="275"/>
      <c r="L23" s="275"/>
      <c r="M23" s="275"/>
      <c r="N23" s="275"/>
      <c r="O23" s="275"/>
      <c r="P23" s="275"/>
      <c r="Q23" s="275"/>
      <c r="R23" s="275"/>
      <c r="S23" s="275"/>
      <c r="T23" s="275"/>
      <c r="U23" s="275"/>
    </row>
    <row r="24" spans="2:21" ht="60" customHeight="1" x14ac:dyDescent="0.3">
      <c r="B24" s="276" t="s">
        <v>382</v>
      </c>
      <c r="C24" s="276"/>
      <c r="D24" s="276"/>
      <c r="E24" s="276"/>
      <c r="F24" s="276"/>
      <c r="G24" s="276"/>
      <c r="H24" s="276"/>
      <c r="I24" s="276"/>
      <c r="J24" s="276"/>
      <c r="K24" s="276"/>
      <c r="L24" s="276"/>
      <c r="M24" s="276"/>
      <c r="N24" s="276"/>
      <c r="O24" s="276"/>
      <c r="P24" s="276"/>
      <c r="Q24" s="276"/>
      <c r="R24" s="276"/>
      <c r="S24" s="276"/>
      <c r="T24" s="276"/>
      <c r="U24" s="276"/>
    </row>
    <row r="25" spans="2:21" s="14" customFormat="1" ht="24.9" customHeight="1" x14ac:dyDescent="0.3">
      <c r="B25" s="266" t="s">
        <v>122</v>
      </c>
      <c r="C25" s="267"/>
      <c r="D25" s="267"/>
      <c r="E25" s="267"/>
      <c r="F25" s="267"/>
      <c r="G25" s="267"/>
      <c r="H25" s="267"/>
      <c r="I25" s="267"/>
      <c r="J25" s="267"/>
      <c r="K25" s="267"/>
      <c r="L25" s="267"/>
      <c r="M25" s="267"/>
      <c r="N25" s="267"/>
      <c r="O25" s="267"/>
      <c r="P25" s="267"/>
      <c r="Q25" s="267"/>
      <c r="R25" s="267"/>
      <c r="S25" s="267"/>
      <c r="T25" s="267"/>
      <c r="U25" s="267"/>
    </row>
    <row r="26" spans="2:21" ht="60" customHeight="1" x14ac:dyDescent="0.3">
      <c r="B26" s="276" t="s">
        <v>383</v>
      </c>
      <c r="C26" s="276"/>
      <c r="D26" s="276"/>
      <c r="E26" s="276"/>
      <c r="F26" s="276"/>
      <c r="G26" s="276"/>
      <c r="H26" s="276"/>
      <c r="I26" s="276"/>
      <c r="J26" s="276"/>
      <c r="K26" s="276"/>
      <c r="L26" s="276"/>
      <c r="M26" s="276"/>
      <c r="N26" s="276"/>
      <c r="O26" s="276"/>
      <c r="P26" s="276"/>
      <c r="Q26" s="276"/>
      <c r="R26" s="276"/>
      <c r="S26" s="276"/>
      <c r="T26" s="276"/>
      <c r="U26" s="276"/>
    </row>
    <row r="27" spans="2:21" ht="60" customHeight="1" x14ac:dyDescent="0.3">
      <c r="B27" s="261"/>
      <c r="C27" s="261"/>
      <c r="D27" s="261"/>
      <c r="E27" s="261"/>
      <c r="F27" s="261"/>
      <c r="G27" s="261"/>
      <c r="H27" s="261"/>
      <c r="I27" s="261"/>
      <c r="J27" s="261"/>
      <c r="K27" s="261"/>
      <c r="L27" s="261"/>
      <c r="M27" s="261"/>
      <c r="N27" s="261"/>
      <c r="O27" s="261"/>
      <c r="P27" s="261"/>
      <c r="Q27" s="261"/>
      <c r="R27" s="261"/>
      <c r="S27" s="261"/>
      <c r="T27" s="261"/>
      <c r="U27" s="261"/>
    </row>
    <row r="28" spans="2:21" ht="60" customHeight="1" x14ac:dyDescent="0.3">
      <c r="B28" s="261"/>
      <c r="C28" s="261"/>
      <c r="D28" s="261"/>
      <c r="E28" s="261"/>
      <c r="F28" s="261"/>
      <c r="G28" s="261"/>
      <c r="H28" s="261"/>
      <c r="I28" s="261"/>
      <c r="J28" s="261"/>
      <c r="K28" s="261"/>
      <c r="L28" s="261"/>
      <c r="M28" s="261"/>
      <c r="N28" s="261"/>
      <c r="O28" s="261"/>
      <c r="P28" s="261"/>
      <c r="Q28" s="261"/>
      <c r="R28" s="261"/>
      <c r="S28" s="261"/>
      <c r="T28" s="261"/>
      <c r="U28" s="26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68" t="s">
        <v>178</v>
      </c>
      <c r="C30" s="269"/>
      <c r="D30" s="269"/>
      <c r="E30" s="269"/>
      <c r="F30" s="269"/>
      <c r="G30" s="269"/>
      <c r="H30" s="269"/>
      <c r="I30" s="269"/>
      <c r="J30" s="269"/>
      <c r="K30" s="269"/>
      <c r="L30" s="269"/>
      <c r="M30" s="269"/>
      <c r="N30" s="269"/>
      <c r="O30" s="269"/>
      <c r="P30" s="269"/>
      <c r="Q30" s="269"/>
      <c r="R30" s="269"/>
      <c r="S30" s="269"/>
      <c r="T30" s="269"/>
      <c r="U30" s="269"/>
    </row>
    <row r="31" spans="2:21" ht="24.9" customHeight="1" x14ac:dyDescent="0.3">
      <c r="B31" s="264" t="s">
        <v>27</v>
      </c>
      <c r="C31" s="265"/>
      <c r="D31" s="265"/>
      <c r="E31" s="265"/>
      <c r="F31" s="265"/>
      <c r="G31" s="265"/>
      <c r="H31" s="265"/>
      <c r="I31" s="265"/>
      <c r="J31" s="265"/>
      <c r="K31" s="265"/>
      <c r="L31" s="265"/>
      <c r="M31" s="265"/>
      <c r="N31" s="265"/>
      <c r="O31" s="265"/>
      <c r="P31" s="265"/>
      <c r="Q31" s="265"/>
      <c r="R31" s="265"/>
      <c r="S31" s="265"/>
      <c r="T31" s="265"/>
      <c r="U31" s="265"/>
    </row>
    <row r="32" spans="2:21" ht="60" customHeight="1" x14ac:dyDescent="0.3">
      <c r="B32" s="261"/>
      <c r="C32" s="261"/>
      <c r="D32" s="261"/>
      <c r="E32" s="261"/>
      <c r="F32" s="261"/>
      <c r="G32" s="261"/>
      <c r="H32" s="261"/>
      <c r="I32" s="261"/>
      <c r="J32" s="261"/>
      <c r="K32" s="261"/>
      <c r="L32" s="261"/>
      <c r="M32" s="261"/>
      <c r="N32" s="261"/>
      <c r="O32" s="261"/>
      <c r="P32" s="261"/>
      <c r="Q32" s="261"/>
      <c r="R32" s="261"/>
      <c r="S32" s="261"/>
      <c r="T32" s="261"/>
      <c r="U32" s="261"/>
    </row>
    <row r="33" spans="2:21" ht="60" customHeight="1" x14ac:dyDescent="0.3">
      <c r="B33" s="261"/>
      <c r="C33" s="261"/>
      <c r="D33" s="261"/>
      <c r="E33" s="261"/>
      <c r="F33" s="261"/>
      <c r="G33" s="261"/>
      <c r="H33" s="261"/>
      <c r="I33" s="261"/>
      <c r="J33" s="261"/>
      <c r="K33" s="261"/>
      <c r="L33" s="261"/>
      <c r="M33" s="261"/>
      <c r="N33" s="261"/>
      <c r="O33" s="261"/>
      <c r="P33" s="261"/>
      <c r="Q33" s="261"/>
      <c r="R33" s="261"/>
      <c r="S33" s="261"/>
      <c r="T33" s="261"/>
      <c r="U33" s="261"/>
    </row>
    <row r="34" spans="2:21" s="14" customFormat="1" ht="24.9" customHeight="1" x14ac:dyDescent="0.3">
      <c r="B34" s="266" t="s">
        <v>122</v>
      </c>
      <c r="C34" s="267"/>
      <c r="D34" s="267"/>
      <c r="E34" s="267"/>
      <c r="F34" s="267"/>
      <c r="G34" s="267"/>
      <c r="H34" s="267"/>
      <c r="I34" s="267"/>
      <c r="J34" s="267"/>
      <c r="K34" s="267"/>
      <c r="L34" s="267"/>
      <c r="M34" s="267"/>
      <c r="N34" s="267"/>
      <c r="O34" s="267"/>
      <c r="P34" s="267"/>
      <c r="Q34" s="267"/>
      <c r="R34" s="267"/>
      <c r="S34" s="267"/>
      <c r="T34" s="267"/>
      <c r="U34" s="267"/>
    </row>
    <row r="35" spans="2:21" ht="60" customHeight="1" x14ac:dyDescent="0.3">
      <c r="B35" s="261"/>
      <c r="C35" s="261"/>
      <c r="D35" s="261"/>
      <c r="E35" s="261"/>
      <c r="F35" s="261"/>
      <c r="G35" s="261"/>
      <c r="H35" s="261"/>
      <c r="I35" s="261"/>
      <c r="J35" s="261"/>
      <c r="K35" s="261"/>
      <c r="L35" s="261"/>
      <c r="M35" s="261"/>
      <c r="N35" s="261"/>
      <c r="O35" s="261"/>
      <c r="P35" s="261"/>
      <c r="Q35" s="261"/>
      <c r="R35" s="261"/>
      <c r="S35" s="261"/>
      <c r="T35" s="261"/>
      <c r="U35" s="261"/>
    </row>
    <row r="36" spans="2:21" ht="60" customHeight="1" x14ac:dyDescent="0.3">
      <c r="B36" s="261"/>
      <c r="C36" s="261"/>
      <c r="D36" s="261"/>
      <c r="E36" s="261"/>
      <c r="F36" s="261"/>
      <c r="G36" s="261"/>
      <c r="H36" s="261"/>
      <c r="I36" s="261"/>
      <c r="J36" s="261"/>
      <c r="K36" s="261"/>
      <c r="L36" s="261"/>
      <c r="M36" s="261"/>
      <c r="N36" s="261"/>
      <c r="O36" s="261"/>
      <c r="P36" s="261"/>
      <c r="Q36" s="261"/>
      <c r="R36" s="261"/>
      <c r="S36" s="261"/>
      <c r="T36" s="261"/>
      <c r="U36" s="261"/>
    </row>
    <row r="37" spans="2:21" ht="60" customHeight="1" x14ac:dyDescent="0.3">
      <c r="B37" s="261"/>
      <c r="C37" s="261"/>
      <c r="D37" s="261"/>
      <c r="E37" s="261"/>
      <c r="F37" s="261"/>
      <c r="G37" s="261"/>
      <c r="H37" s="261"/>
      <c r="I37" s="261"/>
      <c r="J37" s="261"/>
      <c r="K37" s="261"/>
      <c r="L37" s="261"/>
      <c r="M37" s="261"/>
      <c r="N37" s="261"/>
      <c r="O37" s="261"/>
      <c r="P37" s="261"/>
      <c r="Q37" s="261"/>
      <c r="R37" s="261"/>
      <c r="S37" s="261"/>
      <c r="T37" s="261"/>
      <c r="U37" s="261"/>
    </row>
    <row r="39" spans="2:21" x14ac:dyDescent="0.3">
      <c r="B39" s="262" t="s">
        <v>178</v>
      </c>
      <c r="C39" s="263"/>
      <c r="D39" s="263"/>
      <c r="E39" s="263"/>
      <c r="F39" s="263"/>
      <c r="G39" s="263"/>
      <c r="H39" s="263"/>
      <c r="I39" s="263"/>
      <c r="J39" s="263"/>
      <c r="K39" s="263"/>
      <c r="L39" s="263"/>
      <c r="M39" s="263"/>
      <c r="N39" s="263"/>
      <c r="O39" s="263"/>
      <c r="P39" s="263"/>
      <c r="Q39" s="263"/>
      <c r="R39" s="263"/>
      <c r="S39" s="263"/>
      <c r="T39" s="263"/>
      <c r="U39" s="263"/>
    </row>
    <row r="40" spans="2:21" ht="19.8" x14ac:dyDescent="0.3">
      <c r="B40" s="264" t="s">
        <v>27</v>
      </c>
      <c r="C40" s="265"/>
      <c r="D40" s="265"/>
      <c r="E40" s="265"/>
      <c r="F40" s="265"/>
      <c r="G40" s="265"/>
      <c r="H40" s="265"/>
      <c r="I40" s="265"/>
      <c r="J40" s="265"/>
      <c r="K40" s="265"/>
      <c r="L40" s="265"/>
      <c r="M40" s="265"/>
      <c r="N40" s="265"/>
      <c r="O40" s="265"/>
      <c r="P40" s="265"/>
      <c r="Q40" s="265"/>
      <c r="R40" s="265"/>
      <c r="S40" s="265"/>
      <c r="T40" s="265"/>
      <c r="U40" s="265"/>
    </row>
    <row r="41" spans="2:21" ht="60.75" customHeight="1" x14ac:dyDescent="0.3">
      <c r="B41" s="261"/>
      <c r="C41" s="261"/>
      <c r="D41" s="261"/>
      <c r="E41" s="261"/>
      <c r="F41" s="261"/>
      <c r="G41" s="261"/>
      <c r="H41" s="261"/>
      <c r="I41" s="261"/>
      <c r="J41" s="261"/>
      <c r="K41" s="261"/>
      <c r="L41" s="261"/>
      <c r="M41" s="261"/>
      <c r="N41" s="261"/>
      <c r="O41" s="261"/>
      <c r="P41" s="261"/>
      <c r="Q41" s="261"/>
      <c r="R41" s="261"/>
      <c r="S41" s="261"/>
      <c r="T41" s="261"/>
      <c r="U41" s="261"/>
    </row>
    <row r="42" spans="2:21" ht="60" customHeight="1" x14ac:dyDescent="0.3">
      <c r="B42" s="261"/>
      <c r="C42" s="261"/>
      <c r="D42" s="261"/>
      <c r="E42" s="261"/>
      <c r="F42" s="261"/>
      <c r="G42" s="261"/>
      <c r="H42" s="261"/>
      <c r="I42" s="261"/>
      <c r="J42" s="261"/>
      <c r="K42" s="261"/>
      <c r="L42" s="261"/>
      <c r="M42" s="261"/>
      <c r="N42" s="261"/>
      <c r="O42" s="261"/>
      <c r="P42" s="261"/>
      <c r="Q42" s="261"/>
      <c r="R42" s="261"/>
      <c r="S42" s="261"/>
      <c r="T42" s="261"/>
      <c r="U42" s="261"/>
    </row>
    <row r="43" spans="2:21" ht="19.8" x14ac:dyDescent="0.3">
      <c r="B43" s="266" t="s">
        <v>122</v>
      </c>
      <c r="C43" s="267"/>
      <c r="D43" s="267"/>
      <c r="E43" s="267"/>
      <c r="F43" s="267"/>
      <c r="G43" s="267"/>
      <c r="H43" s="267"/>
      <c r="I43" s="267"/>
      <c r="J43" s="267"/>
      <c r="K43" s="267"/>
      <c r="L43" s="267"/>
      <c r="M43" s="267"/>
      <c r="N43" s="267"/>
      <c r="O43" s="267"/>
      <c r="P43" s="267"/>
      <c r="Q43" s="267"/>
      <c r="R43" s="267"/>
      <c r="S43" s="267"/>
      <c r="T43" s="267"/>
      <c r="U43" s="267"/>
    </row>
    <row r="44" spans="2:21" ht="45.75" customHeight="1" x14ac:dyDescent="0.3">
      <c r="B44" s="261"/>
      <c r="C44" s="261"/>
      <c r="D44" s="261"/>
      <c r="E44" s="261"/>
      <c r="F44" s="261"/>
      <c r="G44" s="261"/>
      <c r="H44" s="261"/>
      <c r="I44" s="261"/>
      <c r="J44" s="261"/>
      <c r="K44" s="261"/>
      <c r="L44" s="261"/>
      <c r="M44" s="261"/>
      <c r="N44" s="261"/>
      <c r="O44" s="261"/>
      <c r="P44" s="261"/>
      <c r="Q44" s="261"/>
      <c r="R44" s="261"/>
      <c r="S44" s="261"/>
      <c r="T44" s="261"/>
      <c r="U44" s="261"/>
    </row>
    <row r="45" spans="2:21" ht="48" customHeight="1" x14ac:dyDescent="0.3">
      <c r="B45" s="261"/>
      <c r="C45" s="261"/>
      <c r="D45" s="261"/>
      <c r="E45" s="261"/>
      <c r="F45" s="261"/>
      <c r="G45" s="261"/>
      <c r="H45" s="261"/>
      <c r="I45" s="261"/>
      <c r="J45" s="261"/>
      <c r="K45" s="261"/>
      <c r="L45" s="261"/>
      <c r="M45" s="261"/>
      <c r="N45" s="261"/>
      <c r="O45" s="261"/>
      <c r="P45" s="261"/>
      <c r="Q45" s="261"/>
      <c r="R45" s="261"/>
      <c r="S45" s="261"/>
      <c r="T45" s="261"/>
      <c r="U45" s="261"/>
    </row>
    <row r="46" spans="2:21" ht="56.25" customHeight="1" x14ac:dyDescent="0.3">
      <c r="B46" s="261"/>
      <c r="C46" s="261"/>
      <c r="D46" s="261"/>
      <c r="E46" s="261"/>
      <c r="F46" s="261"/>
      <c r="G46" s="261"/>
      <c r="H46" s="261"/>
      <c r="I46" s="261"/>
      <c r="J46" s="261"/>
      <c r="K46" s="261"/>
      <c r="L46" s="261"/>
      <c r="M46" s="261"/>
      <c r="N46" s="261"/>
      <c r="O46" s="261"/>
      <c r="P46" s="261"/>
      <c r="Q46" s="261"/>
      <c r="R46" s="261"/>
      <c r="S46" s="261"/>
      <c r="T46" s="261"/>
      <c r="U46" s="261"/>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809B2EFC-E13A-4624-A53F-1089706AEC5D}"/>
    <hyperlink ref="B65496" r:id="rId2" xr:uid="{305184E7-05A9-4718-A0D2-F3A920DA303C}"/>
    <hyperlink ref="B4" location="Autoevaluación!A6" tooltip="Ir a autoevaluación" display="Direccionamiento Estratégico" xr:uid="{A3842C76-E4CB-4F20-84AB-827B624D4190}"/>
    <hyperlink ref="B5" location="Autoevaluación!A12" tooltip="|Ir a autoevaluacion" display="Gestión Estratégica" xr:uid="{D32818B7-F008-4AAE-854E-D288562756BD}"/>
    <hyperlink ref="B6" location="Autoevaluación!A19" tooltip="Ir a autoevaluacion" display="Gobierno Escolar" xr:uid="{460CD25E-7926-407F-96AF-60FB383604BF}"/>
    <hyperlink ref="B7" location="Autoevaluación!A29" tooltip="Ir a autoevaluacion" display="Cultura Institucional" xr:uid="{EB335627-315E-48D0-B704-0A53DE95EF4C}"/>
    <hyperlink ref="B8" location="Autoevaluación!A35" tooltip="Ir a autoevaluacion" display="Clima Escolar" xr:uid="{EDDF7984-5F43-4384-9FA9-ED45A21DBEBA}"/>
    <hyperlink ref="B9" location="Autoevaluación!A46" tooltip="Ir a autoevaluacion" display="Relaciones Con El Entorno" xr:uid="{A8058DE6-9AC6-4546-97F9-2C17853A782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60744-CE4F-49E1-A888-6902BDB93B79}">
  <sheetPr codeName="Hoja4"/>
  <dimension ref="B1:V65497"/>
  <sheetViews>
    <sheetView showGridLines="0" topLeftCell="D19" zoomScale="70" zoomScaleNormal="70" workbookViewId="0">
      <selection activeCell="H2" sqref="H2:K2"/>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3" t="s">
        <v>126</v>
      </c>
      <c r="C2" s="282" t="s">
        <v>247</v>
      </c>
      <c r="D2" s="282"/>
      <c r="E2" s="282"/>
      <c r="F2" s="282"/>
      <c r="G2" s="2"/>
      <c r="H2" s="280" t="s">
        <v>370</v>
      </c>
      <c r="I2" s="280"/>
      <c r="J2" s="280"/>
      <c r="K2" s="280"/>
      <c r="L2" s="2"/>
      <c r="M2" s="281" t="s">
        <v>177</v>
      </c>
      <c r="N2" s="281"/>
      <c r="O2" s="281"/>
      <c r="P2" s="281"/>
      <c r="Q2" s="107"/>
      <c r="R2" s="289" t="s">
        <v>177</v>
      </c>
      <c r="S2" s="289"/>
      <c r="T2" s="289"/>
      <c r="U2" s="289"/>
      <c r="V2" s="279"/>
    </row>
    <row r="3" spans="2:22" ht="24.75" customHeight="1" thickBot="1" x14ac:dyDescent="0.35">
      <c r="B3" s="284"/>
      <c r="C3" s="3">
        <v>1</v>
      </c>
      <c r="D3" s="3">
        <v>2</v>
      </c>
      <c r="E3" s="4">
        <v>3</v>
      </c>
      <c r="F3" s="5">
        <v>4</v>
      </c>
      <c r="G3" s="287"/>
      <c r="H3" s="3">
        <v>1</v>
      </c>
      <c r="I3" s="3">
        <v>2</v>
      </c>
      <c r="J3" s="4">
        <v>3</v>
      </c>
      <c r="K3" s="5">
        <v>4</v>
      </c>
      <c r="L3" s="285"/>
      <c r="M3" s="3">
        <v>1</v>
      </c>
      <c r="N3" s="3">
        <v>2</v>
      </c>
      <c r="O3" s="4">
        <v>3</v>
      </c>
      <c r="P3" s="5">
        <v>4</v>
      </c>
      <c r="Q3" s="108"/>
      <c r="R3" s="3">
        <v>1</v>
      </c>
      <c r="S3" s="3">
        <v>2</v>
      </c>
      <c r="T3" s="4">
        <v>3</v>
      </c>
      <c r="U3" s="5">
        <v>4</v>
      </c>
      <c r="V3" s="279"/>
    </row>
    <row r="4" spans="2:22" ht="38.1" customHeight="1" thickTop="1" thickBot="1" x14ac:dyDescent="0.35">
      <c r="B4" s="84" t="s">
        <v>127</v>
      </c>
      <c r="C4" s="82">
        <f>Autoevaluación!R55/SUM(Autoevaluación!R55:R58)</f>
        <v>0</v>
      </c>
      <c r="D4" s="7">
        <f>Autoevaluación!R56/SUM(Autoevaluación!R55:R58)</f>
        <v>0</v>
      </c>
      <c r="E4" s="7">
        <f>Autoevaluación!R57/SUM(Autoevaluación!R55:R58)</f>
        <v>0.8</v>
      </c>
      <c r="F4" s="7">
        <f>Autoevaluación!R58/SUM(Autoevaluación!R55:R58)</f>
        <v>0.2</v>
      </c>
      <c r="G4" s="288"/>
      <c r="H4" s="7">
        <f>Autoevaluación!S55/SUM(Autoevaluación!S55:S59)</f>
        <v>0</v>
      </c>
      <c r="I4" s="7">
        <f>Autoevaluación!S56/SUM(Autoevaluación!S55:S58)</f>
        <v>0</v>
      </c>
      <c r="J4" s="7">
        <f>Autoevaluación!S57/SUM(Autoevaluación!S55:S58)</f>
        <v>0</v>
      </c>
      <c r="K4" s="7">
        <f>Autoevaluación!S58/SUM(Autoevaluación!S55:S58)</f>
        <v>1</v>
      </c>
      <c r="L4" s="286"/>
      <c r="M4" s="7" t="e">
        <f>Autoevaluación!T55/SUM(Autoevaluación!T55:T58)</f>
        <v>#DIV/0!</v>
      </c>
      <c r="N4" s="7" t="e">
        <f>Autoevaluación!T56/SUM(Autoevaluación!T55:T58)</f>
        <v>#DIV/0!</v>
      </c>
      <c r="O4" s="7" t="e">
        <f>Autoevaluación!T57/SUM(Autoevaluación!T55:T58)</f>
        <v>#DIV/0!</v>
      </c>
      <c r="P4" s="7" t="e">
        <f>Autoevaluación!T58/SUM(Autoevaluación!T55:T58)</f>
        <v>#DIV/0!</v>
      </c>
      <c r="Q4" s="10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84" t="s">
        <v>128</v>
      </c>
      <c r="C5" s="82">
        <f>Autoevaluación!R62/SUM(Autoevaluación!R62:R65)</f>
        <v>0</v>
      </c>
      <c r="D5" s="7">
        <f>Autoevaluación!R63/SUM(Autoevaluación!R62:R65)</f>
        <v>0</v>
      </c>
      <c r="E5" s="7">
        <f>Autoevaluación!R64/SUM(Autoevaluación!R62:R65)</f>
        <v>0.75</v>
      </c>
      <c r="F5" s="7">
        <f>Autoevaluación!R65/SUM(Autoevaluación!R62:R65)</f>
        <v>0.25</v>
      </c>
      <c r="G5" s="288"/>
      <c r="H5" s="7">
        <f>Autoevaluación!S62/SUM(Autoevaluación!S62:S65)</f>
        <v>0</v>
      </c>
      <c r="I5" s="7">
        <f>Autoevaluación!S63/SUM(Autoevaluación!S62:S65)</f>
        <v>0</v>
      </c>
      <c r="J5" s="7">
        <f>Autoevaluación!S64/SUM(Autoevaluación!S62:S65)</f>
        <v>0</v>
      </c>
      <c r="K5" s="7">
        <f>Autoevaluación!S65/SUM(Autoevaluación!S62:S65)</f>
        <v>1</v>
      </c>
      <c r="L5" s="286"/>
      <c r="M5" s="7" t="e">
        <f>Autoevaluación!T62/SUM(Autoevaluación!T62:T65)</f>
        <v>#DIV/0!</v>
      </c>
      <c r="N5" s="7" t="e">
        <f>Autoevaluación!T63/SUM(Autoevaluación!T62:T65)</f>
        <v>#DIV/0!</v>
      </c>
      <c r="O5" s="7" t="e">
        <f>Autoevaluación!T64/SUM(Autoevaluación!T62:T65)</f>
        <v>#DIV/0!</v>
      </c>
      <c r="P5" s="7" t="e">
        <f>Autoevaluación!T65/SUM(Autoevaluación!T62:T65)</f>
        <v>#DIV/0!</v>
      </c>
      <c r="Q5" s="10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84" t="s">
        <v>129</v>
      </c>
      <c r="C6" s="82">
        <f>Autoevaluación!R68/SUM(Autoevaluación!R68:R71)</f>
        <v>0</v>
      </c>
      <c r="D6" s="7">
        <f>Autoevaluación!R69/SUM(Autoevaluación!R68:R71)</f>
        <v>0</v>
      </c>
      <c r="E6" s="7">
        <f>Autoevaluación!R70/SUM(Autoevaluación!R68:R71)</f>
        <v>0.75</v>
      </c>
      <c r="F6" s="7">
        <f>Autoevaluación!R71/SUM(Autoevaluación!R68:R71)</f>
        <v>0.25</v>
      </c>
      <c r="G6" s="288"/>
      <c r="H6" s="7">
        <f>Autoevaluación!S68/SUM(Autoevaluación!S68:S71)</f>
        <v>0</v>
      </c>
      <c r="I6" s="7">
        <f>Autoevaluación!S69/SUM(Autoevaluación!S68:S71)</f>
        <v>0</v>
      </c>
      <c r="J6" s="7">
        <f>Autoevaluación!S70/SUM(Autoevaluación!S68:S71)</f>
        <v>0</v>
      </c>
      <c r="K6" s="7">
        <f>Autoevaluación!S71/SUM(Autoevaluación!S68:S71)</f>
        <v>1</v>
      </c>
      <c r="L6" s="286"/>
      <c r="M6" s="7" t="e">
        <f>Autoevaluación!T68/SUM(Autoevaluación!T68:T71)</f>
        <v>#DIV/0!</v>
      </c>
      <c r="N6" s="7" t="e">
        <f>Autoevaluación!T69/SUM(Autoevaluación!T68:T71)</f>
        <v>#DIV/0!</v>
      </c>
      <c r="O6" s="7" t="e">
        <f>Autoevaluación!T70/SUM(Autoevaluación!T68:T71)</f>
        <v>#DIV/0!</v>
      </c>
      <c r="P6" s="7" t="e">
        <f>Autoevaluación!T71/SUM(Autoevaluación!T68:T71)</f>
        <v>#DIV/0!</v>
      </c>
      <c r="Q6" s="10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84" t="s">
        <v>130</v>
      </c>
      <c r="C7" s="82">
        <f>Autoevaluación!R74/SUM(Autoevaluación!R74:R77)</f>
        <v>0</v>
      </c>
      <c r="D7" s="7">
        <f>Autoevaluación!R75/SUM(Autoevaluación!R74:R77)</f>
        <v>0.2</v>
      </c>
      <c r="E7" s="7">
        <f>Autoevaluación!R76/SUM(Autoevaluación!R74:R77)</f>
        <v>0.2</v>
      </c>
      <c r="F7" s="7">
        <f>Autoevaluación!R77/SUM(Autoevaluación!R74:R77)</f>
        <v>0.6</v>
      </c>
      <c r="G7" s="288"/>
      <c r="H7" s="7">
        <f>Autoevaluación!S74/SUM(Autoevaluación!S74:S77)</f>
        <v>0</v>
      </c>
      <c r="I7" s="7">
        <f>Autoevaluación!S75/SUM(Autoevaluación!S74:S77)</f>
        <v>0.16666666666666666</v>
      </c>
      <c r="J7" s="7">
        <f>Autoevaluación!S76/SUM(Autoevaluación!S74:S77)</f>
        <v>0</v>
      </c>
      <c r="K7" s="7">
        <f>Autoevaluación!S77/SUM(Autoevaluación!S74:S77)</f>
        <v>0.83333333333333337</v>
      </c>
      <c r="L7" s="286"/>
      <c r="M7" s="7" t="e">
        <f>Autoevaluación!T74/SUM(Autoevaluación!T74:T77)</f>
        <v>#DIV/0!</v>
      </c>
      <c r="N7" s="7" t="e">
        <f>Autoevaluación!T75/SUM(Autoevaluación!T74:T77)</f>
        <v>#DIV/0!</v>
      </c>
      <c r="O7" s="7" t="e">
        <f>Autoevaluación!T76/SUM(Autoevaluación!T74:T77)</f>
        <v>#DIV/0!</v>
      </c>
      <c r="P7" s="7" t="e">
        <f>Autoevaluación!T77/SUM(Autoevaluación!T74:T77)</f>
        <v>#DIV/0!</v>
      </c>
      <c r="Q7" s="10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85"/>
      <c r="C8" s="7"/>
      <c r="D8" s="7"/>
      <c r="E8" s="7"/>
      <c r="F8" s="7"/>
      <c r="G8" s="288"/>
      <c r="H8" s="7"/>
      <c r="I8" s="7"/>
      <c r="J8" s="7"/>
      <c r="K8" s="7"/>
      <c r="L8" s="286"/>
      <c r="M8" s="7"/>
      <c r="N8" s="7"/>
      <c r="O8" s="7"/>
      <c r="P8" s="7"/>
      <c r="Q8" s="103"/>
      <c r="R8" s="7"/>
      <c r="S8" s="7"/>
      <c r="T8" s="7"/>
      <c r="U8" s="7"/>
    </row>
    <row r="9" spans="2:22" ht="38.1" customHeight="1" x14ac:dyDescent="0.3">
      <c r="B9" s="6"/>
      <c r="C9" s="7"/>
      <c r="D9" s="7"/>
      <c r="E9" s="7"/>
      <c r="F9" s="7"/>
      <c r="G9" s="288"/>
      <c r="H9" s="7"/>
      <c r="I9" s="7"/>
      <c r="J9" s="7"/>
      <c r="K9" s="7"/>
      <c r="L9" s="286"/>
      <c r="M9" s="7"/>
      <c r="N9" s="7"/>
      <c r="O9" s="7"/>
      <c r="P9" s="7"/>
      <c r="Q9" s="103"/>
      <c r="R9" s="7"/>
      <c r="S9" s="7"/>
      <c r="T9" s="7"/>
      <c r="U9" s="7"/>
    </row>
    <row r="10" spans="2:22" ht="38.1" customHeight="1" x14ac:dyDescent="0.3">
      <c r="B10" s="15" t="s">
        <v>131</v>
      </c>
      <c r="C10" s="12">
        <f>AVERAGE(C4:C9)</f>
        <v>0</v>
      </c>
      <c r="D10" s="12">
        <f>AVERAGE(D4:D9)</f>
        <v>0.05</v>
      </c>
      <c r="E10" s="12">
        <f>AVERAGE(E4:E9)</f>
        <v>0.625</v>
      </c>
      <c r="F10" s="12">
        <f>AVERAGE(F4:F9)</f>
        <v>0.32499999999999996</v>
      </c>
      <c r="G10" s="9"/>
      <c r="H10" s="12">
        <f>AVERAGE(H4:H9)</f>
        <v>0</v>
      </c>
      <c r="I10" s="12">
        <f>AVERAGE(I4:I9)</f>
        <v>4.1666666666666664E-2</v>
      </c>
      <c r="J10" s="12">
        <f>AVERAGE(J4:J9)</f>
        <v>0</v>
      </c>
      <c r="K10" s="12">
        <f>AVERAGE(K4:K9)</f>
        <v>0.95833333333333337</v>
      </c>
      <c r="L10" s="9"/>
      <c r="M10" s="12" t="e">
        <f>AVERAGE(M4:M9)</f>
        <v>#DIV/0!</v>
      </c>
      <c r="N10" s="12" t="e">
        <f>AVERAGE(N4:N9)</f>
        <v>#DIV/0!</v>
      </c>
      <c r="O10" s="12" t="e">
        <f>AVERAGE(O4:O9)</f>
        <v>#DIV/0!</v>
      </c>
      <c r="P10" s="12" t="e">
        <f>AVERAGE(P4:P9)</f>
        <v>#DIV/0!</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2" t="s">
        <v>247</v>
      </c>
      <c r="C12" s="282"/>
      <c r="D12" s="282"/>
      <c r="E12" s="282"/>
      <c r="F12" s="282"/>
      <c r="G12" s="282"/>
      <c r="H12" s="282"/>
      <c r="I12" s="282"/>
      <c r="J12" s="282"/>
      <c r="K12" s="282"/>
      <c r="L12" s="282"/>
      <c r="M12" s="282"/>
      <c r="N12" s="282"/>
      <c r="O12" s="282"/>
      <c r="P12" s="282"/>
      <c r="Q12" s="282"/>
      <c r="R12" s="282"/>
      <c r="S12" s="282"/>
      <c r="T12" s="282"/>
      <c r="U12" s="282"/>
    </row>
    <row r="13" spans="2:22" ht="24.9" customHeight="1" x14ac:dyDescent="0.3">
      <c r="B13" s="295" t="s">
        <v>27</v>
      </c>
      <c r="C13" s="295"/>
      <c r="D13" s="295"/>
      <c r="E13" s="295"/>
      <c r="F13" s="295"/>
      <c r="G13" s="295"/>
      <c r="H13" s="295"/>
      <c r="I13" s="295"/>
      <c r="J13" s="295"/>
      <c r="K13" s="295"/>
      <c r="L13" s="295"/>
      <c r="M13" s="295"/>
      <c r="N13" s="295"/>
      <c r="O13" s="295"/>
      <c r="P13" s="295"/>
      <c r="Q13" s="295"/>
      <c r="R13" s="295"/>
      <c r="S13" s="295"/>
      <c r="T13" s="295"/>
      <c r="U13" s="295"/>
    </row>
    <row r="14" spans="2:22" ht="67.5" customHeight="1" x14ac:dyDescent="0.3">
      <c r="B14" s="261" t="s">
        <v>385</v>
      </c>
      <c r="C14" s="261"/>
      <c r="D14" s="261"/>
      <c r="E14" s="261"/>
      <c r="F14" s="261"/>
      <c r="G14" s="261"/>
      <c r="H14" s="261"/>
      <c r="I14" s="261"/>
      <c r="J14" s="261"/>
      <c r="K14" s="261"/>
      <c r="L14" s="261"/>
      <c r="M14" s="261"/>
      <c r="N14" s="261"/>
      <c r="O14" s="261"/>
      <c r="P14" s="261"/>
      <c r="Q14" s="261"/>
      <c r="R14" s="261"/>
      <c r="S14" s="261"/>
      <c r="T14" s="261"/>
      <c r="U14" s="261"/>
    </row>
    <row r="15" spans="2:22" ht="60" customHeight="1" x14ac:dyDescent="0.3">
      <c r="B15" s="261" t="s">
        <v>386</v>
      </c>
      <c r="C15" s="261"/>
      <c r="D15" s="261"/>
      <c r="E15" s="261"/>
      <c r="F15" s="261"/>
      <c r="G15" s="261"/>
      <c r="H15" s="261"/>
      <c r="I15" s="261"/>
      <c r="J15" s="261"/>
      <c r="K15" s="261"/>
      <c r="L15" s="261"/>
      <c r="M15" s="261"/>
      <c r="N15" s="261"/>
      <c r="O15" s="261"/>
      <c r="P15" s="261"/>
      <c r="Q15" s="261"/>
      <c r="R15" s="261"/>
      <c r="S15" s="261"/>
      <c r="T15" s="261"/>
      <c r="U15" s="261"/>
    </row>
    <row r="16" spans="2:22" s="14" customFormat="1" ht="24.9" customHeight="1" x14ac:dyDescent="0.3">
      <c r="B16" s="291" t="s">
        <v>122</v>
      </c>
      <c r="C16" s="291"/>
      <c r="D16" s="291"/>
      <c r="E16" s="291"/>
      <c r="F16" s="291"/>
      <c r="G16" s="291"/>
      <c r="H16" s="291"/>
      <c r="I16" s="291"/>
      <c r="J16" s="291"/>
      <c r="K16" s="291"/>
      <c r="L16" s="291"/>
      <c r="M16" s="291"/>
      <c r="N16" s="291"/>
      <c r="O16" s="291"/>
      <c r="P16" s="291"/>
      <c r="Q16" s="291"/>
      <c r="R16" s="291"/>
      <c r="S16" s="291"/>
      <c r="T16" s="291"/>
      <c r="U16" s="291"/>
    </row>
    <row r="17" spans="2:21" ht="60" customHeight="1" x14ac:dyDescent="0.3">
      <c r="B17" s="261" t="s">
        <v>384</v>
      </c>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3">
      <c r="B18" s="261" t="s">
        <v>387</v>
      </c>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3">
      <c r="B19" s="290"/>
      <c r="C19" s="290"/>
      <c r="D19" s="290"/>
      <c r="E19" s="290"/>
      <c r="F19" s="290"/>
      <c r="G19" s="290"/>
      <c r="H19" s="290"/>
      <c r="I19" s="290"/>
      <c r="J19" s="290"/>
      <c r="K19" s="290"/>
      <c r="L19" s="290"/>
      <c r="M19" s="290"/>
      <c r="N19" s="290"/>
      <c r="O19" s="290"/>
      <c r="P19" s="290"/>
      <c r="Q19" s="290"/>
      <c r="R19" s="290"/>
      <c r="S19" s="290"/>
      <c r="T19" s="290"/>
      <c r="U19" s="29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77" t="s">
        <v>370</v>
      </c>
      <c r="C21" s="277"/>
      <c r="D21" s="277"/>
      <c r="E21" s="277"/>
      <c r="F21" s="277"/>
      <c r="G21" s="277"/>
      <c r="H21" s="277"/>
      <c r="I21" s="277"/>
      <c r="J21" s="277"/>
      <c r="K21" s="277"/>
      <c r="L21" s="277"/>
      <c r="M21" s="277"/>
      <c r="N21" s="277"/>
      <c r="O21" s="277"/>
      <c r="P21" s="277"/>
      <c r="Q21" s="277"/>
      <c r="R21" s="277"/>
      <c r="S21" s="277"/>
      <c r="T21" s="277"/>
      <c r="U21" s="277"/>
    </row>
    <row r="22" spans="2:21" ht="24.9" customHeight="1" x14ac:dyDescent="0.3">
      <c r="B22" s="278" t="s">
        <v>27</v>
      </c>
      <c r="C22" s="278"/>
      <c r="D22" s="278"/>
      <c r="E22" s="278"/>
      <c r="F22" s="278"/>
      <c r="G22" s="278"/>
      <c r="H22" s="278"/>
      <c r="I22" s="278"/>
      <c r="J22" s="278"/>
      <c r="K22" s="278"/>
      <c r="L22" s="278"/>
      <c r="M22" s="278"/>
      <c r="N22" s="278"/>
      <c r="O22" s="278"/>
      <c r="P22" s="278"/>
      <c r="Q22" s="278"/>
      <c r="R22" s="278"/>
      <c r="S22" s="278"/>
      <c r="T22" s="278"/>
      <c r="U22" s="278"/>
    </row>
    <row r="23" spans="2:21" ht="69.75" customHeight="1" x14ac:dyDescent="0.3">
      <c r="B23" s="261" t="s">
        <v>385</v>
      </c>
      <c r="C23" s="261"/>
      <c r="D23" s="261"/>
      <c r="E23" s="261"/>
      <c r="F23" s="261"/>
      <c r="G23" s="261"/>
      <c r="H23" s="261"/>
      <c r="I23" s="261"/>
      <c r="J23" s="261"/>
      <c r="K23" s="261"/>
      <c r="L23" s="261"/>
      <c r="M23" s="261"/>
      <c r="N23" s="261"/>
      <c r="O23" s="261"/>
      <c r="P23" s="261"/>
      <c r="Q23" s="261"/>
      <c r="R23" s="261"/>
      <c r="S23" s="261"/>
      <c r="T23" s="261"/>
      <c r="U23" s="261"/>
    </row>
    <row r="24" spans="2:21" ht="60" customHeight="1" x14ac:dyDescent="0.3">
      <c r="B24" s="261" t="s">
        <v>386</v>
      </c>
      <c r="C24" s="261"/>
      <c r="D24" s="261"/>
      <c r="E24" s="261"/>
      <c r="F24" s="261"/>
      <c r="G24" s="261"/>
      <c r="H24" s="261"/>
      <c r="I24" s="261"/>
      <c r="J24" s="261"/>
      <c r="K24" s="261"/>
      <c r="L24" s="261"/>
      <c r="M24" s="261"/>
      <c r="N24" s="261"/>
      <c r="O24" s="261"/>
      <c r="P24" s="261"/>
      <c r="Q24" s="261"/>
      <c r="R24" s="261"/>
      <c r="S24" s="261"/>
      <c r="T24" s="261"/>
      <c r="U24" s="261"/>
    </row>
    <row r="25" spans="2:21" s="14" customFormat="1" ht="24.9" customHeight="1" x14ac:dyDescent="0.3">
      <c r="B25" s="291" t="s">
        <v>122</v>
      </c>
      <c r="C25" s="291"/>
      <c r="D25" s="291"/>
      <c r="E25" s="291"/>
      <c r="F25" s="291"/>
      <c r="G25" s="291"/>
      <c r="H25" s="291"/>
      <c r="I25" s="291"/>
      <c r="J25" s="291"/>
      <c r="K25" s="291"/>
      <c r="L25" s="291"/>
      <c r="M25" s="291"/>
      <c r="N25" s="291"/>
      <c r="O25" s="291"/>
      <c r="P25" s="291"/>
      <c r="Q25" s="291"/>
      <c r="R25" s="291"/>
      <c r="S25" s="291"/>
      <c r="T25" s="291"/>
      <c r="U25" s="291"/>
    </row>
    <row r="26" spans="2:21" ht="60" customHeight="1" x14ac:dyDescent="0.3">
      <c r="B26" s="261" t="s">
        <v>384</v>
      </c>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3">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3">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94" t="s">
        <v>177</v>
      </c>
      <c r="C30" s="294"/>
      <c r="D30" s="294"/>
      <c r="E30" s="294"/>
      <c r="F30" s="294"/>
      <c r="G30" s="294"/>
      <c r="H30" s="294"/>
      <c r="I30" s="294"/>
      <c r="J30" s="294"/>
      <c r="K30" s="294"/>
      <c r="L30" s="294"/>
      <c r="M30" s="294"/>
      <c r="N30" s="294"/>
      <c r="O30" s="294"/>
      <c r="P30" s="294"/>
      <c r="Q30" s="294"/>
      <c r="R30" s="294"/>
      <c r="S30" s="294"/>
      <c r="T30" s="294"/>
      <c r="U30" s="294"/>
    </row>
    <row r="31" spans="2:21" ht="24.9" customHeight="1" x14ac:dyDescent="0.3">
      <c r="B31" s="292" t="s">
        <v>27</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3">
      <c r="B32" s="290"/>
      <c r="C32" s="290"/>
      <c r="D32" s="290"/>
      <c r="E32" s="290"/>
      <c r="F32" s="290"/>
      <c r="G32" s="290"/>
      <c r="H32" s="290"/>
      <c r="I32" s="290"/>
      <c r="J32" s="290"/>
      <c r="K32" s="290"/>
      <c r="L32" s="290"/>
      <c r="M32" s="290"/>
      <c r="N32" s="290"/>
      <c r="O32" s="290"/>
      <c r="P32" s="290"/>
      <c r="Q32" s="290"/>
      <c r="R32" s="290"/>
      <c r="S32" s="290"/>
      <c r="T32" s="290"/>
      <c r="U32" s="290"/>
    </row>
    <row r="33" spans="2:21" ht="60" customHeight="1" x14ac:dyDescent="0.3">
      <c r="B33" s="290"/>
      <c r="C33" s="290"/>
      <c r="D33" s="290"/>
      <c r="E33" s="290"/>
      <c r="F33" s="290"/>
      <c r="G33" s="290"/>
      <c r="H33" s="290"/>
      <c r="I33" s="290"/>
      <c r="J33" s="290"/>
      <c r="K33" s="290"/>
      <c r="L33" s="290"/>
      <c r="M33" s="290"/>
      <c r="N33" s="290"/>
      <c r="O33" s="290"/>
      <c r="P33" s="290"/>
      <c r="Q33" s="290"/>
      <c r="R33" s="290"/>
      <c r="S33" s="290"/>
      <c r="T33" s="290"/>
      <c r="U33" s="290"/>
    </row>
    <row r="34" spans="2:21" s="14" customFormat="1" ht="24.9" customHeight="1" x14ac:dyDescent="0.3">
      <c r="B34" s="291" t="s">
        <v>122</v>
      </c>
      <c r="C34" s="291"/>
      <c r="D34" s="291"/>
      <c r="E34" s="291"/>
      <c r="F34" s="291"/>
      <c r="G34" s="291"/>
      <c r="H34" s="291"/>
      <c r="I34" s="291"/>
      <c r="J34" s="291"/>
      <c r="K34" s="291"/>
      <c r="L34" s="291"/>
      <c r="M34" s="291"/>
      <c r="N34" s="291"/>
      <c r="O34" s="291"/>
      <c r="P34" s="291"/>
      <c r="Q34" s="291"/>
      <c r="R34" s="291"/>
      <c r="S34" s="291"/>
      <c r="T34" s="291"/>
      <c r="U34" s="291"/>
    </row>
    <row r="35" spans="2:21" ht="60" customHeight="1" x14ac:dyDescent="0.3">
      <c r="B35" s="290"/>
      <c r="C35" s="290"/>
      <c r="D35" s="290"/>
      <c r="E35" s="290"/>
      <c r="F35" s="290"/>
      <c r="G35" s="290"/>
      <c r="H35" s="290"/>
      <c r="I35" s="290"/>
      <c r="J35" s="290"/>
      <c r="K35" s="290"/>
      <c r="L35" s="290"/>
      <c r="M35" s="290"/>
      <c r="N35" s="290"/>
      <c r="O35" s="290"/>
      <c r="P35" s="290"/>
      <c r="Q35" s="290"/>
      <c r="R35" s="290"/>
      <c r="S35" s="290"/>
      <c r="T35" s="290"/>
      <c r="U35" s="290"/>
    </row>
    <row r="36" spans="2:21" ht="60" customHeight="1" x14ac:dyDescent="0.3">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3">
      <c r="B37" s="290"/>
      <c r="C37" s="290"/>
      <c r="D37" s="290"/>
      <c r="E37" s="290"/>
      <c r="F37" s="290"/>
      <c r="G37" s="290"/>
      <c r="H37" s="290"/>
      <c r="I37" s="290"/>
      <c r="J37" s="290"/>
      <c r="K37" s="290"/>
      <c r="L37" s="290"/>
      <c r="M37" s="290"/>
      <c r="N37" s="290"/>
      <c r="O37" s="290"/>
      <c r="P37" s="290"/>
      <c r="Q37" s="290"/>
      <c r="R37" s="290"/>
      <c r="S37" s="290"/>
      <c r="T37" s="290"/>
      <c r="U37" s="290"/>
    </row>
    <row r="39" spans="2:21" x14ac:dyDescent="0.3">
      <c r="B39" s="289" t="s">
        <v>177</v>
      </c>
      <c r="C39" s="289"/>
      <c r="D39" s="289"/>
      <c r="E39" s="289"/>
      <c r="F39" s="289"/>
      <c r="G39" s="289"/>
      <c r="H39" s="289"/>
      <c r="I39" s="289"/>
      <c r="J39" s="289"/>
      <c r="K39" s="289"/>
      <c r="L39" s="289"/>
      <c r="M39" s="289"/>
      <c r="N39" s="289"/>
      <c r="O39" s="289"/>
      <c r="P39" s="289"/>
      <c r="Q39" s="289"/>
      <c r="R39" s="289"/>
      <c r="S39" s="289"/>
      <c r="T39" s="289"/>
      <c r="U39" s="289"/>
    </row>
    <row r="40" spans="2:21" ht="19.8" x14ac:dyDescent="0.3">
      <c r="B40" s="292" t="s">
        <v>27</v>
      </c>
      <c r="C40" s="293"/>
      <c r="D40" s="293"/>
      <c r="E40" s="293"/>
      <c r="F40" s="293"/>
      <c r="G40" s="293"/>
      <c r="H40" s="293"/>
      <c r="I40" s="293"/>
      <c r="J40" s="293"/>
      <c r="K40" s="293"/>
      <c r="L40" s="293"/>
      <c r="M40" s="293"/>
      <c r="N40" s="293"/>
      <c r="O40" s="293"/>
      <c r="P40" s="293"/>
      <c r="Q40" s="293"/>
      <c r="R40" s="293"/>
      <c r="S40" s="293"/>
      <c r="T40" s="293"/>
      <c r="U40" s="293"/>
    </row>
    <row r="41" spans="2:21" ht="51.75" customHeight="1" x14ac:dyDescent="0.3">
      <c r="B41" s="290"/>
      <c r="C41" s="290"/>
      <c r="D41" s="290"/>
      <c r="E41" s="290"/>
      <c r="F41" s="290"/>
      <c r="G41" s="290"/>
      <c r="H41" s="290"/>
      <c r="I41" s="290"/>
      <c r="J41" s="290"/>
      <c r="K41" s="290"/>
      <c r="L41" s="290"/>
      <c r="M41" s="290"/>
      <c r="N41" s="290"/>
      <c r="O41" s="290"/>
      <c r="P41" s="290"/>
      <c r="Q41" s="290"/>
      <c r="R41" s="290"/>
      <c r="S41" s="290"/>
      <c r="T41" s="290"/>
      <c r="U41" s="290"/>
    </row>
    <row r="42" spans="2:21" ht="50.25" customHeight="1" x14ac:dyDescent="0.3">
      <c r="B42" s="290"/>
      <c r="C42" s="290"/>
      <c r="D42" s="290"/>
      <c r="E42" s="290"/>
      <c r="F42" s="290"/>
      <c r="G42" s="290"/>
      <c r="H42" s="290"/>
      <c r="I42" s="290"/>
      <c r="J42" s="290"/>
      <c r="K42" s="290"/>
      <c r="L42" s="290"/>
      <c r="M42" s="290"/>
      <c r="N42" s="290"/>
      <c r="O42" s="290"/>
      <c r="P42" s="290"/>
      <c r="Q42" s="290"/>
      <c r="R42" s="290"/>
      <c r="S42" s="290"/>
      <c r="T42" s="290"/>
      <c r="U42" s="290"/>
    </row>
    <row r="43" spans="2:21" ht="19.8" x14ac:dyDescent="0.3">
      <c r="B43" s="291" t="s">
        <v>122</v>
      </c>
      <c r="C43" s="291"/>
      <c r="D43" s="291"/>
      <c r="E43" s="291"/>
      <c r="F43" s="291"/>
      <c r="G43" s="291"/>
      <c r="H43" s="291"/>
      <c r="I43" s="291"/>
      <c r="J43" s="291"/>
      <c r="K43" s="291"/>
      <c r="L43" s="291"/>
      <c r="M43" s="291"/>
      <c r="N43" s="291"/>
      <c r="O43" s="291"/>
      <c r="P43" s="291"/>
      <c r="Q43" s="291"/>
      <c r="R43" s="291"/>
      <c r="S43" s="291"/>
      <c r="T43" s="291"/>
      <c r="U43" s="291"/>
    </row>
    <row r="44" spans="2:21" ht="69.75" customHeight="1" x14ac:dyDescent="0.3">
      <c r="B44" s="290"/>
      <c r="C44" s="290"/>
      <c r="D44" s="290"/>
      <c r="E44" s="290"/>
      <c r="F44" s="290"/>
      <c r="G44" s="290"/>
      <c r="H44" s="290"/>
      <c r="I44" s="290"/>
      <c r="J44" s="290"/>
      <c r="K44" s="290"/>
      <c r="L44" s="290"/>
      <c r="M44" s="290"/>
      <c r="N44" s="290"/>
      <c r="O44" s="290"/>
      <c r="P44" s="290"/>
      <c r="Q44" s="290"/>
      <c r="R44" s="290"/>
      <c r="S44" s="290"/>
      <c r="T44" s="290"/>
      <c r="U44" s="290"/>
    </row>
    <row r="45" spans="2:21" ht="60" customHeight="1" x14ac:dyDescent="0.3">
      <c r="B45" s="290"/>
      <c r="C45" s="290"/>
      <c r="D45" s="290"/>
      <c r="E45" s="290"/>
      <c r="F45" s="290"/>
      <c r="G45" s="290"/>
      <c r="H45" s="290"/>
      <c r="I45" s="290"/>
      <c r="J45" s="290"/>
      <c r="K45" s="290"/>
      <c r="L45" s="290"/>
      <c r="M45" s="290"/>
      <c r="N45" s="290"/>
      <c r="O45" s="290"/>
      <c r="P45" s="290"/>
      <c r="Q45" s="290"/>
      <c r="R45" s="290"/>
      <c r="S45" s="290"/>
      <c r="T45" s="290"/>
      <c r="U45" s="290"/>
    </row>
    <row r="46" spans="2:21" ht="59.25" customHeight="1" x14ac:dyDescent="0.3">
      <c r="B46" s="290"/>
      <c r="C46" s="290"/>
      <c r="D46" s="290"/>
      <c r="E46" s="290"/>
      <c r="F46" s="290"/>
      <c r="G46" s="290"/>
      <c r="H46" s="290"/>
      <c r="I46" s="290"/>
      <c r="J46" s="290"/>
      <c r="K46" s="290"/>
      <c r="L46" s="290"/>
      <c r="M46" s="290"/>
      <c r="N46" s="290"/>
      <c r="O46" s="290"/>
      <c r="P46" s="290"/>
      <c r="Q46" s="290"/>
      <c r="R46" s="290"/>
      <c r="S46" s="290"/>
      <c r="T46" s="290"/>
      <c r="U46" s="290"/>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79CE379C-B82E-427E-9459-83E71AEB6D8E}"/>
    <hyperlink ref="B65496" r:id="rId2" xr:uid="{10E563FB-DF19-4A42-8E1A-2B88FB6D12EA}"/>
    <hyperlink ref="B4" location="Autoevaluación!A54" tooltip="Ir a autoevaluacion" display="Diseño pedagogico" xr:uid="{A36EA86F-8D4F-4A9D-8D8C-385557498698}"/>
    <hyperlink ref="B5" location="Autoevaluación!A61" tooltip="Ir a autoevaluacion" display="Practicas pedagogicas" xr:uid="{1D500117-E6CC-4ABD-A3F1-B35951B4F522}"/>
    <hyperlink ref="B6" location="Autoevaluación!A67" tooltip="Ir a autoevaluación" display="Gestion de aula" xr:uid="{35A98BF9-5A43-4234-BAB8-CA527BA3EB78}"/>
    <hyperlink ref="B7" location="Autoevaluación!A73" tooltip="Ir a autoevaluación" display="Seguimiento academico" xr:uid="{71E71554-41F7-4866-96E7-D9781AD8E836}"/>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455EE-72A6-4B9C-951D-0975F9BF3D48}">
  <sheetPr codeName="Hoja5"/>
  <dimension ref="B1:V65497"/>
  <sheetViews>
    <sheetView showGridLines="0" topLeftCell="A16" zoomScale="70" zoomScaleNormal="70" workbookViewId="0">
      <selection activeCell="B24" sqref="B24:U24"/>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3" t="s">
        <v>136</v>
      </c>
      <c r="C2" s="282" t="s">
        <v>247</v>
      </c>
      <c r="D2" s="282"/>
      <c r="E2" s="282"/>
      <c r="F2" s="282"/>
      <c r="G2" s="2"/>
      <c r="H2" s="280" t="s">
        <v>370</v>
      </c>
      <c r="I2" s="280"/>
      <c r="J2" s="280"/>
      <c r="K2" s="280"/>
      <c r="L2" s="2"/>
      <c r="M2" s="281" t="s">
        <v>177</v>
      </c>
      <c r="N2" s="281"/>
      <c r="O2" s="281"/>
      <c r="P2" s="281"/>
      <c r="Q2" s="107"/>
      <c r="R2" s="289" t="s">
        <v>179</v>
      </c>
      <c r="S2" s="289"/>
      <c r="T2" s="289"/>
      <c r="U2" s="289"/>
      <c r="V2" s="279"/>
    </row>
    <row r="3" spans="2:22" ht="24.75" customHeight="1" thickBot="1" x14ac:dyDescent="0.35">
      <c r="B3" s="284"/>
      <c r="C3" s="3">
        <v>1</v>
      </c>
      <c r="D3" s="3">
        <v>2</v>
      </c>
      <c r="E3" s="4">
        <v>3</v>
      </c>
      <c r="F3" s="5">
        <v>4</v>
      </c>
      <c r="G3" s="287"/>
      <c r="H3" s="3">
        <v>1</v>
      </c>
      <c r="I3" s="3">
        <v>2</v>
      </c>
      <c r="J3" s="4">
        <v>3</v>
      </c>
      <c r="K3" s="5">
        <v>4</v>
      </c>
      <c r="L3" s="285"/>
      <c r="M3" s="3">
        <v>1</v>
      </c>
      <c r="N3" s="3">
        <v>2</v>
      </c>
      <c r="O3" s="4">
        <v>3</v>
      </c>
      <c r="P3" s="5">
        <v>4</v>
      </c>
      <c r="Q3" s="108"/>
      <c r="R3" s="3">
        <v>1</v>
      </c>
      <c r="S3" s="3">
        <v>2</v>
      </c>
      <c r="T3" s="4">
        <v>3</v>
      </c>
      <c r="U3" s="5">
        <v>4</v>
      </c>
      <c r="V3" s="279"/>
    </row>
    <row r="4" spans="2:22" ht="38.1" customHeight="1" thickTop="1" thickBot="1" x14ac:dyDescent="0.35">
      <c r="B4" s="84" t="s">
        <v>132</v>
      </c>
      <c r="C4" s="82">
        <f>Autoevaluación!R84/SUM(Autoevaluación!R84:R87)</f>
        <v>0</v>
      </c>
      <c r="D4" s="7">
        <f>Autoevaluación!R85/SUM(Autoevaluación!R84:R87)</f>
        <v>0</v>
      </c>
      <c r="E4" s="7">
        <f>Autoevaluación!R86/SUM(Autoevaluación!R84:R87)</f>
        <v>0.66666666666666663</v>
      </c>
      <c r="F4" s="7">
        <f>Autoevaluación!R87/SUM(Autoevaluación!R84:R87)</f>
        <v>0.33333333333333331</v>
      </c>
      <c r="G4" s="288"/>
      <c r="H4" s="17">
        <f>Autoevaluación!S84/SUM(Autoevaluación!S84:S87)</f>
        <v>0</v>
      </c>
      <c r="I4" s="7">
        <f>Autoevaluación!S85/SUM(Autoevaluación!S84:S87)</f>
        <v>0</v>
      </c>
      <c r="J4" s="7">
        <f>Autoevaluación!S86/SUM(Autoevaluación!S84:S87)</f>
        <v>0</v>
      </c>
      <c r="K4" s="7">
        <f>Autoevaluación!S87/SUM(Autoevaluación!S84:S87)</f>
        <v>1</v>
      </c>
      <c r="L4" s="286"/>
      <c r="M4" s="7" t="e">
        <f>Autoevaluación!T84/SUM(Autoevaluación!T84:T87)</f>
        <v>#DIV/0!</v>
      </c>
      <c r="N4" s="7" t="e">
        <f>Autoevaluación!T85/SUM(Autoevaluación!T84:T87)</f>
        <v>#DIV/0!</v>
      </c>
      <c r="O4" s="7" t="e">
        <f>Autoevaluación!T86/SUM(Autoevaluación!T84:T87)</f>
        <v>#DIV/0!</v>
      </c>
      <c r="P4" s="7" t="e">
        <f>Autoevaluación!T87/SUM(Autoevaluación!T84:T87)</f>
        <v>#DIV/0!</v>
      </c>
      <c r="Q4" s="10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86" t="s">
        <v>133</v>
      </c>
      <c r="C5" s="82">
        <f>Autoevaluación!R89/SUM(Autoevaluación!R89:R92)</f>
        <v>0</v>
      </c>
      <c r="D5" s="7">
        <f>Autoevaluación!R90/SUM(Autoevaluación!R89:R92)</f>
        <v>0</v>
      </c>
      <c r="E5" s="7">
        <f>Autoevaluación!R91/SUM(Autoevaluación!R89:R92)</f>
        <v>1</v>
      </c>
      <c r="F5" s="7">
        <f>Autoevaluación!R92/SUM(Autoevaluación!R89:R92)</f>
        <v>0</v>
      </c>
      <c r="G5" s="288"/>
      <c r="H5" s="17">
        <f>Autoevaluación!S89/SUM(Autoevaluación!S89:S92)</f>
        <v>0</v>
      </c>
      <c r="I5" s="7">
        <f>Autoevaluación!S90/SUM(Autoevaluación!S89:S92)</f>
        <v>0</v>
      </c>
      <c r="J5" s="7" t="e">
        <f>Autoevaluación!S91/SUM(Autoevaluación!S89:Q92Q13:V16)</f>
        <v>#NAME?</v>
      </c>
      <c r="K5" s="7">
        <f>Autoevaluación!S92/SUM(Autoevaluación!S89:S92)</f>
        <v>0</v>
      </c>
      <c r="L5" s="286"/>
      <c r="M5" s="7" t="e">
        <f>Autoevaluación!T89/SUM(Autoevaluación!T89:T92)</f>
        <v>#DIV/0!</v>
      </c>
      <c r="N5" s="7" t="e">
        <f>Autoevaluación!T90/SUM(Autoevaluación!T89:T92)</f>
        <v>#DIV/0!</v>
      </c>
      <c r="O5" s="7" t="e">
        <f>Autoevaluación!T91/SUM(Autoevaluación!T89:T92)</f>
        <v>#DIV/0!</v>
      </c>
      <c r="P5" s="7" t="e">
        <f>Autoevaluación!T92/SUM(Autoevaluación!T89:T92)</f>
        <v>#DIV/0!</v>
      </c>
      <c r="Q5" s="10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86" t="s">
        <v>31</v>
      </c>
      <c r="C6" s="82">
        <f>Autoevaluación!R98/SUM(Autoevaluación!R98:R101)</f>
        <v>0</v>
      </c>
      <c r="D6" s="7">
        <f>Autoevaluación!R99/SUM(Autoevaluación!R98:R101)</f>
        <v>0</v>
      </c>
      <c r="E6" s="7">
        <f>Autoevaluación!R100/SUM(Autoevaluación!R98:R101)</f>
        <v>0.5</v>
      </c>
      <c r="F6" s="7">
        <f>Autoevaluación!R101/SUM(Autoevaluación!R98:R101)</f>
        <v>0.5</v>
      </c>
      <c r="G6" s="288"/>
      <c r="H6" s="17">
        <f>Autoevaluación!S98/SUM(Autoevaluación!S98:S101)</f>
        <v>0</v>
      </c>
      <c r="I6" s="7">
        <f>Autoevaluación!S99/SUM(Autoevaluación!S98:S101)</f>
        <v>0</v>
      </c>
      <c r="J6" s="7">
        <f>Autoevaluación!S100/SUM(Autoevaluación!S98:S101)</f>
        <v>0</v>
      </c>
      <c r="K6" s="7">
        <f>Autoevaluación!S10/SUM(Autoevaluación!S98:S101)</f>
        <v>2</v>
      </c>
      <c r="L6" s="286"/>
      <c r="M6" s="7" t="e">
        <f>Autoevaluación!T98/SUM(Autoevaluación!T98:T101)</f>
        <v>#DIV/0!</v>
      </c>
      <c r="N6" s="7" t="e">
        <f>Autoevaluación!T99/SUM(Autoevaluación!T98:T101)</f>
        <v>#DIV/0!</v>
      </c>
      <c r="O6" s="7" t="e">
        <f>Autoevaluación!T100/SUM(Autoevaluación!T98:T101)</f>
        <v>#DIV/0!</v>
      </c>
      <c r="P6" s="7" t="e">
        <f>Autoevaluación!T101/SUM(Autoevaluación!T98:T101)</f>
        <v>#DIV/0!</v>
      </c>
      <c r="Q6" s="10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84" t="s">
        <v>134</v>
      </c>
      <c r="C7" s="82">
        <f>Autoevaluación!R102/SUM(Autoevaluación!R102:R105)</f>
        <v>0.1</v>
      </c>
      <c r="D7" s="7">
        <f>Autoevaluación!R103/SUM(Autoevaluación!R102:R105)</f>
        <v>0</v>
      </c>
      <c r="E7" s="7">
        <f>Autoevaluación!R104/SUM(Autoevaluación!R102:R105)</f>
        <v>0.2</v>
      </c>
      <c r="F7" s="7">
        <f>Autoevaluación!R105/SUM(Autoevaluación!R102:R105)</f>
        <v>0.7</v>
      </c>
      <c r="G7" s="288"/>
      <c r="H7" s="17">
        <f>Autoevaluación!S102/SUM(Autoevaluación!S102:S105)</f>
        <v>0.1</v>
      </c>
      <c r="I7" s="7">
        <f>Autoevaluación!S103/SUM(Autoevaluación!S102:S105)</f>
        <v>0</v>
      </c>
      <c r="J7" s="7">
        <f>Autoevaluación!S104/SUM(Autoevaluación!S102:S105)</f>
        <v>0.2</v>
      </c>
      <c r="K7" s="7">
        <f>Autoevaluación!S105/SUM(Autoevaluación!S102:S105)</f>
        <v>0.7</v>
      </c>
      <c r="L7" s="28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10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84" t="s">
        <v>135</v>
      </c>
      <c r="C8" s="82">
        <f>Autoevaluación!R114/SUM(Autoevaluación!R114:R117)</f>
        <v>0</v>
      </c>
      <c r="D8" s="7">
        <f>Autoevaluación!R115/SUM(Autoevaluación!R114:R117)</f>
        <v>0</v>
      </c>
      <c r="E8" s="7">
        <f>Autoevaluación!R116/SUM(Autoevaluación!R114:R117)</f>
        <v>1</v>
      </c>
      <c r="F8" s="7">
        <f>Autoevaluación!R117/SUM(Autoevaluación!R114:R117)</f>
        <v>0</v>
      </c>
      <c r="G8" s="288"/>
      <c r="H8" s="17">
        <f>Autoevaluación!S114/SUM(Autoevaluación!S114:S117)</f>
        <v>0</v>
      </c>
      <c r="I8" s="7">
        <f>Autoevaluación!S115/SUM(Autoevaluación!S114:S117)</f>
        <v>0</v>
      </c>
      <c r="J8" s="7">
        <f>Autoevaluación!S116/SUM(Autoevaluación!S114:S117)</f>
        <v>1</v>
      </c>
      <c r="K8" s="7">
        <f>Autoevaluación!S117/SUM(Autoevaluación!S114:S117)</f>
        <v>0</v>
      </c>
      <c r="L8" s="28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10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85"/>
      <c r="C9" s="7"/>
      <c r="D9" s="7"/>
      <c r="E9" s="7"/>
      <c r="F9" s="7"/>
      <c r="G9" s="288"/>
      <c r="H9" s="7"/>
      <c r="I9" s="7"/>
      <c r="J9" s="7"/>
      <c r="K9" s="7"/>
      <c r="L9" s="286"/>
      <c r="M9" s="7"/>
      <c r="N9" s="7"/>
      <c r="O9" s="7"/>
      <c r="P9" s="7"/>
      <c r="Q9" s="103"/>
      <c r="R9" s="7"/>
      <c r="S9" s="7"/>
      <c r="T9" s="7"/>
      <c r="U9" s="7"/>
    </row>
    <row r="10" spans="2:22" ht="42" customHeight="1" x14ac:dyDescent="0.3">
      <c r="B10" s="15" t="s">
        <v>137</v>
      </c>
      <c r="C10" s="12">
        <f>AVERAGE(C4:C9)</f>
        <v>0.02</v>
      </c>
      <c r="D10" s="12">
        <f>AVERAGE(D4:D9)</f>
        <v>0</v>
      </c>
      <c r="E10" s="12">
        <f>AVERAGE(E4:E9)</f>
        <v>0.67333333333333334</v>
      </c>
      <c r="F10" s="12">
        <f>AVERAGE(F4:F9)</f>
        <v>0.30666666666666664</v>
      </c>
      <c r="G10" s="9"/>
      <c r="H10" s="12">
        <f>AVERAGE(H4:H9)</f>
        <v>0.02</v>
      </c>
      <c r="I10" s="12">
        <f>AVERAGE(I4:I9)</f>
        <v>0</v>
      </c>
      <c r="J10" s="12" t="e">
        <f>AVERAGE(J4:J9)</f>
        <v>#NAME?</v>
      </c>
      <c r="K10" s="12">
        <f>AVERAGE(K4:K9)</f>
        <v>0.74</v>
      </c>
      <c r="L10" s="9"/>
      <c r="M10" s="12" t="e">
        <f>AVERAGE(M4:M9)</f>
        <v>#DIV/0!</v>
      </c>
      <c r="N10" s="12" t="e">
        <f>AVERAGE(N4:N9)</f>
        <v>#DIV/0!</v>
      </c>
      <c r="O10" s="12" t="e">
        <f>AVERAGE(O4:O9)</f>
        <v>#DIV/0!</v>
      </c>
      <c r="P10" s="12" t="e">
        <f>AVERAGE(P4:P9)</f>
        <v>#DIV/0!</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2" t="s">
        <v>247</v>
      </c>
      <c r="C12" s="282"/>
      <c r="D12" s="282"/>
      <c r="E12" s="282"/>
      <c r="F12" s="282"/>
      <c r="G12" s="282"/>
      <c r="H12" s="282"/>
      <c r="I12" s="282"/>
      <c r="J12" s="282"/>
      <c r="K12" s="282"/>
      <c r="L12" s="282"/>
      <c r="M12" s="282"/>
      <c r="N12" s="282"/>
      <c r="O12" s="282"/>
      <c r="P12" s="282"/>
      <c r="Q12" s="282"/>
      <c r="R12" s="282"/>
      <c r="S12" s="282"/>
      <c r="T12" s="282"/>
      <c r="U12" s="282"/>
    </row>
    <row r="13" spans="2:22" ht="24.9" customHeight="1" x14ac:dyDescent="0.3">
      <c r="B13" s="295" t="s">
        <v>27</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3">
      <c r="B14" s="261" t="s">
        <v>391</v>
      </c>
      <c r="C14" s="261"/>
      <c r="D14" s="261"/>
      <c r="E14" s="261"/>
      <c r="F14" s="261"/>
      <c r="G14" s="261"/>
      <c r="H14" s="261"/>
      <c r="I14" s="261"/>
      <c r="J14" s="261"/>
      <c r="K14" s="261"/>
      <c r="L14" s="261"/>
      <c r="M14" s="261"/>
      <c r="N14" s="261"/>
      <c r="O14" s="261"/>
      <c r="P14" s="261"/>
      <c r="Q14" s="261"/>
      <c r="R14" s="261"/>
      <c r="S14" s="261"/>
      <c r="T14" s="261"/>
      <c r="U14" s="261"/>
    </row>
    <row r="15" spans="2:22" ht="60" customHeight="1" x14ac:dyDescent="0.3">
      <c r="B15" s="261" t="s">
        <v>392</v>
      </c>
      <c r="C15" s="261"/>
      <c r="D15" s="261"/>
      <c r="E15" s="261"/>
      <c r="F15" s="261"/>
      <c r="G15" s="261"/>
      <c r="H15" s="261"/>
      <c r="I15" s="261"/>
      <c r="J15" s="261"/>
      <c r="K15" s="261"/>
      <c r="L15" s="261"/>
      <c r="M15" s="261"/>
      <c r="N15" s="261"/>
      <c r="O15" s="261"/>
      <c r="P15" s="261"/>
      <c r="Q15" s="261"/>
      <c r="R15" s="261"/>
      <c r="S15" s="261"/>
      <c r="T15" s="261"/>
      <c r="U15" s="261"/>
    </row>
    <row r="16" spans="2:22" s="14" customFormat="1" ht="24.9" customHeight="1" x14ac:dyDescent="0.3">
      <c r="B16" s="291" t="s">
        <v>122</v>
      </c>
      <c r="C16" s="291"/>
      <c r="D16" s="291"/>
      <c r="E16" s="291"/>
      <c r="F16" s="291"/>
      <c r="G16" s="291"/>
      <c r="H16" s="291"/>
      <c r="I16" s="291"/>
      <c r="J16" s="291"/>
      <c r="K16" s="291"/>
      <c r="L16" s="291"/>
      <c r="M16" s="291"/>
      <c r="N16" s="291"/>
      <c r="O16" s="291"/>
      <c r="P16" s="291"/>
      <c r="Q16" s="291"/>
      <c r="R16" s="291"/>
      <c r="S16" s="291"/>
      <c r="T16" s="291"/>
      <c r="U16" s="291"/>
    </row>
    <row r="17" spans="2:21" ht="60" customHeight="1" x14ac:dyDescent="0.3">
      <c r="B17" s="261" t="s">
        <v>388</v>
      </c>
      <c r="C17" s="261"/>
      <c r="D17" s="261"/>
      <c r="E17" s="261"/>
      <c r="F17" s="261"/>
      <c r="G17" s="261"/>
      <c r="H17" s="261"/>
      <c r="I17" s="261"/>
      <c r="J17" s="261"/>
      <c r="K17" s="261"/>
      <c r="L17" s="261"/>
      <c r="M17" s="261"/>
      <c r="N17" s="261"/>
      <c r="O17" s="261"/>
      <c r="P17" s="261"/>
      <c r="Q17" s="261"/>
      <c r="R17" s="261"/>
      <c r="S17" s="261"/>
      <c r="T17" s="261"/>
      <c r="U17" s="261"/>
    </row>
    <row r="18" spans="2:21" ht="60" customHeight="1" x14ac:dyDescent="0.3">
      <c r="B18" s="261" t="s">
        <v>389</v>
      </c>
      <c r="C18" s="261"/>
      <c r="D18" s="261"/>
      <c r="E18" s="261"/>
      <c r="F18" s="261"/>
      <c r="G18" s="261"/>
      <c r="H18" s="261"/>
      <c r="I18" s="261"/>
      <c r="J18" s="261"/>
      <c r="K18" s="261"/>
      <c r="L18" s="261"/>
      <c r="M18" s="261"/>
      <c r="N18" s="261"/>
      <c r="O18" s="261"/>
      <c r="P18" s="261"/>
      <c r="Q18" s="261"/>
      <c r="R18" s="261"/>
      <c r="S18" s="261"/>
      <c r="T18" s="261"/>
      <c r="U18" s="261"/>
    </row>
    <row r="19" spans="2:21" ht="60" customHeight="1" x14ac:dyDescent="0.3">
      <c r="B19" s="261" t="s">
        <v>390</v>
      </c>
      <c r="C19" s="261"/>
      <c r="D19" s="261"/>
      <c r="E19" s="261"/>
      <c r="F19" s="261"/>
      <c r="G19" s="261"/>
      <c r="H19" s="261"/>
      <c r="I19" s="261"/>
      <c r="J19" s="261"/>
      <c r="K19" s="261"/>
      <c r="L19" s="261"/>
      <c r="M19" s="261"/>
      <c r="N19" s="261"/>
      <c r="O19" s="261"/>
      <c r="P19" s="261"/>
      <c r="Q19" s="261"/>
      <c r="R19" s="261"/>
      <c r="S19" s="261"/>
      <c r="T19" s="261"/>
      <c r="U19" s="26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77" t="s">
        <v>370</v>
      </c>
      <c r="C21" s="277"/>
      <c r="D21" s="277"/>
      <c r="E21" s="277"/>
      <c r="F21" s="277"/>
      <c r="G21" s="277"/>
      <c r="H21" s="277"/>
      <c r="I21" s="277"/>
      <c r="J21" s="277"/>
      <c r="K21" s="277"/>
      <c r="L21" s="277"/>
      <c r="M21" s="277"/>
      <c r="N21" s="277"/>
      <c r="O21" s="277"/>
      <c r="P21" s="277"/>
      <c r="Q21" s="277"/>
      <c r="R21" s="277"/>
      <c r="S21" s="277"/>
      <c r="T21" s="277"/>
      <c r="U21" s="277"/>
    </row>
    <row r="22" spans="2:21" ht="24.9" customHeight="1" x14ac:dyDescent="0.3">
      <c r="B22" s="292" t="s">
        <v>27</v>
      </c>
      <c r="C22" s="293"/>
      <c r="D22" s="293"/>
      <c r="E22" s="293"/>
      <c r="F22" s="293"/>
      <c r="G22" s="293"/>
      <c r="H22" s="293"/>
      <c r="I22" s="293"/>
      <c r="J22" s="293"/>
      <c r="K22" s="293"/>
      <c r="L22" s="293"/>
      <c r="M22" s="293"/>
      <c r="N22" s="293"/>
      <c r="O22" s="293"/>
      <c r="P22" s="293"/>
      <c r="Q22" s="293"/>
      <c r="R22" s="293"/>
      <c r="S22" s="293"/>
      <c r="T22" s="293"/>
      <c r="U22" s="293"/>
    </row>
    <row r="23" spans="2:21" ht="60" customHeight="1" x14ac:dyDescent="0.3">
      <c r="B23" s="261" t="s">
        <v>391</v>
      </c>
      <c r="C23" s="261"/>
      <c r="D23" s="261"/>
      <c r="E23" s="261"/>
      <c r="F23" s="261"/>
      <c r="G23" s="261"/>
      <c r="H23" s="261"/>
      <c r="I23" s="261"/>
      <c r="J23" s="261"/>
      <c r="K23" s="261"/>
      <c r="L23" s="261"/>
      <c r="M23" s="261"/>
      <c r="N23" s="261"/>
      <c r="O23" s="261"/>
      <c r="P23" s="261"/>
      <c r="Q23" s="261"/>
      <c r="R23" s="261"/>
      <c r="S23" s="261"/>
      <c r="T23" s="261"/>
      <c r="U23" s="261"/>
    </row>
    <row r="24" spans="2:21" ht="60" customHeight="1" x14ac:dyDescent="0.3">
      <c r="B24" s="261" t="s">
        <v>392</v>
      </c>
      <c r="C24" s="261"/>
      <c r="D24" s="261"/>
      <c r="E24" s="261"/>
      <c r="F24" s="261"/>
      <c r="G24" s="261"/>
      <c r="H24" s="261"/>
      <c r="I24" s="261"/>
      <c r="J24" s="261"/>
      <c r="K24" s="261"/>
      <c r="L24" s="261"/>
      <c r="M24" s="261"/>
      <c r="N24" s="261"/>
      <c r="O24" s="261"/>
      <c r="P24" s="261"/>
      <c r="Q24" s="261"/>
      <c r="R24" s="261"/>
      <c r="S24" s="261"/>
      <c r="T24" s="261"/>
      <c r="U24" s="261"/>
    </row>
    <row r="25" spans="2:21" s="14" customFormat="1" ht="24.9" customHeight="1" x14ac:dyDescent="0.3">
      <c r="B25" s="291" t="s">
        <v>122</v>
      </c>
      <c r="C25" s="291"/>
      <c r="D25" s="291"/>
      <c r="E25" s="291"/>
      <c r="F25" s="291"/>
      <c r="G25" s="291"/>
      <c r="H25" s="291"/>
      <c r="I25" s="291"/>
      <c r="J25" s="291"/>
      <c r="K25" s="291"/>
      <c r="L25" s="291"/>
      <c r="M25" s="291"/>
      <c r="N25" s="291"/>
      <c r="O25" s="291"/>
      <c r="P25" s="291"/>
      <c r="Q25" s="291"/>
      <c r="R25" s="291"/>
      <c r="S25" s="291"/>
      <c r="T25" s="291"/>
      <c r="U25" s="291"/>
    </row>
    <row r="26" spans="2:21" ht="60" customHeight="1" x14ac:dyDescent="0.3">
      <c r="B26" s="261" t="s">
        <v>388</v>
      </c>
      <c r="C26" s="261"/>
      <c r="D26" s="261"/>
      <c r="E26" s="261"/>
      <c r="F26" s="261"/>
      <c r="G26" s="261"/>
      <c r="H26" s="261"/>
      <c r="I26" s="261"/>
      <c r="J26" s="261"/>
      <c r="K26" s="261"/>
      <c r="L26" s="261"/>
      <c r="M26" s="261"/>
      <c r="N26" s="261"/>
      <c r="O26" s="261"/>
      <c r="P26" s="261"/>
      <c r="Q26" s="261"/>
      <c r="R26" s="261"/>
      <c r="S26" s="261"/>
      <c r="T26" s="261"/>
      <c r="U26" s="261"/>
    </row>
    <row r="27" spans="2:21" ht="60" customHeight="1" x14ac:dyDescent="0.3">
      <c r="B27" s="261" t="s">
        <v>390</v>
      </c>
      <c r="C27" s="261"/>
      <c r="D27" s="261"/>
      <c r="E27" s="261"/>
      <c r="F27" s="261"/>
      <c r="G27" s="261"/>
      <c r="H27" s="261"/>
      <c r="I27" s="261"/>
      <c r="J27" s="261"/>
      <c r="K27" s="261"/>
      <c r="L27" s="261"/>
      <c r="M27" s="261"/>
      <c r="N27" s="261"/>
      <c r="O27" s="261"/>
      <c r="P27" s="261"/>
      <c r="Q27" s="261"/>
      <c r="R27" s="261"/>
      <c r="S27" s="261"/>
      <c r="T27" s="261"/>
      <c r="U27" s="261"/>
    </row>
    <row r="28" spans="2:21" ht="60" customHeight="1" x14ac:dyDescent="0.3">
      <c r="B28" s="261"/>
      <c r="C28" s="261"/>
      <c r="D28" s="261"/>
      <c r="E28" s="261"/>
      <c r="F28" s="261"/>
      <c r="G28" s="261"/>
      <c r="H28" s="261"/>
      <c r="I28" s="261"/>
      <c r="J28" s="261"/>
      <c r="K28" s="261"/>
      <c r="L28" s="261"/>
      <c r="M28" s="261"/>
      <c r="N28" s="261"/>
      <c r="O28" s="261"/>
      <c r="P28" s="261"/>
      <c r="Q28" s="261"/>
      <c r="R28" s="261"/>
      <c r="S28" s="261"/>
      <c r="T28" s="261"/>
      <c r="U28" s="26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94" t="s">
        <v>177</v>
      </c>
      <c r="C30" s="294"/>
      <c r="D30" s="294"/>
      <c r="E30" s="294"/>
      <c r="F30" s="294"/>
      <c r="G30" s="294"/>
      <c r="H30" s="294"/>
      <c r="I30" s="294"/>
      <c r="J30" s="294"/>
      <c r="K30" s="294"/>
      <c r="L30" s="294"/>
      <c r="M30" s="294"/>
      <c r="N30" s="294"/>
      <c r="O30" s="294"/>
      <c r="P30" s="294"/>
      <c r="Q30" s="294"/>
      <c r="R30" s="294"/>
      <c r="S30" s="294"/>
      <c r="T30" s="294"/>
      <c r="U30" s="294"/>
    </row>
    <row r="31" spans="2:21" ht="24.9" customHeight="1" x14ac:dyDescent="0.3">
      <c r="B31" s="278" t="s">
        <v>27</v>
      </c>
      <c r="C31" s="278"/>
      <c r="D31" s="278"/>
      <c r="E31" s="278"/>
      <c r="F31" s="278"/>
      <c r="G31" s="278"/>
      <c r="H31" s="278"/>
      <c r="I31" s="278"/>
      <c r="J31" s="278"/>
      <c r="K31" s="278"/>
      <c r="L31" s="278"/>
      <c r="M31" s="278"/>
      <c r="N31" s="278"/>
      <c r="O31" s="278"/>
      <c r="P31" s="278"/>
      <c r="Q31" s="278"/>
      <c r="R31" s="278"/>
      <c r="S31" s="278"/>
      <c r="T31" s="278"/>
      <c r="U31" s="278"/>
    </row>
    <row r="32" spans="2:21" ht="60" customHeight="1" x14ac:dyDescent="0.3">
      <c r="B32" s="261"/>
      <c r="C32" s="261"/>
      <c r="D32" s="261"/>
      <c r="E32" s="261"/>
      <c r="F32" s="261"/>
      <c r="G32" s="261"/>
      <c r="H32" s="261"/>
      <c r="I32" s="261"/>
      <c r="J32" s="261"/>
      <c r="K32" s="261"/>
      <c r="L32" s="261"/>
      <c r="M32" s="261"/>
      <c r="N32" s="261"/>
      <c r="O32" s="261"/>
      <c r="P32" s="261"/>
      <c r="Q32" s="261"/>
      <c r="R32" s="261"/>
      <c r="S32" s="261"/>
      <c r="T32" s="261"/>
      <c r="U32" s="261"/>
    </row>
    <row r="33" spans="2:21" ht="60" customHeight="1" x14ac:dyDescent="0.3">
      <c r="B33" s="261"/>
      <c r="C33" s="261"/>
      <c r="D33" s="261"/>
      <c r="E33" s="261"/>
      <c r="F33" s="261"/>
      <c r="G33" s="261"/>
      <c r="H33" s="261"/>
      <c r="I33" s="261"/>
      <c r="J33" s="261"/>
      <c r="K33" s="261"/>
      <c r="L33" s="261"/>
      <c r="M33" s="261"/>
      <c r="N33" s="261"/>
      <c r="O33" s="261"/>
      <c r="P33" s="261"/>
      <c r="Q33" s="261"/>
      <c r="R33" s="261"/>
      <c r="S33" s="261"/>
      <c r="T33" s="261"/>
      <c r="U33" s="261"/>
    </row>
    <row r="34" spans="2:21" s="14" customFormat="1" ht="24.9" customHeight="1" x14ac:dyDescent="0.3">
      <c r="B34" s="291" t="s">
        <v>122</v>
      </c>
      <c r="C34" s="291"/>
      <c r="D34" s="291"/>
      <c r="E34" s="291"/>
      <c r="F34" s="291"/>
      <c r="G34" s="291"/>
      <c r="H34" s="291"/>
      <c r="I34" s="291"/>
      <c r="J34" s="291"/>
      <c r="K34" s="291"/>
      <c r="L34" s="291"/>
      <c r="M34" s="291"/>
      <c r="N34" s="291"/>
      <c r="O34" s="291"/>
      <c r="P34" s="291"/>
      <c r="Q34" s="291"/>
      <c r="R34" s="291"/>
      <c r="S34" s="291"/>
      <c r="T34" s="291"/>
      <c r="U34" s="291"/>
    </row>
    <row r="35" spans="2:21" ht="60" customHeight="1" x14ac:dyDescent="0.3">
      <c r="B35" s="261"/>
      <c r="C35" s="261"/>
      <c r="D35" s="261"/>
      <c r="E35" s="261"/>
      <c r="F35" s="261"/>
      <c r="G35" s="261"/>
      <c r="H35" s="261"/>
      <c r="I35" s="261"/>
      <c r="J35" s="261"/>
      <c r="K35" s="261"/>
      <c r="L35" s="261"/>
      <c r="M35" s="261"/>
      <c r="N35" s="261"/>
      <c r="O35" s="261"/>
      <c r="P35" s="261"/>
      <c r="Q35" s="261"/>
      <c r="R35" s="261"/>
      <c r="S35" s="261"/>
      <c r="T35" s="261"/>
      <c r="U35" s="261"/>
    </row>
    <row r="36" spans="2:21" ht="60" customHeight="1" x14ac:dyDescent="0.3">
      <c r="B36" s="261"/>
      <c r="C36" s="261"/>
      <c r="D36" s="261"/>
      <c r="E36" s="261"/>
      <c r="F36" s="261"/>
      <c r="G36" s="261"/>
      <c r="H36" s="261"/>
      <c r="I36" s="261"/>
      <c r="J36" s="261"/>
      <c r="K36" s="261"/>
      <c r="L36" s="261"/>
      <c r="M36" s="261"/>
      <c r="N36" s="261"/>
      <c r="O36" s="261"/>
      <c r="P36" s="261"/>
      <c r="Q36" s="261"/>
      <c r="R36" s="261"/>
      <c r="S36" s="261"/>
      <c r="T36" s="261"/>
      <c r="U36" s="261"/>
    </row>
    <row r="37" spans="2:21" ht="60" customHeight="1" x14ac:dyDescent="0.3">
      <c r="B37" s="261"/>
      <c r="C37" s="261"/>
      <c r="D37" s="261"/>
      <c r="E37" s="261"/>
      <c r="F37" s="261"/>
      <c r="G37" s="261"/>
      <c r="H37" s="261"/>
      <c r="I37" s="261"/>
      <c r="J37" s="261"/>
      <c r="K37" s="261"/>
      <c r="L37" s="261"/>
      <c r="M37" s="261"/>
      <c r="N37" s="261"/>
      <c r="O37" s="261"/>
      <c r="P37" s="261"/>
      <c r="Q37" s="261"/>
      <c r="R37" s="261"/>
      <c r="S37" s="261"/>
      <c r="T37" s="261"/>
      <c r="U37" s="261"/>
    </row>
    <row r="39" spans="2:21" x14ac:dyDescent="0.3">
      <c r="B39" s="289" t="s">
        <v>177</v>
      </c>
      <c r="C39" s="289"/>
      <c r="D39" s="289"/>
      <c r="E39" s="289"/>
      <c r="F39" s="289"/>
      <c r="G39" s="289"/>
      <c r="H39" s="289"/>
      <c r="I39" s="289"/>
      <c r="J39" s="289"/>
      <c r="K39" s="289"/>
      <c r="L39" s="289"/>
      <c r="M39" s="289"/>
      <c r="N39" s="289"/>
      <c r="O39" s="289"/>
      <c r="P39" s="289"/>
      <c r="Q39" s="289"/>
      <c r="R39" s="289"/>
      <c r="S39" s="289"/>
      <c r="T39" s="289"/>
      <c r="U39" s="289"/>
    </row>
    <row r="40" spans="2:21" ht="19.8" x14ac:dyDescent="0.3">
      <c r="B40" s="278" t="s">
        <v>27</v>
      </c>
      <c r="C40" s="278"/>
      <c r="D40" s="278"/>
      <c r="E40" s="278"/>
      <c r="F40" s="278"/>
      <c r="G40" s="278"/>
      <c r="H40" s="278"/>
      <c r="I40" s="278"/>
      <c r="J40" s="278"/>
      <c r="K40" s="278"/>
      <c r="L40" s="278"/>
      <c r="M40" s="278"/>
      <c r="N40" s="278"/>
      <c r="O40" s="278"/>
      <c r="P40" s="278"/>
      <c r="Q40" s="278"/>
      <c r="R40" s="278"/>
      <c r="S40" s="278"/>
      <c r="T40" s="278"/>
      <c r="U40" s="278"/>
    </row>
    <row r="41" spans="2:21" ht="50.25" customHeight="1" x14ac:dyDescent="0.3">
      <c r="B41" s="261"/>
      <c r="C41" s="261"/>
      <c r="D41" s="261"/>
      <c r="E41" s="261"/>
      <c r="F41" s="261"/>
      <c r="G41" s="261"/>
      <c r="H41" s="261"/>
      <c r="I41" s="261"/>
      <c r="J41" s="261"/>
      <c r="K41" s="261"/>
      <c r="L41" s="261"/>
      <c r="M41" s="261"/>
      <c r="N41" s="261"/>
      <c r="O41" s="261"/>
      <c r="P41" s="261"/>
      <c r="Q41" s="261"/>
      <c r="R41" s="261"/>
      <c r="S41" s="261"/>
      <c r="T41" s="261"/>
      <c r="U41" s="261"/>
    </row>
    <row r="42" spans="2:21" ht="51.75" customHeight="1" x14ac:dyDescent="0.3">
      <c r="B42" s="261"/>
      <c r="C42" s="261"/>
      <c r="D42" s="261"/>
      <c r="E42" s="261"/>
      <c r="F42" s="261"/>
      <c r="G42" s="261"/>
      <c r="H42" s="261"/>
      <c r="I42" s="261"/>
      <c r="J42" s="261"/>
      <c r="K42" s="261"/>
      <c r="L42" s="261"/>
      <c r="M42" s="261"/>
      <c r="N42" s="261"/>
      <c r="O42" s="261"/>
      <c r="P42" s="261"/>
      <c r="Q42" s="261"/>
      <c r="R42" s="261"/>
      <c r="S42" s="261"/>
      <c r="T42" s="261"/>
      <c r="U42" s="261"/>
    </row>
    <row r="43" spans="2:21" ht="19.8" x14ac:dyDescent="0.3">
      <c r="B43" s="291" t="s">
        <v>122</v>
      </c>
      <c r="C43" s="291"/>
      <c r="D43" s="291"/>
      <c r="E43" s="291"/>
      <c r="F43" s="291"/>
      <c r="G43" s="291"/>
      <c r="H43" s="291"/>
      <c r="I43" s="291"/>
      <c r="J43" s="291"/>
      <c r="K43" s="291"/>
      <c r="L43" s="291"/>
      <c r="M43" s="291"/>
      <c r="N43" s="291"/>
      <c r="O43" s="291"/>
      <c r="P43" s="291"/>
      <c r="Q43" s="291"/>
      <c r="R43" s="291"/>
      <c r="S43" s="291"/>
      <c r="T43" s="291"/>
      <c r="U43" s="291"/>
    </row>
    <row r="44" spans="2:21" ht="45" customHeight="1" x14ac:dyDescent="0.3">
      <c r="B44" s="261"/>
      <c r="C44" s="261"/>
      <c r="D44" s="261"/>
      <c r="E44" s="261"/>
      <c r="F44" s="261"/>
      <c r="G44" s="261"/>
      <c r="H44" s="261"/>
      <c r="I44" s="261"/>
      <c r="J44" s="261"/>
      <c r="K44" s="261"/>
      <c r="L44" s="261"/>
      <c r="M44" s="261"/>
      <c r="N44" s="261"/>
      <c r="O44" s="261"/>
      <c r="P44" s="261"/>
      <c r="Q44" s="261"/>
      <c r="R44" s="261"/>
      <c r="S44" s="261"/>
      <c r="T44" s="261"/>
      <c r="U44" s="261"/>
    </row>
    <row r="45" spans="2:21" ht="52.5" customHeight="1" x14ac:dyDescent="0.3">
      <c r="B45" s="261"/>
      <c r="C45" s="261"/>
      <c r="D45" s="261"/>
      <c r="E45" s="261"/>
      <c r="F45" s="261"/>
      <c r="G45" s="261"/>
      <c r="H45" s="261"/>
      <c r="I45" s="261"/>
      <c r="J45" s="261"/>
      <c r="K45" s="261"/>
      <c r="L45" s="261"/>
      <c r="M45" s="261"/>
      <c r="N45" s="261"/>
      <c r="O45" s="261"/>
      <c r="P45" s="261"/>
      <c r="Q45" s="261"/>
      <c r="R45" s="261"/>
      <c r="S45" s="261"/>
      <c r="T45" s="261"/>
      <c r="U45" s="261"/>
    </row>
    <row r="46" spans="2:21" ht="55.5" customHeight="1" x14ac:dyDescent="0.3">
      <c r="B46" s="261"/>
      <c r="C46" s="261"/>
      <c r="D46" s="261"/>
      <c r="E46" s="261"/>
      <c r="F46" s="261"/>
      <c r="G46" s="261"/>
      <c r="H46" s="261"/>
      <c r="I46" s="261"/>
      <c r="J46" s="261"/>
      <c r="K46" s="261"/>
      <c r="L46" s="261"/>
      <c r="M46" s="261"/>
      <c r="N46" s="261"/>
      <c r="O46" s="261"/>
      <c r="P46" s="261"/>
      <c r="Q46" s="261"/>
      <c r="R46" s="261"/>
      <c r="S46" s="261"/>
      <c r="T46" s="261"/>
      <c r="U46" s="261"/>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ED20CF54-2C28-45B1-B91A-1AEFD8ED8689}"/>
    <hyperlink ref="B65496" r:id="rId2" xr:uid="{EA24DF1F-6ECC-44D7-AFAD-C841F7CE59F2}"/>
    <hyperlink ref="B8" location="Autoevaluación!A113" tooltip="Ir a autoevaluación" display="Apoyo Financiero y Contable" xr:uid="{955C36D9-061A-4252-BEED-D9B34A12D064}"/>
    <hyperlink ref="B7" location="Autoevaluación!A101" tooltip="Ir a autoevaluación" display="Talento Humano" xr:uid="{E0BC4CAC-4F8E-4270-ACED-4E7E3B9EE7FC}"/>
    <hyperlink ref="B6" location="Autoevaluación!A97" tooltip="Ir a autoevaluación" display="Administración de servicios complementarios" xr:uid="{2929C8D9-BCD8-4C5C-BB30-3AD132802FCD}"/>
    <hyperlink ref="B5" location="Autoevaluación!A88" tooltip="Ir a autoevaluación" display="Administración de la planta fisica y de los recursos" xr:uid="{9E3DC235-BE1E-44F7-89B0-9F32653E5341}"/>
    <hyperlink ref="B4" location="Autoevaluación!A83" tooltip="Ir a autoevaluación" display="Apoyo a la gestion académica" xr:uid="{401B45C3-BFAA-468D-A6A7-011EDE834185}"/>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AAE85-3262-4865-B65A-49EA3FE276F3}">
  <sheetPr codeName="Hoja6"/>
  <dimension ref="B1:V65497"/>
  <sheetViews>
    <sheetView showGridLines="0" topLeftCell="A23" zoomScale="70" zoomScaleNormal="70" workbookViewId="0">
      <selection activeCell="B28" sqref="B28:U28"/>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3" t="s">
        <v>23</v>
      </c>
      <c r="C2" s="282" t="s">
        <v>247</v>
      </c>
      <c r="D2" s="282"/>
      <c r="E2" s="282"/>
      <c r="F2" s="282"/>
      <c r="G2" s="2"/>
      <c r="H2" s="280" t="s">
        <v>370</v>
      </c>
      <c r="I2" s="280"/>
      <c r="J2" s="280"/>
      <c r="K2" s="280"/>
      <c r="L2" s="2"/>
      <c r="M2" s="281" t="s">
        <v>177</v>
      </c>
      <c r="N2" s="281"/>
      <c r="O2" s="281"/>
      <c r="P2" s="281"/>
      <c r="Q2" s="107"/>
      <c r="R2" s="289" t="s">
        <v>177</v>
      </c>
      <c r="S2" s="289"/>
      <c r="T2" s="289"/>
      <c r="U2" s="289"/>
      <c r="V2" s="279"/>
    </row>
    <row r="3" spans="2:22" ht="24.75" customHeight="1" thickBot="1" x14ac:dyDescent="0.35">
      <c r="B3" s="284"/>
      <c r="C3" s="3">
        <v>1</v>
      </c>
      <c r="D3" s="3">
        <v>2</v>
      </c>
      <c r="E3" s="4">
        <v>3</v>
      </c>
      <c r="F3" s="5">
        <v>4</v>
      </c>
      <c r="G3" s="287"/>
      <c r="H3" s="3">
        <v>1</v>
      </c>
      <c r="I3" s="3">
        <v>2</v>
      </c>
      <c r="J3" s="4">
        <v>3</v>
      </c>
      <c r="K3" s="5">
        <v>4</v>
      </c>
      <c r="L3" s="285"/>
      <c r="M3" s="3">
        <v>1</v>
      </c>
      <c r="N3" s="3">
        <v>2</v>
      </c>
      <c r="O3" s="4">
        <v>3</v>
      </c>
      <c r="P3" s="5">
        <v>4</v>
      </c>
      <c r="Q3" s="108"/>
      <c r="R3" s="3">
        <v>1</v>
      </c>
      <c r="S3" s="3">
        <v>2</v>
      </c>
      <c r="T3" s="4">
        <v>3</v>
      </c>
      <c r="U3" s="5">
        <v>4</v>
      </c>
      <c r="V3" s="279"/>
    </row>
    <row r="4" spans="2:22" ht="38.1" customHeight="1" thickTop="1" thickBot="1" x14ac:dyDescent="0.35">
      <c r="B4" s="87" t="s">
        <v>5</v>
      </c>
      <c r="C4" s="82">
        <f>Autoevaluación!R122/SUM(Autoevaluación!R122:R125)</f>
        <v>0</v>
      </c>
      <c r="D4" s="7">
        <f>Autoevaluación!R123/SUM(Autoevaluación!R122:R125)</f>
        <v>0</v>
      </c>
      <c r="E4" s="7">
        <f>Autoevaluación!R124/SUM(Autoevaluación!R122:R125)</f>
        <v>1</v>
      </c>
      <c r="F4" s="7">
        <f>Autoevaluación!R125/SUM(Autoevaluación!R122:R125)</f>
        <v>0</v>
      </c>
      <c r="G4" s="288"/>
      <c r="H4" s="7">
        <f>Autoevaluación!S122/SUM(Autoevaluación!S122:S125)</f>
        <v>0</v>
      </c>
      <c r="I4" s="7">
        <f>Autoevaluación!S123/SUM(Autoevaluación!S122:S125)</f>
        <v>0</v>
      </c>
      <c r="J4" s="7">
        <f>Autoevaluación!S124/SUM(Autoevaluación!S122:S125)</f>
        <v>0</v>
      </c>
      <c r="K4" s="7">
        <f>Autoevaluación!S125/SUM(Autoevaluación!S122:S125)</f>
        <v>1</v>
      </c>
      <c r="L4" s="28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10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88" t="s">
        <v>10</v>
      </c>
      <c r="C5" s="82">
        <f>Autoevaluación!R128/SUM(Autoevaluación!R128:R131)</f>
        <v>0</v>
      </c>
      <c r="D5" s="7">
        <f>Autoevaluación!R129/SUM(Autoevaluación!R128:R131)</f>
        <v>0.25</v>
      </c>
      <c r="E5" s="7">
        <f>Autoevaluación!R130/SUM(Autoevaluación!R128:R131)</f>
        <v>0.75</v>
      </c>
      <c r="F5" s="7">
        <f>Autoevaluación!R131/SUM(Autoevaluación!R128:R131)</f>
        <v>0</v>
      </c>
      <c r="G5" s="288"/>
      <c r="H5" s="7">
        <f>Autoevaluación!S128/SUM(Autoevaluación!S128:S131)</f>
        <v>0</v>
      </c>
      <c r="I5" s="7">
        <f>Autoevaluación!S129/SUM(Autoevaluación!S128:S131)</f>
        <v>0</v>
      </c>
      <c r="J5" s="7">
        <f>Autoevaluación!S130/SUM(Autoevaluación!S128:S131)</f>
        <v>0.5</v>
      </c>
      <c r="K5" s="7">
        <f>Autoevaluación!S131/SUM(Autoevaluación!S128:S131)</f>
        <v>0.5</v>
      </c>
      <c r="L5" s="28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10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88" t="s">
        <v>14</v>
      </c>
      <c r="C6" s="82">
        <f>Autoevaluación!R134/SUM(Autoevaluación!R134:R137)</f>
        <v>0</v>
      </c>
      <c r="D6" s="7">
        <f>Autoevaluación!R135/SUM(Autoevaluación!R134:R137)</f>
        <v>0</v>
      </c>
      <c r="E6" s="7">
        <f>Autoevaluación!R136/SUM(Autoevaluación!R134:R137)</f>
        <v>0.33333333333333331</v>
      </c>
      <c r="F6" s="7">
        <f>Autoevaluación!R137/SUM(Autoevaluación!R134:R137)</f>
        <v>0.66666666666666663</v>
      </c>
      <c r="G6" s="288"/>
      <c r="H6" s="7">
        <f>Autoevaluación!S134/SUM(Autoevaluación!S134:S137)</f>
        <v>0</v>
      </c>
      <c r="I6" s="7">
        <f>Autoevaluación!S135/SUM(Autoevaluación!S134:S137)</f>
        <v>0</v>
      </c>
      <c r="J6" s="7">
        <f>Autoevaluación!S136/SUM(Autoevaluación!S134:S137)</f>
        <v>0</v>
      </c>
      <c r="K6" s="7">
        <f>Autoevaluación!S137/SUM(Autoevaluación!S134:S137)</f>
        <v>1</v>
      </c>
      <c r="L6" s="28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10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87" t="s">
        <v>18</v>
      </c>
      <c r="C7" s="82">
        <f>Autoevaluación!R139/SUM(Autoevaluación!R139:R142)</f>
        <v>0</v>
      </c>
      <c r="D7" s="7">
        <f>Autoevaluación!R140/SUM(Autoevaluación!R139:R142)</f>
        <v>0</v>
      </c>
      <c r="E7" s="7">
        <f>Autoevaluación!R141/SUM(Autoevaluación!R139:R142)</f>
        <v>1</v>
      </c>
      <c r="F7" s="7">
        <f>Autoevaluación!R142/SUM(Autoevaluación!R139:R142)</f>
        <v>0</v>
      </c>
      <c r="G7" s="288"/>
      <c r="H7" s="7">
        <f>Autoevaluación!S139/SUM(Autoevaluación!S139:S142)</f>
        <v>0</v>
      </c>
      <c r="I7" s="7">
        <f>Autoevaluación!S140/SUM(Autoevaluación!S139:S142)</f>
        <v>0</v>
      </c>
      <c r="J7" s="7">
        <f>Autoevaluación!S141/SUM(Autoevaluación!S139:S142)</f>
        <v>0.33333333333333331</v>
      </c>
      <c r="K7" s="7">
        <f>Autoevaluación!S142/SUM(Autoevaluación!S139:S142)</f>
        <v>0.66666666666666663</v>
      </c>
      <c r="L7" s="28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10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85"/>
      <c r="C8" s="7"/>
      <c r="D8" s="7"/>
      <c r="E8" s="7"/>
      <c r="F8" s="7"/>
      <c r="G8" s="288"/>
      <c r="H8" s="7"/>
      <c r="I8" s="7"/>
      <c r="J8" s="7"/>
      <c r="K8" s="7"/>
      <c r="L8" s="286"/>
      <c r="M8" s="7"/>
      <c r="N8" s="7"/>
      <c r="O8" s="7"/>
      <c r="P8" s="7"/>
      <c r="Q8" s="103"/>
      <c r="R8" s="7"/>
      <c r="S8" s="7"/>
      <c r="T8" s="7"/>
      <c r="U8" s="7"/>
    </row>
    <row r="9" spans="2:22" ht="38.1" customHeight="1" x14ac:dyDescent="0.3">
      <c r="B9" s="6"/>
      <c r="C9" s="7"/>
      <c r="D9" s="7"/>
      <c r="E9" s="7"/>
      <c r="F9" s="7"/>
      <c r="G9" s="288"/>
      <c r="H9" s="7"/>
      <c r="I9" s="7"/>
      <c r="J9" s="7"/>
      <c r="K9" s="7"/>
      <c r="L9" s="286"/>
      <c r="M9" s="7"/>
      <c r="N9" s="7"/>
      <c r="O9" s="7"/>
      <c r="P9" s="7"/>
      <c r="Q9" s="103"/>
      <c r="R9" s="7"/>
      <c r="S9" s="7"/>
      <c r="T9" s="7"/>
      <c r="U9" s="7"/>
    </row>
    <row r="10" spans="2:22" ht="42" customHeight="1" x14ac:dyDescent="0.3">
      <c r="B10" s="15" t="s">
        <v>138</v>
      </c>
      <c r="C10" s="12">
        <f>AVERAGE(C4:C9)</f>
        <v>0</v>
      </c>
      <c r="D10" s="12">
        <f>AVERAGE(D4:D9)</f>
        <v>6.25E-2</v>
      </c>
      <c r="E10" s="12">
        <f>AVERAGE(E4:E9)</f>
        <v>0.77083333333333337</v>
      </c>
      <c r="F10" s="12">
        <f>AVERAGE(F4:F9)</f>
        <v>0.16666666666666666</v>
      </c>
      <c r="G10" s="9"/>
      <c r="H10" s="12">
        <f>AVERAGE(H4:H9)</f>
        <v>0</v>
      </c>
      <c r="I10" s="12">
        <f>AVERAGE(I4:I9)</f>
        <v>0</v>
      </c>
      <c r="J10" s="12">
        <f>AVERAGE(J4:J9)</f>
        <v>0.20833333333333331</v>
      </c>
      <c r="K10" s="12">
        <f>AVERAGE(K4:K9)</f>
        <v>0.79166666666666663</v>
      </c>
      <c r="L10" s="9"/>
      <c r="M10" s="12" t="e">
        <f>AVERAGE(M4:M9)</f>
        <v>#DIV/0!</v>
      </c>
      <c r="N10" s="12" t="e">
        <f>AVERAGE(N4:N9)</f>
        <v>#DIV/0!</v>
      </c>
      <c r="O10" s="12" t="e">
        <f>AVERAGE(O4:O9)</f>
        <v>#DIV/0!</v>
      </c>
      <c r="P10" s="12" t="e">
        <f>AVERAGE(P4:P9)</f>
        <v>#DIV/0!</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2" t="s">
        <v>247</v>
      </c>
      <c r="C12" s="282"/>
      <c r="D12" s="282"/>
      <c r="E12" s="282"/>
      <c r="F12" s="282"/>
      <c r="G12" s="282"/>
      <c r="H12" s="282"/>
      <c r="I12" s="282"/>
      <c r="J12" s="282"/>
      <c r="K12" s="282"/>
      <c r="L12" s="282"/>
      <c r="M12" s="282"/>
      <c r="N12" s="282"/>
      <c r="O12" s="282"/>
      <c r="P12" s="282"/>
      <c r="Q12" s="282"/>
      <c r="R12" s="282"/>
      <c r="S12" s="282"/>
      <c r="T12" s="282"/>
      <c r="U12" s="282"/>
    </row>
    <row r="13" spans="2:22" ht="24.9" customHeight="1" x14ac:dyDescent="0.3">
      <c r="B13" s="295" t="s">
        <v>27</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3">
      <c r="B14" s="261" t="s">
        <v>393</v>
      </c>
      <c r="C14" s="261"/>
      <c r="D14" s="261"/>
      <c r="E14" s="261"/>
      <c r="F14" s="261"/>
      <c r="G14" s="261"/>
      <c r="H14" s="261"/>
      <c r="I14" s="261"/>
      <c r="J14" s="261"/>
      <c r="K14" s="261"/>
      <c r="L14" s="261"/>
      <c r="M14" s="261"/>
      <c r="N14" s="261"/>
      <c r="O14" s="261"/>
      <c r="P14" s="261"/>
      <c r="Q14" s="261"/>
      <c r="R14" s="261"/>
      <c r="S14" s="261"/>
      <c r="T14" s="261"/>
      <c r="U14" s="261"/>
    </row>
    <row r="15" spans="2:22" ht="60" customHeight="1" x14ac:dyDescent="0.3">
      <c r="B15" s="261"/>
      <c r="C15" s="261"/>
      <c r="D15" s="261"/>
      <c r="E15" s="261"/>
      <c r="F15" s="261"/>
      <c r="G15" s="261"/>
      <c r="H15" s="261"/>
      <c r="I15" s="261"/>
      <c r="J15" s="261"/>
      <c r="K15" s="261"/>
      <c r="L15" s="261"/>
      <c r="M15" s="261"/>
      <c r="N15" s="261"/>
      <c r="O15" s="261"/>
      <c r="P15" s="261"/>
      <c r="Q15" s="261"/>
      <c r="R15" s="261"/>
      <c r="S15" s="261"/>
      <c r="T15" s="261"/>
      <c r="U15" s="261"/>
    </row>
    <row r="16" spans="2:22" s="14" customFormat="1" ht="24.9" customHeight="1" x14ac:dyDescent="0.3">
      <c r="B16" s="291" t="s">
        <v>122</v>
      </c>
      <c r="C16" s="291"/>
      <c r="D16" s="291"/>
      <c r="E16" s="291"/>
      <c r="F16" s="291"/>
      <c r="G16" s="291"/>
      <c r="H16" s="291"/>
      <c r="I16" s="291"/>
      <c r="J16" s="291"/>
      <c r="K16" s="291"/>
      <c r="L16" s="291"/>
      <c r="M16" s="291"/>
      <c r="N16" s="291"/>
      <c r="O16" s="291"/>
      <c r="P16" s="291"/>
      <c r="Q16" s="291"/>
      <c r="R16" s="291"/>
      <c r="S16" s="291"/>
      <c r="T16" s="291"/>
      <c r="U16" s="291"/>
    </row>
    <row r="17" spans="2:21" ht="60" customHeight="1" x14ac:dyDescent="0.3">
      <c r="B17" s="261" t="s">
        <v>394</v>
      </c>
      <c r="C17" s="261"/>
      <c r="D17" s="261"/>
      <c r="E17" s="261"/>
      <c r="F17" s="261"/>
      <c r="G17" s="261"/>
      <c r="H17" s="261"/>
      <c r="I17" s="261"/>
      <c r="J17" s="261"/>
      <c r="K17" s="261"/>
      <c r="L17" s="261"/>
      <c r="M17" s="261"/>
      <c r="N17" s="261"/>
      <c r="O17" s="261"/>
      <c r="P17" s="261"/>
      <c r="Q17" s="261"/>
      <c r="R17" s="261"/>
      <c r="S17" s="261"/>
      <c r="T17" s="261"/>
      <c r="U17" s="261"/>
    </row>
    <row r="18" spans="2:21" ht="60" customHeight="1" x14ac:dyDescent="0.3">
      <c r="B18" s="261" t="s">
        <v>395</v>
      </c>
      <c r="C18" s="261"/>
      <c r="D18" s="261"/>
      <c r="E18" s="261"/>
      <c r="F18" s="261"/>
      <c r="G18" s="261"/>
      <c r="H18" s="261"/>
      <c r="I18" s="261"/>
      <c r="J18" s="261"/>
      <c r="K18" s="261"/>
      <c r="L18" s="261"/>
      <c r="M18" s="261"/>
      <c r="N18" s="261"/>
      <c r="O18" s="261"/>
      <c r="P18" s="261"/>
      <c r="Q18" s="261"/>
      <c r="R18" s="261"/>
      <c r="S18" s="261"/>
      <c r="T18" s="261"/>
      <c r="U18" s="261"/>
    </row>
    <row r="19" spans="2:21" ht="60" customHeight="1" x14ac:dyDescent="0.3">
      <c r="B19" s="261" t="s">
        <v>396</v>
      </c>
      <c r="C19" s="261"/>
      <c r="D19" s="261"/>
      <c r="E19" s="261"/>
      <c r="F19" s="261"/>
      <c r="G19" s="261"/>
      <c r="H19" s="261"/>
      <c r="I19" s="261"/>
      <c r="J19" s="261"/>
      <c r="K19" s="261"/>
      <c r="L19" s="261"/>
      <c r="M19" s="261"/>
      <c r="N19" s="261"/>
      <c r="O19" s="261"/>
      <c r="P19" s="261"/>
      <c r="Q19" s="261"/>
      <c r="R19" s="261"/>
      <c r="S19" s="261"/>
      <c r="T19" s="261"/>
      <c r="U19" s="26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77" t="s">
        <v>370</v>
      </c>
      <c r="C21" s="277"/>
      <c r="D21" s="277"/>
      <c r="E21" s="277"/>
      <c r="F21" s="277"/>
      <c r="G21" s="277"/>
      <c r="H21" s="277"/>
      <c r="I21" s="277"/>
      <c r="J21" s="277"/>
      <c r="K21" s="277"/>
      <c r="L21" s="277"/>
      <c r="M21" s="277"/>
      <c r="N21" s="277"/>
      <c r="O21" s="277"/>
      <c r="P21" s="277"/>
      <c r="Q21" s="277"/>
      <c r="R21" s="277"/>
      <c r="S21" s="277"/>
      <c r="T21" s="277"/>
      <c r="U21" s="277"/>
    </row>
    <row r="22" spans="2:21" ht="24.9" customHeight="1" x14ac:dyDescent="0.3">
      <c r="B22" s="278" t="s">
        <v>27</v>
      </c>
      <c r="C22" s="278"/>
      <c r="D22" s="278"/>
      <c r="E22" s="278"/>
      <c r="F22" s="278"/>
      <c r="G22" s="278"/>
      <c r="H22" s="278"/>
      <c r="I22" s="278"/>
      <c r="J22" s="278"/>
      <c r="K22" s="278"/>
      <c r="L22" s="278"/>
      <c r="M22" s="278"/>
      <c r="N22" s="278"/>
      <c r="O22" s="278"/>
      <c r="P22" s="278"/>
      <c r="Q22" s="278"/>
      <c r="R22" s="278"/>
      <c r="S22" s="278"/>
      <c r="T22" s="278"/>
      <c r="U22" s="278"/>
    </row>
    <row r="23" spans="2:21" ht="60" customHeight="1" x14ac:dyDescent="0.3">
      <c r="B23" s="261" t="s">
        <v>393</v>
      </c>
      <c r="C23" s="261"/>
      <c r="D23" s="261"/>
      <c r="E23" s="261"/>
      <c r="F23" s="261"/>
      <c r="G23" s="261"/>
      <c r="H23" s="261"/>
      <c r="I23" s="261"/>
      <c r="J23" s="261"/>
      <c r="K23" s="261"/>
      <c r="L23" s="261"/>
      <c r="M23" s="261"/>
      <c r="N23" s="261"/>
      <c r="O23" s="261"/>
      <c r="P23" s="261"/>
      <c r="Q23" s="261"/>
      <c r="R23" s="261"/>
      <c r="S23" s="261"/>
      <c r="T23" s="261"/>
      <c r="U23" s="261"/>
    </row>
    <row r="24" spans="2:21" ht="60" customHeight="1" x14ac:dyDescent="0.3">
      <c r="B24" s="261"/>
      <c r="C24" s="261"/>
      <c r="D24" s="261"/>
      <c r="E24" s="261"/>
      <c r="F24" s="261"/>
      <c r="G24" s="261"/>
      <c r="H24" s="261"/>
      <c r="I24" s="261"/>
      <c r="J24" s="261"/>
      <c r="K24" s="261"/>
      <c r="L24" s="261"/>
      <c r="M24" s="261"/>
      <c r="N24" s="261"/>
      <c r="O24" s="261"/>
      <c r="P24" s="261"/>
      <c r="Q24" s="261"/>
      <c r="R24" s="261"/>
      <c r="S24" s="261"/>
      <c r="T24" s="261"/>
      <c r="U24" s="261"/>
    </row>
    <row r="25" spans="2:21" s="14" customFormat="1" ht="24.9" customHeight="1" x14ac:dyDescent="0.3">
      <c r="B25" s="291" t="s">
        <v>122</v>
      </c>
      <c r="C25" s="291"/>
      <c r="D25" s="291"/>
      <c r="E25" s="291"/>
      <c r="F25" s="291"/>
      <c r="G25" s="291"/>
      <c r="H25" s="291"/>
      <c r="I25" s="291"/>
      <c r="J25" s="291"/>
      <c r="K25" s="291"/>
      <c r="L25" s="291"/>
      <c r="M25" s="291"/>
      <c r="N25" s="291"/>
      <c r="O25" s="291"/>
      <c r="P25" s="291"/>
      <c r="Q25" s="291"/>
      <c r="R25" s="291"/>
      <c r="S25" s="291"/>
      <c r="T25" s="291"/>
      <c r="U25" s="291"/>
    </row>
    <row r="26" spans="2:21" ht="60" customHeight="1" x14ac:dyDescent="0.3">
      <c r="B26" s="261" t="s">
        <v>397</v>
      </c>
      <c r="C26" s="261"/>
      <c r="D26" s="261"/>
      <c r="E26" s="261"/>
      <c r="F26" s="261"/>
      <c r="G26" s="261"/>
      <c r="H26" s="261"/>
      <c r="I26" s="261"/>
      <c r="J26" s="261"/>
      <c r="K26" s="261"/>
      <c r="L26" s="261"/>
      <c r="M26" s="261"/>
      <c r="N26" s="261"/>
      <c r="O26" s="261"/>
      <c r="P26" s="261"/>
      <c r="Q26" s="261"/>
      <c r="R26" s="261"/>
      <c r="S26" s="261"/>
      <c r="T26" s="261"/>
      <c r="U26" s="261"/>
    </row>
    <row r="27" spans="2:21" ht="60" customHeight="1" x14ac:dyDescent="0.3">
      <c r="B27" s="261" t="s">
        <v>398</v>
      </c>
      <c r="C27" s="261"/>
      <c r="D27" s="261"/>
      <c r="E27" s="261"/>
      <c r="F27" s="261"/>
      <c r="G27" s="261"/>
      <c r="H27" s="261"/>
      <c r="I27" s="261"/>
      <c r="J27" s="261"/>
      <c r="K27" s="261"/>
      <c r="L27" s="261"/>
      <c r="M27" s="261"/>
      <c r="N27" s="261"/>
      <c r="O27" s="261"/>
      <c r="P27" s="261"/>
      <c r="Q27" s="261"/>
      <c r="R27" s="261"/>
      <c r="S27" s="261"/>
      <c r="T27" s="261"/>
      <c r="U27" s="261"/>
    </row>
    <row r="28" spans="2:21" ht="60" customHeight="1" x14ac:dyDescent="0.3">
      <c r="B28" s="261" t="s">
        <v>399</v>
      </c>
      <c r="C28" s="261"/>
      <c r="D28" s="261"/>
      <c r="E28" s="261"/>
      <c r="F28" s="261"/>
      <c r="G28" s="261"/>
      <c r="H28" s="261"/>
      <c r="I28" s="261"/>
      <c r="J28" s="261"/>
      <c r="K28" s="261"/>
      <c r="L28" s="261"/>
      <c r="M28" s="261"/>
      <c r="N28" s="261"/>
      <c r="O28" s="261"/>
      <c r="P28" s="261"/>
      <c r="Q28" s="261"/>
      <c r="R28" s="261"/>
      <c r="S28" s="261"/>
      <c r="T28" s="261"/>
      <c r="U28" s="26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94" t="s">
        <v>177</v>
      </c>
      <c r="C30" s="294"/>
      <c r="D30" s="294"/>
      <c r="E30" s="294"/>
      <c r="F30" s="294"/>
      <c r="G30" s="294"/>
      <c r="H30" s="294"/>
      <c r="I30" s="294"/>
      <c r="J30" s="294"/>
      <c r="K30" s="294"/>
      <c r="L30" s="294"/>
      <c r="M30" s="294"/>
      <c r="N30" s="294"/>
      <c r="O30" s="294"/>
      <c r="P30" s="294"/>
      <c r="Q30" s="294"/>
      <c r="R30" s="294"/>
      <c r="S30" s="294"/>
      <c r="T30" s="294"/>
      <c r="U30" s="294"/>
    </row>
    <row r="31" spans="2:21" ht="24.9" customHeight="1" x14ac:dyDescent="0.3">
      <c r="B31" s="292" t="s">
        <v>27</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3">
      <c r="B32" s="261"/>
      <c r="C32" s="261"/>
      <c r="D32" s="261"/>
      <c r="E32" s="261"/>
      <c r="F32" s="261"/>
      <c r="G32" s="261"/>
      <c r="H32" s="261"/>
      <c r="I32" s="261"/>
      <c r="J32" s="261"/>
      <c r="K32" s="261"/>
      <c r="L32" s="261"/>
      <c r="M32" s="261"/>
      <c r="N32" s="261"/>
      <c r="O32" s="261"/>
      <c r="P32" s="261"/>
      <c r="Q32" s="261"/>
      <c r="R32" s="261"/>
      <c r="S32" s="261"/>
      <c r="T32" s="261"/>
      <c r="U32" s="261"/>
    </row>
    <row r="33" spans="2:21" ht="60" customHeight="1" x14ac:dyDescent="0.3">
      <c r="B33" s="261"/>
      <c r="C33" s="261"/>
      <c r="D33" s="261"/>
      <c r="E33" s="261"/>
      <c r="F33" s="261"/>
      <c r="G33" s="261"/>
      <c r="H33" s="261"/>
      <c r="I33" s="261"/>
      <c r="J33" s="261"/>
      <c r="K33" s="261"/>
      <c r="L33" s="261"/>
      <c r="M33" s="261"/>
      <c r="N33" s="261"/>
      <c r="O33" s="261"/>
      <c r="P33" s="261"/>
      <c r="Q33" s="261"/>
      <c r="R33" s="261"/>
      <c r="S33" s="261"/>
      <c r="T33" s="261"/>
      <c r="U33" s="261"/>
    </row>
    <row r="34" spans="2:21" s="14" customFormat="1" ht="24.9" customHeight="1" x14ac:dyDescent="0.3">
      <c r="B34" s="291" t="s">
        <v>122</v>
      </c>
      <c r="C34" s="291"/>
      <c r="D34" s="291"/>
      <c r="E34" s="291"/>
      <c r="F34" s="291"/>
      <c r="G34" s="291"/>
      <c r="H34" s="291"/>
      <c r="I34" s="291"/>
      <c r="J34" s="291"/>
      <c r="K34" s="291"/>
      <c r="L34" s="291"/>
      <c r="M34" s="291"/>
      <c r="N34" s="291"/>
      <c r="O34" s="291"/>
      <c r="P34" s="291"/>
      <c r="Q34" s="291"/>
      <c r="R34" s="291"/>
      <c r="S34" s="291"/>
      <c r="T34" s="291"/>
      <c r="U34" s="291"/>
    </row>
    <row r="35" spans="2:21" ht="60" customHeight="1" x14ac:dyDescent="0.3">
      <c r="B35" s="261"/>
      <c r="C35" s="261"/>
      <c r="D35" s="261"/>
      <c r="E35" s="261"/>
      <c r="F35" s="261"/>
      <c r="G35" s="261"/>
      <c r="H35" s="261"/>
      <c r="I35" s="261"/>
      <c r="J35" s="261"/>
      <c r="K35" s="261"/>
      <c r="L35" s="261"/>
      <c r="M35" s="261"/>
      <c r="N35" s="261"/>
      <c r="O35" s="261"/>
      <c r="P35" s="261"/>
      <c r="Q35" s="261"/>
      <c r="R35" s="261"/>
      <c r="S35" s="261"/>
      <c r="T35" s="261"/>
      <c r="U35" s="261"/>
    </row>
    <row r="36" spans="2:21" ht="60" customHeight="1" x14ac:dyDescent="0.3">
      <c r="B36" s="261"/>
      <c r="C36" s="261"/>
      <c r="D36" s="261"/>
      <c r="E36" s="261"/>
      <c r="F36" s="261"/>
      <c r="G36" s="261"/>
      <c r="H36" s="261"/>
      <c r="I36" s="261"/>
      <c r="J36" s="261"/>
      <c r="K36" s="261"/>
      <c r="L36" s="261"/>
      <c r="M36" s="261"/>
      <c r="N36" s="261"/>
      <c r="O36" s="261"/>
      <c r="P36" s="261"/>
      <c r="Q36" s="261"/>
      <c r="R36" s="261"/>
      <c r="S36" s="261"/>
      <c r="T36" s="261"/>
      <c r="U36" s="261"/>
    </row>
    <row r="37" spans="2:21" ht="60" customHeight="1" x14ac:dyDescent="0.3">
      <c r="B37" s="261"/>
      <c r="C37" s="261"/>
      <c r="D37" s="261"/>
      <c r="E37" s="261"/>
      <c r="F37" s="261"/>
      <c r="G37" s="261"/>
      <c r="H37" s="261"/>
      <c r="I37" s="261"/>
      <c r="J37" s="261"/>
      <c r="K37" s="261"/>
      <c r="L37" s="261"/>
      <c r="M37" s="261"/>
      <c r="N37" s="261"/>
      <c r="O37" s="261"/>
      <c r="P37" s="261"/>
      <c r="Q37" s="261"/>
      <c r="R37" s="261"/>
      <c r="S37" s="261"/>
      <c r="T37" s="261"/>
      <c r="U37" s="261"/>
    </row>
    <row r="40" spans="2:21" x14ac:dyDescent="0.3">
      <c r="B40" s="289" t="s">
        <v>177</v>
      </c>
      <c r="C40" s="289"/>
      <c r="D40" s="289"/>
      <c r="E40" s="289"/>
      <c r="F40" s="289"/>
      <c r="G40" s="289"/>
      <c r="H40" s="289"/>
      <c r="I40" s="289"/>
      <c r="J40" s="289"/>
      <c r="K40" s="289"/>
      <c r="L40" s="289"/>
      <c r="M40" s="289"/>
      <c r="N40" s="289"/>
      <c r="O40" s="289"/>
      <c r="P40" s="289"/>
      <c r="Q40" s="289"/>
      <c r="R40" s="289"/>
      <c r="S40" s="289"/>
      <c r="T40" s="289"/>
      <c r="U40" s="289"/>
    </row>
    <row r="41" spans="2:21" ht="19.8" x14ac:dyDescent="0.3">
      <c r="B41" s="292" t="s">
        <v>27</v>
      </c>
      <c r="C41" s="293"/>
      <c r="D41" s="293"/>
      <c r="E41" s="293"/>
      <c r="F41" s="293"/>
      <c r="G41" s="293"/>
      <c r="H41" s="293"/>
      <c r="I41" s="293"/>
      <c r="J41" s="293"/>
      <c r="K41" s="293"/>
      <c r="L41" s="293"/>
      <c r="M41" s="293"/>
      <c r="N41" s="293"/>
      <c r="O41" s="293"/>
      <c r="P41" s="293"/>
      <c r="Q41" s="293"/>
      <c r="R41" s="293"/>
      <c r="S41" s="293"/>
      <c r="T41" s="293"/>
      <c r="U41" s="293"/>
    </row>
    <row r="42" spans="2:21" ht="62.25" customHeight="1" x14ac:dyDescent="0.3">
      <c r="B42" s="261"/>
      <c r="C42" s="261"/>
      <c r="D42" s="261"/>
      <c r="E42" s="261"/>
      <c r="F42" s="261"/>
      <c r="G42" s="261"/>
      <c r="H42" s="261"/>
      <c r="I42" s="261"/>
      <c r="J42" s="261"/>
      <c r="K42" s="261"/>
      <c r="L42" s="261"/>
      <c r="M42" s="261"/>
      <c r="N42" s="261"/>
      <c r="O42" s="261"/>
      <c r="P42" s="261"/>
      <c r="Q42" s="261"/>
      <c r="R42" s="261"/>
      <c r="S42" s="261"/>
      <c r="T42" s="261"/>
      <c r="U42" s="261"/>
    </row>
    <row r="43" spans="2:21" ht="64.5" customHeight="1" x14ac:dyDescent="0.3">
      <c r="B43" s="261"/>
      <c r="C43" s="261"/>
      <c r="D43" s="261"/>
      <c r="E43" s="261"/>
      <c r="F43" s="261"/>
      <c r="G43" s="261"/>
      <c r="H43" s="261"/>
      <c r="I43" s="261"/>
      <c r="J43" s="261"/>
      <c r="K43" s="261"/>
      <c r="L43" s="261"/>
      <c r="M43" s="261"/>
      <c r="N43" s="261"/>
      <c r="O43" s="261"/>
      <c r="P43" s="261"/>
      <c r="Q43" s="261"/>
      <c r="R43" s="261"/>
      <c r="S43" s="261"/>
      <c r="T43" s="261"/>
      <c r="U43" s="261"/>
    </row>
    <row r="44" spans="2:21" ht="19.8" x14ac:dyDescent="0.3">
      <c r="B44" s="291" t="s">
        <v>122</v>
      </c>
      <c r="C44" s="291"/>
      <c r="D44" s="291"/>
      <c r="E44" s="291"/>
      <c r="F44" s="291"/>
      <c r="G44" s="291"/>
      <c r="H44" s="291"/>
      <c r="I44" s="291"/>
      <c r="J44" s="291"/>
      <c r="K44" s="291"/>
      <c r="L44" s="291"/>
      <c r="M44" s="291"/>
      <c r="N44" s="291"/>
      <c r="O44" s="291"/>
      <c r="P44" s="291"/>
      <c r="Q44" s="291"/>
      <c r="R44" s="291"/>
      <c r="S44" s="291"/>
      <c r="T44" s="291"/>
      <c r="U44" s="291"/>
    </row>
    <row r="45" spans="2:21" ht="54.75" customHeight="1" x14ac:dyDescent="0.3">
      <c r="B45" s="261"/>
      <c r="C45" s="261"/>
      <c r="D45" s="261"/>
      <c r="E45" s="261"/>
      <c r="F45" s="261"/>
      <c r="G45" s="261"/>
      <c r="H45" s="261"/>
      <c r="I45" s="261"/>
      <c r="J45" s="261"/>
      <c r="K45" s="261"/>
      <c r="L45" s="261"/>
      <c r="M45" s="261"/>
      <c r="N45" s="261"/>
      <c r="O45" s="261"/>
      <c r="P45" s="261"/>
      <c r="Q45" s="261"/>
      <c r="R45" s="261"/>
      <c r="S45" s="261"/>
      <c r="T45" s="261"/>
      <c r="U45" s="261"/>
    </row>
    <row r="46" spans="2:21" ht="61.5" customHeight="1" x14ac:dyDescent="0.3">
      <c r="B46" s="261"/>
      <c r="C46" s="261"/>
      <c r="D46" s="261"/>
      <c r="E46" s="261"/>
      <c r="F46" s="261"/>
      <c r="G46" s="261"/>
      <c r="H46" s="261"/>
      <c r="I46" s="261"/>
      <c r="J46" s="261"/>
      <c r="K46" s="261"/>
      <c r="L46" s="261"/>
      <c r="M46" s="261"/>
      <c r="N46" s="261"/>
      <c r="O46" s="261"/>
      <c r="P46" s="261"/>
      <c r="Q46" s="261"/>
      <c r="R46" s="261"/>
      <c r="S46" s="261"/>
      <c r="T46" s="261"/>
      <c r="U46" s="261"/>
    </row>
    <row r="47" spans="2:21" ht="64.5" customHeight="1" x14ac:dyDescent="0.3">
      <c r="B47" s="261"/>
      <c r="C47" s="261"/>
      <c r="D47" s="261"/>
      <c r="E47" s="261"/>
      <c r="F47" s="261"/>
      <c r="G47" s="261"/>
      <c r="H47" s="261"/>
      <c r="I47" s="261"/>
      <c r="J47" s="261"/>
      <c r="K47" s="261"/>
      <c r="L47" s="261"/>
      <c r="M47" s="261"/>
      <c r="N47" s="261"/>
      <c r="O47" s="261"/>
      <c r="P47" s="261"/>
      <c r="Q47" s="261"/>
      <c r="R47" s="261"/>
      <c r="S47" s="261"/>
      <c r="T47" s="261"/>
      <c r="U47" s="261"/>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1CDB4407-52F8-408A-A21A-506DDB35EFB9}"/>
    <hyperlink ref="B65496" r:id="rId2" xr:uid="{854FDF0E-D978-446E-BA2D-121738D3FD51}"/>
    <hyperlink ref="B7" location="Autoevaluación!A138" tooltip="Ir a autoevaluación" display="Prevención de riesgos" xr:uid="{6D1338E1-8D20-45B1-895B-6533CFE36599}"/>
    <hyperlink ref="B6" location="Autoevaluación!A133" tooltip="Ir a autoevaluación" display="Participación y convivencia" xr:uid="{639C8CE8-B7A5-4486-8F06-D6CD5A3D2F39}"/>
    <hyperlink ref="B5" location="Autoevaluación!A127" tooltip="Ir a autoevaluación" display="Proyección a la comunidad" xr:uid="{15C0A587-40D0-4A42-8D93-12F0513A552B}"/>
    <hyperlink ref="B4" location="Autoevaluación!A121" tooltip="Ir a autoevaluación" display="Accesibilidad" xr:uid="{90C055C3-7FB9-43D7-B605-69B87C3B134F}"/>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JUANA VALENTINA JAIMES ASCANIO</cp:lastModifiedBy>
  <cp:lastPrinted>2011-10-07T14:16:27Z</cp:lastPrinted>
  <dcterms:created xsi:type="dcterms:W3CDTF">2010-02-23T19:10:51Z</dcterms:created>
  <dcterms:modified xsi:type="dcterms:W3CDTF">2025-07-14T14:28:36Z</dcterms:modified>
</cp:coreProperties>
</file>