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C:\Users\STELLA\Desktop\COLRAIMUNDO 2025-20250415T140855Z-001\COLRAIMUNDO 2025\"/>
    </mc:Choice>
  </mc:AlternateContent>
  <xr:revisionPtr revIDLastSave="0" documentId="8_{5A083653-9799-493F-96AC-A16034ACD5BE}" xr6:coauthVersionLast="47" xr6:coauthVersionMax="47" xr10:uidLastSave="{00000000-0000-0000-0000-000000000000}"/>
  <bookViews>
    <workbookView xWindow="-108" yWindow="-108" windowWidth="23256" windowHeight="1245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U99" i="1"/>
  <c r="T6" i="6" s="1"/>
  <c r="U101" i="1"/>
  <c r="U87" i="1"/>
  <c r="U92" i="1"/>
  <c r="U89" i="1"/>
  <c r="U90" i="1"/>
  <c r="U91" i="1"/>
  <c r="R7" i="1"/>
  <c r="R8" i="1"/>
  <c r="R9" i="1"/>
  <c r="R10" i="1"/>
  <c r="S7" i="1"/>
  <c r="T7" i="1"/>
  <c r="T8" i="1"/>
  <c r="T9" i="1"/>
  <c r="T10" i="1"/>
  <c r="M4" i="2" s="1"/>
  <c r="M10" i="2" s="1"/>
  <c r="U7" i="1"/>
  <c r="S8" i="1"/>
  <c r="U8" i="1"/>
  <c r="U9" i="1"/>
  <c r="U10" i="1"/>
  <c r="S9" i="1"/>
  <c r="S10" i="1"/>
  <c r="S98" i="1"/>
  <c r="S99" i="1"/>
  <c r="I6" i="6" s="1"/>
  <c r="S100" i="1"/>
  <c r="S101" i="1"/>
  <c r="Q11" i="1"/>
  <c r="R11" i="1"/>
  <c r="S11" i="1"/>
  <c r="R13" i="1"/>
  <c r="S13" i="1"/>
  <c r="T13" i="1"/>
  <c r="M5" i="2" s="1"/>
  <c r="U13" i="1"/>
  <c r="R14" i="1"/>
  <c r="S14" i="1"/>
  <c r="T14" i="1"/>
  <c r="P5" i="2" s="1"/>
  <c r="T15" i="1"/>
  <c r="T16" i="1"/>
  <c r="U14" i="1"/>
  <c r="U15" i="1"/>
  <c r="U16" i="1"/>
  <c r="S5" i="2" s="1"/>
  <c r="R5" i="2"/>
  <c r="R15" i="1"/>
  <c r="E5" i="2" s="1"/>
  <c r="S15" i="1"/>
  <c r="J5" i="2" s="1"/>
  <c r="S16" i="1"/>
  <c r="R16" i="1"/>
  <c r="U5" i="2"/>
  <c r="R20" i="1"/>
  <c r="S20" i="1"/>
  <c r="T20" i="1"/>
  <c r="U20" i="1"/>
  <c r="R21" i="1"/>
  <c r="S21" i="1"/>
  <c r="S22" i="1"/>
  <c r="S23" i="1"/>
  <c r="T21" i="1"/>
  <c r="T22" i="1"/>
  <c r="O6" i="2" s="1"/>
  <c r="T23" i="1"/>
  <c r="U21" i="1"/>
  <c r="R22" i="1"/>
  <c r="R23" i="1"/>
  <c r="U22" i="1"/>
  <c r="U23" i="1"/>
  <c r="T6" i="2"/>
  <c r="R30" i="1"/>
  <c r="R31" i="1"/>
  <c r="R32" i="1"/>
  <c r="R33" i="1"/>
  <c r="S30" i="1"/>
  <c r="T30" i="1"/>
  <c r="T31" i="1"/>
  <c r="T32" i="1"/>
  <c r="T33" i="1"/>
  <c r="P7" i="2" s="1"/>
  <c r="U30" i="1"/>
  <c r="U31" i="1"/>
  <c r="U32" i="1"/>
  <c r="U33" i="1"/>
  <c r="S31" i="1"/>
  <c r="S32" i="1"/>
  <c r="S33" i="1"/>
  <c r="N7" i="2"/>
  <c r="R36" i="1"/>
  <c r="R37" i="1"/>
  <c r="R38" i="1"/>
  <c r="R39" i="1"/>
  <c r="S36" i="1"/>
  <c r="T36" i="1"/>
  <c r="T37" i="1"/>
  <c r="P8" i="2" s="1"/>
  <c r="T38" i="1"/>
  <c r="T39" i="1"/>
  <c r="U36" i="1"/>
  <c r="S37" i="1"/>
  <c r="U37" i="1"/>
  <c r="U38" i="1"/>
  <c r="U39" i="1"/>
  <c r="U8" i="2" s="1"/>
  <c r="S38" i="1"/>
  <c r="S39" i="1"/>
  <c r="R47" i="1"/>
  <c r="R48" i="1"/>
  <c r="R49" i="1"/>
  <c r="R50" i="1"/>
  <c r="S47" i="1"/>
  <c r="K9" i="2" s="1"/>
  <c r="S48" i="1"/>
  <c r="S49" i="1"/>
  <c r="H9" i="2" s="1"/>
  <c r="S50" i="1"/>
  <c r="T47" i="1"/>
  <c r="T48" i="1"/>
  <c r="N9" i="2" s="1"/>
  <c r="T49" i="1"/>
  <c r="O9" i="2" s="1"/>
  <c r="T50" i="1"/>
  <c r="U47" i="1"/>
  <c r="U48" i="1"/>
  <c r="R9" i="2" s="1"/>
  <c r="U49" i="1"/>
  <c r="T9" i="2" s="1"/>
  <c r="U50" i="1"/>
  <c r="R55" i="1"/>
  <c r="R56" i="1"/>
  <c r="R57" i="1"/>
  <c r="R58" i="1"/>
  <c r="S55" i="1"/>
  <c r="S56" i="1"/>
  <c r="S57" i="1"/>
  <c r="S58" i="1"/>
  <c r="T55" i="1"/>
  <c r="U55" i="1"/>
  <c r="U56" i="1"/>
  <c r="U57" i="1"/>
  <c r="U58" i="1"/>
  <c r="T56" i="1"/>
  <c r="T57" i="1"/>
  <c r="T58" i="1"/>
  <c r="R62" i="1"/>
  <c r="S62" i="1"/>
  <c r="S63" i="1"/>
  <c r="I5" i="4" s="1"/>
  <c r="S64" i="1"/>
  <c r="S65" i="1"/>
  <c r="T62" i="1"/>
  <c r="P5" i="4" s="1"/>
  <c r="T63" i="1"/>
  <c r="T64" i="1"/>
  <c r="T65" i="1"/>
  <c r="U62" i="1"/>
  <c r="S5" i="4" s="1"/>
  <c r="R63" i="1"/>
  <c r="D5" i="4" s="1"/>
  <c r="R64" i="1"/>
  <c r="R65" i="1"/>
  <c r="U63" i="1"/>
  <c r="U64" i="1"/>
  <c r="U65" i="1"/>
  <c r="R68" i="1"/>
  <c r="S68" i="1"/>
  <c r="S69" i="1"/>
  <c r="S70" i="1"/>
  <c r="S71" i="1"/>
  <c r="T68" i="1"/>
  <c r="T69" i="1"/>
  <c r="T70" i="1"/>
  <c r="T71" i="1"/>
  <c r="P6" i="4" s="1"/>
  <c r="M6" i="4"/>
  <c r="U68" i="1"/>
  <c r="U69" i="1"/>
  <c r="U70" i="1"/>
  <c r="R6" i="4" s="1"/>
  <c r="U71" i="1"/>
  <c r="R69" i="1"/>
  <c r="R70" i="1"/>
  <c r="R71" i="1"/>
  <c r="O6" i="4"/>
  <c r="R74" i="1"/>
  <c r="R76" i="1"/>
  <c r="R75" i="1"/>
  <c r="R77" i="1"/>
  <c r="S74" i="1"/>
  <c r="H7" i="4" s="1"/>
  <c r="S75" i="1"/>
  <c r="S76" i="1"/>
  <c r="J7" i="4" s="1"/>
  <c r="S77" i="1"/>
  <c r="K7" i="4" s="1"/>
  <c r="T74" i="1"/>
  <c r="U74" i="1"/>
  <c r="U75" i="1"/>
  <c r="U76" i="1"/>
  <c r="U77" i="1"/>
  <c r="T75" i="1"/>
  <c r="T76" i="1"/>
  <c r="T77" i="1"/>
  <c r="R84" i="1"/>
  <c r="R85" i="1"/>
  <c r="R86" i="1"/>
  <c r="R87" i="1"/>
  <c r="S84" i="1"/>
  <c r="H4" i="6" s="1"/>
  <c r="T84" i="1"/>
  <c r="T85" i="1"/>
  <c r="T86" i="1"/>
  <c r="T87" i="1"/>
  <c r="U84" i="1"/>
  <c r="S85" i="1"/>
  <c r="S86" i="1"/>
  <c r="S87" i="1"/>
  <c r="K4" i="6" s="1"/>
  <c r="U85" i="1"/>
  <c r="T4" i="6" s="1"/>
  <c r="T10" i="6" s="1"/>
  <c r="U86" i="1"/>
  <c r="R89" i="1"/>
  <c r="S89" i="1"/>
  <c r="S90" i="1"/>
  <c r="S91" i="1"/>
  <c r="J5" i="6" s="1"/>
  <c r="S92" i="1"/>
  <c r="T89" i="1"/>
  <c r="T90" i="1"/>
  <c r="T91" i="1"/>
  <c r="T92" i="1"/>
  <c r="R90" i="1"/>
  <c r="R91" i="1"/>
  <c r="R92" i="1"/>
  <c r="R98" i="1"/>
  <c r="R99" i="1"/>
  <c r="E6" i="6" s="1"/>
  <c r="R100" i="1"/>
  <c r="R101" i="1"/>
  <c r="T98" i="1"/>
  <c r="T101" i="1"/>
  <c r="T99" i="1"/>
  <c r="N6" i="6" s="1"/>
  <c r="T100" i="1"/>
  <c r="S6" i="6"/>
  <c r="R6" i="6"/>
  <c r="U6" i="6"/>
  <c r="R102" i="1"/>
  <c r="R103" i="1"/>
  <c r="R104" i="1"/>
  <c r="R105" i="1"/>
  <c r="F7" i="6" s="1"/>
  <c r="S102" i="1"/>
  <c r="H7" i="6" s="1"/>
  <c r="T102" i="1"/>
  <c r="T103" i="1"/>
  <c r="T104" i="1"/>
  <c r="T105" i="1"/>
  <c r="U102" i="1"/>
  <c r="S103" i="1"/>
  <c r="S104" i="1"/>
  <c r="S105" i="1"/>
  <c r="U103" i="1"/>
  <c r="U104" i="1"/>
  <c r="T7" i="6" s="1"/>
  <c r="U105" i="1"/>
  <c r="R114" i="1"/>
  <c r="R115" i="1"/>
  <c r="R116" i="1"/>
  <c r="R117" i="1"/>
  <c r="S114" i="1"/>
  <c r="S115" i="1"/>
  <c r="H8" i="6" s="1"/>
  <c r="S116" i="1"/>
  <c r="S117" i="1"/>
  <c r="T114" i="1"/>
  <c r="M8" i="6" s="1"/>
  <c r="U114" i="1"/>
  <c r="T115" i="1"/>
  <c r="T116" i="1"/>
  <c r="T117" i="1"/>
  <c r="P8" i="6" s="1"/>
  <c r="U115" i="1"/>
  <c r="U116" i="1"/>
  <c r="U117" i="1"/>
  <c r="R122" i="1"/>
  <c r="S122" i="1"/>
  <c r="H4" i="5" s="1"/>
  <c r="T122" i="1"/>
  <c r="T123" i="1"/>
  <c r="N4" i="5" s="1"/>
  <c r="N10" i="5" s="1"/>
  <c r="T124" i="1"/>
  <c r="T125" i="1"/>
  <c r="U122" i="1"/>
  <c r="S4" i="5" s="1"/>
  <c r="S10" i="5" s="1"/>
  <c r="U125" i="1"/>
  <c r="U123" i="1"/>
  <c r="U124" i="1"/>
  <c r="R123" i="1"/>
  <c r="S123" i="1"/>
  <c r="I4" i="5" s="1"/>
  <c r="S124" i="1"/>
  <c r="J4" i="5" s="1"/>
  <c r="S125" i="1"/>
  <c r="K4" i="5" s="1"/>
  <c r="R124" i="1"/>
  <c r="R125" i="1"/>
  <c r="R128" i="1"/>
  <c r="R129" i="1"/>
  <c r="R130" i="1"/>
  <c r="R131" i="1"/>
  <c r="S128" i="1"/>
  <c r="K5" i="5" s="1"/>
  <c r="S130" i="1"/>
  <c r="S129" i="1"/>
  <c r="S131" i="1"/>
  <c r="T128" i="1"/>
  <c r="U128" i="1"/>
  <c r="T129" i="1"/>
  <c r="M5" i="5" s="1"/>
  <c r="T130" i="1"/>
  <c r="O5" i="5" s="1"/>
  <c r="T131" i="1"/>
  <c r="U129" i="1"/>
  <c r="U130" i="1"/>
  <c r="R5" i="5" s="1"/>
  <c r="U131" i="1"/>
  <c r="R134" i="1"/>
  <c r="S134" i="1"/>
  <c r="S135" i="1"/>
  <c r="H6" i="5" s="1"/>
  <c r="S136" i="1"/>
  <c r="S137" i="1"/>
  <c r="T134" i="1"/>
  <c r="N6" i="5" s="1"/>
  <c r="T135" i="1"/>
  <c r="T136" i="1"/>
  <c r="T137" i="1"/>
  <c r="P6" i="5" s="1"/>
  <c r="U134" i="1"/>
  <c r="R135" i="1"/>
  <c r="R136" i="1"/>
  <c r="R137" i="1"/>
  <c r="U135" i="1"/>
  <c r="S6" i="5" s="1"/>
  <c r="U136" i="1"/>
  <c r="R139" i="1"/>
  <c r="R140" i="1"/>
  <c r="R141" i="1"/>
  <c r="R142" i="1"/>
  <c r="S139" i="1"/>
  <c r="J7" i="5" s="1"/>
  <c r="S140" i="1"/>
  <c r="I7" i="5" s="1"/>
  <c r="S141" i="1"/>
  <c r="S142" i="1"/>
  <c r="T139" i="1"/>
  <c r="U139" i="1"/>
  <c r="R7" i="5" s="1"/>
  <c r="T140" i="1"/>
  <c r="U140" i="1"/>
  <c r="S7" i="5" s="1"/>
  <c r="T141" i="1"/>
  <c r="T142" i="1"/>
  <c r="U141" i="1"/>
  <c r="S5" i="6"/>
  <c r="R5" i="6"/>
  <c r="T8" i="2"/>
  <c r="T5" i="2"/>
  <c r="U6" i="2"/>
  <c r="C6" i="4"/>
  <c r="U7" i="5"/>
  <c r="O5" i="4"/>
  <c r="M7" i="4"/>
  <c r="S6" i="2"/>
  <c r="U4" i="6"/>
  <c r="U10" i="6" s="1"/>
  <c r="O4" i="6"/>
  <c r="O10" i="6" s="1"/>
  <c r="O7" i="6"/>
  <c r="T6" i="5"/>
  <c r="C5" i="2"/>
  <c r="O4" i="2"/>
  <c r="O10" i="2" s="1"/>
  <c r="U4" i="2" l="1"/>
  <c r="U10" i="2" s="1"/>
  <c r="I8" i="6"/>
  <c r="J7" i="6"/>
  <c r="H5" i="6"/>
  <c r="J8" i="2"/>
  <c r="K6" i="2"/>
  <c r="I5" i="2"/>
  <c r="I4" i="2"/>
  <c r="J4" i="2"/>
  <c r="H4" i="2"/>
  <c r="M6" i="6"/>
  <c r="S4" i="6"/>
  <c r="S10" i="6" s="1"/>
  <c r="S7" i="6"/>
  <c r="M7" i="5"/>
  <c r="F6" i="5"/>
  <c r="T5" i="5"/>
  <c r="K8" i="6"/>
  <c r="H5" i="5"/>
  <c r="H8" i="2"/>
  <c r="S5" i="5"/>
  <c r="J6" i="5"/>
  <c r="T4" i="5"/>
  <c r="T10" i="5" s="1"/>
  <c r="F5" i="6"/>
  <c r="N7" i="4"/>
  <c r="F7" i="4"/>
  <c r="H6" i="4"/>
  <c r="H5" i="4"/>
  <c r="U4" i="4"/>
  <c r="U10" i="4" s="1"/>
  <c r="J9" i="2"/>
  <c r="K8" i="2"/>
  <c r="U7" i="2"/>
  <c r="M6" i="2"/>
  <c r="T5" i="6"/>
  <c r="F5" i="2"/>
  <c r="R6" i="5"/>
  <c r="P6" i="6"/>
  <c r="J4" i="6"/>
  <c r="J10" i="6" s="1"/>
  <c r="I7" i="4"/>
  <c r="I9" i="2"/>
  <c r="O7" i="2"/>
  <c r="O5" i="2"/>
  <c r="U6" i="5"/>
  <c r="O8" i="6"/>
  <c r="H7" i="5"/>
  <c r="F8" i="6"/>
  <c r="U9" i="2"/>
  <c r="M7" i="2"/>
  <c r="H6" i="2"/>
  <c r="S4" i="2"/>
  <c r="S10" i="2" s="1"/>
  <c r="K7" i="5"/>
  <c r="K7" i="6"/>
  <c r="M4" i="5"/>
  <c r="M10" i="5" s="1"/>
  <c r="S9" i="2"/>
  <c r="P6" i="2"/>
  <c r="J5" i="4"/>
  <c r="N7" i="5"/>
  <c r="U8" i="6"/>
  <c r="P7" i="6"/>
  <c r="P5" i="6"/>
  <c r="K5" i="6"/>
  <c r="K10" i="6" s="1"/>
  <c r="I4" i="6"/>
  <c r="U7" i="4"/>
  <c r="U5" i="4"/>
  <c r="K4" i="4"/>
  <c r="J7" i="2"/>
  <c r="I6" i="2"/>
  <c r="H6" i="6"/>
  <c r="P5" i="5"/>
  <c r="N6" i="2"/>
  <c r="O8" i="2"/>
  <c r="T7" i="5"/>
  <c r="R4" i="6"/>
  <c r="R10" i="6" s="1"/>
  <c r="O6" i="5"/>
  <c r="J5" i="5"/>
  <c r="J10" i="5" s="1"/>
  <c r="C5" i="5"/>
  <c r="U7" i="6"/>
  <c r="M7" i="6"/>
  <c r="M5" i="6"/>
  <c r="R7" i="4"/>
  <c r="T6" i="4"/>
  <c r="N6" i="4"/>
  <c r="N5" i="4"/>
  <c r="I5" i="5"/>
  <c r="P4" i="6"/>
  <c r="P10" i="6" s="1"/>
  <c r="S8" i="2"/>
  <c r="C7" i="2"/>
  <c r="N5" i="2"/>
  <c r="K5" i="2"/>
  <c r="P4" i="5"/>
  <c r="P10" i="5" s="1"/>
  <c r="R7" i="6"/>
  <c r="M4" i="6"/>
  <c r="M10" i="6" s="1"/>
  <c r="O7" i="4"/>
  <c r="S7" i="2"/>
  <c r="R6" i="2"/>
  <c r="K6" i="6"/>
  <c r="D8" i="2"/>
  <c r="E7" i="4"/>
  <c r="F6" i="4"/>
  <c r="F5" i="4"/>
  <c r="E5" i="4"/>
  <c r="C5" i="4"/>
  <c r="N4" i="4"/>
  <c r="N10" i="4" s="1"/>
  <c r="I4" i="4"/>
  <c r="H4" i="4"/>
  <c r="P4" i="4"/>
  <c r="P10" i="4" s="1"/>
  <c r="S4" i="4"/>
  <c r="S10" i="4" s="1"/>
  <c r="R4" i="4"/>
  <c r="R10" i="4" s="1"/>
  <c r="F4" i="4"/>
  <c r="O4" i="4"/>
  <c r="O10" i="4" s="1"/>
  <c r="M6" i="5"/>
  <c r="T4" i="2"/>
  <c r="T10" i="2" s="1"/>
  <c r="K4" i="2"/>
  <c r="N4" i="2"/>
  <c r="N10" i="2" s="1"/>
  <c r="R4" i="2"/>
  <c r="R10" i="2" s="1"/>
  <c r="M4" i="4"/>
  <c r="M10" i="4" s="1"/>
  <c r="M8" i="2"/>
  <c r="T7" i="4"/>
  <c r="R5" i="4"/>
  <c r="N4" i="6"/>
  <c r="N10" i="6" s="1"/>
  <c r="C7" i="4"/>
  <c r="U5" i="5"/>
  <c r="U6" i="4"/>
  <c r="N8" i="6"/>
  <c r="O7" i="5"/>
  <c r="E6" i="4"/>
  <c r="J6" i="2"/>
  <c r="K6" i="4"/>
  <c r="H7" i="2"/>
  <c r="I6" i="5"/>
  <c r="T7" i="2"/>
  <c r="S6" i="4"/>
  <c r="R4" i="5"/>
  <c r="R10" i="5" s="1"/>
  <c r="R8" i="6"/>
  <c r="D7" i="5"/>
  <c r="K6" i="5"/>
  <c r="N5" i="5"/>
  <c r="O4" i="5"/>
  <c r="O10" i="5" s="1"/>
  <c r="T8" i="6"/>
  <c r="I7" i="6"/>
  <c r="O6" i="6"/>
  <c r="O5" i="6"/>
  <c r="I5" i="6"/>
  <c r="P7" i="4"/>
  <c r="D7" i="4"/>
  <c r="J6" i="4"/>
  <c r="I6" i="4"/>
  <c r="K5" i="4"/>
  <c r="M5" i="4"/>
  <c r="T4" i="4"/>
  <c r="T10" i="4" s="1"/>
  <c r="E4" i="4"/>
  <c r="C4" i="4"/>
  <c r="C9" i="2"/>
  <c r="N8" i="2"/>
  <c r="K7" i="2"/>
  <c r="I7" i="2"/>
  <c r="R7" i="2"/>
  <c r="D5" i="2"/>
  <c r="U5" i="6"/>
  <c r="N5" i="6"/>
  <c r="N7" i="6"/>
  <c r="H5" i="2"/>
  <c r="J8" i="6"/>
  <c r="P7" i="5"/>
  <c r="J6" i="6"/>
  <c r="T5" i="4"/>
  <c r="R8" i="2"/>
  <c r="U4" i="5"/>
  <c r="U10" i="5" s="1"/>
  <c r="S8" i="6"/>
  <c r="S7" i="4"/>
  <c r="D6" i="4"/>
  <c r="D4" i="4"/>
  <c r="M9" i="2"/>
  <c r="D5" i="5"/>
  <c r="J4" i="4"/>
  <c r="P9" i="2"/>
  <c r="I8" i="2"/>
  <c r="P4" i="2"/>
  <c r="P10" i="2" s="1"/>
  <c r="E8" i="6"/>
  <c r="D8" i="6"/>
  <c r="C8" i="6"/>
  <c r="C7" i="6"/>
  <c r="D7" i="6"/>
  <c r="E7" i="6"/>
  <c r="D6" i="6"/>
  <c r="C6" i="6"/>
  <c r="F6" i="6"/>
  <c r="D5" i="6"/>
  <c r="C5" i="6"/>
  <c r="E5" i="6"/>
  <c r="D4" i="6"/>
  <c r="C4" i="6"/>
  <c r="E4" i="6"/>
  <c r="F4" i="6"/>
  <c r="F7" i="5"/>
  <c r="E7" i="5"/>
  <c r="C7" i="5"/>
  <c r="C6" i="5"/>
  <c r="E6" i="5"/>
  <c r="D6" i="5"/>
  <c r="F5" i="5"/>
  <c r="E5" i="5"/>
  <c r="E4" i="5"/>
  <c r="F4" i="5"/>
  <c r="D4" i="5"/>
  <c r="C4" i="5"/>
  <c r="E6" i="2"/>
  <c r="E9" i="2"/>
  <c r="D9" i="2"/>
  <c r="F9" i="2"/>
  <c r="E8" i="2"/>
  <c r="C8" i="2"/>
  <c r="F8" i="2"/>
  <c r="E7" i="2"/>
  <c r="F7" i="2"/>
  <c r="D7" i="2"/>
  <c r="C6" i="2"/>
  <c r="F6" i="2"/>
  <c r="D6" i="2"/>
  <c r="E4" i="2"/>
  <c r="C4" i="2"/>
  <c r="D4" i="2"/>
  <c r="F4" i="2"/>
  <c r="H10" i="6" l="1"/>
  <c r="I10" i="6"/>
  <c r="K10" i="5"/>
  <c r="H10" i="5"/>
  <c r="I10" i="5"/>
  <c r="I10" i="4"/>
  <c r="J10" i="4"/>
  <c r="H10" i="4"/>
  <c r="K10" i="4"/>
  <c r="J10" i="2"/>
  <c r="K10" i="2"/>
  <c r="I10" i="2"/>
  <c r="H10" i="2"/>
  <c r="F10" i="4"/>
  <c r="D10" i="4"/>
  <c r="C10" i="4"/>
  <c r="E10" i="4"/>
  <c r="F10" i="5"/>
  <c r="D10" i="6"/>
  <c r="F10" i="6"/>
  <c r="C10" i="6"/>
  <c r="E10" i="6"/>
  <c r="E10" i="5"/>
  <c r="C10" i="5"/>
  <c r="D10" i="5"/>
  <c r="E10" i="2"/>
  <c r="C10" i="2"/>
  <c r="D10" i="2"/>
  <c r="F10" i="2"/>
</calcChain>
</file>

<file path=xl/sharedStrings.xml><?xml version="1.0" encoding="utf-8"?>
<sst xmlns="http://schemas.openxmlformats.org/spreadsheetml/2006/main" count="760" uniqueCount="482">
  <si>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</si>
  <si>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</si>
  <si>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</si>
  <si>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</si>
  <si>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</si>
  <si>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</si>
  <si>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</si>
  <si>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</si>
  <si>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</si>
  <si>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</si>
  <si>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</si>
  <si>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</si>
  <si>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</si>
  <si>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</si>
  <si>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</si>
  <si>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</si>
  <si>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</si>
  <si>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</si>
  <si>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</si>
  <si>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</si>
  <si>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</si>
  <si>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</si>
  <si>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</si>
  <si>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</si>
  <si>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</si>
  <si>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</si>
  <si>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</si>
  <si>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</si>
  <si>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</si>
  <si>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</si>
  <si>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</si>
  <si>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</si>
  <si>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</si>
  <si>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</si>
  <si>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</si>
  <si>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</si>
  <si>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</si>
  <si>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</si>
  <si>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</si>
  <si>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</si>
  <si>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</si>
  <si>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</si>
  <si>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</si>
  <si>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</si>
  <si>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</si>
  <si>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</si>
  <si>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</si>
  <si>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</si>
  <si>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</si>
  <si>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</si>
  <si>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</si>
  <si>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</si>
  <si>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</si>
  <si>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</si>
  <si>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</si>
  <si>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</si>
  <si>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</si>
  <si>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</si>
  <si>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</si>
  <si>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</si>
  <si>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</si>
  <si>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</si>
  <si>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</si>
  <si>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</si>
  <si>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</si>
  <si>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</si>
  <si>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</si>
  <si>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</si>
  <si>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</si>
  <si>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</si>
  <si>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</si>
  <si>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</si>
  <si>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</si>
  <si>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</si>
  <si>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</si>
  <si>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</si>
  <si>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</si>
  <si>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</si>
  <si>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</si>
  <si>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</si>
  <si>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</si>
  <si>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</si>
  <si>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</si>
  <si>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</si>
  <si>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</si>
  <si>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</si>
  <si>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</si>
  <si>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</si>
  <si>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</si>
  <si>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</si>
  <si>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</si>
  <si>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</si>
  <si>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</si>
  <si>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</si>
  <si>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</si>
  <si>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</si>
  <si>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</si>
  <si>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</si>
  <si>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</si>
  <si>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</si>
  <si>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</si>
  <si>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</si>
  <si>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</si>
  <si>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</si>
  <si>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</si>
  <si>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</si>
  <si>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</si>
  <si>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</si>
  <si>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</si>
  <si>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</si>
  <si>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</si>
  <si>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</si>
  <si>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</si>
  <si>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</si>
  <si>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</si>
  <si>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</si>
  <si>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</si>
  <si>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</si>
  <si>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</si>
  <si>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</si>
  <si>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</si>
  <si>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</si>
  <si>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</si>
  <si>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</si>
  <si>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</si>
  <si>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</si>
  <si>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</si>
  <si>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</si>
  <si>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</si>
  <si>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</si>
  <si>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</si>
  <si>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</si>
  <si>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</si>
  <si>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</si>
  <si>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</si>
  <si>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</si>
  <si>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</si>
  <si>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</si>
  <si>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</si>
  <si>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</si>
  <si>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</si>
  <si>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</si>
  <si>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</si>
  <si>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</si>
  <si>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</si>
  <si>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</si>
  <si>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</si>
  <si>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</si>
  <si>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</si>
  <si>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</si>
  <si>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</si>
  <si>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</si>
  <si>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</si>
  <si>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</si>
  <si>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</si>
  <si>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</si>
  <si>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</si>
  <si>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</si>
  <si>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</si>
  <si>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</si>
  <si>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</si>
  <si>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</si>
  <si>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</si>
  <si>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</si>
  <si>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</si>
  <si>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</si>
  <si>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</si>
  <si>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</si>
  <si>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</si>
  <si>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</si>
  <si>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</si>
  <si>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</si>
  <si>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</si>
  <si>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</si>
  <si>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</si>
  <si>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</si>
  <si>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</si>
  <si>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</si>
  <si>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</si>
  <si>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</si>
  <si>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los principios que articulan e identifican a la institución como un todo. Estos elementos han sido apropiados parcialmente por la comunidad educativa.</t>
  </si>
  <si>
    <t>La visión, Misión, Principios Institucionales actualizados en el PEI.</t>
  </si>
  <si>
    <t>Todas las metas establecidas para la institución integrada e inclusiva responden a sus objetivos y al direccionamiento estratégico. Además, éstas son conocidas y puestas en práctica por la comunidad educativa.</t>
  </si>
  <si>
    <t>Revisión del Plan de Mejoramiento 2020-2021</t>
  </si>
  <si>
    <t>La institución cuenta con un proceso de divulgación y apropiación del  direccionamiento estratégico que incluye diversos medios: comunicados, carteleras, murales, talleres, grupos de encuentro, conversatorios, etc.</t>
  </si>
  <si>
    <t>La institución tiene una estrategia articulada para promover inclusión de personas de diferentes grupos poblacionales o diversidad cultural, que es conocida por todos los estamentos de la comunidad educativa para direccionar las acciones en este sentido.</t>
  </si>
  <si>
    <t>Los criterios básicos sobre el manejo del establecimiento
educativo y la atención a la diversidad fueron definidos de manera participativa
y permiten el trabajo en equipo, pero no han sido evaluados para establecer su eficacia.</t>
  </si>
  <si>
    <t>Actas de reuniones de Consejo Académico. Consejo de Estudiantes. Plataforma ovy</t>
  </si>
  <si>
    <t xml:space="preserve">La mayoría de planes, proyectos y acciones están articulados al planteamiento estratégico de la institución integrada e inclusiva y eventualmente se trabaja en equipo para articular las acciones. </t>
  </si>
  <si>
    <t>La institución cuenta con una estrategia pedagógica coherente con la misión, la visión y los principios institucionales, pero ésta todavía no es aplicada de manera articulada en las diferentes sedes, niveles y grados.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</si>
  <si>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</si>
  <si>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La institución revisa periódicamente los procedimientos e instrumentos establecidos para realizar la autoevaluación integral. Con esto orienta, ajusta y mejora continuamente este proceso.</t>
  </si>
  <si>
    <t>Actas de semana institucional, formato de autoevaluacion.</t>
  </si>
  <si>
    <t>Actas de reuniones del Consejo Directivo.</t>
  </si>
  <si>
    <t>El consejo académico se reúne ordinariamente y cuenta con el aporte activo de todos sus miembros. Allí se toman decisiones sobre los procesos pedagógicos y se hace seguimiento sistemático al plan de trabajo, para asegurar su cumplimiento.</t>
  </si>
  <si>
    <t>Actas de reuniones del Consejo Académico.</t>
  </si>
  <si>
    <t>La comisión de evaluación y promoción evalúa los resultados de sus acciones y decisiones y los utiliza para fortalecer su trabajo.</t>
  </si>
  <si>
    <t>Actas de la comisión de evaluación.</t>
  </si>
  <si>
    <t>El comité de convivencia se reúne periódicamente y es reconocido como la instancia encargada de analizar y plantear soluciones a
los problemas de convivencia que se presentan en la institución.</t>
  </si>
  <si>
    <t>El Personero es elegido democráticamente pero su participacion es escasa.</t>
  </si>
  <si>
    <t>Acta de elección del personero.</t>
  </si>
  <si>
    <t>La asamblea de padres de familia se reúne periódicamente y es reconocida como la instancia de representación de estos integrantes de la comunidad educativa. En tiempo de pandemia se ha reunido de forma virtual el docente con cada padre de familia.</t>
  </si>
  <si>
    <t xml:space="preserve">Está conformado el consejo de padres de familia, pero éste no se reúne para deliberar sobre los temas de su competencia.  </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</si>
  <si>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</si>
  <si>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Proyectos Transversales,  proyectos de vida.</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</si>
  <si>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</si>
  <si>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 instituciónn cuenta con una politica para identificar las buenas practicas pedagogicas, administrativas y culturales, pero no se evidencia su divulgación.</t>
  </si>
  <si>
    <t xml:space="preserve">Los estudiantes se identifican con la institución y sienten orgullo de pertenecer a ella. Además, participan activamente en actividades internas, y se identifican con la institucion. </t>
  </si>
  <si>
    <t>La sede de secundaria no es propia y los espacios para el descanso no son adecuados. No tiene espacios para el deporte. La sede primaria no es apta para el desarrollo de actividades escolares</t>
  </si>
  <si>
    <t>Fotografías de las sedes de primaria y secundaria,  se desarrollo la mayor parte del tiempo escolar en clase en casa.</t>
  </si>
  <si>
    <t>La institución cuenta con un programa estructuradode inducción y de acogida, el cual está apoyado en materiales y estrategias que se adaptan a las condiciones personales, sociales y culturales de todos los integrantes. La inducción se hace al inicio del año escolar a todos los estudiantes nuevos y sus familias.
en el año 2021 se reunio de forma virtual a los estudiantes nuevos en la institucion y a los docentes y se dio a conocer la institucion y a la comunidad educativa,  luego se hablo del horizonte institucional.</t>
  </si>
  <si>
    <t>programa de induccion.</t>
  </si>
  <si>
    <t>La mayoría de los estudiantes de la institución manifiesta entusiasmo y ganas de aprender.</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</si>
  <si>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</si>
  <si>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t>
  </si>
  <si>
    <t>Trabajo Social. 
Actividades de seguimiento de procesos.
Actividad olimpiadas matematicas pueblos de occidente.</t>
  </si>
  <si>
    <t>La institución cuenta con un programa completo y adecuado de promoción del bienestar de los estudiantes, con énfasis hacia aquellos que presentan más necesidades. Además, tiene el apoyo de otras entidades y de la comunidad educativa.</t>
  </si>
  <si>
    <t>Transporte para el sector rural. Restaurante escolar, prestamo de computadores portatiles.</t>
  </si>
  <si>
    <t>El comité de convivencia atiende los conflictos pero falta formar en convivencia y respeto a la diversidad.</t>
  </si>
  <si>
    <t xml:space="preserve">La institución ha definido políticas y mecanismos para prevenir situaciones de riesgo y manejar los casos difíciles, las cuales se aplican en las sedes. </t>
  </si>
  <si>
    <t>Existe comunicación con los padres de familia. Pero algunos no participan ni asisten a reuniones.</t>
  </si>
  <si>
    <t>La institución realiza un intercambio fluido de información con las autoridades educativas en el marco de la política definida.</t>
  </si>
  <si>
    <t>conferencias con la psicologa, policia de infancia y adolescencia, y demas entidades municipales competentes.</t>
  </si>
  <si>
    <t>La iinstitucion cuenta con alianzas y acuerdos con diferentes enntidades para apoyar la ejecucion de sus proyectos, ademas de que se cuenta con la participacion de la comunidad educatva.</t>
  </si>
  <si>
    <t>Existen algunos acuerdos con la casa de la cultura, la administración municipal,  el Cer la primavera, CORPONOR, SENA, ESE.</t>
  </si>
  <si>
    <t>Colaboración particular en algunas actividades.</t>
  </si>
  <si>
    <t>Política de inclusión y estrategias de evaluación, piar.</t>
  </si>
  <si>
    <t>Actas de reuniones. Inducción a estudiantes, Colegio abierto.</t>
  </si>
  <si>
    <t>Actas de la semana institucional 2023, planes de area.</t>
  </si>
  <si>
    <t xml:space="preserve">Actas de la semana institucional, proyectos transversales, planes de area y  plataforma ovy. </t>
  </si>
  <si>
    <t>Plataforma ovy, resultados de las pruebas saber 11, evaluar para avanzar 3 - 11.</t>
  </si>
  <si>
    <t>El consejo directivo se reúne periódicamente de acuerdo con un cronograma establecido y sesiona
con el aporte activo de todos sus miembros. No hace seguimiento sistemático al plan de trabajo, para garantizar su cumplimiento.</t>
  </si>
  <si>
    <t>Actas de reunión del Comité de Convivencia, informe de la semana de la convivencia, registro fotografico de la semana de la convivencia.</t>
  </si>
  <si>
    <t>El consejo estudiantil se reúne periódicamente y es reconocido como la instancia de representación de los intereses de todos y todas los
estudiantes de la institución.</t>
  </si>
  <si>
    <t>Actas del Consejo Estudiantil, cronograma de actividades.</t>
  </si>
  <si>
    <t>Registro de asistencia a las asambleas de padres de familia, reuniones de colegio abierto, plataforma ovy.</t>
  </si>
  <si>
    <t>Actas de conformación del Consejo de Padres de familia, actas de asistencia de padres de familia.</t>
  </si>
  <si>
    <t>Flayer, grupos de whatsap, plataforma ovy, redes sociales.</t>
  </si>
  <si>
    <t>Comunidades de aprendizaje.</t>
  </si>
  <si>
    <t>Cuadros de Honor por periodos.Mención de reconomiento académico. Mejor puntaje PRUEBA SABER 11.</t>
  </si>
  <si>
    <t>representacion del estudiantado en actividades deportivas, academicas, ambientales y culturales a nivel departamental.</t>
  </si>
  <si>
    <t>Actas comité de convivencia, Semana de la convivencia.</t>
  </si>
  <si>
    <t>charlas con la psicologa-</t>
  </si>
  <si>
    <t>Actas de reuniones con padres de familia. Registro de Asistencia, colegio abierto, grupos de whatsapp.</t>
  </si>
  <si>
    <t>La sede de secundaria no es propia y los espacios para el descanso son inadecuados, sin espacios para el deporte.</t>
  </si>
  <si>
    <t>Se cuenta con el horizonte institucional y es conocido por la comunidad</t>
  </si>
  <si>
    <t>Existe el gobierno escolar</t>
  </si>
  <si>
    <t>Colaboración del sector productivo en algunas actividades.</t>
  </si>
  <si>
    <t>SONIA VARGAS</t>
  </si>
  <si>
    <t>DOCENTE</t>
  </si>
  <si>
    <t>ACADÉMICA</t>
  </si>
  <si>
    <t>ANIBAL BLANCO</t>
  </si>
  <si>
    <t>DIRECTIVA</t>
  </si>
  <si>
    <t>STELLA MELO</t>
  </si>
  <si>
    <t>ADMINISTRATIVA</t>
  </si>
  <si>
    <t>JACKELIN VELOZA</t>
  </si>
  <si>
    <t>COMUNITARIA</t>
  </si>
  <si>
    <t>GRACIELA ORTIZ CARDENAS</t>
  </si>
  <si>
    <t>gortiz_415@hotmail.com</t>
  </si>
  <si>
    <t>HIGINIO CABALLERO MEDINA</t>
  </si>
  <si>
    <t>hicame5@gmail.com</t>
  </si>
  <si>
    <t>ELIZABETH GALAVIZ MEZA</t>
  </si>
  <si>
    <t>elizagalavis@gmail.com</t>
  </si>
  <si>
    <t>ANIBAL ANTONIO BLANCO TORRES</t>
  </si>
  <si>
    <t>anibalantonioblancotorres@gmail.com</t>
  </si>
  <si>
    <t>FLOR INES VILLAMIZAR ACEVEDO</t>
  </si>
  <si>
    <t>florivilla232@gmail.com</t>
  </si>
  <si>
    <t>Yubelly Lorena Perez Rivera</t>
  </si>
  <si>
    <t>yubelly49@gmail.com</t>
  </si>
  <si>
    <t>Lilia Marcela Montaña Parra</t>
  </si>
  <si>
    <t>Marclorejhon@hotmail.com</t>
  </si>
  <si>
    <t>Sandra Yaneth Manrique Escalante</t>
  </si>
  <si>
    <t>sandrayanethmanes@hotmail.com</t>
  </si>
  <si>
    <t>Carlos Andrés Melo Caicedo</t>
  </si>
  <si>
    <t xml:space="preserve">candresmelo2@gmail.com </t>
  </si>
  <si>
    <t>Jose Del Carmen Latorre Ordoñez</t>
  </si>
  <si>
    <t xml:space="preserve"> majochus@gmail.com</t>
  </si>
  <si>
    <t>CARRERA 2 # 3-70</t>
  </si>
  <si>
    <t>ie_raimundoordonezyanez@sednortedesantander.gov.co</t>
  </si>
  <si>
    <t>LOURDES</t>
  </si>
  <si>
    <t>I.E. RAIMUNDO ORDÓÑEZ YÁÑEZ</t>
  </si>
  <si>
    <t>11/21/2023</t>
  </si>
  <si>
    <t>Los modelos pedagógicos diseñados para la atención a la población que experimenta barreras para el aprendizaje y la participación y los me_x0002_canismos de seguimiento a estas demandas son evaluados permanentemente con el propósito de mejorar la oferta y la calidad del servicio presta_x0002_do. La institución es sensible a las necesidades de su entorno y busca adecuar su oferta educativa a tales demandas</t>
  </si>
  <si>
    <t>PIAR, DUA, ajustes curriculares de acuerdo a los lineamientos del MEN.</t>
  </si>
  <si>
    <t>N/A</t>
  </si>
  <si>
    <t>La institución cuenta con mecanismos que le permiten conocer las necesidades y expectati_x0002_vas de todos los estudiantes y divulga esta in_x0002_formación en su comunidad; los estudiantes encuentran elementos de identificación con la institución.</t>
  </si>
  <si>
    <t>AÑO  2023</t>
  </si>
  <si>
    <t>a institución cuenta con políticas y programas claros que recogen las expectativas de todos los estudiantes y ofrece alternativas para que se iden_x0002_tifiquen con ella. Los mecanismos empleados para hacer el seguimiento a las necesidades de los es_x0002_tudiantes y ponderar su grado de satisfacción se evalúan y mejoran constantemente y sus resulta_x0002_dos retroalimentan el plan de mejoramiento ins_x0002_titucional</t>
  </si>
  <si>
    <t>Portafolio del estudiante, charlas de contextualizacion de profesionales, SENA, visita de umiversidades para promocion de carrreras.</t>
  </si>
  <si>
    <t>La escuela de padres es coherente con el PEI, cuenta con el respaldo pedagógico de los do_x0002_centes y se encuentra ampliamente divulgada en la comunidad. Además, su acogida entre los integrantes de la familia es significativa.</t>
  </si>
  <si>
    <t>Cronograma anual, priorizacion de tematicas a trabajar, flayer, folletos.</t>
  </si>
  <si>
    <t>La institución cuenta con una estrategia de interacción con la comunidad que orienta, da sentido a las acciones que se planean con_x0002_juntamente y dan respuesta a problemáticas y necesidades que apuntan al mejoramiento de las condiciones de vida de la comunidad y los estudiantes</t>
  </si>
  <si>
    <t>PEI, Proyecto de vida, SENA, articulacion con las diferentes entidades municipales. (Alcaldia, Iglesia, Policia Nacional, E.S.E Regional).</t>
  </si>
  <si>
    <t>Interclases, Semana Cultural, Colombianidad; Banda Marcial.</t>
  </si>
  <si>
    <t>Manual de prestamos, Prestamo de las instalacion  al SENA, Casa de la cultura, alcaldia.</t>
  </si>
  <si>
    <t>La comunidad se encuentra informada res_x0002_pecto de los programas y posibilidades de uso de los recursos de la institución y los utiliza; asimismo, colabora con la institución en los gastos para su mantenimiento</t>
  </si>
  <si>
    <t>mpacto del servicio social estudiantil es evalua_x0002_do por la institución y se tienen en cuenta tanto las necesidades y expectativas de la comunidad como su satisfacción con estos programas.</t>
  </si>
  <si>
    <t>Constancia de servicio social de las diferentes entidades.</t>
  </si>
  <si>
    <t>La institución posee mecanismos para evaluar las formas y demandas de participación del es_x0002_tudiantado; la organización escolar es sensible a tales demandas y crea espacios para promover alternativas de participación como respuesta a ellas</t>
  </si>
  <si>
    <t>Gobierno escolar, Banda marcial, Feria de la ciencias, olimpiadas matemáticas, actividades culturales y deportivas.</t>
  </si>
  <si>
    <t>La institución ha promovido la conformación de la asamblea de padres, pero su funciona_x0002_miento carece de articulación con los procesos instituciona_x0002_les que busca apoyar. El con_x0002_sejo de padres existe de forma nominal</t>
  </si>
  <si>
    <t>Constitución de consejo de padres, citacion a asambleas.</t>
  </si>
  <si>
    <t>Grupos de whatssap, eucaristias, actos culturales, recreativos y/o deportivos. Gobierno escolar (representantes de grado, consejo directivo)</t>
  </si>
  <si>
    <t>Los programas de prevención de riesgos físi_x0002_cos son reconocidos por la comunidad y sus beneficios irradian hacia los hogares el me_x0002_joramiento de las condiciones de seguridad. Se orientan a la formación de la cultura del autocuidado, la solidaridad y la prevención frente a las condiciones de riesgo físico a las que pueden estar expuestos los miembros de la comunidad.</t>
  </si>
  <si>
    <t>Simulacro de evacuaciones, Capacitaciones de la SED, Club del agua, Gestion ambiental SENA, Defensa civil.</t>
  </si>
  <si>
    <t>La institución cuenta con programas organizados con el apoyo de otras entidades (se_x0002_cretaría de salud, hospitales, universidades) que buscan favorecer los aprendizajes de los estudiantes y de la comunidad sobre los ries_x0002_gos a que están expuestos y crear una cultura del autocuidado y de la prevención. Los estu_x0002_diantes y la comunidad se vinculan a estos programas. Existen mecanismos de segui_x0002_miento a los factores de riesgo identificados como significativos para la comunidad y los estudiantes.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</si>
  <si>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</si>
  <si>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Capacitaciones a estudiantes con Salud Publica, Policia nacional, E.S.E regional centro. Proyectos transverales E.V.S. - P.E.S.</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</si>
  <si>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infraes_x0002_tructura y alerta sobre posibles accidentes</t>
  </si>
  <si>
    <t xml:space="preserve">Plan de riesgos y desastres institucional y municipal. </t>
  </si>
  <si>
    <t>EVIDENCIA</t>
  </si>
  <si>
    <t>La institución cuenta con un proceso de matrícula ágil y oportuno que tiene en cuenta las necesidades de los estudiantes y los padres de familia, y que es reconocido por la comunidad educativa.</t>
  </si>
  <si>
    <t>SIMAT, Formatos de matrícula , plataforma</t>
  </si>
  <si>
    <t>La Institución cuenta con un sistema de archivo que dispone de información que soliciten los estudiantes. ( Constancias, y certificaciones). De manera ágil y oportuna.</t>
  </si>
  <si>
    <t>Archivos físicos y digitales</t>
  </si>
  <si>
    <t>La Institución expide boletines académicos oportunamente  e implementa acciones para mejorarlos.</t>
  </si>
  <si>
    <t>Plataforma OVY, Libro general de calificaciones.</t>
  </si>
  <si>
    <t>La Institución de secundaria es propiedad privada y la de primaria se le realizan algunos arreglos que impliquen gastos de menor cuantía. La cancha de la sección primaria se encuentra en remodelación, y la planta fisica requiere de algunos arreglos.</t>
  </si>
  <si>
    <t>Visitas de la gobernación, la cancha en remodelación y oficios dirigidos a las diferentes entidades.</t>
  </si>
  <si>
    <t>Siembra y mantenimiento de algunas plantas ornamentales, decoración de algunos salones por parte de los titulares.</t>
  </si>
  <si>
    <t>Se  realizan campañas de embellecimiento con algunos estudiantes y personal administrativo y docente en algunos espacios.</t>
  </si>
  <si>
    <t>Aulas de clase. Aulas de informática , terrenos para prácticas agrícolas. Proyecto social.</t>
  </si>
  <si>
    <t>La  Institución se realizan las actividades académicas  de acuerdo los espacios físicos y capacidades de las aulas. Tambien realiza práctica de proyectos agrícolas en espacios indicados.</t>
  </si>
  <si>
    <t>Proyección de presupuesto, plan de compras y cotizaciones</t>
  </si>
  <si>
    <t>La institución evalúa periódicamente su procesos de adquisición de suministros e insumos  y prioriza necesidades.</t>
  </si>
  <si>
    <t>Presupuesto y plan de compras</t>
  </si>
  <si>
    <t>La adquisición de los suministros se realiza en el momento en que se presentan las necesidades; no hay un plan que oriente esa actividad.</t>
  </si>
  <si>
    <t>Mantenimiento de equipos y facturas.</t>
  </si>
  <si>
    <t>Se realiza mantenimiento correctivo a los equipos pero no se ha establecido un plan anual para mantenimiento preventivo a los equipos.</t>
  </si>
  <si>
    <t>Plan de riesgos y  visitas de algunos ingenieros para identificar los sitios críticos de la Institución.</t>
  </si>
  <si>
    <t>Se presta servicios de Alimentación escolar, Transporte escolar  y en  casos especiales orientaciones por parte de la psicóloga de la comisaría de familia.</t>
  </si>
  <si>
    <t>Registro de estudiantes en el SIMAT. Seguimiento por parte de la psicóloga del municipio.</t>
  </si>
  <si>
    <t>Se realizan  algunas  estrategias para estudiantes con dificultades de interacción y bajo rendimiento  pero no se unifica ncriterios de implementación.</t>
  </si>
  <si>
    <t>Talleres de refuerzo</t>
  </si>
  <si>
    <t>La asignación académica y la solicitud de personal se hace de acuerdo a los perfiles de los docentes.</t>
  </si>
  <si>
    <t>Resolución de asignación académica .</t>
  </si>
  <si>
    <t>Actividades de inducción con estudiantes nuevos.</t>
  </si>
  <si>
    <t>Se realizan capacitaciones en formación con la Instructora del PTA. Nlos docentes capacitados con el BBVA, autocapacitaciones por internet. La capacidad instalada por parte del Proyecto Enjambre.</t>
  </si>
  <si>
    <t>Materiales adquiridos por parte de estas entidades.</t>
  </si>
  <si>
    <t>La  Institución evalúa permanentemente los criterios de asignación académica de los docentes y realiza ajustes pertinentes dentro de sus posibilidades.</t>
  </si>
  <si>
    <t>perfiles docentes PEI</t>
  </si>
  <si>
    <t>El personal vinculado està identificado con la instituciòn.Comparte filosofìa,principios, valores y objetivos.</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</si>
  <si>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</si>
  <si>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Protocolo de evaluaciòn para docentes y administrativos.</t>
  </si>
  <si>
    <t>La institución rhace reconocimiento a los docentes que ocupan los primeros puestos en las Pruebas SABER de 3°, 5°, 9° y 11° y selección del docente que condecora la secretaría de educación anualmente.</t>
  </si>
  <si>
    <t>Placas entregadas a los docentes  y resolución por parte de la secretaría al docente acreedor.Celebraciones de fechas especiales(dia maestro, cumpleaños, amor y amistad)</t>
  </si>
  <si>
    <t>Se realizan proyectos productivos con grado 11 y algunos proyectos transversales</t>
  </si>
  <si>
    <t>proyectos productivos en la media técnica y proyectos tranversales de investigacion en algunas  asignaturas.</t>
  </si>
  <si>
    <t>La institución ha definido estrategias para la mediación de conflictos, pero éstas se usan de manera esporádica y no abarcan la totalidad de sedes, grados o niveles.</t>
  </si>
  <si>
    <t xml:space="preserve">Comité de convivencia, actas </t>
  </si>
  <si>
    <t>Se realizan actividades de integración aunque no se logra la vinculación de todo el personal.</t>
  </si>
  <si>
    <t>Celebracion  de actividades sociales, actividades de desarrollo Institucional.</t>
  </si>
  <si>
    <t>La elaboración del presupuesto se hace teniendo en cuenta las necesidades de las sedes y niveles, y toma como referentes el Plan Operativo Anual, el PEI, el plan de mejoramiento y la normatividad vigente</t>
  </si>
  <si>
    <t>Presupuesto y proyección de presupuesto.</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</si>
  <si>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</si>
  <si>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Informe trimestral, soporte de contratos, actas de consejo directivo.</t>
  </si>
  <si>
    <t>Hay seguimiento y evaluación de los procesos de recaudo de ingresos y de realización de los gastos; dicha información retroalimenta la planeación financiera y apoya la toma de decisiones.</t>
  </si>
  <si>
    <t>Informe de rendición de cuentas, actas de concejo directivo. Archivos en pagduría.</t>
  </si>
  <si>
    <t>La institución revisa y hace seguimiento a los resultados de los informes financieros, para que éstos sean un elemento clave en el momento de planear las acciones, tomar decisiones y evaluar los resultados de las mismas.</t>
  </si>
  <si>
    <t>La Institución revisa permanentemente los procesos de Talento Humano, apoyo finaciiero y contable y administración de la planta física, ajustando acorde a las necesidades más sentidas en la autoevaluación del PMI.</t>
  </si>
  <si>
    <t>Se evalúa periodicamente los procedimientos para la elaboración del presupuesto, de manera que se identifiquen las principales necesidades.</t>
  </si>
  <si>
    <t xml:space="preserve">Realizar y evaluar periódicamente el programa de adecuación, accesibilidad y embellecimiento de la planta física, gestionando los recursos para mejorar arreglos locativos por ser de carácter privado. </t>
  </si>
  <si>
    <t>Mejorar la pertinencia con el personal de la institución para empodersen de la filosofía, misión, visión, valores, objetivos del PEI.</t>
  </si>
  <si>
    <t>Participación activa por parte de la comunidad educativa en las actividades programadas</t>
  </si>
  <si>
    <t>La comunicación constante entre la  comunidad - institucion en pro de la educacion de los estudiantes</t>
  </si>
  <si>
    <t>consientizar sobre el rol que deben desempeñar los padres de familia en el gobierno escolar</t>
  </si>
  <si>
    <t xml:space="preserve">El mejoramiento de las instalaciones educativas </t>
  </si>
  <si>
    <t>El plan de estudios es articulado y coherente y se le hace seguimiento anual.</t>
  </si>
  <si>
    <t>Planes de areaa. Caja dia E.</t>
  </si>
  <si>
    <t>La Institucion evalua periodicamente la coherencia y la articulacion del enfoque metodologcico, con el PEI, el plan de mejoramiento.</t>
  </si>
  <si>
    <t>PEI. Plan de aula.</t>
  </si>
  <si>
    <t>La politica institucional de dotacion, uso y mantenimiento de los recursos para el aprendizaje permite apoyar el trabajo academico de estudiantes y docentes.</t>
  </si>
  <si>
    <t>Presupuesto del colegio, adquisicion de herramientas tecnologicas (TV Y VIDEOBEAM)</t>
  </si>
  <si>
    <t>La institucion evalua anualmente el cumplimiento de las horas efectivas de clase recibidas por los estudiantes y hace los respectivos ajustes.</t>
  </si>
  <si>
    <t>Intensidad horaria - Horario de clase en salones</t>
  </si>
  <si>
    <t>La institucion revisa periodicamente la implementacion el SIEE  y hace los ajustes pertinentes.</t>
  </si>
  <si>
    <t>SIEE, PLATAFORMA OVY</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</si>
  <si>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</si>
  <si>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 xml:space="preserve">Proyectos transversales,p lanes de mejoramiento y plan de aula. </t>
  </si>
  <si>
    <t>Las tareas escolares afianzan los aprendizajes de los estudiantes y es aplicada por la mayoria de los docentes</t>
  </si>
  <si>
    <t>Guías de trabajo</t>
  </si>
  <si>
    <t>La institucion tiene una politicasobre el uso de los recursos para el aprendizaje que está articulada con sus propuestas pedagogica. Ademaás, ésta es aplicada por todos.</t>
  </si>
  <si>
    <t>Presupuesto</t>
  </si>
  <si>
    <t xml:space="preserve">La política de distribución del tiempo curricular y extracurricular es apropiada y se utiliza efectivamente.  haciendo seguimiento de los tiempos destinados a los aprendizaje, realizando los ajustes pertinentes. </t>
  </si>
  <si>
    <t>Horarios de clase, horarios para actividades deportivas extracurriculares, fotografias, planes de trabajo</t>
  </si>
  <si>
    <t>La institución hace seguimiento a las relaciones de aula, y diseña e implementa acciones de mejoramiento para contrarrestar las debilidades evidenciadas.</t>
  </si>
  <si>
    <t>Colegio Abierto al 50% del trimestres.Actividades de refuerzo y nivelación.</t>
  </si>
  <si>
    <t>La institucion revisa y evalua periodicamente su estrategia de planeacion de clases y hace los respectivos ajustes.</t>
  </si>
  <si>
    <t>Plan de aula.</t>
  </si>
  <si>
    <t>La institución realiza un seguimiento sistemático de las prácticas de aula, verifica su impacto en los aprendizajes de los estudiantes y en el desempeño de los docentes, y promueve estrategias para fortalecerlas.</t>
  </si>
  <si>
    <t>SIEE</t>
  </si>
  <si>
    <t>Guías metodológicas, capacitaciones de la Secretaria de Educación en convenio con entes externos.</t>
  </si>
  <si>
    <t>El SIEE se aplica permanentemente, se hace seguimiento continuo y se ajusta acorde a las necesidades de la diversidad de los estudiantes.</t>
  </si>
  <si>
    <t>La institución revisa periódicamente su sistema de seguimiento académico y realiza los ajustes correspondientes, con el propósito de mejorarlo.</t>
  </si>
  <si>
    <t xml:space="preserve">Actas </t>
  </si>
  <si>
    <t>La politica institucional de control, analisis y tratamiento del ausentismo contempla la participacion activa de padres, docentes y estudiantes.</t>
  </si>
  <si>
    <t>Plataforma OVY y los boletines, cuadro de seguimiento al ausentimos.</t>
  </si>
  <si>
    <t>La institución revisa y evalúa periódicamente los efectos de las actividades de recuperación y sus mecanismos de implementación, y realiza los ajustes pertinentes, con el fin de mejorar los resultados de los estudiantes.</t>
  </si>
  <si>
    <t>Actividades de refuerzo y nivelación.</t>
  </si>
  <si>
    <t>La institucion cuenta con programas de apoyo pedagógico a los casos de bajo rendimiento.</t>
  </si>
  <si>
    <t>Planes de apoyo en cada asignatura.</t>
  </si>
  <si>
    <t>La institución tiene un plan para realizar el seguimiento a sus egresados, pero la informacion no es sistematica, ni permite el análisis para aportar al mejoramiento institucional.</t>
  </si>
  <si>
    <t xml:space="preserve">Redes sociales, bases de datos, Faceboock </t>
  </si>
  <si>
    <t>Las conclusiones de los análisis de los resultados de los estudiantes en las evaluaciones externas(PRUEBAS SABER y exámenes de estado) son fuente para el mejoramiento de las practicas de aula, en el marco del plan de mejoramiento Institucional</t>
  </si>
  <si>
    <t>Pruebas externas (PRUEBAS SABER Y AVANZAR), informes de los analisis de resultados.</t>
  </si>
  <si>
    <t>Asistencia y seguimiento en los colegios abiertos demostrando mayor interes por parte de los padres en el proceso de aprendizaje de los estudiantes.</t>
  </si>
  <si>
    <t>El cambio a trimestres lo que se evidenció en la mejora del desempeño escolar de los estudiantes</t>
  </si>
  <si>
    <t>seguimiento a las pruebas externas</t>
  </si>
  <si>
    <t>registro con datos actualizados de los egresados para realizar seguimiento.</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</si>
  <si>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</si>
  <si>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resultado de pruebas externas e internas.</t>
  </si>
  <si>
    <t>La institución cuenta con una estrategia organizada de in_x0002_ducción de docentes y admi_x0002_nistrativos nuevos, pero no se dan a conocer el PEI ni el plan de mejoramiento.</t>
  </si>
  <si>
    <t>La visión, Misión, Principios Institucionales actualizados en el PEI.pildoras de informacion.</t>
  </si>
  <si>
    <t>Revisión del Plan de Mejoramiento 2022-2023</t>
  </si>
  <si>
    <t>La institución cuenta con un proceso de divulgación y apropiación del  direccionamiento estratégico que incluye diversos medios: comunicados, carteleras, murales, talleres, grupos de encuentro, conversatorios pildoras, etc.</t>
  </si>
  <si>
    <t>Actas de reuniones. Inducción a estudiantes, Colegio abierto, pildoras del horizonte institucional.</t>
  </si>
  <si>
    <t>Los criterios básicos sobre el manejo del establecimiento
educativo y la atención a la diversidad fueron definidos de manera participativa</t>
  </si>
  <si>
    <t>Actas de la semana institucional 2023, planes de area, drive roy2024.</t>
  </si>
  <si>
    <t>Actas de la semana institucional, proyectos transversales, planes de area y  plataforma ovy, drive roy2024.</t>
  </si>
  <si>
    <t>Plataforma ovy, resultados de las pruebas saber 11.</t>
  </si>
  <si>
    <t>El consejo estudiantil se reúne periódicamente y es reconocido como la instancia de representación de los intereses de todos y todas los</t>
  </si>
  <si>
    <t>Acta de elección del personer, seguimiento del cronograma de personero estudiantil..</t>
  </si>
  <si>
    <t>El personero elegido desarrolla proyectos y
programas a favor de todas y todos los estudiantes y su labor es reconocida en los diferentes estamentos de la comunidad educativa.</t>
  </si>
  <si>
    <t>de
padres de familia, pero éste no
se reúne para deliberar sobre
los temas de su competencia.
El consejo de padres de familia solamente se reúne esporádicamente para trabajar
sobre los asuntos de su competencia.</t>
  </si>
  <si>
    <t>La institución integrada cuenta con una estrategia para fortalecer el trabajo en equipo en los diferentes proyectos institucionales. Además, se cuenta con una metodología para
realizar reuniones efectivas.</t>
  </si>
  <si>
    <t>Proyectos Transversales,  colombianidad, drive roy2024.</t>
  </si>
  <si>
    <t>Mención de reconomiento en los buenos dias.</t>
  </si>
  <si>
    <t xml:space="preserve">Fotografías de las sedes de primaria y secundaria,  </t>
  </si>
  <si>
    <t>La institución cuenta con un programa estructuradode inducción y de acogida, el cual está apoyado en materiales y estrategias que se adaptan a las condiciones personales, sociales y culturales de todos los integrantes. La inducción se hace al inicio del año escolar a todos los estudiantes nuevos y sus familias.</t>
  </si>
  <si>
    <t>La comunidad educativa reconoce y utiliza el
comité de convivencia para identificar y mediar los conflictos. Las actividades programadas para fortalecer la convivencia cuentan con
amplia participación de los distintos estamentos de la comunidad educativa.</t>
  </si>
  <si>
    <t>charlas con la psicologa,</t>
  </si>
  <si>
    <t>Existen algunos acuerdos con la casa de la cultura, la administración municipal,  el Cer la primavera, SENA, ESE.</t>
  </si>
  <si>
    <t>La institución establece relaciones esporádicas con el sector productivo; en ocasiones se reciben aportes y donaciones, y en otros casos cuenta con el acceso a laboratorios, talleres y espacios recreativos.</t>
  </si>
  <si>
    <t>Planes de Area.</t>
  </si>
  <si>
    <t>Cuaderno de estudiantes, plataforma OVY</t>
  </si>
  <si>
    <t>Plan de aula</t>
  </si>
  <si>
    <t>Guías metodológicas, capacitaciones virtuales de la Secretaria de Educación en convenio con entes externos.</t>
  </si>
  <si>
    <t>Actas</t>
  </si>
  <si>
    <t>La institución revisa los resultados de las evaluaciones externas,que sirven como insumo para mejorar las practicas de aula, quedando establecido en los planes de mejoramiento.</t>
  </si>
  <si>
    <t>La institucion cuenta con una base de datos de los egresados a traves de un grupo de whatsap en donde se recolecta informacion acerca de sus estudios universitarios y vinculacion laboral, permitiendo su participacion en eventos institucionales.</t>
  </si>
  <si>
    <t>Grupo whatsap EGRESADOS ROY, formulario google y registro fotografico.</t>
  </si>
  <si>
    <t>Sector productivo, relaciones esporádicas con el sector productivo; en ocasiones se reciben aportes y donaciones</t>
  </si>
  <si>
    <t xml:space="preserve"> 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</si>
  <si>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PIAR, DUA, se ajustaron de acuero a los lineamientos del MEN; sin embargo no se realizaron completamente.</t>
  </si>
  <si>
    <t xml:space="preserve"> La institución cuenta con mecanismos que le permiten conocer las necesidades y expectativas de todos los  estudiantes y divulga esta información en su comunidad; los estudiantes encuentran elementos de identificación con la institución.</t>
  </si>
  <si>
    <t>PEI, Proyecto de vida, SENA, articulacion con las diferentes entidades municipales. (Alcaldia, Iglesia, Policia Nacional, E.S.E Hospital Regional).</t>
  </si>
  <si>
    <t>La institución cuenta con políticas y programas claros que recogen las expectativas de todos los estudiantes y ofrece alternativas para que se iden tifiquen con ella. Los mecanismos empleados para hacer el seguimiento a las necesidades de los es tudiantes y ponderar su grado de satisfacción se evalúan y mejoran constantemente y sus resulta dos retroalimentan el plan de mejoramiento ins titucional.</t>
  </si>
  <si>
    <t>Portafolio del estudiante, charlas de contextualizacion de profesionales, SENA, visita de universidades para promocion de carrreras.</t>
  </si>
  <si>
    <t xml:space="preserve"> Los programas de la escuela de padres se evalúan de forma regular; hay sistematización de estos procesos y su mejoramiento se hace teniendo en cuenta las necesidades y expectativas de los integrantes de la familia y de la comunidad.</t>
  </si>
  <si>
    <t xml:space="preserve">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 </t>
  </si>
  <si>
    <t>Interclases, Semana Cultural, Colombianidad, Banda Marcial, actividades culturales municipales.</t>
  </si>
  <si>
    <t>La comunidad se encuentra informada respecto de los programas y posibilidades de uso de los recursos de la institución y los utiliza; asimismo, colabora con la institución en los gastos para su mantenimiento</t>
  </si>
  <si>
    <t>El impacto del servicio social estudiantil es evalua do por la institución y se tienen en cuenta tanto las necesidades y expectativas de la comunidad como su satisfacción con estos programas.</t>
  </si>
  <si>
    <t xml:space="preserve"> La institución posee mecanismos para evaluar las formas y demandas de participación del estudiantado; la organización escolar es sensible a tales demandas y crea espacios para promover alternativas de participación como respuesta a ellas.</t>
  </si>
  <si>
    <t>La asamblea de padres funciona de acuerdo con lo estipulado en la normatividad vigente y el Consejo de padres participa en algunas decisiones relativas al mejoramiento de la institución.</t>
  </si>
  <si>
    <t>Se constituyó el consejo de padres, se citó a asambleas.</t>
  </si>
  <si>
    <t xml:space="preserve"> La participación de los padres de familia es coherente con los grandes propósitos institucionales. 
La institución evalúa estos mecanismos e instancias de participación y el proceso de mejoramiento contempla sus necesidades y expectativas.</t>
  </si>
  <si>
    <t>Los programas de prevención de riesgos físicos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</si>
  <si>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Capacitaciones a estudiantes con Salud Publica, Policia nacional, E.S.E Hospital Regional centro. Proyectos transverales E.V.S. - P.E.S.</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</si>
  <si>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 tructura y alerta sobre posibles accidentes</t>
  </si>
  <si>
    <t xml:space="preserve">Plan de accion de riesgos y desastres institucional. </t>
  </si>
  <si>
    <t>La Institución de secundaria es propiedad privada y la de primaria se le realizan algunos arreglos que impliquen gastos de menor cuantía. La cancha de la sección primaria le realizaron algunas remodelaciones y arreglos a planta física.</t>
  </si>
  <si>
    <t>Arreglos locativos tales como puerta de baños, pintura la planta física y en la sección secundaria se pintó la planta física y remodelación de los baños, ventanas en las aulas del segundo piso.</t>
  </si>
  <si>
    <t>Se  realizan campañas de embellecimiento con algunos estudiantes y personal administrativo y docente en algunos espacios. (carteleras, campañas de aseo).</t>
  </si>
  <si>
    <t>Carteleras mensuales y camapañas de aseo.</t>
  </si>
  <si>
    <t>La  Institución se realizan las actividades académicas  de acuerdo los espacios físicos y capacidades de las aulas. Se realizó eras con cultivos de hortaliza.</t>
  </si>
  <si>
    <t xml:space="preserve">Solo se realiza cuando estos presentan algún daño. Falta el plan de manteniminto </t>
  </si>
  <si>
    <t>Facturas de equipos repaarados.</t>
  </si>
  <si>
    <t>La institución tiene una aproximación parrcial a su panorama de riesgos y se encuentra en proceso de levantar dicho panorama.</t>
  </si>
  <si>
    <t>Se realizan  algunas  estrategias para estudiantes con dificultades de interacción y bajo rendimiento, conocida por los padres de familia.</t>
  </si>
  <si>
    <t>Colegio abierto, actividades de refuerzo, escuela de padres, cita a padres de familia, integración de las entidades municipales. PIAR.</t>
  </si>
  <si>
    <t>La institución cuenta con una estrategia organizada de inducción de docentes y administrativos nuevos durante la primera semana escolar.</t>
  </si>
  <si>
    <t>Se realizan capacitaciones en formación con la Instructora del PTA. los docentes capacitados con NATURA, autocapacitaciones por internet. La capacidad instalada por parte del Proyecto Enjambre.</t>
  </si>
  <si>
    <t>La Institución revisa y evalúa continuamente sus criterios de asignación académica de los docentes y realiza los ajustes pertinentes.</t>
  </si>
  <si>
    <t>La instiutución dispone de estrategias claras para la resolución y mediación de conflictos .</t>
  </si>
  <si>
    <t>Comité de convivencia, actas , observador  del estudiante.</t>
  </si>
  <si>
    <t>Se realizan actividades de integración  esporádicas aunque no se logra la vinculación de todo el personal.</t>
  </si>
  <si>
    <t xml:space="preserve">La institución evalúaperiódicamente los procedimeintos para la elaboración del presupuesto de manera que se logre coordinaar las necesidades . </t>
  </si>
  <si>
    <t xml:space="preserve">Mejora del desempeño escolar de los estudiantes </t>
  </si>
  <si>
    <t>seguimiento a los planes de aula</t>
  </si>
  <si>
    <t>Capacitacion pertinenete y seguimiento adecuado a los procesos de adaptaciones curriculares piar y dua.</t>
  </si>
  <si>
    <t>ambiente fisico, los espacios para el descanso no son adecuados. No tiene espacios para el deporte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</si>
</sst>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0">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0.125</c:v>
                </c:pt>
                <c:pt idx="2">
                  <c:v>0.5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0.14285714285714285</c:v>
                </c:pt>
                <c:pt idx="3">
                  <c:v>0.2857142857142857</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0.2857142857142857</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0.14285714285714285</c:v>
                </c:pt>
                <c:pt idx="3">
                  <c:v>0.2857142857142857</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0.2857142857142857</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0.3</c:v>
                </c:pt>
                <c:pt idx="2">
                  <c:v>0.6</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0.7</c:v>
                </c:pt>
                <c:pt idx="3">
                  <c:v>0.2</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0.7</c:v>
                </c:pt>
                <c:pt idx="3">
                  <c:v>0.2</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0.7</c:v>
                </c:pt>
                <c:pt idx="3">
                  <c:v>0.2</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0.125</c:v>
                </c:pt>
                <c:pt idx="2">
                  <c:v>0.5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c:v>
                </c:pt>
                <c:pt idx="2">
                  <c:v>0.33333333333333331</c:v>
                </c:pt>
                <c:pt idx="3">
                  <c:v>0.33333333333333331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c:v>
                </c:pt>
                <c:pt idx="2">
                  <c:v>0.33333333333333331</c:v>
                </c:pt>
                <c:pt idx="3">
                  <c:v>0.33333333333333331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28576</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44558"/>
    <xdr:pic>
      <xdr:nvPicPr>
        <xdr:cNvPr id="24" name="15 Imagen">
          <a:hlinkClick xmlns:r="http://schemas.openxmlformats.org/officeDocument/2006/relationships" r:id="rId19" tooltip="IR A RESUMEN"/>
          <a:extLst>
            <a:ext uri="{FF2B5EF4-FFF2-40B4-BE49-F238E27FC236}">
              <a16:creationId xmlns:a16="http://schemas.microsoft.com/office/drawing/2014/main" id="{AAE28D4E-6732-477D-8458-CEA776A14D4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0048875" y="34703385"/>
          <a:ext cx="247650" cy="244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4558"/>
    <xdr:pic>
      <xdr:nvPicPr>
        <xdr:cNvPr id="25" name="15 Imagen">
          <a:hlinkClick xmlns:r="http://schemas.openxmlformats.org/officeDocument/2006/relationships" r:id="rId19" tooltip="IR A RESUMEN"/>
          <a:extLst>
            <a:ext uri="{FF2B5EF4-FFF2-40B4-BE49-F238E27FC236}">
              <a16:creationId xmlns:a16="http://schemas.microsoft.com/office/drawing/2014/main" id="{88E7661B-7B17-4DDC-AF44-89A6CE88F63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0048875" y="34703385"/>
          <a:ext cx="247650" cy="244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3" zoomScale="80" zoomScaleNormal="80" workbookViewId="0">
      <selection activeCell="H11" sqref="H11:I11"/>
    </sheetView>
  </sheetViews>
  <sheetFormatPr baseColWidth="10" defaultColWidth="11.44140625" defaultRowHeight="13.8" x14ac:dyDescent="0.25"/>
  <cols>
    <col min="1" max="2" width="11.44140625" style="18"/>
    <col min="3" max="3" width="15.77734375" style="18" customWidth="1"/>
    <col min="4" max="4" width="21.21875" style="18" customWidth="1"/>
    <col min="5" max="5" width="14.77734375" style="18" customWidth="1"/>
    <col min="6" max="6" width="8.5546875" style="18" customWidth="1"/>
    <col min="7" max="7" width="10.21875" style="18" customWidth="1"/>
    <col min="8" max="8" width="16.21875" style="18" customWidth="1"/>
    <col min="9" max="9" width="18.21875" style="18" customWidth="1"/>
    <col min="10" max="10" width="3.21875" style="18" customWidth="1"/>
    <col min="11" max="11" width="46.21875" style="18" bestFit="1" customWidth="1"/>
    <col min="12" max="12" width="85.44140625" style="18" customWidth="1"/>
    <col min="13" max="13" width="33.5546875" style="18" customWidth="1"/>
    <col min="14" max="16384" width="11.44140625" style="18"/>
  </cols>
  <sheetData>
    <row r="1" spans="1:13" ht="27" customHeight="1" x14ac:dyDescent="0.3">
      <c r="A1" s="202"/>
      <c r="B1" s="203"/>
      <c r="C1" s="210" t="s">
        <v>169</v>
      </c>
      <c r="D1" s="211"/>
      <c r="E1" s="211"/>
      <c r="F1" s="211"/>
      <c r="G1" s="211"/>
      <c r="H1" s="208" t="s">
        <v>170</v>
      </c>
      <c r="I1" s="209"/>
    </row>
    <row r="2" spans="1:13" ht="18.75" customHeight="1" x14ac:dyDescent="0.3">
      <c r="A2" s="204"/>
      <c r="B2" s="205"/>
      <c r="C2" s="210" t="s">
        <v>171</v>
      </c>
      <c r="D2" s="211"/>
      <c r="E2" s="211"/>
      <c r="F2" s="211"/>
      <c r="G2" s="211"/>
      <c r="H2" s="44">
        <v>41241</v>
      </c>
      <c r="I2" s="45" t="s">
        <v>175</v>
      </c>
    </row>
    <row r="3" spans="1:13" ht="21" customHeight="1" x14ac:dyDescent="0.3">
      <c r="A3" s="206"/>
      <c r="B3" s="207"/>
      <c r="C3" s="210" t="s">
        <v>172</v>
      </c>
      <c r="D3" s="211"/>
      <c r="E3" s="211"/>
      <c r="F3" s="211"/>
      <c r="G3" s="211"/>
      <c r="H3" s="208" t="s">
        <v>173</v>
      </c>
      <c r="I3" s="209"/>
    </row>
    <row r="4" spans="1:13" ht="5.25" customHeight="1" x14ac:dyDescent="0.25"/>
    <row r="5" spans="1:13" ht="34.5" customHeight="1" x14ac:dyDescent="0.25">
      <c r="A5" s="161" t="s">
        <v>164</v>
      </c>
      <c r="B5" s="161"/>
      <c r="C5" s="161"/>
      <c r="D5" s="161"/>
      <c r="E5" s="161"/>
      <c r="F5" s="161"/>
      <c r="G5" s="161"/>
      <c r="H5" s="161"/>
      <c r="I5" s="161"/>
      <c r="K5" s="162" t="s">
        <v>140</v>
      </c>
      <c r="L5" s="162"/>
      <c r="M5" s="162"/>
    </row>
    <row r="6" spans="1:13" ht="23.25" customHeight="1" x14ac:dyDescent="0.25">
      <c r="A6" s="163" t="s">
        <v>162</v>
      </c>
      <c r="B6" s="164"/>
      <c r="C6" s="164"/>
      <c r="D6" s="164"/>
      <c r="E6" s="164"/>
      <c r="F6" s="193" t="s">
        <v>141</v>
      </c>
      <c r="G6" s="194"/>
      <c r="H6" s="194"/>
      <c r="I6" s="194"/>
      <c r="K6" s="47" t="s">
        <v>142</v>
      </c>
      <c r="L6" s="48" t="s">
        <v>143</v>
      </c>
      <c r="M6" s="49" t="s">
        <v>144</v>
      </c>
    </row>
    <row r="7" spans="1:13" ht="20.100000000000001" customHeight="1" x14ac:dyDescent="0.25">
      <c r="A7" s="165" t="s">
        <v>280</v>
      </c>
      <c r="B7" s="166"/>
      <c r="C7" s="166"/>
      <c r="D7" s="166"/>
      <c r="E7" s="166"/>
      <c r="F7" s="195" t="s">
        <v>281</v>
      </c>
      <c r="G7" s="195"/>
      <c r="H7" s="195"/>
      <c r="I7" s="195"/>
      <c r="K7" s="167" t="s">
        <v>166</v>
      </c>
      <c r="L7" s="57" t="s">
        <v>145</v>
      </c>
      <c r="M7" s="168" t="s">
        <v>146</v>
      </c>
    </row>
    <row r="8" spans="1:13" ht="33.75" customHeight="1" x14ac:dyDescent="0.25">
      <c r="A8" s="165"/>
      <c r="B8" s="166"/>
      <c r="C8" s="166"/>
      <c r="D8" s="166"/>
      <c r="E8" s="166"/>
      <c r="F8" s="169" t="s">
        <v>160</v>
      </c>
      <c r="G8" s="170"/>
      <c r="H8" s="171">
        <v>154418000331</v>
      </c>
      <c r="I8" s="172"/>
      <c r="K8" s="168"/>
      <c r="L8" s="57" t="s">
        <v>159</v>
      </c>
      <c r="M8" s="168"/>
    </row>
    <row r="9" spans="1:13" ht="20.100000000000001" customHeight="1" x14ac:dyDescent="0.25">
      <c r="A9" s="42" t="s">
        <v>147</v>
      </c>
      <c r="B9" s="43"/>
      <c r="C9" s="198" t="s">
        <v>277</v>
      </c>
      <c r="D9" s="198"/>
      <c r="E9" s="199"/>
      <c r="F9" s="200" t="s">
        <v>163</v>
      </c>
      <c r="G9" s="201"/>
      <c r="H9" s="175" t="s">
        <v>279</v>
      </c>
      <c r="I9" s="176"/>
      <c r="K9" s="168"/>
      <c r="L9" s="57" t="s">
        <v>148</v>
      </c>
      <c r="M9" s="168" t="s">
        <v>149</v>
      </c>
    </row>
    <row r="10" spans="1:13" ht="20.100000000000001" customHeight="1" x14ac:dyDescent="0.25">
      <c r="A10" s="196" t="s">
        <v>168</v>
      </c>
      <c r="B10" s="197"/>
      <c r="C10" s="198" t="s">
        <v>278</v>
      </c>
      <c r="D10" s="198"/>
      <c r="E10" s="198"/>
      <c r="F10" s="199"/>
      <c r="G10" s="46" t="s">
        <v>150</v>
      </c>
      <c r="H10" s="173"/>
      <c r="I10" s="174"/>
      <c r="K10" s="168"/>
      <c r="L10" s="57" t="s">
        <v>151</v>
      </c>
      <c r="M10" s="168"/>
    </row>
    <row r="11" spans="1:13" ht="20.100000000000001" customHeight="1" x14ac:dyDescent="0.25">
      <c r="A11" s="196" t="s">
        <v>165</v>
      </c>
      <c r="B11" s="197"/>
      <c r="C11" s="198"/>
      <c r="D11" s="198"/>
      <c r="E11" s="198"/>
      <c r="F11" s="199"/>
      <c r="G11" s="46" t="s">
        <v>174</v>
      </c>
      <c r="H11" s="177"/>
      <c r="I11" s="178"/>
      <c r="K11" s="179"/>
      <c r="L11" s="58"/>
      <c r="M11" s="58"/>
    </row>
    <row r="12" spans="1:13" ht="19.5" customHeight="1" x14ac:dyDescent="0.25">
      <c r="A12" s="181" t="s">
        <v>152</v>
      </c>
      <c r="B12" s="182"/>
      <c r="C12" s="182"/>
      <c r="D12" s="182"/>
      <c r="E12" s="182"/>
      <c r="F12" s="182"/>
      <c r="G12" s="182"/>
      <c r="H12" s="182"/>
      <c r="I12" s="183"/>
      <c r="K12" s="180"/>
      <c r="L12" s="58"/>
      <c r="M12" s="180"/>
    </row>
    <row r="13" spans="1:13" ht="20.100000000000001" customHeight="1" x14ac:dyDescent="0.25">
      <c r="A13" s="184" t="s">
        <v>153</v>
      </c>
      <c r="B13" s="184"/>
      <c r="C13" s="184"/>
      <c r="D13" s="184" t="s">
        <v>154</v>
      </c>
      <c r="E13" s="184"/>
      <c r="F13" s="184"/>
      <c r="G13" s="184" t="s">
        <v>161</v>
      </c>
      <c r="H13" s="184"/>
      <c r="I13" s="184"/>
      <c r="K13" s="180"/>
      <c r="L13" s="58"/>
      <c r="M13" s="180"/>
    </row>
    <row r="14" spans="1:13" ht="20.100000000000001" customHeight="1" x14ac:dyDescent="0.25">
      <c r="A14" s="185" t="s">
        <v>257</v>
      </c>
      <c r="B14" s="185"/>
      <c r="C14" s="185"/>
      <c r="D14" s="185" t="s">
        <v>249</v>
      </c>
      <c r="E14" s="185"/>
      <c r="F14" s="185"/>
      <c r="G14" s="185" t="s">
        <v>258</v>
      </c>
      <c r="H14" s="185"/>
      <c r="I14" s="185"/>
      <c r="K14" s="180"/>
      <c r="L14" s="58"/>
      <c r="M14" s="180"/>
    </row>
    <row r="15" spans="1:13" ht="20.100000000000001" customHeight="1" x14ac:dyDescent="0.25">
      <c r="A15" s="185" t="s">
        <v>259</v>
      </c>
      <c r="B15" s="185"/>
      <c r="C15" s="185"/>
      <c r="D15" s="185" t="s">
        <v>249</v>
      </c>
      <c r="E15" s="185"/>
      <c r="F15" s="185"/>
      <c r="G15" s="185" t="s">
        <v>260</v>
      </c>
      <c r="H15" s="185"/>
      <c r="I15" s="185"/>
      <c r="K15" s="180"/>
      <c r="L15" s="58"/>
      <c r="M15" s="58"/>
    </row>
    <row r="16" spans="1:13" ht="20.100000000000001" customHeight="1" x14ac:dyDescent="0.25">
      <c r="A16" s="185" t="s">
        <v>261</v>
      </c>
      <c r="B16" s="185"/>
      <c r="C16" s="185"/>
      <c r="D16" s="185" t="s">
        <v>249</v>
      </c>
      <c r="E16" s="185"/>
      <c r="F16" s="185"/>
      <c r="G16" s="185" t="s">
        <v>262</v>
      </c>
      <c r="H16" s="185"/>
      <c r="I16" s="185"/>
      <c r="K16" s="180"/>
      <c r="L16" s="58"/>
      <c r="M16" s="58"/>
    </row>
    <row r="17" spans="1:13" ht="20.100000000000001" customHeight="1" x14ac:dyDescent="0.25">
      <c r="A17" s="185" t="s">
        <v>263</v>
      </c>
      <c r="B17" s="185"/>
      <c r="C17" s="185"/>
      <c r="D17" s="185" t="s">
        <v>249</v>
      </c>
      <c r="E17" s="185"/>
      <c r="F17" s="185"/>
      <c r="G17" s="185" t="s">
        <v>264</v>
      </c>
      <c r="H17" s="185"/>
      <c r="I17" s="185"/>
      <c r="K17" s="180"/>
      <c r="L17" s="58"/>
      <c r="M17" s="58"/>
    </row>
    <row r="18" spans="1:13" ht="20.100000000000001" customHeight="1" x14ac:dyDescent="0.25">
      <c r="A18" s="185" t="s">
        <v>265</v>
      </c>
      <c r="B18" s="185"/>
      <c r="C18" s="185"/>
      <c r="D18" s="185" t="s">
        <v>249</v>
      </c>
      <c r="E18" s="185"/>
      <c r="F18" s="185"/>
      <c r="G18" s="185" t="s">
        <v>266</v>
      </c>
      <c r="H18" s="185"/>
      <c r="I18" s="185"/>
      <c r="K18" s="186"/>
      <c r="L18" s="58"/>
      <c r="M18" s="58"/>
    </row>
    <row r="19" spans="1:13" ht="20.100000000000001" customHeight="1" x14ac:dyDescent="0.25">
      <c r="A19" s="185" t="s">
        <v>267</v>
      </c>
      <c r="B19" s="185"/>
      <c r="C19" s="185"/>
      <c r="D19" s="185" t="s">
        <v>249</v>
      </c>
      <c r="E19" s="185"/>
      <c r="F19" s="185"/>
      <c r="G19" s="185" t="s">
        <v>268</v>
      </c>
      <c r="H19" s="185"/>
      <c r="I19" s="185"/>
      <c r="K19" s="180"/>
      <c r="L19" s="58"/>
      <c r="M19" s="58"/>
    </row>
    <row r="20" spans="1:13" ht="20.100000000000001" customHeight="1" x14ac:dyDescent="0.25">
      <c r="A20" s="185" t="s">
        <v>269</v>
      </c>
      <c r="B20" s="185"/>
      <c r="C20" s="185"/>
      <c r="D20" s="185" t="s">
        <v>249</v>
      </c>
      <c r="E20" s="185"/>
      <c r="F20" s="185"/>
      <c r="G20" s="185" t="s">
        <v>270</v>
      </c>
      <c r="H20" s="185"/>
      <c r="I20" s="185"/>
      <c r="K20" s="180"/>
      <c r="L20" s="58"/>
      <c r="M20" s="58"/>
    </row>
    <row r="21" spans="1:13" ht="20.100000000000001" customHeight="1" x14ac:dyDescent="0.25">
      <c r="A21" s="185" t="s">
        <v>271</v>
      </c>
      <c r="B21" s="185"/>
      <c r="C21" s="185"/>
      <c r="D21" s="185" t="s">
        <v>249</v>
      </c>
      <c r="E21" s="185"/>
      <c r="F21" s="185"/>
      <c r="G21" s="185" t="s">
        <v>272</v>
      </c>
      <c r="H21" s="185"/>
      <c r="I21" s="185"/>
      <c r="K21" s="180"/>
      <c r="L21" s="58"/>
      <c r="M21" s="59"/>
    </row>
    <row r="22" spans="1:13" ht="20.100000000000001" customHeight="1" x14ac:dyDescent="0.25">
      <c r="A22" s="185" t="s">
        <v>273</v>
      </c>
      <c r="B22" s="185"/>
      <c r="C22" s="185"/>
      <c r="D22" s="185" t="s">
        <v>249</v>
      </c>
      <c r="E22" s="185"/>
      <c r="F22" s="185"/>
      <c r="G22" s="185" t="s">
        <v>274</v>
      </c>
      <c r="H22" s="185"/>
      <c r="I22" s="185"/>
    </row>
    <row r="23" spans="1:13" s="19" customFormat="1" ht="21" x14ac:dyDescent="0.4">
      <c r="A23" s="187" t="s">
        <v>275</v>
      </c>
      <c r="B23" s="187"/>
      <c r="C23" s="187"/>
      <c r="D23" s="187" t="s">
        <v>249</v>
      </c>
      <c r="E23" s="187"/>
      <c r="F23" s="187"/>
      <c r="G23" s="187" t="s">
        <v>276</v>
      </c>
      <c r="H23" s="187"/>
      <c r="I23" s="187"/>
      <c r="K23" s="188"/>
      <c r="L23" s="188"/>
    </row>
    <row r="24" spans="1:13" ht="30" customHeight="1" x14ac:dyDescent="0.25">
      <c r="A24" s="189" t="s">
        <v>155</v>
      </c>
      <c r="B24" s="189"/>
      <c r="C24" s="189"/>
      <c r="D24" s="189"/>
      <c r="E24" s="189"/>
      <c r="F24" s="189"/>
      <c r="G24" s="189"/>
      <c r="H24" s="189"/>
      <c r="I24" s="189"/>
      <c r="K24" s="20"/>
      <c r="L24" s="20"/>
    </row>
    <row r="25" spans="1:13" ht="33.75" customHeight="1" x14ac:dyDescent="0.25">
      <c r="A25" s="184" t="s">
        <v>153</v>
      </c>
      <c r="B25" s="184"/>
      <c r="C25" s="184"/>
      <c r="D25" s="184" t="s">
        <v>154</v>
      </c>
      <c r="E25" s="184"/>
      <c r="F25" s="184"/>
      <c r="G25" s="184" t="s">
        <v>23</v>
      </c>
      <c r="H25" s="184"/>
      <c r="I25" s="184"/>
      <c r="K25" s="21"/>
      <c r="L25" s="22"/>
      <c r="M25" s="18" t="s">
        <v>156</v>
      </c>
    </row>
    <row r="26" spans="1:13" ht="20.100000000000001" customHeight="1" x14ac:dyDescent="0.25">
      <c r="A26" s="185" t="s">
        <v>248</v>
      </c>
      <c r="B26" s="185"/>
      <c r="C26" s="185"/>
      <c r="D26" s="185" t="s">
        <v>249</v>
      </c>
      <c r="E26" s="185"/>
      <c r="F26" s="185"/>
      <c r="G26" s="185" t="s">
        <v>250</v>
      </c>
      <c r="H26" s="185"/>
      <c r="I26" s="185"/>
      <c r="K26" s="21"/>
      <c r="L26" s="22"/>
    </row>
    <row r="27" spans="1:13" ht="20.100000000000001" customHeight="1" x14ac:dyDescent="0.25">
      <c r="A27" s="185" t="s">
        <v>251</v>
      </c>
      <c r="B27" s="185"/>
      <c r="C27" s="185"/>
      <c r="D27" s="185" t="s">
        <v>249</v>
      </c>
      <c r="E27" s="185"/>
      <c r="F27" s="185"/>
      <c r="G27" s="185" t="s">
        <v>252</v>
      </c>
      <c r="H27" s="185"/>
      <c r="I27" s="185"/>
      <c r="K27" s="21"/>
      <c r="L27" s="23"/>
    </row>
    <row r="28" spans="1:13" ht="20.100000000000001" customHeight="1" x14ac:dyDescent="0.25">
      <c r="A28" s="185" t="s">
        <v>253</v>
      </c>
      <c r="B28" s="185"/>
      <c r="C28" s="185"/>
      <c r="D28" s="185" t="s">
        <v>249</v>
      </c>
      <c r="E28" s="185"/>
      <c r="F28" s="185"/>
      <c r="G28" s="185" t="s">
        <v>254</v>
      </c>
      <c r="H28" s="185"/>
      <c r="I28" s="185"/>
      <c r="K28" s="21"/>
      <c r="L28" s="23"/>
    </row>
    <row r="29" spans="1:13" ht="20.100000000000001" customHeight="1" x14ac:dyDescent="0.25">
      <c r="A29" s="185" t="s">
        <v>255</v>
      </c>
      <c r="B29" s="185"/>
      <c r="C29" s="185"/>
      <c r="D29" s="185" t="s">
        <v>249</v>
      </c>
      <c r="E29" s="185"/>
      <c r="F29" s="185"/>
      <c r="G29" s="185" t="s">
        <v>256</v>
      </c>
      <c r="H29" s="185"/>
      <c r="I29" s="185"/>
      <c r="K29" s="21"/>
      <c r="L29" s="22"/>
    </row>
    <row r="30" spans="1:13" ht="20.100000000000001" customHeight="1" x14ac:dyDescent="0.25">
      <c r="A30" s="185"/>
      <c r="B30" s="185"/>
      <c r="C30" s="185"/>
      <c r="D30" s="185"/>
      <c r="E30" s="185"/>
      <c r="F30" s="185"/>
      <c r="G30" s="185"/>
      <c r="H30" s="185"/>
      <c r="I30" s="185"/>
      <c r="K30" s="21"/>
      <c r="L30" s="23"/>
    </row>
    <row r="31" spans="1:13" ht="20.100000000000001" customHeight="1" x14ac:dyDescent="0.25">
      <c r="A31" s="185"/>
      <c r="B31" s="185"/>
      <c r="C31" s="185"/>
      <c r="D31" s="185"/>
      <c r="E31" s="185"/>
      <c r="F31" s="185"/>
      <c r="G31" s="185"/>
      <c r="H31" s="185"/>
      <c r="I31" s="185"/>
      <c r="K31" s="21"/>
      <c r="L31" s="24"/>
    </row>
    <row r="32" spans="1:13" ht="20.100000000000001" customHeight="1" x14ac:dyDescent="0.25">
      <c r="A32" s="185"/>
      <c r="B32" s="185"/>
      <c r="C32" s="185"/>
      <c r="D32" s="185"/>
      <c r="E32" s="185"/>
      <c r="F32" s="185"/>
      <c r="G32" s="185"/>
      <c r="H32" s="185"/>
      <c r="I32" s="185"/>
      <c r="K32" s="190"/>
      <c r="L32" s="22"/>
    </row>
    <row r="33" spans="11:12" ht="15" x14ac:dyDescent="0.25">
      <c r="K33" s="190"/>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91" t="s">
        <v>29</v>
      </c>
      <c r="B65526" s="191"/>
      <c r="C65526" s="191"/>
      <c r="D65526" s="191"/>
      <c r="E65526" s="191"/>
    </row>
    <row r="65527" spans="1:5" x14ac:dyDescent="0.25">
      <c r="A65527" s="192" t="s">
        <v>30</v>
      </c>
      <c r="B65527" s="192"/>
      <c r="C65527" s="192"/>
      <c r="D65527" s="192"/>
      <c r="E65527" s="192"/>
    </row>
    <row r="65528" spans="1:5" x14ac:dyDescent="0.25">
      <c r="A65528" s="192" t="s">
        <v>31</v>
      </c>
      <c r="B65528" s="192"/>
      <c r="C65528" s="192"/>
      <c r="D65528" s="192"/>
      <c r="E65528" s="192"/>
    </row>
    <row r="65529" spans="1:5" x14ac:dyDescent="0.2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Normal="100" workbookViewId="0">
      <selection activeCell="L10" sqref="L10"/>
    </sheetView>
  </sheetViews>
  <sheetFormatPr baseColWidth="10" defaultColWidth="11.44140625" defaultRowHeight="13.8" x14ac:dyDescent="0.25"/>
  <cols>
    <col min="1" max="1" width="0.44140625" style="86" customWidth="1"/>
    <col min="2" max="2" width="1.44140625" style="86" customWidth="1"/>
    <col min="3" max="3" width="44.77734375" style="86" customWidth="1"/>
    <col min="4" max="4" width="11.77734375" style="139" customWidth="1"/>
    <col min="5" max="6" width="33.77734375" style="121" customWidth="1"/>
    <col min="7" max="7" width="11.77734375" style="139" customWidth="1"/>
    <col min="8" max="9" width="33.77734375" style="121" customWidth="1"/>
    <col min="10" max="10" width="11.77734375" style="139" customWidth="1"/>
    <col min="11" max="12" width="33.77734375" style="121" customWidth="1"/>
    <col min="13" max="13" width="11.77734375" style="139" customWidth="1"/>
    <col min="14" max="15" width="33.77734375" style="121" customWidth="1"/>
    <col min="16" max="16" width="3.21875" style="86" customWidth="1"/>
    <col min="17" max="17" width="2.44140625" style="86" customWidth="1"/>
    <col min="18" max="18" width="7.44140625" style="86" hidden="1" customWidth="1"/>
    <col min="19" max="20" width="7.21875" style="86" hidden="1" customWidth="1"/>
    <col min="21" max="21" width="7" style="86" hidden="1" customWidth="1"/>
    <col min="22" max="22" width="11.44140625" style="86"/>
    <col min="23" max="23" width="13" style="86" customWidth="1"/>
    <col min="24" max="24" width="15.77734375" style="86" customWidth="1"/>
    <col min="25" max="25" width="13" style="86" customWidth="1"/>
    <col min="26" max="27" width="11.44140625" style="86" customWidth="1"/>
    <col min="28" max="16384" width="11.44140625" style="86"/>
  </cols>
  <sheetData>
    <row r="1" spans="1:21" ht="33" customHeight="1" x14ac:dyDescent="0.25">
      <c r="B1" s="257" t="s">
        <v>124</v>
      </c>
      <c r="C1" s="257"/>
      <c r="D1" s="257"/>
      <c r="E1" s="257"/>
      <c r="F1" s="257"/>
      <c r="G1" s="257"/>
      <c r="H1" s="257"/>
      <c r="I1" s="257"/>
      <c r="J1" s="258"/>
      <c r="K1" s="258"/>
      <c r="L1" s="87"/>
      <c r="M1" s="87"/>
      <c r="N1" s="87"/>
      <c r="O1" s="87"/>
    </row>
    <row r="2" spans="1:21" ht="15.6" x14ac:dyDescent="0.25">
      <c r="B2" s="259" t="s">
        <v>27</v>
      </c>
      <c r="C2" s="259"/>
      <c r="D2" s="213" t="s">
        <v>176</v>
      </c>
      <c r="E2" s="213"/>
      <c r="F2" s="213"/>
      <c r="G2" s="214" t="s">
        <v>177</v>
      </c>
      <c r="H2" s="214"/>
      <c r="I2" s="214"/>
      <c r="J2" s="215" t="s">
        <v>178</v>
      </c>
      <c r="K2" s="215"/>
      <c r="L2" s="215"/>
      <c r="M2" s="274" t="s">
        <v>179</v>
      </c>
      <c r="N2" s="274"/>
      <c r="O2" s="274"/>
      <c r="Q2" s="86">
        <v>1</v>
      </c>
    </row>
    <row r="3" spans="1:21" ht="15" customHeight="1" x14ac:dyDescent="0.25">
      <c r="B3" s="259"/>
      <c r="C3" s="259"/>
      <c r="D3" s="220" t="s">
        <v>34</v>
      </c>
      <c r="E3" s="218" t="s">
        <v>122</v>
      </c>
      <c r="F3" s="218" t="s">
        <v>125</v>
      </c>
      <c r="G3" s="216" t="s">
        <v>34</v>
      </c>
      <c r="H3" s="218" t="s">
        <v>122</v>
      </c>
      <c r="I3" s="218" t="s">
        <v>125</v>
      </c>
      <c r="J3" s="216" t="s">
        <v>34</v>
      </c>
      <c r="K3" s="225" t="s">
        <v>122</v>
      </c>
      <c r="L3" s="219" t="s">
        <v>125</v>
      </c>
      <c r="M3" s="216" t="s">
        <v>34</v>
      </c>
      <c r="N3" s="225" t="s">
        <v>122</v>
      </c>
      <c r="O3" s="219" t="s">
        <v>125</v>
      </c>
      <c r="Q3" s="86">
        <v>2</v>
      </c>
    </row>
    <row r="4" spans="1:21" ht="15.75" customHeight="1" x14ac:dyDescent="0.25">
      <c r="B4" s="259"/>
      <c r="C4" s="259"/>
      <c r="D4" s="221"/>
      <c r="E4" s="219"/>
      <c r="F4" s="219"/>
      <c r="G4" s="217"/>
      <c r="H4" s="219"/>
      <c r="I4" s="219"/>
      <c r="J4" s="217"/>
      <c r="K4" s="226"/>
      <c r="L4" s="236"/>
      <c r="M4" s="217"/>
      <c r="N4" s="226"/>
      <c r="O4" s="236"/>
      <c r="Q4" s="86">
        <v>3</v>
      </c>
    </row>
    <row r="5" spans="1:21" ht="15.6" x14ac:dyDescent="0.25">
      <c r="B5" s="259"/>
      <c r="C5" s="259"/>
      <c r="D5" s="88"/>
      <c r="E5" s="89"/>
      <c r="F5" s="89"/>
      <c r="G5" s="90"/>
      <c r="H5" s="91"/>
      <c r="I5" s="91"/>
      <c r="J5" s="90"/>
      <c r="K5" s="92"/>
      <c r="L5" s="91"/>
      <c r="M5" s="90"/>
      <c r="N5" s="92"/>
      <c r="O5" s="91"/>
      <c r="Q5" s="86">
        <v>4</v>
      </c>
    </row>
    <row r="6" spans="1:21" ht="17.399999999999999" x14ac:dyDescent="0.25">
      <c r="A6" s="212"/>
      <c r="B6" s="267"/>
      <c r="C6" s="93" t="s">
        <v>73</v>
      </c>
      <c r="D6" s="94"/>
      <c r="E6" s="94"/>
      <c r="F6" s="94"/>
      <c r="G6" s="94"/>
      <c r="H6" s="94"/>
      <c r="I6" s="94"/>
      <c r="J6" s="94"/>
      <c r="K6" s="94"/>
      <c r="L6" s="95"/>
      <c r="M6" s="94"/>
      <c r="N6" s="94"/>
      <c r="O6" s="95"/>
    </row>
    <row r="7" spans="1:21" ht="40.049999999999997" customHeight="1" x14ac:dyDescent="0.25">
      <c r="A7" s="212"/>
      <c r="B7" s="268"/>
      <c r="C7" s="96" t="s">
        <v>33</v>
      </c>
      <c r="D7" s="26">
        <v>3</v>
      </c>
      <c r="E7" s="60" t="s">
        <v>180</v>
      </c>
      <c r="F7" s="60" t="s">
        <v>181</v>
      </c>
      <c r="G7" s="79">
        <v>3</v>
      </c>
      <c r="H7" s="61" t="s">
        <v>180</v>
      </c>
      <c r="I7" s="61" t="s">
        <v>412</v>
      </c>
      <c r="J7" s="82"/>
      <c r="K7" s="62"/>
      <c r="L7" s="63"/>
      <c r="M7" s="84"/>
      <c r="N7" s="64"/>
      <c r="O7" s="65"/>
      <c r="R7" s="86">
        <f>COUNTIF(D7:D10,"1")</f>
        <v>0</v>
      </c>
      <c r="S7" s="86">
        <f>COUNTIF(G7:G10,"1")</f>
        <v>0</v>
      </c>
      <c r="T7" s="86">
        <f>COUNTIF(J7:J10,"1")</f>
        <v>0</v>
      </c>
      <c r="U7" s="86">
        <f>COUNTIF(M7:M10,"1")</f>
        <v>0</v>
      </c>
    </row>
    <row r="8" spans="1:21" ht="40.049999999999997" customHeight="1" x14ac:dyDescent="0.25">
      <c r="A8" s="212"/>
      <c r="B8" s="268"/>
      <c r="C8" s="97" t="s">
        <v>35</v>
      </c>
      <c r="D8" s="26">
        <v>3</v>
      </c>
      <c r="E8" s="60" t="s">
        <v>182</v>
      </c>
      <c r="F8" s="60" t="s">
        <v>183</v>
      </c>
      <c r="G8" s="79">
        <v>3</v>
      </c>
      <c r="H8" s="66" t="s">
        <v>182</v>
      </c>
      <c r="I8" s="61" t="s">
        <v>413</v>
      </c>
      <c r="J8" s="82"/>
      <c r="K8" s="67"/>
      <c r="L8" s="63"/>
      <c r="M8" s="84"/>
      <c r="N8" s="68"/>
      <c r="O8" s="65"/>
      <c r="R8" s="86">
        <f>COUNTIF(D7:D10,"2")</f>
        <v>2</v>
      </c>
      <c r="S8" s="86">
        <f>COUNTIF(G7:G10,"2")</f>
        <v>2</v>
      </c>
      <c r="T8" s="86">
        <f>COUNTIF(J7:J10,"2")</f>
        <v>0</v>
      </c>
      <c r="U8" s="86">
        <f>COUNTIF(M7:M10,"2")</f>
        <v>0</v>
      </c>
    </row>
    <row r="9" spans="1:21" ht="40.049999999999997" customHeight="1" x14ac:dyDescent="0.25">
      <c r="A9" s="212"/>
      <c r="B9" s="268"/>
      <c r="C9" s="98" t="s">
        <v>36</v>
      </c>
      <c r="D9" s="26">
        <v>2</v>
      </c>
      <c r="E9" s="60" t="s">
        <v>184</v>
      </c>
      <c r="F9" s="60" t="s">
        <v>227</v>
      </c>
      <c r="G9" s="79">
        <v>2</v>
      </c>
      <c r="H9" s="66" t="s">
        <v>414</v>
      </c>
      <c r="I9" s="61" t="s">
        <v>415</v>
      </c>
      <c r="J9" s="82"/>
      <c r="K9" s="67"/>
      <c r="L9" s="63"/>
      <c r="M9" s="84"/>
      <c r="N9" s="68"/>
      <c r="O9" s="65"/>
      <c r="R9" s="86">
        <f>COUNTIF(D7:D10,"3")</f>
        <v>2</v>
      </c>
      <c r="S9" s="86">
        <f>COUNTIF(G7:G10,"3")</f>
        <v>2</v>
      </c>
      <c r="T9" s="86">
        <f>COUNTIF(J7:J10,"3")</f>
        <v>0</v>
      </c>
      <c r="U9" s="86">
        <f>COUNTIF(M7:M10,"3")</f>
        <v>0</v>
      </c>
    </row>
    <row r="10" spans="1:21" ht="40.049999999999997" customHeight="1" x14ac:dyDescent="0.25">
      <c r="A10" s="212"/>
      <c r="B10" s="269"/>
      <c r="C10" s="98" t="s">
        <v>37</v>
      </c>
      <c r="D10" s="26">
        <v>2</v>
      </c>
      <c r="E10" s="60" t="s">
        <v>185</v>
      </c>
      <c r="F10" s="60" t="s">
        <v>226</v>
      </c>
      <c r="G10" s="79">
        <v>2</v>
      </c>
      <c r="H10" s="66" t="s">
        <v>185</v>
      </c>
      <c r="I10" s="61" t="s">
        <v>226</v>
      </c>
      <c r="J10" s="82"/>
      <c r="K10" s="67"/>
      <c r="L10" s="63"/>
      <c r="M10" s="84"/>
      <c r="N10" s="68"/>
      <c r="O10" s="65"/>
      <c r="R10" s="86">
        <f>COUNTIF(D7:D10,"4")</f>
        <v>0</v>
      </c>
      <c r="S10" s="86">
        <f>COUNTIF(G7:G10,"4")</f>
        <v>0</v>
      </c>
      <c r="T10" s="86">
        <f>COUNTIF(J7:J10,"4")</f>
        <v>0</v>
      </c>
      <c r="U10" s="86">
        <f>COUNTIF(M7:M10,"4")</f>
        <v>0</v>
      </c>
    </row>
    <row r="11" spans="1:21" ht="6" customHeight="1" x14ac:dyDescent="0.25">
      <c r="B11" s="264"/>
      <c r="C11" s="265"/>
      <c r="D11" s="265"/>
      <c r="E11" s="265"/>
      <c r="F11" s="265"/>
      <c r="G11" s="265"/>
      <c r="H11" s="265"/>
      <c r="I11" s="265"/>
      <c r="J11" s="265"/>
      <c r="K11" s="266"/>
      <c r="L11" s="99"/>
      <c r="M11" s="100"/>
      <c r="N11" s="99"/>
      <c r="O11" s="99"/>
      <c r="Q11" s="86">
        <f>COUNTIF(D7:D10,"1")</f>
        <v>0</v>
      </c>
      <c r="R11" s="86">
        <f>COUNTIF(D7:D10,"1")</f>
        <v>0</v>
      </c>
      <c r="S11" s="86">
        <f>COUNTIF(D7:D10,"3")</f>
        <v>2</v>
      </c>
    </row>
    <row r="12" spans="1:21" ht="17.399999999999999" x14ac:dyDescent="0.25">
      <c r="A12" s="212"/>
      <c r="B12" s="233"/>
      <c r="C12" s="101" t="s">
        <v>72</v>
      </c>
      <c r="D12" s="102"/>
      <c r="E12" s="102"/>
      <c r="F12" s="102"/>
      <c r="G12" s="102"/>
      <c r="H12" s="102"/>
      <c r="I12" s="102"/>
      <c r="J12" s="102"/>
      <c r="K12" s="103"/>
      <c r="L12" s="104"/>
      <c r="M12" s="102"/>
      <c r="N12" s="103"/>
      <c r="O12" s="104"/>
    </row>
    <row r="13" spans="1:21" ht="40.049999999999997" customHeight="1" x14ac:dyDescent="0.25">
      <c r="A13" s="212"/>
      <c r="B13" s="234"/>
      <c r="C13" s="105" t="s">
        <v>38</v>
      </c>
      <c r="D13" s="27">
        <v>3</v>
      </c>
      <c r="E13" s="60" t="s">
        <v>186</v>
      </c>
      <c r="F13" s="69" t="s">
        <v>187</v>
      </c>
      <c r="G13" s="80">
        <v>3</v>
      </c>
      <c r="H13" s="61" t="s">
        <v>416</v>
      </c>
      <c r="I13" s="61" t="s">
        <v>187</v>
      </c>
      <c r="J13" s="83"/>
      <c r="K13" s="70"/>
      <c r="L13" s="71"/>
      <c r="M13" s="85"/>
      <c r="N13" s="72"/>
      <c r="O13" s="73"/>
      <c r="R13" s="86">
        <f>COUNTIF(D13:D17,"1")</f>
        <v>0</v>
      </c>
      <c r="S13" s="86">
        <f>COUNTIF(G13:G17,"1")</f>
        <v>0</v>
      </c>
      <c r="T13" s="86">
        <f>COUNTIF(J13:J17,"1")</f>
        <v>0</v>
      </c>
      <c r="U13" s="86">
        <f>COUNTIF(M13:M17,"1")</f>
        <v>0</v>
      </c>
    </row>
    <row r="14" spans="1:21" ht="40.049999999999997" customHeight="1" x14ac:dyDescent="0.25">
      <c r="A14" s="212"/>
      <c r="B14" s="234"/>
      <c r="C14" s="97" t="s">
        <v>39</v>
      </c>
      <c r="D14" s="27">
        <v>3</v>
      </c>
      <c r="E14" s="74" t="s">
        <v>188</v>
      </c>
      <c r="F14" s="69" t="s">
        <v>228</v>
      </c>
      <c r="G14" s="80">
        <v>3</v>
      </c>
      <c r="H14" s="66" t="s">
        <v>188</v>
      </c>
      <c r="I14" s="61" t="s">
        <v>417</v>
      </c>
      <c r="J14" s="83"/>
      <c r="K14" s="71"/>
      <c r="L14" s="71"/>
      <c r="M14" s="85"/>
      <c r="N14" s="73"/>
      <c r="O14" s="73"/>
      <c r="R14" s="86">
        <f>COUNTIF(D13:D17,"2")</f>
        <v>0</v>
      </c>
      <c r="S14" s="86">
        <f>COUNTIF(G13:G17,"2")</f>
        <v>0</v>
      </c>
      <c r="T14" s="86">
        <f>COUNTIF(J13:J17,"2")</f>
        <v>0</v>
      </c>
      <c r="U14" s="86">
        <f>COUNTIF(M13:M17,"2")</f>
        <v>0</v>
      </c>
    </row>
    <row r="15" spans="1:21" ht="40.049999999999997" customHeight="1" x14ac:dyDescent="0.25">
      <c r="A15" s="212"/>
      <c r="B15" s="234"/>
      <c r="C15" s="97" t="s">
        <v>40</v>
      </c>
      <c r="D15" s="27">
        <v>3</v>
      </c>
      <c r="E15" s="74" t="s">
        <v>189</v>
      </c>
      <c r="F15" s="69" t="s">
        <v>229</v>
      </c>
      <c r="G15" s="80">
        <v>3</v>
      </c>
      <c r="H15" s="66" t="s">
        <v>189</v>
      </c>
      <c r="I15" s="61" t="s">
        <v>418</v>
      </c>
      <c r="J15" s="83"/>
      <c r="K15" s="71"/>
      <c r="L15" s="71"/>
      <c r="M15" s="85"/>
      <c r="N15" s="73"/>
      <c r="O15" s="73"/>
      <c r="R15" s="86">
        <f>COUNTIF(D13:D17,"3")</f>
        <v>4</v>
      </c>
      <c r="S15" s="86">
        <f>COUNTIF(G13:G17,"3")</f>
        <v>4</v>
      </c>
      <c r="T15" s="86">
        <f>COUNTIF(J13:J17,"3")</f>
        <v>0</v>
      </c>
      <c r="U15" s="86">
        <f>COUNTIF(M13:M17,"3")</f>
        <v>0</v>
      </c>
    </row>
    <row r="16" spans="1:21" ht="40.049999999999997" customHeight="1" x14ac:dyDescent="0.25">
      <c r="A16" s="212"/>
      <c r="B16" s="234"/>
      <c r="C16" s="98" t="s">
        <v>41</v>
      </c>
      <c r="D16" s="27">
        <v>3</v>
      </c>
      <c r="E16" s="74" t="s">
        <v>190</v>
      </c>
      <c r="F16" s="69" t="s">
        <v>230</v>
      </c>
      <c r="G16" s="80">
        <v>3</v>
      </c>
      <c r="H16" s="66" t="s">
        <v>190</v>
      </c>
      <c r="I16" s="61" t="s">
        <v>419</v>
      </c>
      <c r="J16" s="83"/>
      <c r="K16" s="71"/>
      <c r="L16" s="71"/>
      <c r="M16" s="85"/>
      <c r="N16" s="73"/>
      <c r="O16" s="73"/>
      <c r="R16" s="86">
        <f>COUNTIF(D13:D17,"4")</f>
        <v>1</v>
      </c>
      <c r="S16" s="86">
        <f>COUNTIF(G13:G17,"4")</f>
        <v>1</v>
      </c>
      <c r="T16" s="86">
        <f>COUNTIF(J13:J17,"4")</f>
        <v>0</v>
      </c>
      <c r="U16" s="86">
        <f>COUNTIF(M13:M17,"4")</f>
        <v>0</v>
      </c>
    </row>
    <row r="17" spans="1:21" ht="40.049999999999997" customHeight="1" x14ac:dyDescent="0.25">
      <c r="A17" s="212"/>
      <c r="B17" s="235"/>
      <c r="C17" s="97" t="s">
        <v>42</v>
      </c>
      <c r="D17" s="27">
        <v>4</v>
      </c>
      <c r="E17" s="74" t="s">
        <v>191</v>
      </c>
      <c r="F17" s="69" t="s">
        <v>192</v>
      </c>
      <c r="G17" s="80">
        <v>4</v>
      </c>
      <c r="H17" s="66" t="s">
        <v>191</v>
      </c>
      <c r="I17" s="61" t="s">
        <v>192</v>
      </c>
      <c r="J17" s="83"/>
      <c r="K17" s="71"/>
      <c r="L17" s="71"/>
      <c r="M17" s="85"/>
      <c r="N17" s="73"/>
      <c r="O17" s="73"/>
    </row>
    <row r="18" spans="1:21" ht="7.5" customHeight="1" x14ac:dyDescent="0.25">
      <c r="B18" s="222"/>
      <c r="C18" s="223"/>
      <c r="D18" s="223"/>
      <c r="E18" s="223"/>
      <c r="F18" s="223"/>
      <c r="G18" s="223"/>
      <c r="H18" s="223"/>
      <c r="I18" s="223"/>
      <c r="J18" s="223"/>
      <c r="K18" s="224"/>
      <c r="L18" s="99"/>
      <c r="M18" s="100"/>
      <c r="N18" s="99"/>
      <c r="O18" s="99"/>
    </row>
    <row r="19" spans="1:21" ht="17.399999999999999" x14ac:dyDescent="0.25">
      <c r="A19" s="212"/>
      <c r="B19" s="233"/>
      <c r="C19" s="101" t="s">
        <v>43</v>
      </c>
      <c r="D19" s="102"/>
      <c r="E19" s="102"/>
      <c r="F19" s="102"/>
      <c r="G19" s="102"/>
      <c r="H19" s="102"/>
      <c r="I19" s="102"/>
      <c r="J19" s="102"/>
      <c r="K19" s="103"/>
      <c r="L19" s="104"/>
      <c r="M19" s="102"/>
      <c r="N19" s="103"/>
      <c r="O19" s="104"/>
    </row>
    <row r="20" spans="1:21" ht="40.049999999999997" customHeight="1" x14ac:dyDescent="0.25">
      <c r="A20" s="212"/>
      <c r="B20" s="270"/>
      <c r="C20" s="106" t="s">
        <v>44</v>
      </c>
      <c r="D20" s="27">
        <v>3</v>
      </c>
      <c r="E20" s="60" t="s">
        <v>231</v>
      </c>
      <c r="F20" s="60" t="s">
        <v>193</v>
      </c>
      <c r="G20" s="80">
        <v>3</v>
      </c>
      <c r="H20" s="61" t="s">
        <v>231</v>
      </c>
      <c r="I20" s="61" t="s">
        <v>193</v>
      </c>
      <c r="J20" s="83"/>
      <c r="K20" s="75"/>
      <c r="L20" s="76"/>
      <c r="M20" s="85"/>
      <c r="N20" s="77"/>
      <c r="O20" s="78"/>
      <c r="R20" s="86">
        <f>COUNTIF(D20:D27,"1")</f>
        <v>1</v>
      </c>
      <c r="S20" s="86">
        <f>COUNTIF(G20:G27,"1")</f>
        <v>0</v>
      </c>
      <c r="T20" s="86">
        <f>COUNTIF(J20:J27,"1")</f>
        <v>0</v>
      </c>
      <c r="U20" s="86">
        <f>COUNTIF(M20:M27,"1")</f>
        <v>0</v>
      </c>
    </row>
    <row r="21" spans="1:21" ht="40.049999999999997" customHeight="1" x14ac:dyDescent="0.25">
      <c r="A21" s="212"/>
      <c r="B21" s="270"/>
      <c r="C21" s="107" t="s">
        <v>45</v>
      </c>
      <c r="D21" s="27">
        <v>4</v>
      </c>
      <c r="E21" s="74" t="s">
        <v>194</v>
      </c>
      <c r="F21" s="60" t="s">
        <v>195</v>
      </c>
      <c r="G21" s="80">
        <v>4</v>
      </c>
      <c r="H21" s="66" t="s">
        <v>194</v>
      </c>
      <c r="I21" s="61" t="s">
        <v>195</v>
      </c>
      <c r="J21" s="83"/>
      <c r="K21" s="76"/>
      <c r="L21" s="76"/>
      <c r="M21" s="85"/>
      <c r="N21" s="78"/>
      <c r="O21" s="78"/>
      <c r="R21" s="86">
        <f>COUNTIF(D20:D27,"2")</f>
        <v>1</v>
      </c>
      <c r="S21" s="86">
        <f>COUNTIF(G20:G27,"2")</f>
        <v>1</v>
      </c>
      <c r="T21" s="86">
        <f>COUNTIF(J20:J27,"2")</f>
        <v>0</v>
      </c>
      <c r="U21" s="86">
        <f>COUNTIF(M20:M27,"2")</f>
        <v>0</v>
      </c>
    </row>
    <row r="22" spans="1:21" ht="40.049999999999997" customHeight="1" x14ac:dyDescent="0.25">
      <c r="A22" s="212"/>
      <c r="B22" s="270"/>
      <c r="C22" s="107" t="s">
        <v>46</v>
      </c>
      <c r="D22" s="27">
        <v>4</v>
      </c>
      <c r="E22" s="74" t="s">
        <v>196</v>
      </c>
      <c r="F22" s="60" t="s">
        <v>197</v>
      </c>
      <c r="G22" s="80">
        <v>4</v>
      </c>
      <c r="H22" s="66" t="s">
        <v>196</v>
      </c>
      <c r="I22" s="61" t="s">
        <v>197</v>
      </c>
      <c r="J22" s="83"/>
      <c r="K22" s="76"/>
      <c r="L22" s="76"/>
      <c r="M22" s="85"/>
      <c r="N22" s="78"/>
      <c r="O22" s="78"/>
      <c r="R22" s="86">
        <f>COUNTIF(D20:D27,"3")</f>
        <v>4</v>
      </c>
      <c r="S22" s="86">
        <f>COUNTIF(G20:G27,"3")</f>
        <v>5</v>
      </c>
      <c r="T22" s="86">
        <f>COUNTIF(J20:J27,"3")</f>
        <v>0</v>
      </c>
      <c r="U22" s="86">
        <f>COUNTIF(M20:M27,"3")</f>
        <v>0</v>
      </c>
    </row>
    <row r="23" spans="1:21" ht="40.049999999999997" customHeight="1" x14ac:dyDescent="0.25">
      <c r="A23" s="212"/>
      <c r="B23" s="270"/>
      <c r="C23" s="107" t="s">
        <v>47</v>
      </c>
      <c r="D23" s="27">
        <v>3</v>
      </c>
      <c r="E23" s="74" t="s">
        <v>198</v>
      </c>
      <c r="F23" s="60" t="s">
        <v>232</v>
      </c>
      <c r="G23" s="80">
        <v>3</v>
      </c>
      <c r="H23" s="66" t="s">
        <v>198</v>
      </c>
      <c r="I23" s="61" t="s">
        <v>232</v>
      </c>
      <c r="J23" s="83"/>
      <c r="K23" s="76"/>
      <c r="L23" s="76"/>
      <c r="M23" s="85"/>
      <c r="N23" s="78"/>
      <c r="O23" s="78"/>
      <c r="R23" s="86">
        <f>COUNTIF(D20:D27,"4")</f>
        <v>2</v>
      </c>
      <c r="S23" s="86">
        <f>COUNTIF(G20:G27,"4")</f>
        <v>2</v>
      </c>
      <c r="T23" s="86">
        <f>COUNTIF(J20:J27,"4")</f>
        <v>0</v>
      </c>
      <c r="U23" s="86">
        <f>COUNTIF(M20:M27,"4")</f>
        <v>0</v>
      </c>
    </row>
    <row r="24" spans="1:21" ht="40.049999999999997" customHeight="1" x14ac:dyDescent="0.25">
      <c r="A24" s="212"/>
      <c r="B24" s="270"/>
      <c r="C24" s="107" t="s">
        <v>48</v>
      </c>
      <c r="D24" s="27">
        <v>3</v>
      </c>
      <c r="E24" s="74" t="s">
        <v>233</v>
      </c>
      <c r="F24" s="60" t="s">
        <v>234</v>
      </c>
      <c r="G24" s="80">
        <v>3</v>
      </c>
      <c r="H24" s="66" t="s">
        <v>420</v>
      </c>
      <c r="I24" s="61" t="s">
        <v>234</v>
      </c>
      <c r="J24" s="83"/>
      <c r="K24" s="76"/>
      <c r="L24" s="76"/>
      <c r="M24" s="85"/>
      <c r="N24" s="78"/>
      <c r="O24" s="78"/>
    </row>
    <row r="25" spans="1:21" ht="40.049999999999997" customHeight="1" x14ac:dyDescent="0.25">
      <c r="A25" s="212"/>
      <c r="B25" s="270"/>
      <c r="C25" s="107" t="s">
        <v>49</v>
      </c>
      <c r="D25" s="27">
        <v>2</v>
      </c>
      <c r="E25" s="74" t="s">
        <v>199</v>
      </c>
      <c r="F25" s="60" t="s">
        <v>200</v>
      </c>
      <c r="G25" s="80">
        <v>3</v>
      </c>
      <c r="H25" s="66" t="s">
        <v>422</v>
      </c>
      <c r="I25" s="61" t="s">
        <v>421</v>
      </c>
      <c r="J25" s="83"/>
      <c r="K25" s="76"/>
      <c r="L25" s="76"/>
      <c r="M25" s="85"/>
      <c r="N25" s="78"/>
      <c r="O25" s="78"/>
    </row>
    <row r="26" spans="1:21" ht="40.049999999999997" customHeight="1" x14ac:dyDescent="0.25">
      <c r="A26" s="212"/>
      <c r="B26" s="270"/>
      <c r="C26" s="107" t="s">
        <v>50</v>
      </c>
      <c r="D26" s="27">
        <v>3</v>
      </c>
      <c r="E26" s="74" t="s">
        <v>201</v>
      </c>
      <c r="F26" s="60" t="s">
        <v>235</v>
      </c>
      <c r="G26" s="80">
        <v>3</v>
      </c>
      <c r="H26" s="66" t="s">
        <v>201</v>
      </c>
      <c r="I26" s="61" t="s">
        <v>235</v>
      </c>
      <c r="J26" s="83"/>
      <c r="K26" s="76"/>
      <c r="L26" s="76"/>
      <c r="M26" s="85"/>
      <c r="N26" s="78"/>
      <c r="O26" s="78"/>
    </row>
    <row r="27" spans="1:21" ht="40.049999999999997" customHeight="1" x14ac:dyDescent="0.25">
      <c r="A27" s="212"/>
      <c r="B27" s="271"/>
      <c r="C27" s="107" t="s">
        <v>51</v>
      </c>
      <c r="D27" s="27">
        <v>1</v>
      </c>
      <c r="E27" s="74" t="s">
        <v>202</v>
      </c>
      <c r="F27" s="60" t="s">
        <v>236</v>
      </c>
      <c r="G27" s="80">
        <v>2</v>
      </c>
      <c r="H27" s="66" t="s">
        <v>423</v>
      </c>
      <c r="I27" s="61" t="s">
        <v>236</v>
      </c>
      <c r="J27" s="83"/>
      <c r="K27" s="76"/>
      <c r="L27" s="76"/>
      <c r="M27" s="85"/>
      <c r="N27" s="78"/>
      <c r="O27" s="78"/>
    </row>
    <row r="28" spans="1:21" ht="7.5" customHeight="1" x14ac:dyDescent="0.25">
      <c r="B28" s="249"/>
      <c r="C28" s="250"/>
      <c r="D28" s="250"/>
      <c r="E28" s="250"/>
      <c r="F28" s="250"/>
      <c r="G28" s="250"/>
      <c r="H28" s="250"/>
      <c r="I28" s="250"/>
      <c r="J28" s="250"/>
      <c r="K28" s="272"/>
      <c r="L28" s="99"/>
      <c r="M28" s="100"/>
      <c r="N28" s="99"/>
      <c r="O28" s="99"/>
    </row>
    <row r="29" spans="1:21" ht="17.399999999999999" x14ac:dyDescent="0.25">
      <c r="A29" s="212"/>
      <c r="B29" s="233"/>
      <c r="C29" s="101" t="s">
        <v>52</v>
      </c>
      <c r="D29" s="102"/>
      <c r="E29" s="102"/>
      <c r="F29" s="102"/>
      <c r="G29" s="102"/>
      <c r="H29" s="102"/>
      <c r="I29" s="102"/>
      <c r="J29" s="102"/>
      <c r="K29" s="103"/>
      <c r="L29" s="104"/>
      <c r="M29" s="102"/>
      <c r="N29" s="103"/>
      <c r="O29" s="104"/>
    </row>
    <row r="30" spans="1:21" ht="40.049999999999997" customHeight="1" x14ac:dyDescent="0.25">
      <c r="A30" s="212"/>
      <c r="B30" s="234"/>
      <c r="C30" s="105" t="s">
        <v>53</v>
      </c>
      <c r="D30" s="27">
        <v>3</v>
      </c>
      <c r="E30" s="60" t="s">
        <v>203</v>
      </c>
      <c r="F30" s="60" t="s">
        <v>237</v>
      </c>
      <c r="G30" s="80">
        <v>3</v>
      </c>
      <c r="H30" s="61" t="s">
        <v>203</v>
      </c>
      <c r="I30" s="61" t="s">
        <v>237</v>
      </c>
      <c r="J30" s="83"/>
      <c r="K30" s="75"/>
      <c r="L30" s="76"/>
      <c r="M30" s="85"/>
      <c r="N30" s="77"/>
      <c r="O30" s="78"/>
      <c r="R30" s="86">
        <f>COUNTIF(D30:D33,"1")</f>
        <v>0</v>
      </c>
      <c r="S30" s="86">
        <f>COUNTIF(G30:G33,"1")</f>
        <v>0</v>
      </c>
      <c r="T30" s="86">
        <f>COUNTIF(J30:J33,"1")</f>
        <v>0</v>
      </c>
      <c r="U30" s="86">
        <f>COUNTIF(M30:M33,"1")</f>
        <v>0</v>
      </c>
    </row>
    <row r="31" spans="1:21" ht="40.049999999999997" customHeight="1" x14ac:dyDescent="0.25">
      <c r="A31" s="212"/>
      <c r="B31" s="234"/>
      <c r="C31" s="97" t="s">
        <v>54</v>
      </c>
      <c r="D31" s="27">
        <v>3</v>
      </c>
      <c r="E31" s="74" t="s">
        <v>424</v>
      </c>
      <c r="F31" s="60" t="s">
        <v>204</v>
      </c>
      <c r="G31" s="80">
        <v>3</v>
      </c>
      <c r="H31" s="66" t="s">
        <v>424</v>
      </c>
      <c r="I31" s="61" t="s">
        <v>425</v>
      </c>
      <c r="J31" s="83"/>
      <c r="K31" s="76"/>
      <c r="L31" s="76"/>
      <c r="M31" s="85"/>
      <c r="N31" s="78"/>
      <c r="O31" s="78"/>
      <c r="R31" s="86">
        <f>COUNTIF(D30:D33,"2")</f>
        <v>1</v>
      </c>
      <c r="S31" s="86">
        <f>COUNTIF(G30:G33,"2")</f>
        <v>1</v>
      </c>
      <c r="T31" s="86">
        <f>COUNTIF(J30:J33,"2")</f>
        <v>0</v>
      </c>
      <c r="U31" s="86">
        <f>COUNTIF(M30:M33,"2")</f>
        <v>0</v>
      </c>
    </row>
    <row r="32" spans="1:21" ht="40.049999999999997" customHeight="1" x14ac:dyDescent="0.25">
      <c r="A32" s="212"/>
      <c r="B32" s="234"/>
      <c r="C32" s="97" t="s">
        <v>55</v>
      </c>
      <c r="D32" s="27">
        <v>3</v>
      </c>
      <c r="E32" s="74" t="s">
        <v>205</v>
      </c>
      <c r="F32" s="60" t="s">
        <v>239</v>
      </c>
      <c r="G32" s="80">
        <v>3</v>
      </c>
      <c r="H32" s="66" t="s">
        <v>205</v>
      </c>
      <c r="I32" s="61" t="s">
        <v>426</v>
      </c>
      <c r="J32" s="83"/>
      <c r="K32" s="76"/>
      <c r="L32" s="76"/>
      <c r="M32" s="85"/>
      <c r="N32" s="78"/>
      <c r="O32" s="78"/>
      <c r="R32" s="86">
        <f>COUNTIF(D30:D33,"3")</f>
        <v>3</v>
      </c>
      <c r="S32" s="86">
        <f>COUNTIF(G30:G33,"3")</f>
        <v>3</v>
      </c>
      <c r="T32" s="86">
        <f>COUNTIF(J30:J33,"31")</f>
        <v>0</v>
      </c>
      <c r="U32" s="86">
        <f>COUNTIF(M30:M33,"3")</f>
        <v>0</v>
      </c>
    </row>
    <row r="33" spans="1:21" ht="40.049999999999997" customHeight="1" x14ac:dyDescent="0.25">
      <c r="A33" s="212"/>
      <c r="B33" s="235"/>
      <c r="C33" s="97" t="s">
        <v>56</v>
      </c>
      <c r="D33" s="27">
        <v>2</v>
      </c>
      <c r="E33" s="74" t="s">
        <v>206</v>
      </c>
      <c r="F33" s="60" t="s">
        <v>238</v>
      </c>
      <c r="G33" s="80">
        <v>2</v>
      </c>
      <c r="H33" s="66" t="s">
        <v>206</v>
      </c>
      <c r="I33" s="61" t="s">
        <v>238</v>
      </c>
      <c r="J33" s="83"/>
      <c r="K33" s="76"/>
      <c r="L33" s="76"/>
      <c r="M33" s="85"/>
      <c r="N33" s="78"/>
      <c r="O33" s="78"/>
      <c r="R33" s="86">
        <f>COUNTIF(D30:D33,"4")</f>
        <v>0</v>
      </c>
      <c r="S33" s="86">
        <f>COUNTIF(G30:G33,"4")</f>
        <v>0</v>
      </c>
      <c r="T33" s="86">
        <f>COUNTIF(J30:J33,"4")</f>
        <v>0</v>
      </c>
      <c r="U33" s="86">
        <f>COUNTIF(M30:M33,"4")</f>
        <v>0</v>
      </c>
    </row>
    <row r="34" spans="1:21" ht="9" customHeight="1" x14ac:dyDescent="0.25">
      <c r="B34" s="222"/>
      <c r="C34" s="223"/>
      <c r="D34" s="223"/>
      <c r="E34" s="223"/>
      <c r="F34" s="223"/>
      <c r="G34" s="223"/>
      <c r="H34" s="223"/>
      <c r="I34" s="223"/>
      <c r="J34" s="223"/>
      <c r="K34" s="224"/>
      <c r="L34" s="99"/>
      <c r="M34" s="100"/>
      <c r="N34" s="99"/>
      <c r="O34" s="99"/>
    </row>
    <row r="35" spans="1:21" ht="17.399999999999999" x14ac:dyDescent="0.25">
      <c r="A35" s="212"/>
      <c r="B35" s="233"/>
      <c r="C35" s="108" t="s">
        <v>57</v>
      </c>
      <c r="D35" s="273"/>
      <c r="E35" s="273"/>
      <c r="F35" s="273"/>
      <c r="G35" s="273"/>
      <c r="H35" s="273"/>
      <c r="I35" s="273"/>
      <c r="J35" s="273"/>
      <c r="K35" s="273"/>
      <c r="L35" s="109"/>
      <c r="M35" s="110"/>
      <c r="N35" s="110"/>
      <c r="O35" s="109"/>
    </row>
    <row r="36" spans="1:21" ht="40.049999999999997" customHeight="1" x14ac:dyDescent="0.25">
      <c r="A36" s="212"/>
      <c r="B36" s="234"/>
      <c r="C36" s="105" t="s">
        <v>58</v>
      </c>
      <c r="D36" s="27">
        <v>3</v>
      </c>
      <c r="E36" s="60" t="s">
        <v>207</v>
      </c>
      <c r="F36" s="60" t="s">
        <v>240</v>
      </c>
      <c r="G36" s="80">
        <v>3</v>
      </c>
      <c r="H36" s="61" t="s">
        <v>207</v>
      </c>
      <c r="I36" s="61" t="s">
        <v>240</v>
      </c>
      <c r="J36" s="83"/>
      <c r="K36" s="75"/>
      <c r="L36" s="76"/>
      <c r="M36" s="85"/>
      <c r="N36" s="77"/>
      <c r="O36" s="78"/>
      <c r="R36" s="86">
        <f>COUNTIF(D36:D44,"1")</f>
        <v>0</v>
      </c>
      <c r="S36" s="86">
        <f>COUNTIF(G36:G44,"1")</f>
        <v>0</v>
      </c>
      <c r="T36" s="86">
        <f>COUNTIF(J36:J44,"1")</f>
        <v>0</v>
      </c>
      <c r="U36" s="86">
        <f>COUNTIF(M36:M44,"1")</f>
        <v>0</v>
      </c>
    </row>
    <row r="37" spans="1:21" ht="40.049999999999997" customHeight="1" x14ac:dyDescent="0.25">
      <c r="A37" s="212"/>
      <c r="B37" s="234"/>
      <c r="C37" s="97" t="s">
        <v>59</v>
      </c>
      <c r="D37" s="27">
        <v>2</v>
      </c>
      <c r="E37" s="74" t="s">
        <v>208</v>
      </c>
      <c r="F37" s="60" t="s">
        <v>209</v>
      </c>
      <c r="G37" s="80">
        <v>2</v>
      </c>
      <c r="H37" s="66" t="s">
        <v>208</v>
      </c>
      <c r="I37" s="61" t="s">
        <v>427</v>
      </c>
      <c r="J37" s="83"/>
      <c r="K37" s="76"/>
      <c r="L37" s="76"/>
      <c r="M37" s="85"/>
      <c r="N37" s="78"/>
      <c r="O37" s="78"/>
      <c r="R37" s="86">
        <f>COUNTIF(D36:D44,"2")</f>
        <v>2</v>
      </c>
      <c r="S37" s="86">
        <f>COUNTIF(G36:G44,"2")</f>
        <v>2</v>
      </c>
      <c r="T37" s="86">
        <f>COUNTIF(J36:J44,"2")</f>
        <v>0</v>
      </c>
      <c r="U37" s="86">
        <f>COUNTIF(M36:M44,"2")</f>
        <v>0</v>
      </c>
    </row>
    <row r="38" spans="1:21" ht="40.049999999999997" customHeight="1" x14ac:dyDescent="0.25">
      <c r="A38" s="212"/>
      <c r="B38" s="234"/>
      <c r="C38" s="97" t="s">
        <v>60</v>
      </c>
      <c r="D38" s="27">
        <v>3</v>
      </c>
      <c r="E38" s="74" t="s">
        <v>210</v>
      </c>
      <c r="F38" s="60" t="s">
        <v>211</v>
      </c>
      <c r="G38" s="80">
        <v>3</v>
      </c>
      <c r="H38" s="66" t="s">
        <v>428</v>
      </c>
      <c r="I38" s="61" t="s">
        <v>211</v>
      </c>
      <c r="J38" s="83"/>
      <c r="K38" s="76"/>
      <c r="L38" s="76"/>
      <c r="M38" s="85"/>
      <c r="N38" s="78"/>
      <c r="O38" s="78"/>
      <c r="R38" s="86">
        <f>COUNTIF(D36:D44,"3")</f>
        <v>7</v>
      </c>
      <c r="S38" s="86">
        <f>COUNTIF(G36:G44,"3")</f>
        <v>7</v>
      </c>
      <c r="T38" s="86">
        <f>COUNTIF(J36:J44,"3")</f>
        <v>0</v>
      </c>
      <c r="U38" s="86">
        <f>COUNTIF(M36:M44,"3")</f>
        <v>0</v>
      </c>
    </row>
    <row r="39" spans="1:21" ht="40.049999999999997" customHeight="1" x14ac:dyDescent="0.25">
      <c r="A39" s="212"/>
      <c r="B39" s="234"/>
      <c r="C39" s="97" t="s">
        <v>61</v>
      </c>
      <c r="D39" s="27">
        <v>2</v>
      </c>
      <c r="E39" s="74" t="s">
        <v>212</v>
      </c>
      <c r="F39" s="60" t="s">
        <v>410</v>
      </c>
      <c r="G39" s="80">
        <v>2</v>
      </c>
      <c r="H39" s="66" t="s">
        <v>212</v>
      </c>
      <c r="I39" s="61" t="s">
        <v>410</v>
      </c>
      <c r="J39" s="83"/>
      <c r="K39" s="76"/>
      <c r="L39" s="76"/>
      <c r="M39" s="85"/>
      <c r="N39" s="78"/>
      <c r="O39" s="78"/>
      <c r="R39" s="86">
        <f>COUNTIF(D36:D44,"4")</f>
        <v>0</v>
      </c>
      <c r="S39" s="86">
        <f>COUNTIF(G36:G44,"4")</f>
        <v>0</v>
      </c>
      <c r="T39" s="86">
        <f>COUNTIF(J36:J44,"4")</f>
        <v>0</v>
      </c>
      <c r="U39" s="86">
        <f>COUNTIF(M36:M44,"4")</f>
        <v>0</v>
      </c>
    </row>
    <row r="40" spans="1:21" ht="40.049999999999997" customHeight="1" x14ac:dyDescent="0.25">
      <c r="A40" s="212"/>
      <c r="B40" s="234"/>
      <c r="C40" s="97" t="s">
        <v>62</v>
      </c>
      <c r="D40" s="27">
        <v>3</v>
      </c>
      <c r="E40" s="74" t="s">
        <v>213</v>
      </c>
      <c r="F40" s="60" t="s">
        <v>214</v>
      </c>
      <c r="G40" s="80">
        <v>3</v>
      </c>
      <c r="H40" s="66" t="s">
        <v>213</v>
      </c>
      <c r="I40" s="61" t="s">
        <v>214</v>
      </c>
      <c r="J40" s="83"/>
      <c r="K40" s="76"/>
      <c r="L40" s="76"/>
      <c r="M40" s="85"/>
      <c r="N40" s="78"/>
      <c r="O40" s="78"/>
    </row>
    <row r="41" spans="1:21" ht="40.049999999999997" customHeight="1" x14ac:dyDescent="0.25">
      <c r="A41" s="212"/>
      <c r="B41" s="234"/>
      <c r="C41" s="97" t="s">
        <v>63</v>
      </c>
      <c r="D41" s="27">
        <v>3</v>
      </c>
      <c r="E41" s="74" t="s">
        <v>409</v>
      </c>
      <c r="F41" s="60" t="s">
        <v>215</v>
      </c>
      <c r="G41" s="80">
        <v>3</v>
      </c>
      <c r="H41" s="66" t="s">
        <v>409</v>
      </c>
      <c r="I41" s="61" t="s">
        <v>215</v>
      </c>
      <c r="J41" s="83"/>
      <c r="K41" s="76"/>
      <c r="L41" s="76"/>
      <c r="M41" s="85"/>
      <c r="N41" s="78"/>
      <c r="O41" s="78"/>
    </row>
    <row r="42" spans="1:21" ht="40.049999999999997" customHeight="1" x14ac:dyDescent="0.25">
      <c r="A42" s="212"/>
      <c r="B42" s="234"/>
      <c r="C42" s="97" t="s">
        <v>64</v>
      </c>
      <c r="D42" s="27">
        <v>3</v>
      </c>
      <c r="E42" s="74" t="s">
        <v>216</v>
      </c>
      <c r="F42" s="60" t="s">
        <v>217</v>
      </c>
      <c r="G42" s="80">
        <v>3</v>
      </c>
      <c r="H42" s="66" t="s">
        <v>216</v>
      </c>
      <c r="I42" s="61" t="s">
        <v>217</v>
      </c>
      <c r="J42" s="83"/>
      <c r="K42" s="76"/>
      <c r="L42" s="76"/>
      <c r="M42" s="85"/>
      <c r="N42" s="78"/>
      <c r="O42" s="78"/>
    </row>
    <row r="43" spans="1:21" ht="40.049999999999997" customHeight="1" x14ac:dyDescent="0.25">
      <c r="A43" s="212"/>
      <c r="B43" s="234"/>
      <c r="C43" s="97" t="s">
        <v>65</v>
      </c>
      <c r="D43" s="27">
        <v>3</v>
      </c>
      <c r="E43" s="74" t="s">
        <v>218</v>
      </c>
      <c r="F43" s="60" t="s">
        <v>241</v>
      </c>
      <c r="G43" s="80">
        <v>3</v>
      </c>
      <c r="H43" s="66" t="s">
        <v>429</v>
      </c>
      <c r="I43" s="61" t="s">
        <v>241</v>
      </c>
      <c r="J43" s="83"/>
      <c r="K43" s="76"/>
      <c r="L43" s="76"/>
      <c r="M43" s="85"/>
      <c r="N43" s="78"/>
      <c r="O43" s="78"/>
    </row>
    <row r="44" spans="1:21" ht="40.049999999999997" customHeight="1" x14ac:dyDescent="0.25">
      <c r="A44" s="212"/>
      <c r="B44" s="235"/>
      <c r="C44" s="97" t="s">
        <v>66</v>
      </c>
      <c r="D44" s="27">
        <v>3</v>
      </c>
      <c r="E44" s="74" t="s">
        <v>219</v>
      </c>
      <c r="F44" s="60" t="s">
        <v>242</v>
      </c>
      <c r="G44" s="80">
        <v>3</v>
      </c>
      <c r="H44" s="66" t="s">
        <v>219</v>
      </c>
      <c r="I44" s="61" t="s">
        <v>430</v>
      </c>
      <c r="J44" s="83"/>
      <c r="K44" s="76"/>
      <c r="L44" s="76"/>
      <c r="M44" s="85"/>
      <c r="N44" s="78"/>
      <c r="O44" s="78"/>
    </row>
    <row r="45" spans="1:21" ht="6.75" customHeight="1" x14ac:dyDescent="0.25">
      <c r="B45" s="222"/>
      <c r="C45" s="223"/>
      <c r="D45" s="223"/>
      <c r="E45" s="223"/>
      <c r="F45" s="223"/>
      <c r="G45" s="223"/>
      <c r="H45" s="223"/>
      <c r="I45" s="223"/>
      <c r="J45" s="223"/>
      <c r="K45" s="224"/>
      <c r="L45" s="99"/>
      <c r="M45" s="100"/>
      <c r="N45" s="99"/>
      <c r="O45" s="99"/>
    </row>
    <row r="46" spans="1:21" ht="17.399999999999999" x14ac:dyDescent="0.25">
      <c r="A46" s="212"/>
      <c r="B46" s="233"/>
      <c r="C46" s="101" t="s">
        <v>67</v>
      </c>
      <c r="D46" s="102"/>
      <c r="E46" s="102"/>
      <c r="F46" s="102"/>
      <c r="G46" s="102"/>
      <c r="H46" s="102"/>
      <c r="I46" s="102"/>
      <c r="J46" s="102"/>
      <c r="K46" s="103"/>
      <c r="L46" s="104"/>
      <c r="M46" s="102"/>
      <c r="N46" s="103"/>
      <c r="O46" s="104"/>
    </row>
    <row r="47" spans="1:21" ht="40.049999999999997" customHeight="1" x14ac:dyDescent="0.25">
      <c r="A47" s="212"/>
      <c r="B47" s="234"/>
      <c r="C47" s="105" t="s">
        <v>68</v>
      </c>
      <c r="D47" s="27">
        <v>3</v>
      </c>
      <c r="E47" s="30" t="s">
        <v>220</v>
      </c>
      <c r="F47" s="30" t="s">
        <v>243</v>
      </c>
      <c r="G47" s="28">
        <v>3</v>
      </c>
      <c r="H47" s="32" t="s">
        <v>220</v>
      </c>
      <c r="I47" s="32" t="s">
        <v>243</v>
      </c>
      <c r="J47" s="29"/>
      <c r="K47" s="34"/>
      <c r="L47" s="35"/>
      <c r="M47" s="52"/>
      <c r="N47" s="50"/>
      <c r="O47" s="51"/>
      <c r="R47" s="86">
        <f>COUNTIF(D47:D50,"1")</f>
        <v>1</v>
      </c>
      <c r="S47" s="86">
        <f>COUNTIF(G47:G50,"1")</f>
        <v>1</v>
      </c>
      <c r="T47" s="86">
        <f>COUNTIF(J47:J50,"1")</f>
        <v>0</v>
      </c>
      <c r="U47" s="86">
        <f>COUNTIF(M47:M50,"1")</f>
        <v>0</v>
      </c>
    </row>
    <row r="48" spans="1:21" ht="40.049999999999997" customHeight="1" x14ac:dyDescent="0.25">
      <c r="A48" s="212"/>
      <c r="B48" s="234"/>
      <c r="C48" s="97" t="s">
        <v>69</v>
      </c>
      <c r="D48" s="27">
        <v>3</v>
      </c>
      <c r="E48" s="31" t="s">
        <v>221</v>
      </c>
      <c r="F48" s="30" t="s">
        <v>222</v>
      </c>
      <c r="G48" s="28">
        <v>3</v>
      </c>
      <c r="H48" s="33" t="s">
        <v>221</v>
      </c>
      <c r="I48" s="32" t="s">
        <v>222</v>
      </c>
      <c r="J48" s="29"/>
      <c r="K48" s="35"/>
      <c r="L48" s="35"/>
      <c r="M48" s="52"/>
      <c r="N48" s="51"/>
      <c r="O48" s="51"/>
      <c r="R48" s="86">
        <f>COUNTIF(D47:D50,"2")</f>
        <v>0</v>
      </c>
      <c r="S48" s="86">
        <f>COUNTIF(G47:G50,"2")</f>
        <v>0</v>
      </c>
      <c r="T48" s="86">
        <f>COUNTIF(J47:J50,"2")</f>
        <v>0</v>
      </c>
      <c r="U48" s="86">
        <f>COUNTIF(M47:M50,"2")</f>
        <v>0</v>
      </c>
    </row>
    <row r="49" spans="1:21" ht="40.049999999999997" customHeight="1" x14ac:dyDescent="0.25">
      <c r="A49" s="212"/>
      <c r="B49" s="234"/>
      <c r="C49" s="97" t="s">
        <v>70</v>
      </c>
      <c r="D49" s="27">
        <v>3</v>
      </c>
      <c r="E49" s="31" t="s">
        <v>223</v>
      </c>
      <c r="F49" s="30" t="s">
        <v>224</v>
      </c>
      <c r="G49" s="28">
        <v>3</v>
      </c>
      <c r="H49" s="33" t="s">
        <v>223</v>
      </c>
      <c r="I49" s="32" t="s">
        <v>431</v>
      </c>
      <c r="J49" s="29"/>
      <c r="K49" s="35"/>
      <c r="L49" s="35"/>
      <c r="M49" s="52"/>
      <c r="N49" s="51"/>
      <c r="O49" s="51"/>
      <c r="R49" s="86">
        <f>COUNTIF(D47:D50,"3")</f>
        <v>3</v>
      </c>
      <c r="S49" s="86">
        <f>COUNTIF(G47:G50,"3")</f>
        <v>3</v>
      </c>
      <c r="T49" s="86">
        <f>COUNTIF(J47:J50,"3")</f>
        <v>0</v>
      </c>
      <c r="U49" s="86">
        <f>COUNTIF(M47:M50,"3")</f>
        <v>0</v>
      </c>
    </row>
    <row r="50" spans="1:21" ht="40.049999999999997" customHeight="1" x14ac:dyDescent="0.25">
      <c r="A50" s="212"/>
      <c r="B50" s="235"/>
      <c r="C50" s="97" t="s">
        <v>71</v>
      </c>
      <c r="D50" s="27">
        <v>1</v>
      </c>
      <c r="E50" s="31" t="s">
        <v>432</v>
      </c>
      <c r="F50" s="30" t="s">
        <v>225</v>
      </c>
      <c r="G50" s="28">
        <v>1</v>
      </c>
      <c r="H50" s="33" t="s">
        <v>432</v>
      </c>
      <c r="I50" s="32" t="s">
        <v>225</v>
      </c>
      <c r="J50" s="29"/>
      <c r="K50" s="35"/>
      <c r="L50" s="35"/>
      <c r="M50" s="52"/>
      <c r="N50" s="51"/>
      <c r="O50" s="51"/>
      <c r="R50" s="86">
        <f>COUNTIF(D47:D50,"4")</f>
        <v>0</v>
      </c>
      <c r="S50" s="86">
        <f>COUNTIF(G47:G50,"4")</f>
        <v>0</v>
      </c>
      <c r="T50" s="86">
        <f>COUNTIF(J47:J50,"4")</f>
        <v>0</v>
      </c>
      <c r="U50" s="86">
        <f>COUNTIF(M47:M50,"4")</f>
        <v>0</v>
      </c>
    </row>
    <row r="51" spans="1:21" ht="8.25" customHeight="1" x14ac:dyDescent="0.25">
      <c r="B51" s="222"/>
      <c r="C51" s="223"/>
      <c r="D51" s="223"/>
      <c r="E51" s="223"/>
      <c r="F51" s="223"/>
      <c r="G51" s="223"/>
      <c r="H51" s="223"/>
      <c r="I51" s="223"/>
      <c r="J51" s="223"/>
      <c r="K51" s="224"/>
      <c r="L51" s="99"/>
      <c r="M51" s="100"/>
      <c r="N51" s="99"/>
      <c r="O51" s="99"/>
    </row>
    <row r="52" spans="1:21" ht="24" customHeight="1" x14ac:dyDescent="0.25">
      <c r="B52" s="252" t="s">
        <v>26</v>
      </c>
      <c r="C52" s="253"/>
      <c r="D52" s="244">
        <v>2023</v>
      </c>
      <c r="E52" s="245"/>
      <c r="F52" s="246"/>
      <c r="G52" s="227">
        <v>2024</v>
      </c>
      <c r="H52" s="228"/>
      <c r="I52" s="229"/>
      <c r="J52" s="230">
        <v>2025</v>
      </c>
      <c r="K52" s="231"/>
      <c r="L52" s="232"/>
      <c r="M52" s="275">
        <v>2026</v>
      </c>
      <c r="N52" s="276"/>
      <c r="O52" s="277"/>
    </row>
    <row r="53" spans="1:21" ht="33" customHeight="1" x14ac:dyDescent="0.25">
      <c r="B53" s="254"/>
      <c r="C53" s="255"/>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12"/>
      <c r="B54" s="114"/>
      <c r="C54" s="256" t="s">
        <v>74</v>
      </c>
      <c r="D54" s="239"/>
      <c r="E54" s="239"/>
      <c r="F54" s="239"/>
      <c r="G54" s="239"/>
      <c r="H54" s="239"/>
      <c r="I54" s="239"/>
      <c r="J54" s="239"/>
      <c r="K54" s="239"/>
      <c r="L54" s="115"/>
      <c r="M54" s="116"/>
      <c r="N54" s="116"/>
      <c r="O54" s="115"/>
    </row>
    <row r="55" spans="1:21" ht="30" customHeight="1" x14ac:dyDescent="0.25">
      <c r="A55" s="212"/>
      <c r="B55" s="117"/>
      <c r="C55" s="105" t="s">
        <v>75</v>
      </c>
      <c r="D55" s="27">
        <v>4</v>
      </c>
      <c r="E55" s="60" t="s">
        <v>367</v>
      </c>
      <c r="F55" s="60" t="s">
        <v>368</v>
      </c>
      <c r="G55" s="80">
        <v>4</v>
      </c>
      <c r="H55" s="61" t="s">
        <v>367</v>
      </c>
      <c r="I55" s="61" t="s">
        <v>433</v>
      </c>
      <c r="J55" s="83"/>
      <c r="K55" s="75"/>
      <c r="L55" s="76"/>
      <c r="M55" s="85"/>
      <c r="N55" s="77"/>
      <c r="O55" s="78"/>
      <c r="R55" s="86">
        <f>COUNTIF(D55:D59,"1")</f>
        <v>0</v>
      </c>
      <c r="S55" s="86">
        <f>COUNTIF(G55:G59,"1")</f>
        <v>0</v>
      </c>
      <c r="T55" s="86">
        <f>COUNTIF(J55:J59,"1")</f>
        <v>0</v>
      </c>
      <c r="U55" s="86">
        <f>COUNTIF(M55:M59,"1")</f>
        <v>0</v>
      </c>
    </row>
    <row r="56" spans="1:21" ht="30" customHeight="1" x14ac:dyDescent="0.25">
      <c r="A56" s="212"/>
      <c r="B56" s="117"/>
      <c r="C56" s="97" t="s">
        <v>76</v>
      </c>
      <c r="D56" s="27">
        <v>4</v>
      </c>
      <c r="E56" s="74" t="s">
        <v>369</v>
      </c>
      <c r="F56" s="60" t="s">
        <v>370</v>
      </c>
      <c r="G56" s="80">
        <v>4</v>
      </c>
      <c r="H56" s="74" t="s">
        <v>369</v>
      </c>
      <c r="I56" s="60" t="s">
        <v>370</v>
      </c>
      <c r="J56" s="83"/>
      <c r="K56" s="76"/>
      <c r="L56" s="76"/>
      <c r="M56" s="85"/>
      <c r="N56" s="78"/>
      <c r="O56" s="78"/>
      <c r="R56" s="86">
        <f>COUNTIF(D55:D59,"2")</f>
        <v>0</v>
      </c>
      <c r="S56" s="86">
        <f>COUNTIF(G55:G59,"2")</f>
        <v>0</v>
      </c>
      <c r="T56" s="86">
        <f>COUNTIF(J55:J59,"2")</f>
        <v>0</v>
      </c>
      <c r="U56" s="86">
        <f>COUNTIF(M55:M59,"2")</f>
        <v>0</v>
      </c>
    </row>
    <row r="57" spans="1:21" ht="30" customHeight="1" x14ac:dyDescent="0.25">
      <c r="A57" s="212"/>
      <c r="B57" s="117"/>
      <c r="C57" s="97" t="s">
        <v>77</v>
      </c>
      <c r="D57" s="27">
        <v>3</v>
      </c>
      <c r="E57" s="74" t="s">
        <v>371</v>
      </c>
      <c r="F57" s="60" t="s">
        <v>372</v>
      </c>
      <c r="G57" s="80">
        <v>3</v>
      </c>
      <c r="H57" s="74" t="s">
        <v>371</v>
      </c>
      <c r="I57" s="60" t="s">
        <v>372</v>
      </c>
      <c r="J57" s="83"/>
      <c r="K57" s="76"/>
      <c r="L57" s="76"/>
      <c r="M57" s="85"/>
      <c r="N57" s="78"/>
      <c r="O57" s="78"/>
      <c r="R57" s="86">
        <f>COUNTIF(D55:D59,"3")</f>
        <v>1</v>
      </c>
      <c r="S57" s="86">
        <f>COUNTIF(G55:G59,"3")</f>
        <v>1</v>
      </c>
      <c r="T57" s="86">
        <f>COUNTIF(J55:J59,"3")</f>
        <v>0</v>
      </c>
      <c r="U57" s="86">
        <f>COUNTIF(M55:M59,"3")</f>
        <v>0</v>
      </c>
    </row>
    <row r="58" spans="1:21" ht="30" customHeight="1" x14ac:dyDescent="0.25">
      <c r="A58" s="212"/>
      <c r="B58" s="117"/>
      <c r="C58" s="97" t="s">
        <v>78</v>
      </c>
      <c r="D58" s="27">
        <v>4</v>
      </c>
      <c r="E58" s="74" t="s">
        <v>373</v>
      </c>
      <c r="F58" s="60" t="s">
        <v>374</v>
      </c>
      <c r="G58" s="80">
        <v>4</v>
      </c>
      <c r="H58" s="74" t="s">
        <v>373</v>
      </c>
      <c r="I58" s="60" t="s">
        <v>374</v>
      </c>
      <c r="J58" s="83"/>
      <c r="K58" s="76"/>
      <c r="L58" s="76"/>
      <c r="M58" s="85"/>
      <c r="N58" s="78"/>
      <c r="O58" s="78"/>
      <c r="R58" s="86">
        <f>COUNTIF(D55:D59,"4")</f>
        <v>4</v>
      </c>
      <c r="S58" s="86">
        <f>COUNTIF(G55:G59,"4")</f>
        <v>4</v>
      </c>
      <c r="T58" s="86">
        <f>COUNTIF(J55:J59,"4")</f>
        <v>0</v>
      </c>
      <c r="U58" s="86">
        <f>COUNTIF(M55:M59,"4")</f>
        <v>0</v>
      </c>
    </row>
    <row r="59" spans="1:21" ht="30" customHeight="1" x14ac:dyDescent="0.25">
      <c r="A59" s="212"/>
      <c r="B59" s="118"/>
      <c r="C59" s="97" t="s">
        <v>79</v>
      </c>
      <c r="D59" s="27">
        <v>4</v>
      </c>
      <c r="E59" s="74" t="s">
        <v>375</v>
      </c>
      <c r="F59" s="60" t="s">
        <v>376</v>
      </c>
      <c r="G59" s="80">
        <v>4</v>
      </c>
      <c r="H59" s="74" t="s">
        <v>375</v>
      </c>
      <c r="I59" s="60" t="s">
        <v>376</v>
      </c>
      <c r="J59" s="83"/>
      <c r="K59" s="76"/>
      <c r="L59" s="76"/>
      <c r="M59" s="85"/>
      <c r="N59" s="78"/>
      <c r="O59" s="78"/>
    </row>
    <row r="60" spans="1:21" ht="6.75" customHeight="1" x14ac:dyDescent="0.25">
      <c r="B60" s="237"/>
      <c r="C60" s="238"/>
      <c r="D60" s="119"/>
      <c r="E60" s="120"/>
      <c r="F60" s="120"/>
      <c r="G60" s="119"/>
      <c r="H60" s="120"/>
      <c r="I60" s="120"/>
      <c r="J60" s="119"/>
      <c r="K60" s="120"/>
      <c r="M60" s="119"/>
      <c r="N60" s="120"/>
    </row>
    <row r="61" spans="1:21" ht="17.399999999999999" x14ac:dyDescent="0.25">
      <c r="A61" s="212"/>
      <c r="B61" s="114"/>
      <c r="C61" s="256" t="s">
        <v>80</v>
      </c>
      <c r="D61" s="239"/>
      <c r="E61" s="239"/>
      <c r="F61" s="239"/>
      <c r="G61" s="239"/>
      <c r="H61" s="239"/>
      <c r="I61" s="239"/>
      <c r="J61" s="239"/>
      <c r="K61" s="240"/>
      <c r="L61" s="116"/>
      <c r="M61" s="116"/>
      <c r="N61" s="116"/>
      <c r="O61" s="116"/>
    </row>
    <row r="62" spans="1:21" ht="30" customHeight="1" x14ac:dyDescent="0.25">
      <c r="A62" s="212"/>
      <c r="B62" s="122"/>
      <c r="C62" s="96" t="s">
        <v>81</v>
      </c>
      <c r="D62" s="27">
        <v>4</v>
      </c>
      <c r="E62" s="60" t="s">
        <v>377</v>
      </c>
      <c r="F62" s="60" t="s">
        <v>378</v>
      </c>
      <c r="G62" s="80">
        <v>4</v>
      </c>
      <c r="H62" s="60" t="s">
        <v>377</v>
      </c>
      <c r="I62" s="60" t="s">
        <v>378</v>
      </c>
      <c r="J62" s="83"/>
      <c r="K62" s="76"/>
      <c r="L62" s="76"/>
      <c r="M62" s="85"/>
      <c r="N62" s="78"/>
      <c r="O62" s="78"/>
      <c r="R62" s="86">
        <f>COUNTIF(D62:D65,"1")</f>
        <v>0</v>
      </c>
      <c r="S62" s="86">
        <f>COUNTIF(G62:G65,"1")</f>
        <v>0</v>
      </c>
      <c r="T62" s="86">
        <f>COUNTIF(J62:J65,"1")</f>
        <v>0</v>
      </c>
      <c r="U62" s="86">
        <f>COUNTIF(M62:M65,"1")</f>
        <v>0</v>
      </c>
    </row>
    <row r="63" spans="1:21" ht="30" customHeight="1" x14ac:dyDescent="0.25">
      <c r="A63" s="212"/>
      <c r="B63" s="117"/>
      <c r="C63" s="97" t="s">
        <v>82</v>
      </c>
      <c r="D63" s="27">
        <v>3</v>
      </c>
      <c r="E63" s="74" t="s">
        <v>379</v>
      </c>
      <c r="F63" s="60" t="s">
        <v>380</v>
      </c>
      <c r="G63" s="80">
        <v>3</v>
      </c>
      <c r="H63" s="74" t="s">
        <v>379</v>
      </c>
      <c r="I63" s="61" t="s">
        <v>434</v>
      </c>
      <c r="J63" s="83"/>
      <c r="K63" s="76"/>
      <c r="L63" s="76"/>
      <c r="M63" s="85"/>
      <c r="N63" s="78"/>
      <c r="O63" s="78"/>
      <c r="R63" s="86">
        <f>COUNTIF(D62:D65,"2")</f>
        <v>0</v>
      </c>
      <c r="S63" s="86">
        <f>COUNTIF(G62:G65,"2")</f>
        <v>0</v>
      </c>
      <c r="T63" s="86">
        <f>COUNTIF(J62:J65,"2")</f>
        <v>0</v>
      </c>
      <c r="U63" s="86">
        <f>COUNTIF(M62:M65,"2")</f>
        <v>0</v>
      </c>
    </row>
    <row r="64" spans="1:21" ht="30" customHeight="1" x14ac:dyDescent="0.25">
      <c r="A64" s="212"/>
      <c r="B64" s="117"/>
      <c r="C64" s="97" t="s">
        <v>83</v>
      </c>
      <c r="D64" s="27">
        <v>3</v>
      </c>
      <c r="E64" s="74" t="s">
        <v>381</v>
      </c>
      <c r="F64" s="60" t="s">
        <v>382</v>
      </c>
      <c r="G64" s="80">
        <v>3</v>
      </c>
      <c r="H64" s="74" t="s">
        <v>381</v>
      </c>
      <c r="I64" s="61" t="s">
        <v>382</v>
      </c>
      <c r="J64" s="83"/>
      <c r="K64" s="76"/>
      <c r="L64" s="76"/>
      <c r="M64" s="85"/>
      <c r="N64" s="78"/>
      <c r="O64" s="78"/>
      <c r="R64" s="86">
        <f>COUNTIF(D62:D65,"3")</f>
        <v>2</v>
      </c>
      <c r="S64" s="86">
        <f>COUNTIF(G62:G65,"3")</f>
        <v>2</v>
      </c>
      <c r="T64" s="86">
        <f>COUNTIF(J62:J65,"3")</f>
        <v>0</v>
      </c>
      <c r="U64" s="86">
        <f>COUNTIF(M62:M65,"3")</f>
        <v>0</v>
      </c>
    </row>
    <row r="65" spans="1:21" ht="30" customHeight="1" x14ac:dyDescent="0.25">
      <c r="A65" s="212"/>
      <c r="B65" s="118"/>
      <c r="C65" s="97" t="s">
        <v>84</v>
      </c>
      <c r="D65" s="27">
        <v>4</v>
      </c>
      <c r="E65" s="74" t="s">
        <v>383</v>
      </c>
      <c r="F65" s="60" t="s">
        <v>384</v>
      </c>
      <c r="G65" s="80">
        <v>4</v>
      </c>
      <c r="H65" s="74" t="s">
        <v>383</v>
      </c>
      <c r="I65" s="60" t="s">
        <v>384</v>
      </c>
      <c r="J65" s="83"/>
      <c r="K65" s="76"/>
      <c r="L65" s="76"/>
      <c r="M65" s="85"/>
      <c r="N65" s="78"/>
      <c r="O65" s="78"/>
      <c r="R65" s="86">
        <f>COUNTIF(D62:D65,"4")</f>
        <v>2</v>
      </c>
      <c r="S65" s="86">
        <f>COUNTIF(G62:G65,"4")</f>
        <v>2</v>
      </c>
      <c r="T65" s="86">
        <f>COUNTIF(J62:J65,"4")</f>
        <v>0</v>
      </c>
      <c r="U65" s="86">
        <f>COUNTIF(M62:M65,"4")</f>
        <v>0</v>
      </c>
    </row>
    <row r="66" spans="1:21" ht="9" customHeight="1" x14ac:dyDescent="0.25">
      <c r="B66" s="249"/>
      <c r="C66" s="250"/>
      <c r="D66" s="250"/>
      <c r="E66" s="250"/>
      <c r="F66" s="250"/>
      <c r="G66" s="250"/>
      <c r="H66" s="250"/>
      <c r="I66" s="250"/>
      <c r="J66" s="250"/>
      <c r="K66" s="251"/>
      <c r="L66" s="99"/>
      <c r="M66" s="100"/>
      <c r="N66" s="99"/>
      <c r="O66" s="99"/>
    </row>
    <row r="67" spans="1:21" ht="17.399999999999999" x14ac:dyDescent="0.25">
      <c r="A67" s="212"/>
      <c r="B67" s="114"/>
      <c r="C67" s="256" t="s">
        <v>167</v>
      </c>
      <c r="D67" s="239"/>
      <c r="E67" s="239"/>
      <c r="F67" s="239"/>
      <c r="G67" s="239"/>
      <c r="H67" s="239"/>
      <c r="I67" s="239"/>
      <c r="J67" s="239"/>
      <c r="K67" s="240"/>
      <c r="L67" s="123"/>
      <c r="M67" s="123"/>
      <c r="N67" s="123"/>
      <c r="O67" s="123"/>
    </row>
    <row r="68" spans="1:21" ht="30" customHeight="1" x14ac:dyDescent="0.25">
      <c r="A68" s="212"/>
      <c r="B68" s="117"/>
      <c r="C68" s="105" t="s">
        <v>85</v>
      </c>
      <c r="D68" s="27">
        <v>4</v>
      </c>
      <c r="E68" s="69" t="s">
        <v>385</v>
      </c>
      <c r="F68" s="60" t="s">
        <v>386</v>
      </c>
      <c r="G68" s="80">
        <v>4</v>
      </c>
      <c r="H68" s="60" t="s">
        <v>386</v>
      </c>
      <c r="I68" s="60" t="s">
        <v>386</v>
      </c>
      <c r="J68" s="83"/>
      <c r="K68" s="76"/>
      <c r="L68" s="76"/>
      <c r="M68" s="85"/>
      <c r="N68" s="78"/>
      <c r="O68" s="78"/>
      <c r="R68" s="86">
        <f>COUNTIF(D68:D71,"1")</f>
        <v>0</v>
      </c>
      <c r="S68" s="86">
        <f>COUNTIF(G68:G71,"1")</f>
        <v>0</v>
      </c>
      <c r="T68" s="86">
        <f>COUNTIF(J68:J71,"1")</f>
        <v>0</v>
      </c>
      <c r="U68" s="86">
        <f>COUNTIF(M68:M71,"1")</f>
        <v>0</v>
      </c>
    </row>
    <row r="69" spans="1:21" ht="30" customHeight="1" x14ac:dyDescent="0.25">
      <c r="A69" s="212"/>
      <c r="B69" s="117"/>
      <c r="C69" s="97" t="s">
        <v>86</v>
      </c>
      <c r="D69" s="27">
        <v>4</v>
      </c>
      <c r="E69" s="81" t="s">
        <v>387</v>
      </c>
      <c r="F69" s="60" t="s">
        <v>388</v>
      </c>
      <c r="G69" s="80">
        <v>4</v>
      </c>
      <c r="H69" s="81" t="s">
        <v>387</v>
      </c>
      <c r="I69" s="61" t="s">
        <v>435</v>
      </c>
      <c r="J69" s="83"/>
      <c r="K69" s="76"/>
      <c r="L69" s="76"/>
      <c r="M69" s="85"/>
      <c r="N69" s="78"/>
      <c r="O69" s="78"/>
      <c r="R69" s="86">
        <f>COUNTIF(D68:D71,"2")</f>
        <v>0</v>
      </c>
      <c r="S69" s="86">
        <f>COUNTIF(G68:G71,"2")</f>
        <v>0</v>
      </c>
      <c r="T69" s="86">
        <f>COUNTIF(J68:J71,"2")</f>
        <v>0</v>
      </c>
      <c r="U69" s="86">
        <f>COUNTIF(M68:M71,"2")</f>
        <v>0</v>
      </c>
    </row>
    <row r="70" spans="1:21" ht="30" customHeight="1" x14ac:dyDescent="0.25">
      <c r="A70" s="212"/>
      <c r="B70" s="117"/>
      <c r="C70" s="97" t="s">
        <v>87</v>
      </c>
      <c r="D70" s="27">
        <v>4</v>
      </c>
      <c r="E70" s="81" t="s">
        <v>389</v>
      </c>
      <c r="F70" s="60" t="s">
        <v>391</v>
      </c>
      <c r="G70" s="80">
        <v>4</v>
      </c>
      <c r="H70" s="81" t="s">
        <v>389</v>
      </c>
      <c r="I70" s="60" t="s">
        <v>436</v>
      </c>
      <c r="J70" s="83"/>
      <c r="K70" s="76"/>
      <c r="L70" s="76"/>
      <c r="M70" s="85"/>
      <c r="N70" s="78"/>
      <c r="O70" s="78"/>
      <c r="R70" s="86">
        <f>COUNTIF(D68:D71,"3")</f>
        <v>0</v>
      </c>
      <c r="S70" s="86">
        <f>COUNTIF(G68:G71,"3")</f>
        <v>0</v>
      </c>
      <c r="T70" s="86">
        <f>COUNTIF(J68:J71,"3")</f>
        <v>0</v>
      </c>
      <c r="U70" s="86">
        <f>COUNTIF(M68:M71,"3")</f>
        <v>0</v>
      </c>
    </row>
    <row r="71" spans="1:21" ht="30" customHeight="1" x14ac:dyDescent="0.25">
      <c r="A71" s="212"/>
      <c r="B71" s="118"/>
      <c r="C71" s="97" t="s">
        <v>88</v>
      </c>
      <c r="D71" s="27">
        <v>4</v>
      </c>
      <c r="E71" s="81" t="s">
        <v>392</v>
      </c>
      <c r="F71" s="60" t="s">
        <v>390</v>
      </c>
      <c r="G71" s="80">
        <v>4</v>
      </c>
      <c r="H71" s="81" t="s">
        <v>392</v>
      </c>
      <c r="I71" s="60" t="s">
        <v>390</v>
      </c>
      <c r="J71" s="83"/>
      <c r="K71" s="76"/>
      <c r="L71" s="76"/>
      <c r="M71" s="85"/>
      <c r="N71" s="78"/>
      <c r="O71" s="78"/>
      <c r="R71" s="86">
        <f>COUNTIF(D68:D71,"4")</f>
        <v>4</v>
      </c>
      <c r="S71" s="86">
        <f>COUNTIF(G68:G71,"4")</f>
        <v>4</v>
      </c>
      <c r="T71" s="86">
        <f>COUNTIF(J68:J71,"4")</f>
        <v>0</v>
      </c>
      <c r="U71" s="86">
        <f>COUNTIF(M68:M71,"4")</f>
        <v>0</v>
      </c>
    </row>
    <row r="72" spans="1:21" ht="8.25" customHeight="1" x14ac:dyDescent="0.25">
      <c r="B72" s="249"/>
      <c r="C72" s="250"/>
      <c r="D72" s="250"/>
      <c r="E72" s="250"/>
      <c r="F72" s="250"/>
      <c r="G72" s="250"/>
      <c r="H72" s="250"/>
      <c r="I72" s="250"/>
      <c r="J72" s="250"/>
      <c r="K72" s="251"/>
      <c r="L72" s="99"/>
      <c r="M72" s="100"/>
      <c r="N72" s="99"/>
      <c r="O72" s="99"/>
    </row>
    <row r="73" spans="1:21" ht="17.399999999999999" x14ac:dyDescent="0.25">
      <c r="A73" s="212"/>
      <c r="B73" s="114"/>
      <c r="C73" s="256" t="s">
        <v>89</v>
      </c>
      <c r="D73" s="239"/>
      <c r="E73" s="239"/>
      <c r="F73" s="239"/>
      <c r="G73" s="239"/>
      <c r="H73" s="239"/>
      <c r="I73" s="239"/>
      <c r="J73" s="239"/>
      <c r="K73" s="240"/>
      <c r="L73" s="116"/>
      <c r="M73" s="116"/>
      <c r="N73" s="116"/>
      <c r="O73" s="116"/>
    </row>
    <row r="74" spans="1:21" ht="30" customHeight="1" x14ac:dyDescent="0.25">
      <c r="A74" s="212"/>
      <c r="B74" s="117"/>
      <c r="C74" s="105" t="s">
        <v>90</v>
      </c>
      <c r="D74" s="27">
        <v>4</v>
      </c>
      <c r="E74" s="60" t="s">
        <v>393</v>
      </c>
      <c r="F74" s="60" t="s">
        <v>394</v>
      </c>
      <c r="G74" s="80">
        <v>4</v>
      </c>
      <c r="H74" s="60" t="s">
        <v>393</v>
      </c>
      <c r="I74" s="61" t="s">
        <v>437</v>
      </c>
      <c r="J74" s="83"/>
      <c r="K74" s="76"/>
      <c r="L74" s="76"/>
      <c r="M74" s="85"/>
      <c r="N74" s="78"/>
      <c r="O74" s="78"/>
      <c r="R74" s="86">
        <f>COUNTIF(D74:D79,"1")</f>
        <v>0</v>
      </c>
      <c r="S74" s="86">
        <f>COUNTIF(G74:G79,"1")</f>
        <v>0</v>
      </c>
      <c r="T74" s="86">
        <f>COUNTIF(J74:J79,"1")</f>
        <v>0</v>
      </c>
      <c r="U74" s="86">
        <f>COUNTIF(M74:M79,"1")</f>
        <v>0</v>
      </c>
    </row>
    <row r="75" spans="1:21" ht="30" customHeight="1" x14ac:dyDescent="0.25">
      <c r="A75" s="212"/>
      <c r="B75" s="117"/>
      <c r="C75" s="97" t="s">
        <v>91</v>
      </c>
      <c r="D75" s="27">
        <v>3</v>
      </c>
      <c r="E75" s="74" t="s">
        <v>403</v>
      </c>
      <c r="F75" s="60" t="s">
        <v>404</v>
      </c>
      <c r="G75" s="80">
        <v>4</v>
      </c>
      <c r="H75" s="66" t="s">
        <v>438</v>
      </c>
      <c r="I75" s="60" t="s">
        <v>404</v>
      </c>
      <c r="J75" s="83"/>
      <c r="K75" s="76"/>
      <c r="L75" s="76"/>
      <c r="M75" s="85"/>
      <c r="N75" s="78"/>
      <c r="O75" s="78"/>
      <c r="R75" s="86">
        <f>COUNTIF(D74:D79,"2")</f>
        <v>1</v>
      </c>
      <c r="S75" s="86">
        <f>COUNTIF(G74:G79,"2")</f>
        <v>0</v>
      </c>
      <c r="T75" s="86">
        <f>COUNTIF(J74:J79,"2")</f>
        <v>0</v>
      </c>
      <c r="U75" s="86">
        <f>COUNTIF(M74:M79,"2")</f>
        <v>0</v>
      </c>
    </row>
    <row r="76" spans="1:21" ht="30" customHeight="1" x14ac:dyDescent="0.25">
      <c r="A76" s="212"/>
      <c r="B76" s="117"/>
      <c r="C76" s="97" t="s">
        <v>92</v>
      </c>
      <c r="D76" s="27">
        <v>3</v>
      </c>
      <c r="E76" s="74" t="s">
        <v>395</v>
      </c>
      <c r="F76" s="60" t="s">
        <v>396</v>
      </c>
      <c r="G76" s="80">
        <v>3</v>
      </c>
      <c r="H76" s="74" t="s">
        <v>395</v>
      </c>
      <c r="I76" s="60" t="s">
        <v>396</v>
      </c>
      <c r="J76" s="83"/>
      <c r="K76" s="76"/>
      <c r="L76" s="76"/>
      <c r="M76" s="85"/>
      <c r="N76" s="78"/>
      <c r="O76" s="78"/>
      <c r="R76" s="86">
        <f>COUNTIF(D74:D79,"2")</f>
        <v>1</v>
      </c>
      <c r="S76" s="86">
        <f>COUNTIF(G74:G79,"3")</f>
        <v>3</v>
      </c>
      <c r="T76" s="86">
        <f>COUNTIF(J74:J79,"3")</f>
        <v>0</v>
      </c>
      <c r="U76" s="86">
        <f>COUNTIF(M74:M79,"3")</f>
        <v>0</v>
      </c>
    </row>
    <row r="77" spans="1:21" ht="30" customHeight="1" x14ac:dyDescent="0.25">
      <c r="A77" s="212"/>
      <c r="B77" s="117"/>
      <c r="C77" s="97" t="s">
        <v>93</v>
      </c>
      <c r="D77" s="27">
        <v>4</v>
      </c>
      <c r="E77" s="74" t="s">
        <v>397</v>
      </c>
      <c r="F77" s="60" t="s">
        <v>398</v>
      </c>
      <c r="G77" s="80">
        <v>4</v>
      </c>
      <c r="H77" s="74" t="s">
        <v>397</v>
      </c>
      <c r="I77" s="60" t="s">
        <v>398</v>
      </c>
      <c r="J77" s="83"/>
      <c r="K77" s="76"/>
      <c r="L77" s="76"/>
      <c r="M77" s="85"/>
      <c r="N77" s="78"/>
      <c r="O77" s="78"/>
      <c r="R77" s="86">
        <f>COUNTIF(D74:D79,"4")</f>
        <v>2</v>
      </c>
      <c r="S77" s="86">
        <f>COUNTIF(G74:G79,"4")</f>
        <v>3</v>
      </c>
      <c r="T77" s="86">
        <f>COUNTIF(J74:J79,"4")</f>
        <v>0</v>
      </c>
      <c r="U77" s="86">
        <f>COUNTIF(M74:M79,"4")</f>
        <v>0</v>
      </c>
    </row>
    <row r="78" spans="1:21" ht="30" customHeight="1" x14ac:dyDescent="0.25">
      <c r="A78" s="212"/>
      <c r="B78" s="122"/>
      <c r="C78" s="98" t="s">
        <v>94</v>
      </c>
      <c r="D78" s="27">
        <v>3</v>
      </c>
      <c r="E78" s="74" t="s">
        <v>399</v>
      </c>
      <c r="F78" s="60" t="s">
        <v>400</v>
      </c>
      <c r="G78" s="80">
        <v>3</v>
      </c>
      <c r="H78" s="74" t="s">
        <v>399</v>
      </c>
      <c r="I78" s="60" t="s">
        <v>400</v>
      </c>
      <c r="J78" s="83"/>
      <c r="K78" s="76"/>
      <c r="L78" s="76"/>
      <c r="M78" s="85"/>
      <c r="N78" s="78"/>
      <c r="O78" s="78"/>
    </row>
    <row r="79" spans="1:21" ht="30" customHeight="1" x14ac:dyDescent="0.25">
      <c r="A79" s="212"/>
      <c r="B79" s="118"/>
      <c r="C79" s="97" t="s">
        <v>95</v>
      </c>
      <c r="D79" s="27">
        <v>2</v>
      </c>
      <c r="E79" s="74" t="s">
        <v>401</v>
      </c>
      <c r="F79" s="60" t="s">
        <v>402</v>
      </c>
      <c r="G79" s="80">
        <v>3</v>
      </c>
      <c r="H79" s="66" t="s">
        <v>439</v>
      </c>
      <c r="I79" s="61" t="s">
        <v>440</v>
      </c>
      <c r="J79" s="83"/>
      <c r="K79" s="76"/>
      <c r="L79" s="76"/>
      <c r="M79" s="85"/>
      <c r="N79" s="78"/>
      <c r="O79" s="78"/>
    </row>
    <row r="80" spans="1:21" ht="9" customHeight="1" x14ac:dyDescent="0.25">
      <c r="B80" s="237"/>
      <c r="C80" s="238"/>
      <c r="D80" s="119"/>
      <c r="E80" s="120"/>
      <c r="F80" s="120"/>
      <c r="G80" s="119"/>
      <c r="H80" s="120"/>
      <c r="I80" s="120"/>
      <c r="J80" s="119"/>
      <c r="K80" s="124"/>
      <c r="M80" s="119"/>
      <c r="N80" s="124"/>
    </row>
    <row r="81" spans="1:21" ht="18.75" customHeight="1" x14ac:dyDescent="0.25">
      <c r="B81" s="260" t="s">
        <v>96</v>
      </c>
      <c r="C81" s="261"/>
      <c r="D81" s="244">
        <v>2023</v>
      </c>
      <c r="E81" s="245"/>
      <c r="F81" s="246"/>
      <c r="G81" s="227">
        <v>2024</v>
      </c>
      <c r="H81" s="228"/>
      <c r="I81" s="229"/>
      <c r="J81" s="230">
        <v>2025</v>
      </c>
      <c r="K81" s="231"/>
      <c r="L81" s="232"/>
      <c r="M81" s="275">
        <v>2026</v>
      </c>
      <c r="N81" s="276"/>
      <c r="O81" s="277"/>
    </row>
    <row r="82" spans="1:21" ht="34.5" customHeight="1" x14ac:dyDescent="0.25">
      <c r="B82" s="262"/>
      <c r="C82" s="263"/>
      <c r="D82" s="111" t="s">
        <v>34</v>
      </c>
      <c r="E82" s="112" t="s">
        <v>122</v>
      </c>
      <c r="F82" s="112" t="s">
        <v>310</v>
      </c>
      <c r="G82" s="111" t="s">
        <v>34</v>
      </c>
      <c r="H82" s="112" t="s">
        <v>122</v>
      </c>
      <c r="I82" s="112" t="s">
        <v>125</v>
      </c>
      <c r="J82" s="111" t="s">
        <v>34</v>
      </c>
      <c r="K82" s="112" t="s">
        <v>122</v>
      </c>
      <c r="L82" s="113" t="s">
        <v>125</v>
      </c>
      <c r="M82" s="111" t="s">
        <v>34</v>
      </c>
      <c r="N82" s="112" t="s">
        <v>122</v>
      </c>
      <c r="O82" s="113" t="s">
        <v>125</v>
      </c>
    </row>
    <row r="83" spans="1:21" ht="17.399999999999999" x14ac:dyDescent="0.25">
      <c r="A83" s="212"/>
      <c r="B83" s="125"/>
      <c r="C83" s="239" t="s">
        <v>97</v>
      </c>
      <c r="D83" s="239"/>
      <c r="E83" s="239"/>
      <c r="F83" s="239"/>
      <c r="G83" s="239"/>
      <c r="H83" s="239"/>
      <c r="I83" s="239"/>
      <c r="J83" s="239"/>
      <c r="K83" s="239"/>
      <c r="L83" s="126"/>
      <c r="M83" s="127"/>
      <c r="N83" s="127"/>
      <c r="O83" s="126"/>
    </row>
    <row r="84" spans="1:21" ht="30" customHeight="1" x14ac:dyDescent="0.25">
      <c r="A84" s="212"/>
      <c r="B84" s="118"/>
      <c r="C84" s="105" t="s">
        <v>98</v>
      </c>
      <c r="D84" s="27">
        <v>4</v>
      </c>
      <c r="E84" s="74" t="s">
        <v>311</v>
      </c>
      <c r="F84" s="60" t="s">
        <v>312</v>
      </c>
      <c r="G84" s="80">
        <v>4</v>
      </c>
      <c r="H84" s="66" t="s">
        <v>311</v>
      </c>
      <c r="I84" s="60" t="s">
        <v>312</v>
      </c>
      <c r="J84" s="83"/>
      <c r="K84" s="76"/>
      <c r="L84" s="76"/>
      <c r="M84" s="85"/>
      <c r="N84" s="78"/>
      <c r="O84" s="78"/>
      <c r="R84" s="86">
        <f>COUNTIF(D84:D86,"1")</f>
        <v>0</v>
      </c>
      <c r="S84" s="86">
        <f>COUNTIF(G84:G86,"1")</f>
        <v>0</v>
      </c>
      <c r="T84" s="86">
        <f>COUNTIF(J84:J86,"1")</f>
        <v>0</v>
      </c>
      <c r="U84" s="86">
        <f>COUNTIF(M84:M86,"1")</f>
        <v>0</v>
      </c>
    </row>
    <row r="85" spans="1:21" ht="30" customHeight="1" x14ac:dyDescent="0.25">
      <c r="A85" s="212"/>
      <c r="B85" s="125"/>
      <c r="C85" s="97" t="s">
        <v>99</v>
      </c>
      <c r="D85" s="27">
        <v>3</v>
      </c>
      <c r="E85" s="74" t="s">
        <v>313</v>
      </c>
      <c r="F85" s="60" t="s">
        <v>314</v>
      </c>
      <c r="G85" s="80">
        <v>3</v>
      </c>
      <c r="H85" s="74" t="s">
        <v>313</v>
      </c>
      <c r="I85" s="60" t="s">
        <v>314</v>
      </c>
      <c r="J85" s="83"/>
      <c r="K85" s="76"/>
      <c r="L85" s="76"/>
      <c r="M85" s="85"/>
      <c r="N85" s="78"/>
      <c r="O85" s="78"/>
      <c r="R85" s="86">
        <f>COUNTIF(D84:D86,"2")</f>
        <v>0</v>
      </c>
      <c r="S85" s="86">
        <f>COUNTIF(G84:G86,"2")</f>
        <v>0</v>
      </c>
      <c r="T85" s="86">
        <f>COUNTIF(J84:J86,"2")</f>
        <v>0</v>
      </c>
      <c r="U85" s="86">
        <f>COUNTIF(M84:M86,"2")</f>
        <v>0</v>
      </c>
    </row>
    <row r="86" spans="1:21" ht="30" customHeight="1" x14ac:dyDescent="0.25">
      <c r="A86" s="212"/>
      <c r="B86" s="125"/>
      <c r="C86" s="97" t="s">
        <v>100</v>
      </c>
      <c r="D86" s="27">
        <v>4</v>
      </c>
      <c r="E86" s="74" t="s">
        <v>315</v>
      </c>
      <c r="F86" s="60" t="s">
        <v>316</v>
      </c>
      <c r="G86" s="80">
        <v>4</v>
      </c>
      <c r="H86" s="74" t="s">
        <v>315</v>
      </c>
      <c r="I86" s="60" t="s">
        <v>316</v>
      </c>
      <c r="J86" s="83"/>
      <c r="K86" s="76"/>
      <c r="L86" s="76"/>
      <c r="M86" s="85"/>
      <c r="N86" s="78"/>
      <c r="O86" s="78"/>
      <c r="R86" s="86">
        <f>COUNTIF(D84:D86,"3")</f>
        <v>1</v>
      </c>
      <c r="S86" s="86">
        <f>COUNTIF(G84:G86,"3")</f>
        <v>1</v>
      </c>
      <c r="T86" s="86">
        <f>COUNTIF(J84:J86,"3")</f>
        <v>0</v>
      </c>
      <c r="U86" s="86">
        <f>COUNTIF(M84:M86,"3")</f>
        <v>0</v>
      </c>
    </row>
    <row r="87" spans="1:21" ht="21" customHeight="1" x14ac:dyDescent="0.25">
      <c r="B87" s="237"/>
      <c r="C87" s="238"/>
      <c r="D87" s="119"/>
      <c r="E87" s="120"/>
      <c r="F87" s="120"/>
      <c r="G87" s="119"/>
      <c r="H87" s="120"/>
      <c r="I87" s="120"/>
      <c r="J87" s="119"/>
      <c r="K87" s="120"/>
      <c r="M87" s="119"/>
      <c r="N87" s="120"/>
      <c r="R87" s="86">
        <f>COUNTIF(D84:D86,"4")</f>
        <v>2</v>
      </c>
      <c r="S87" s="86">
        <f>COUNTIF(G84:G86,"4")</f>
        <v>2</v>
      </c>
      <c r="T87" s="86">
        <f>COUNTIF(J84:J86,"4")</f>
        <v>0</v>
      </c>
      <c r="U87" s="86">
        <f>COUNTIF(M84:M86,"4")</f>
        <v>0</v>
      </c>
    </row>
    <row r="88" spans="1:21" ht="17.399999999999999" x14ac:dyDescent="0.3">
      <c r="A88" s="212"/>
      <c r="B88" s="128"/>
      <c r="C88" s="278" t="s">
        <v>101</v>
      </c>
      <c r="D88" s="279"/>
      <c r="E88" s="279"/>
      <c r="F88" s="279"/>
      <c r="G88" s="279"/>
      <c r="H88" s="279"/>
      <c r="I88" s="279"/>
      <c r="J88" s="279"/>
      <c r="K88" s="280"/>
      <c r="L88" s="116"/>
      <c r="M88" s="116"/>
      <c r="N88" s="116"/>
      <c r="O88" s="116"/>
    </row>
    <row r="89" spans="1:21" ht="30" customHeight="1" x14ac:dyDescent="0.25">
      <c r="A89" s="212"/>
      <c r="B89" s="118"/>
      <c r="C89" s="96" t="s">
        <v>102</v>
      </c>
      <c r="D89" s="27">
        <v>2</v>
      </c>
      <c r="E89" s="60" t="s">
        <v>317</v>
      </c>
      <c r="F89" s="60" t="s">
        <v>318</v>
      </c>
      <c r="G89" s="80">
        <v>3</v>
      </c>
      <c r="H89" s="60" t="s">
        <v>461</v>
      </c>
      <c r="I89" s="61" t="s">
        <v>462</v>
      </c>
      <c r="J89" s="83"/>
      <c r="K89" s="76"/>
      <c r="L89" s="76"/>
      <c r="M89" s="85"/>
      <c r="N89" s="78"/>
      <c r="O89" s="78"/>
      <c r="R89" s="86">
        <f>COUNTIF(D89:D95,"1")</f>
        <v>0</v>
      </c>
      <c r="S89" s="86">
        <f>COUNTIF(G89:G95,"1")</f>
        <v>0</v>
      </c>
      <c r="T89" s="86">
        <f>COUNTIF(J89:J95,"1")</f>
        <v>0</v>
      </c>
      <c r="U89" s="86">
        <f>COUNTIF(M89:M95,"1")</f>
        <v>0</v>
      </c>
    </row>
    <row r="90" spans="1:21" ht="30" customHeight="1" x14ac:dyDescent="0.25">
      <c r="A90" s="212"/>
      <c r="B90" s="129"/>
      <c r="C90" s="98" t="s">
        <v>103</v>
      </c>
      <c r="D90" s="27">
        <v>2</v>
      </c>
      <c r="E90" s="60" t="s">
        <v>317</v>
      </c>
      <c r="F90" s="60" t="s">
        <v>319</v>
      </c>
      <c r="G90" s="80">
        <v>2</v>
      </c>
      <c r="H90" s="74" t="s">
        <v>463</v>
      </c>
      <c r="I90" s="61" t="s">
        <v>464</v>
      </c>
      <c r="J90" s="83"/>
      <c r="K90" s="76"/>
      <c r="L90" s="76"/>
      <c r="M90" s="85"/>
      <c r="N90" s="78"/>
      <c r="O90" s="78"/>
      <c r="R90" s="86">
        <f>COUNTIF(D89:D95,"2")</f>
        <v>4</v>
      </c>
      <c r="S90" s="86">
        <f>COUNTIF(G89:G95,"2")</f>
        <v>3</v>
      </c>
      <c r="T90" s="86">
        <f>COUNTIF(J89:J95,"2")</f>
        <v>0</v>
      </c>
      <c r="U90" s="86">
        <f>COUNTIF(M89:M95,"2")</f>
        <v>0</v>
      </c>
    </row>
    <row r="91" spans="1:21" ht="30" customHeight="1" x14ac:dyDescent="0.25">
      <c r="A91" s="212"/>
      <c r="B91" s="125"/>
      <c r="C91" s="97" t="s">
        <v>104</v>
      </c>
      <c r="D91" s="27">
        <v>3</v>
      </c>
      <c r="E91" s="74" t="s">
        <v>320</v>
      </c>
      <c r="F91" s="60" t="s">
        <v>321</v>
      </c>
      <c r="G91" s="80">
        <v>3</v>
      </c>
      <c r="H91" s="74" t="s">
        <v>465</v>
      </c>
      <c r="I91" s="60" t="s">
        <v>321</v>
      </c>
      <c r="J91" s="83"/>
      <c r="K91" s="76"/>
      <c r="L91" s="76"/>
      <c r="M91" s="85"/>
      <c r="N91" s="78"/>
      <c r="O91" s="78"/>
      <c r="R91" s="86">
        <f>COUNTIF(D89:D95,"3")</f>
        <v>1</v>
      </c>
      <c r="S91" s="86">
        <f>COUNTIF(G89:G95,"3")</f>
        <v>2</v>
      </c>
      <c r="T91" s="86">
        <f>COUNTIF(J89:J95,"3")</f>
        <v>0</v>
      </c>
      <c r="U91" s="86">
        <f>COUNTIF(M89:M95,"3")</f>
        <v>0</v>
      </c>
    </row>
    <row r="92" spans="1:21" ht="30" customHeight="1" x14ac:dyDescent="0.25">
      <c r="A92" s="212"/>
      <c r="B92" s="125"/>
      <c r="C92" s="98" t="s">
        <v>105</v>
      </c>
      <c r="D92" s="27">
        <v>4</v>
      </c>
      <c r="E92" s="74" t="s">
        <v>322</v>
      </c>
      <c r="F92" s="60" t="s">
        <v>323</v>
      </c>
      <c r="G92" s="80">
        <v>4</v>
      </c>
      <c r="H92" s="74" t="s">
        <v>324</v>
      </c>
      <c r="I92" s="60" t="s">
        <v>323</v>
      </c>
      <c r="J92" s="83"/>
      <c r="K92" s="76"/>
      <c r="L92" s="76"/>
      <c r="M92" s="85"/>
      <c r="N92" s="78"/>
      <c r="O92" s="78"/>
      <c r="R92" s="86">
        <f>COUNTIF(D89:D95,"4")</f>
        <v>2</v>
      </c>
      <c r="S92" s="86">
        <f>COUNTIF(G89:G95,"4")</f>
        <v>2</v>
      </c>
      <c r="T92" s="86">
        <f>COUNTIF(J89:J95,"4")</f>
        <v>0</v>
      </c>
      <c r="U92" s="86">
        <f>COUNTIF(M89:M95,"4")</f>
        <v>0</v>
      </c>
    </row>
    <row r="93" spans="1:21" ht="30" customHeight="1" x14ac:dyDescent="0.25">
      <c r="A93" s="212"/>
      <c r="B93" s="125"/>
      <c r="C93" s="97" t="s">
        <v>106</v>
      </c>
      <c r="D93" s="27">
        <v>4</v>
      </c>
      <c r="E93" s="74" t="s">
        <v>324</v>
      </c>
      <c r="F93" s="60" t="s">
        <v>325</v>
      </c>
      <c r="G93" s="80">
        <v>4</v>
      </c>
      <c r="H93" s="74" t="s">
        <v>326</v>
      </c>
      <c r="I93" s="60" t="s">
        <v>325</v>
      </c>
      <c r="J93" s="83"/>
      <c r="K93" s="76"/>
      <c r="L93" s="76"/>
      <c r="M93" s="85"/>
      <c r="N93" s="78"/>
      <c r="O93" s="78"/>
    </row>
    <row r="94" spans="1:21" ht="30" customHeight="1" x14ac:dyDescent="0.25">
      <c r="A94" s="212"/>
      <c r="B94" s="129"/>
      <c r="C94" s="98" t="s">
        <v>107</v>
      </c>
      <c r="D94" s="27">
        <v>2</v>
      </c>
      <c r="E94" s="74" t="s">
        <v>326</v>
      </c>
      <c r="F94" s="60" t="s">
        <v>327</v>
      </c>
      <c r="G94" s="80">
        <v>2</v>
      </c>
      <c r="H94" s="74" t="s">
        <v>466</v>
      </c>
      <c r="I94" s="61" t="s">
        <v>467</v>
      </c>
      <c r="J94" s="83"/>
      <c r="K94" s="76"/>
      <c r="L94" s="76"/>
      <c r="M94" s="85"/>
      <c r="N94" s="78"/>
      <c r="O94" s="78"/>
    </row>
    <row r="95" spans="1:21" ht="30" customHeight="1" x14ac:dyDescent="0.25">
      <c r="A95" s="212"/>
      <c r="B95" s="125"/>
      <c r="C95" s="97" t="s">
        <v>108</v>
      </c>
      <c r="D95" s="27">
        <v>2</v>
      </c>
      <c r="E95" s="74" t="s">
        <v>328</v>
      </c>
      <c r="F95" s="60" t="s">
        <v>329</v>
      </c>
      <c r="G95" s="80">
        <v>2</v>
      </c>
      <c r="H95" s="74" t="s">
        <v>468</v>
      </c>
      <c r="I95" s="60" t="s">
        <v>329</v>
      </c>
      <c r="J95" s="83"/>
      <c r="K95" s="76"/>
      <c r="L95" s="76"/>
      <c r="M95" s="85"/>
      <c r="N95" s="78"/>
      <c r="O95" s="78"/>
    </row>
    <row r="96" spans="1:21" ht="5.25" customHeight="1" x14ac:dyDescent="0.25">
      <c r="B96" s="237"/>
      <c r="C96" s="238"/>
      <c r="D96" s="119"/>
      <c r="E96" s="120"/>
      <c r="F96" s="120"/>
      <c r="G96" s="119"/>
      <c r="H96" s="120"/>
      <c r="I96" s="120"/>
      <c r="J96" s="119"/>
      <c r="K96" s="124"/>
      <c r="M96" s="119"/>
      <c r="N96" s="124"/>
    </row>
    <row r="97" spans="1:21" ht="17.399999999999999" x14ac:dyDescent="0.25">
      <c r="A97" s="212"/>
      <c r="B97" s="114"/>
      <c r="C97" s="256" t="s">
        <v>25</v>
      </c>
      <c r="D97" s="239"/>
      <c r="E97" s="239"/>
      <c r="F97" s="239"/>
      <c r="G97" s="239"/>
      <c r="H97" s="239"/>
      <c r="I97" s="239"/>
      <c r="J97" s="239"/>
      <c r="K97" s="239"/>
      <c r="L97" s="239"/>
      <c r="M97" s="130"/>
      <c r="N97" s="130"/>
      <c r="O97" s="131"/>
    </row>
    <row r="98" spans="1:21" ht="45.6" x14ac:dyDescent="0.25">
      <c r="A98" s="212"/>
      <c r="B98" s="122"/>
      <c r="C98" s="96" t="s">
        <v>109</v>
      </c>
      <c r="D98" s="27">
        <v>3</v>
      </c>
      <c r="E98" s="30" t="s">
        <v>330</v>
      </c>
      <c r="F98" s="30" t="s">
        <v>331</v>
      </c>
      <c r="G98" s="28">
        <v>3</v>
      </c>
      <c r="H98" s="30" t="s">
        <v>330</v>
      </c>
      <c r="I98" s="30" t="s">
        <v>331</v>
      </c>
      <c r="J98" s="29"/>
      <c r="K98" s="35"/>
      <c r="L98" s="35"/>
      <c r="M98" s="52"/>
      <c r="N98" s="51"/>
      <c r="O98" s="51"/>
      <c r="R98" s="86">
        <f>COUNTIF(D98:D99,"1")</f>
        <v>0</v>
      </c>
      <c r="S98" s="86">
        <f>COUNTIF(G98:G99,"1")</f>
        <v>0</v>
      </c>
      <c r="T98" s="86">
        <f>COUNTIF(J98:J99,"1")</f>
        <v>0</v>
      </c>
      <c r="U98" s="86">
        <f>COUNTIF(M98:M99,"1")</f>
        <v>0</v>
      </c>
    </row>
    <row r="99" spans="1:21" ht="45.6" x14ac:dyDescent="0.25">
      <c r="A99" s="212"/>
      <c r="B99" s="132"/>
      <c r="C99" s="98" t="s">
        <v>110</v>
      </c>
      <c r="D99" s="27">
        <v>3</v>
      </c>
      <c r="E99" s="31" t="s">
        <v>332</v>
      </c>
      <c r="F99" s="30" t="s">
        <v>333</v>
      </c>
      <c r="G99" s="28">
        <v>3</v>
      </c>
      <c r="H99" s="31" t="s">
        <v>469</v>
      </c>
      <c r="I99" s="32" t="s">
        <v>470</v>
      </c>
      <c r="J99" s="29"/>
      <c r="K99" s="35"/>
      <c r="L99" s="35"/>
      <c r="M99" s="52"/>
      <c r="N99" s="51"/>
      <c r="O99" s="51"/>
      <c r="R99" s="86">
        <f>COUNTIF(D98:D99,"2")</f>
        <v>0</v>
      </c>
      <c r="S99" s="86">
        <f>COUNTIF(G98:G99,"2")</f>
        <v>0</v>
      </c>
      <c r="T99" s="86">
        <f>COUNTIF(J98:J99,"2")</f>
        <v>0</v>
      </c>
      <c r="U99" s="86">
        <f>COUNTIF(M98:M99,"2")</f>
        <v>0</v>
      </c>
    </row>
    <row r="100" spans="1:21" ht="8.25" customHeight="1" x14ac:dyDescent="0.25">
      <c r="B100" s="237"/>
      <c r="C100" s="238"/>
      <c r="D100" s="119"/>
      <c r="E100" s="120"/>
      <c r="F100" s="120"/>
      <c r="G100" s="119"/>
      <c r="H100" s="120"/>
      <c r="I100" s="120"/>
      <c r="J100" s="119"/>
      <c r="K100" s="124"/>
      <c r="M100" s="119"/>
      <c r="N100" s="124"/>
      <c r="R100" s="86">
        <f>COUNTIF(D98:D99,"3")</f>
        <v>2</v>
      </c>
      <c r="S100" s="86">
        <f>COUNTIF(G98:G99,"3")</f>
        <v>2</v>
      </c>
      <c r="T100" s="86">
        <f>COUNTIF(J98:J99,"3")</f>
        <v>0</v>
      </c>
      <c r="U100" s="86">
        <f>COUNTIF(M98:M99,"3")</f>
        <v>0</v>
      </c>
    </row>
    <row r="101" spans="1:21" ht="17.399999999999999" x14ac:dyDescent="0.25">
      <c r="A101" s="212"/>
      <c r="B101" s="125"/>
      <c r="C101" s="239" t="s">
        <v>111</v>
      </c>
      <c r="D101" s="239"/>
      <c r="E101" s="239"/>
      <c r="F101" s="239"/>
      <c r="G101" s="239"/>
      <c r="H101" s="239"/>
      <c r="I101" s="239"/>
      <c r="J101" s="239"/>
      <c r="K101" s="240"/>
      <c r="L101" s="116"/>
      <c r="M101" s="116"/>
      <c r="N101" s="116"/>
      <c r="O101" s="116"/>
      <c r="R101" s="86">
        <f>COUNTIF(D98:D99,"4")</f>
        <v>0</v>
      </c>
      <c r="S101" s="86">
        <f>COUNTIF(G98:G99,"4")</f>
        <v>0</v>
      </c>
      <c r="T101" s="86">
        <f>COUNTIF(J98:J99,"4")</f>
        <v>0</v>
      </c>
      <c r="U101" s="86">
        <f>COUNTIF(M98:M99,"4")</f>
        <v>0</v>
      </c>
    </row>
    <row r="102" spans="1:21" ht="30" customHeight="1" x14ac:dyDescent="0.25">
      <c r="A102" s="212"/>
      <c r="B102" s="118"/>
      <c r="C102" s="105" t="s">
        <v>112</v>
      </c>
      <c r="D102" s="27">
        <v>3</v>
      </c>
      <c r="E102" s="60" t="s">
        <v>334</v>
      </c>
      <c r="F102" s="60" t="s">
        <v>335</v>
      </c>
      <c r="G102" s="80">
        <v>3</v>
      </c>
      <c r="H102" s="60" t="s">
        <v>334</v>
      </c>
      <c r="I102" s="60" t="s">
        <v>334</v>
      </c>
      <c r="J102" s="83"/>
      <c r="K102" s="76"/>
      <c r="L102" s="76"/>
      <c r="M102" s="85"/>
      <c r="N102" s="78"/>
      <c r="O102" s="78"/>
      <c r="R102" s="86">
        <f>COUNTIF(D102:D111,"1")</f>
        <v>0</v>
      </c>
      <c r="S102" s="86">
        <f>COUNTIF(G102:G111,"1")</f>
        <v>0</v>
      </c>
      <c r="T102" s="86">
        <f>COUNTIF(J102:J111,"1")</f>
        <v>0</v>
      </c>
      <c r="U102" s="86">
        <f>COUNTIF(M102:M111,"1")</f>
        <v>0</v>
      </c>
    </row>
    <row r="103" spans="1:21" ht="30" customHeight="1" x14ac:dyDescent="0.25">
      <c r="A103" s="212"/>
      <c r="B103" s="125"/>
      <c r="C103" s="97" t="s">
        <v>113</v>
      </c>
      <c r="D103" s="27">
        <v>2</v>
      </c>
      <c r="E103" s="74" t="s">
        <v>411</v>
      </c>
      <c r="F103" s="60" t="s">
        <v>336</v>
      </c>
      <c r="G103" s="80">
        <v>3</v>
      </c>
      <c r="H103" s="74" t="s">
        <v>471</v>
      </c>
      <c r="I103" s="60" t="s">
        <v>336</v>
      </c>
      <c r="J103" s="83"/>
      <c r="K103" s="76"/>
      <c r="L103" s="76"/>
      <c r="M103" s="85"/>
      <c r="N103" s="78"/>
      <c r="O103" s="78"/>
      <c r="R103" s="86">
        <f>COUNTIF(D102:D111,"2")</f>
        <v>3</v>
      </c>
      <c r="S103" s="86">
        <f>COUNTIF(G102:G111,"2")</f>
        <v>1</v>
      </c>
      <c r="T103" s="86">
        <f>COUNTIF(J102:J111,"2")</f>
        <v>0</v>
      </c>
      <c r="U103" s="86">
        <f>COUNTIF(M102:M111,"2")</f>
        <v>0</v>
      </c>
    </row>
    <row r="104" spans="1:21" ht="30" customHeight="1" x14ac:dyDescent="0.25">
      <c r="A104" s="212"/>
      <c r="B104" s="125"/>
      <c r="C104" s="97" t="s">
        <v>114</v>
      </c>
      <c r="D104" s="27">
        <v>3</v>
      </c>
      <c r="E104" s="74" t="s">
        <v>337</v>
      </c>
      <c r="F104" s="60" t="s">
        <v>338</v>
      </c>
      <c r="G104" s="80">
        <v>3</v>
      </c>
      <c r="H104" s="74" t="s">
        <v>472</v>
      </c>
      <c r="I104" s="60" t="s">
        <v>338</v>
      </c>
      <c r="J104" s="83"/>
      <c r="K104" s="76"/>
      <c r="L104" s="76"/>
      <c r="M104" s="85"/>
      <c r="N104" s="78"/>
      <c r="O104" s="78"/>
      <c r="R104" s="86">
        <f>COUNTIF(D102:D111,"3")</f>
        <v>6</v>
      </c>
      <c r="S104" s="86">
        <f>COUNTIF(G102:G111,"3")</f>
        <v>7</v>
      </c>
      <c r="T104" s="86">
        <f>COUNTIF(J102:J111,"3")</f>
        <v>0</v>
      </c>
      <c r="U104" s="86">
        <f>COUNTIF(M102:M111,"3")</f>
        <v>0</v>
      </c>
    </row>
    <row r="105" spans="1:21" ht="30" customHeight="1" x14ac:dyDescent="0.25">
      <c r="A105" s="212"/>
      <c r="B105" s="125"/>
      <c r="C105" s="97" t="s">
        <v>115</v>
      </c>
      <c r="D105" s="27">
        <v>3</v>
      </c>
      <c r="E105" s="74" t="s">
        <v>339</v>
      </c>
      <c r="F105" s="60" t="s">
        <v>340</v>
      </c>
      <c r="G105" s="80">
        <v>4</v>
      </c>
      <c r="H105" s="60" t="s">
        <v>473</v>
      </c>
      <c r="I105" s="60" t="s">
        <v>340</v>
      </c>
      <c r="J105" s="83"/>
      <c r="K105" s="76"/>
      <c r="L105" s="76"/>
      <c r="M105" s="85"/>
      <c r="N105" s="78"/>
      <c r="O105" s="78"/>
      <c r="R105" s="86">
        <f>COUNTIF(D102:D111,"4")</f>
        <v>1</v>
      </c>
      <c r="S105" s="86">
        <f>COUNTIF(G102:G111,"4")</f>
        <v>2</v>
      </c>
      <c r="T105" s="86">
        <f>COUNTIF(J102:J111,"4")</f>
        <v>0</v>
      </c>
      <c r="U105" s="86">
        <f>COUNTIF(M102:M111,"4")</f>
        <v>0</v>
      </c>
    </row>
    <row r="106" spans="1:21" ht="30" customHeight="1" x14ac:dyDescent="0.25">
      <c r="A106" s="212"/>
      <c r="B106" s="125"/>
      <c r="C106" s="97" t="s">
        <v>116</v>
      </c>
      <c r="D106" s="27">
        <v>3</v>
      </c>
      <c r="E106" s="74" t="s">
        <v>341</v>
      </c>
      <c r="F106" s="60" t="s">
        <v>340</v>
      </c>
      <c r="G106" s="80">
        <v>3</v>
      </c>
      <c r="H106" s="74" t="s">
        <v>341</v>
      </c>
      <c r="I106" s="60" t="s">
        <v>340</v>
      </c>
      <c r="J106" s="83"/>
      <c r="K106" s="76"/>
      <c r="L106" s="76"/>
      <c r="M106" s="85"/>
      <c r="N106" s="78"/>
      <c r="O106" s="78"/>
    </row>
    <row r="107" spans="1:21" ht="30" customHeight="1" x14ac:dyDescent="0.25">
      <c r="A107" s="212"/>
      <c r="B107" s="125"/>
      <c r="C107" s="97" t="s">
        <v>117</v>
      </c>
      <c r="D107" s="27">
        <v>4</v>
      </c>
      <c r="E107" s="74" t="s">
        <v>342</v>
      </c>
      <c r="F107" s="60" t="s">
        <v>343</v>
      </c>
      <c r="G107" s="80">
        <v>4</v>
      </c>
      <c r="H107" s="74" t="s">
        <v>342</v>
      </c>
      <c r="I107" s="60" t="s">
        <v>343</v>
      </c>
      <c r="J107" s="83"/>
      <c r="K107" s="76"/>
      <c r="L107" s="76"/>
      <c r="M107" s="85"/>
      <c r="N107" s="78"/>
      <c r="O107" s="78"/>
    </row>
    <row r="108" spans="1:21" ht="30" customHeight="1" x14ac:dyDescent="0.25">
      <c r="A108" s="212"/>
      <c r="B108" s="125"/>
      <c r="C108" s="97" t="s">
        <v>118</v>
      </c>
      <c r="D108" s="27">
        <v>2</v>
      </c>
      <c r="E108" s="74" t="s">
        <v>344</v>
      </c>
      <c r="F108" s="60" t="s">
        <v>345</v>
      </c>
      <c r="G108" s="80">
        <v>2</v>
      </c>
      <c r="H108" s="74" t="s">
        <v>344</v>
      </c>
      <c r="I108" s="60" t="s">
        <v>345</v>
      </c>
      <c r="J108" s="83"/>
      <c r="K108" s="76"/>
      <c r="L108" s="76"/>
      <c r="M108" s="85"/>
      <c r="N108" s="78"/>
      <c r="O108" s="78"/>
    </row>
    <row r="109" spans="1:21" ht="30" customHeight="1" x14ac:dyDescent="0.25">
      <c r="A109" s="212"/>
      <c r="B109" s="125"/>
      <c r="C109" s="97" t="s">
        <v>119</v>
      </c>
      <c r="D109" s="27">
        <v>3</v>
      </c>
      <c r="E109" s="74" t="s">
        <v>346</v>
      </c>
      <c r="F109" s="60" t="s">
        <v>347</v>
      </c>
      <c r="G109" s="80">
        <v>3</v>
      </c>
      <c r="H109" s="74" t="s">
        <v>346</v>
      </c>
      <c r="I109" s="60" t="s">
        <v>347</v>
      </c>
      <c r="J109" s="83"/>
      <c r="K109" s="76"/>
      <c r="L109" s="76"/>
      <c r="M109" s="85"/>
      <c r="N109" s="78"/>
      <c r="O109" s="78"/>
    </row>
    <row r="110" spans="1:21" ht="30" customHeight="1" x14ac:dyDescent="0.25">
      <c r="A110" s="212"/>
      <c r="B110" s="125"/>
      <c r="C110" s="97" t="s">
        <v>120</v>
      </c>
      <c r="D110" s="27">
        <v>2</v>
      </c>
      <c r="E110" s="74" t="s">
        <v>348</v>
      </c>
      <c r="F110" s="60" t="s">
        <v>349</v>
      </c>
      <c r="G110" s="80">
        <v>3</v>
      </c>
      <c r="H110" s="66" t="s">
        <v>474</v>
      </c>
      <c r="I110" s="60" t="s">
        <v>475</v>
      </c>
      <c r="J110" s="83"/>
      <c r="K110" s="76"/>
      <c r="L110" s="76"/>
      <c r="M110" s="85"/>
      <c r="N110" s="78"/>
      <c r="O110" s="78"/>
    </row>
    <row r="111" spans="1:21" ht="30" customHeight="1" x14ac:dyDescent="0.25">
      <c r="A111" s="212"/>
      <c r="B111" s="125"/>
      <c r="C111" s="97" t="s">
        <v>121</v>
      </c>
      <c r="D111" s="27">
        <v>3</v>
      </c>
      <c r="E111" s="74" t="s">
        <v>350</v>
      </c>
      <c r="F111" s="60" t="s">
        <v>351</v>
      </c>
      <c r="G111" s="80">
        <v>3</v>
      </c>
      <c r="H111" s="74" t="s">
        <v>476</v>
      </c>
      <c r="I111" s="60" t="s">
        <v>351</v>
      </c>
      <c r="J111" s="83"/>
      <c r="K111" s="76"/>
      <c r="L111" s="76"/>
      <c r="M111" s="85"/>
      <c r="N111" s="78"/>
      <c r="O111" s="78"/>
    </row>
    <row r="112" spans="1:21" ht="5.25" customHeight="1" x14ac:dyDescent="0.25">
      <c r="B112" s="241"/>
      <c r="C112" s="242"/>
      <c r="D112" s="133"/>
      <c r="E112" s="134"/>
      <c r="F112" s="134"/>
      <c r="G112" s="133"/>
      <c r="H112" s="134"/>
      <c r="I112" s="134"/>
      <c r="J112" s="133"/>
      <c r="K112" s="135"/>
      <c r="M112" s="133"/>
      <c r="N112" s="135"/>
    </row>
    <row r="113" spans="1:21" ht="17.399999999999999" x14ac:dyDescent="0.25">
      <c r="A113" s="212"/>
      <c r="B113" s="125"/>
      <c r="C113" s="239" t="s">
        <v>0</v>
      </c>
      <c r="D113" s="239"/>
      <c r="E113" s="239"/>
      <c r="F113" s="239"/>
      <c r="G113" s="239"/>
      <c r="H113" s="239"/>
      <c r="I113" s="239"/>
      <c r="J113" s="239"/>
      <c r="K113" s="240"/>
      <c r="L113" s="116"/>
      <c r="M113" s="116"/>
      <c r="N113" s="116"/>
      <c r="O113" s="116"/>
    </row>
    <row r="114" spans="1:21" ht="30" customHeight="1" x14ac:dyDescent="0.25">
      <c r="A114" s="212"/>
      <c r="B114" s="129"/>
      <c r="C114" s="98" t="s">
        <v>1</v>
      </c>
      <c r="D114" s="27">
        <v>3</v>
      </c>
      <c r="E114" s="74" t="s">
        <v>352</v>
      </c>
      <c r="F114" s="60" t="s">
        <v>353</v>
      </c>
      <c r="G114" s="80">
        <v>4</v>
      </c>
      <c r="H114" s="66" t="s">
        <v>477</v>
      </c>
      <c r="I114" s="60" t="s">
        <v>353</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5">
      <c r="A115" s="212"/>
      <c r="B115" s="125"/>
      <c r="C115" s="97" t="s">
        <v>2</v>
      </c>
      <c r="D115" s="27">
        <v>4</v>
      </c>
      <c r="E115" s="74" t="s">
        <v>354</v>
      </c>
      <c r="F115" s="60" t="s">
        <v>355</v>
      </c>
      <c r="G115" s="80">
        <v>4</v>
      </c>
      <c r="H115" s="74" t="s">
        <v>354</v>
      </c>
      <c r="I115" s="74" t="s">
        <v>354</v>
      </c>
      <c r="J115" s="83"/>
      <c r="K115" s="76"/>
      <c r="L115" s="76"/>
      <c r="M115" s="85"/>
      <c r="N115" s="78"/>
      <c r="O115" s="78"/>
      <c r="R115" s="86">
        <f>COUNTIF(D114:D117,"2")</f>
        <v>0</v>
      </c>
      <c r="S115" s="86">
        <f>COUNTIF(G114:G117,"2")</f>
        <v>0</v>
      </c>
      <c r="T115" s="86">
        <f>COUNTIF(J114:J117,"2")</f>
        <v>0</v>
      </c>
      <c r="U115" s="86">
        <f>COUNTIF(M114:M117,"2")</f>
        <v>0</v>
      </c>
    </row>
    <row r="116" spans="1:21" ht="30" customHeight="1" x14ac:dyDescent="0.25">
      <c r="A116" s="212"/>
      <c r="B116" s="125"/>
      <c r="C116" s="97" t="s">
        <v>3</v>
      </c>
      <c r="D116" s="27">
        <v>4</v>
      </c>
      <c r="E116" s="74" t="s">
        <v>356</v>
      </c>
      <c r="F116" s="60" t="s">
        <v>357</v>
      </c>
      <c r="G116" s="80">
        <v>4</v>
      </c>
      <c r="H116" s="74" t="s">
        <v>356</v>
      </c>
      <c r="I116" s="74" t="s">
        <v>356</v>
      </c>
      <c r="J116" s="83"/>
      <c r="K116" s="76"/>
      <c r="L116" s="76"/>
      <c r="M116" s="85"/>
      <c r="N116" s="78"/>
      <c r="O116" s="78"/>
      <c r="R116" s="86">
        <f>COUNTIF(D114:D117,"3")</f>
        <v>1</v>
      </c>
      <c r="S116" s="86">
        <f>COUNTIF(G114:G117,"3")</f>
        <v>0</v>
      </c>
      <c r="T116" s="86">
        <f>COUNTIF(J114:J117,"3")</f>
        <v>0</v>
      </c>
      <c r="U116" s="86">
        <f>COUNTIF(M114:M117,"3")</f>
        <v>0</v>
      </c>
    </row>
    <row r="117" spans="1:21" ht="30" customHeight="1" x14ac:dyDescent="0.25">
      <c r="A117" s="212"/>
      <c r="B117" s="125"/>
      <c r="C117" s="97" t="s">
        <v>4</v>
      </c>
      <c r="D117" s="27">
        <v>4</v>
      </c>
      <c r="E117" s="74" t="s">
        <v>358</v>
      </c>
      <c r="F117" s="60" t="s">
        <v>357</v>
      </c>
      <c r="G117" s="80">
        <v>4</v>
      </c>
      <c r="H117" s="74" t="s">
        <v>358</v>
      </c>
      <c r="I117" s="74" t="s">
        <v>358</v>
      </c>
      <c r="J117" s="83"/>
      <c r="K117" s="76"/>
      <c r="L117" s="76"/>
      <c r="M117" s="85"/>
      <c r="N117" s="78"/>
      <c r="O117" s="78"/>
      <c r="R117" s="86">
        <f>COUNTIF(D114:D117,"4")</f>
        <v>3</v>
      </c>
      <c r="S117" s="86">
        <f>COUNTIF(G114:G117,"4")</f>
        <v>4</v>
      </c>
      <c r="T117" s="86">
        <f>COUNTIF(J114:J117,"4")</f>
        <v>0</v>
      </c>
      <c r="U117" s="86">
        <f>COUNTIF(M114:M117,"4")</f>
        <v>0</v>
      </c>
    </row>
    <row r="118" spans="1:21" ht="7.5" customHeight="1" x14ac:dyDescent="0.25">
      <c r="B118" s="237"/>
      <c r="C118" s="238"/>
      <c r="D118" s="133"/>
      <c r="E118" s="134"/>
      <c r="F118" s="134"/>
      <c r="G118" s="133"/>
      <c r="H118" s="134"/>
      <c r="I118" s="134"/>
      <c r="J118" s="119"/>
      <c r="K118" s="124"/>
      <c r="M118" s="119"/>
      <c r="N118" s="124"/>
    </row>
    <row r="119" spans="1:21" ht="15.75" customHeight="1" x14ac:dyDescent="0.25">
      <c r="B119" s="252" t="s">
        <v>24</v>
      </c>
      <c r="C119" s="253"/>
      <c r="D119" s="244" t="s">
        <v>286</v>
      </c>
      <c r="E119" s="245"/>
      <c r="F119" s="246"/>
      <c r="G119" s="227" t="s">
        <v>177</v>
      </c>
      <c r="H119" s="228"/>
      <c r="I119" s="229"/>
      <c r="J119" s="243" t="s">
        <v>178</v>
      </c>
      <c r="K119" s="243"/>
      <c r="L119" s="243"/>
      <c r="M119" s="274">
        <v>2026</v>
      </c>
      <c r="N119" s="274"/>
      <c r="O119" s="274"/>
    </row>
    <row r="120" spans="1:21" ht="15.75" customHeight="1" x14ac:dyDescent="0.25">
      <c r="B120" s="254"/>
      <c r="C120" s="255"/>
      <c r="D120" s="111" t="s">
        <v>34</v>
      </c>
      <c r="E120" s="112" t="s">
        <v>122</v>
      </c>
      <c r="F120" s="112"/>
      <c r="G120" s="111" t="s">
        <v>34</v>
      </c>
      <c r="H120" s="112" t="s">
        <v>122</v>
      </c>
      <c r="I120" s="112"/>
      <c r="J120" s="111" t="s">
        <v>34</v>
      </c>
      <c r="K120" s="112" t="s">
        <v>122</v>
      </c>
      <c r="L120" s="136" t="s">
        <v>125</v>
      </c>
      <c r="M120" s="111" t="s">
        <v>34</v>
      </c>
      <c r="N120" s="112" t="s">
        <v>122</v>
      </c>
      <c r="O120" s="136"/>
    </row>
    <row r="121" spans="1:21" ht="17.399999999999999" x14ac:dyDescent="0.3">
      <c r="A121" s="212"/>
      <c r="B121" s="128"/>
      <c r="C121" s="239" t="s">
        <v>5</v>
      </c>
      <c r="D121" s="239"/>
      <c r="E121" s="239"/>
      <c r="F121" s="239"/>
      <c r="G121" s="239"/>
      <c r="H121" s="239"/>
      <c r="I121" s="239"/>
      <c r="J121" s="239"/>
      <c r="K121" s="240"/>
      <c r="L121" s="116"/>
      <c r="M121" s="116"/>
      <c r="N121" s="116"/>
      <c r="O121" s="116"/>
    </row>
    <row r="122" spans="1:21" ht="39" customHeight="1" x14ac:dyDescent="0.25">
      <c r="A122" s="212"/>
      <c r="B122" s="132"/>
      <c r="C122" s="137" t="s">
        <v>6</v>
      </c>
      <c r="D122" s="27">
        <v>4</v>
      </c>
      <c r="E122" s="60" t="s">
        <v>282</v>
      </c>
      <c r="F122" s="60" t="s">
        <v>283</v>
      </c>
      <c r="G122" s="80">
        <v>3</v>
      </c>
      <c r="H122" s="61" t="s">
        <v>442</v>
      </c>
      <c r="I122" s="61" t="s">
        <v>443</v>
      </c>
      <c r="J122" s="83"/>
      <c r="K122" s="76"/>
      <c r="L122" s="76"/>
      <c r="M122" s="85"/>
      <c r="N122" s="78"/>
      <c r="O122" s="78"/>
      <c r="R122" s="86">
        <f>COUNTIF(D122:D125,"1")</f>
        <v>0</v>
      </c>
      <c r="S122" s="86">
        <f>COUNTIF(G122:G125,"1")</f>
        <v>0</v>
      </c>
      <c r="T122" s="86">
        <f>COUNTIF(J122:J125,"1")</f>
        <v>0</v>
      </c>
      <c r="U122" s="86">
        <f>COUNTIF(M122:M125,"1")</f>
        <v>0</v>
      </c>
    </row>
    <row r="123" spans="1:21" ht="30" customHeight="1" x14ac:dyDescent="0.25">
      <c r="A123" s="212"/>
      <c r="B123" s="129"/>
      <c r="C123" s="98" t="s">
        <v>7</v>
      </c>
      <c r="D123" s="27"/>
      <c r="E123" s="74" t="s">
        <v>284</v>
      </c>
      <c r="F123" s="60" t="s">
        <v>284</v>
      </c>
      <c r="G123" s="80"/>
      <c r="H123" s="66" t="s">
        <v>284</v>
      </c>
      <c r="I123" s="61" t="s">
        <v>284</v>
      </c>
      <c r="J123" s="83"/>
      <c r="K123" s="76"/>
      <c r="L123" s="76"/>
      <c r="M123" s="85"/>
      <c r="N123" s="78"/>
      <c r="O123" s="78"/>
      <c r="R123" s="86">
        <f>COUNTIF(D122:D125,"2")</f>
        <v>0</v>
      </c>
      <c r="S123" s="86">
        <f>COUNTIF(G122:G125,"2")</f>
        <v>0</v>
      </c>
      <c r="T123" s="86">
        <f>COUNTIF(J122:J125,"2")</f>
        <v>0</v>
      </c>
      <c r="U123" s="86">
        <f>COUNTIF(M122:M125,"2")</f>
        <v>0</v>
      </c>
    </row>
    <row r="124" spans="1:21" ht="30" customHeight="1" x14ac:dyDescent="0.25">
      <c r="A124" s="212"/>
      <c r="B124" s="125"/>
      <c r="C124" s="98" t="s">
        <v>8</v>
      </c>
      <c r="D124" s="27">
        <v>3</v>
      </c>
      <c r="E124" s="74" t="s">
        <v>285</v>
      </c>
      <c r="F124" s="60" t="s">
        <v>292</v>
      </c>
      <c r="G124" s="80">
        <v>3</v>
      </c>
      <c r="H124" s="66" t="s">
        <v>444</v>
      </c>
      <c r="I124" s="61" t="s">
        <v>445</v>
      </c>
      <c r="J124" s="83"/>
      <c r="K124" s="76"/>
      <c r="L124" s="76"/>
      <c r="M124" s="85"/>
      <c r="N124" s="78"/>
      <c r="O124" s="78"/>
      <c r="R124" s="86">
        <f>COUNTIF(D122:D125,"3")</f>
        <v>1</v>
      </c>
      <c r="S124" s="86">
        <f>COUNTIF(G122:G125,"3")</f>
        <v>2</v>
      </c>
      <c r="T124" s="86">
        <f>COUNTIF(J122:J125,"3")</f>
        <v>0</v>
      </c>
      <c r="U124" s="86">
        <f>COUNTIF(M122:M125,"3")</f>
        <v>0</v>
      </c>
    </row>
    <row r="125" spans="1:21" ht="30" customHeight="1" x14ac:dyDescent="0.25">
      <c r="A125" s="212"/>
      <c r="B125" s="125"/>
      <c r="C125" s="97" t="s">
        <v>9</v>
      </c>
      <c r="D125" s="27">
        <v>4</v>
      </c>
      <c r="E125" s="74" t="s">
        <v>287</v>
      </c>
      <c r="F125" s="60" t="s">
        <v>288</v>
      </c>
      <c r="G125" s="80">
        <v>4</v>
      </c>
      <c r="H125" s="66" t="s">
        <v>446</v>
      </c>
      <c r="I125" s="66" t="s">
        <v>447</v>
      </c>
      <c r="J125" s="83"/>
      <c r="K125" s="76"/>
      <c r="L125" s="76"/>
      <c r="M125" s="85"/>
      <c r="N125" s="78"/>
      <c r="O125" s="78"/>
      <c r="R125" s="86">
        <f>COUNTIF(D122:D125,"4")</f>
        <v>2</v>
      </c>
      <c r="S125" s="86">
        <f>COUNTIF(G122:G125,"4")</f>
        <v>1</v>
      </c>
      <c r="T125" s="86">
        <f>COUNTIF(J122:J125,"4")</f>
        <v>0</v>
      </c>
      <c r="U125" s="86">
        <f>COUNTIF(M122:M125,"4")</f>
        <v>0</v>
      </c>
    </row>
    <row r="126" spans="1:21" ht="8.25" customHeight="1" x14ac:dyDescent="0.25">
      <c r="B126" s="237"/>
      <c r="C126" s="238"/>
      <c r="D126" s="119"/>
      <c r="E126" s="120"/>
      <c r="F126" s="120"/>
      <c r="G126" s="119"/>
      <c r="H126" s="120"/>
      <c r="I126" s="120"/>
      <c r="J126" s="119"/>
      <c r="K126" s="124"/>
      <c r="M126" s="119"/>
      <c r="N126" s="124"/>
    </row>
    <row r="127" spans="1:21" ht="17.399999999999999" x14ac:dyDescent="0.25">
      <c r="A127" s="212"/>
      <c r="B127" s="125"/>
      <c r="C127" s="239" t="s">
        <v>10</v>
      </c>
      <c r="D127" s="239"/>
      <c r="E127" s="239"/>
      <c r="F127" s="239"/>
      <c r="G127" s="239"/>
      <c r="H127" s="239"/>
      <c r="I127" s="239"/>
      <c r="J127" s="239"/>
      <c r="K127" s="240"/>
      <c r="L127" s="116"/>
      <c r="M127" s="116"/>
      <c r="N127" s="116"/>
      <c r="O127" s="116"/>
    </row>
    <row r="128" spans="1:21" ht="30" customHeight="1" x14ac:dyDescent="0.25">
      <c r="A128" s="212"/>
      <c r="B128" s="118"/>
      <c r="C128" s="105" t="s">
        <v>11</v>
      </c>
      <c r="D128" s="27">
        <v>3</v>
      </c>
      <c r="E128" s="60" t="s">
        <v>289</v>
      </c>
      <c r="F128" s="60" t="s">
        <v>290</v>
      </c>
      <c r="G128" s="80">
        <v>4</v>
      </c>
      <c r="H128" s="61" t="s">
        <v>448</v>
      </c>
      <c r="I128" s="61" t="s">
        <v>290</v>
      </c>
      <c r="J128" s="83"/>
      <c r="K128" s="76"/>
      <c r="L128" s="76"/>
      <c r="M128" s="85"/>
      <c r="N128" s="78"/>
      <c r="O128" s="78"/>
      <c r="R128" s="86">
        <f>COUNTIF(D128:D131,"1")</f>
        <v>0</v>
      </c>
      <c r="S128" s="86">
        <f>COUNTIF(G128:G131,"1")</f>
        <v>0</v>
      </c>
      <c r="T128" s="86">
        <f>COUNTIF(J128:J131,"1")</f>
        <v>0</v>
      </c>
      <c r="U128" s="86">
        <f>COUNTIF(M128:M131,"1")</f>
        <v>0</v>
      </c>
    </row>
    <row r="129" spans="1:21" ht="30" customHeight="1" x14ac:dyDescent="0.25">
      <c r="A129" s="212"/>
      <c r="B129" s="125"/>
      <c r="C129" s="97" t="s">
        <v>12</v>
      </c>
      <c r="D129" s="27">
        <v>3</v>
      </c>
      <c r="E129" s="74" t="s">
        <v>291</v>
      </c>
      <c r="F129" s="60" t="s">
        <v>293</v>
      </c>
      <c r="G129" s="80">
        <v>4</v>
      </c>
      <c r="H129" s="66" t="s">
        <v>449</v>
      </c>
      <c r="I129" s="61" t="s">
        <v>450</v>
      </c>
      <c r="J129" s="83"/>
      <c r="K129" s="76"/>
      <c r="L129" s="76"/>
      <c r="M129" s="85"/>
      <c r="N129" s="78"/>
      <c r="O129" s="78"/>
      <c r="R129" s="86">
        <f>COUNTIF(D128:D131,"2")</f>
        <v>0</v>
      </c>
      <c r="S129" s="86">
        <f>COUNTIF(G128:G131,"2")</f>
        <v>0</v>
      </c>
      <c r="T129" s="86">
        <f>COUNTIF(J128:J131,"2")</f>
        <v>0</v>
      </c>
      <c r="U129" s="86">
        <f>COUNTIF(M128:M131,"2")</f>
        <v>0</v>
      </c>
    </row>
    <row r="130" spans="1:21" ht="30" customHeight="1" x14ac:dyDescent="0.25">
      <c r="A130" s="212"/>
      <c r="B130" s="125"/>
      <c r="C130" s="97" t="s">
        <v>13</v>
      </c>
      <c r="D130" s="27">
        <v>3</v>
      </c>
      <c r="E130" s="74" t="s">
        <v>295</v>
      </c>
      <c r="F130" s="60" t="s">
        <v>294</v>
      </c>
      <c r="G130" s="80">
        <v>3</v>
      </c>
      <c r="H130" s="66" t="s">
        <v>451</v>
      </c>
      <c r="I130" s="61" t="s">
        <v>294</v>
      </c>
      <c r="J130" s="83"/>
      <c r="K130" s="76"/>
      <c r="L130" s="76"/>
      <c r="M130" s="85"/>
      <c r="N130" s="78"/>
      <c r="O130" s="78"/>
      <c r="R130" s="86">
        <f>COUNTIF(D128:D131,"3")</f>
        <v>3</v>
      </c>
      <c r="S130" s="86">
        <f>COUNTIF(G128:G131,"3")</f>
        <v>1</v>
      </c>
      <c r="T130" s="86">
        <f>COUNTIF(J128:J131,"3")</f>
        <v>0</v>
      </c>
      <c r="U130" s="86">
        <f>COUNTIF(M128:M131,"3")</f>
        <v>0</v>
      </c>
    </row>
    <row r="131" spans="1:21" ht="30" customHeight="1" x14ac:dyDescent="0.25">
      <c r="A131" s="212"/>
      <c r="B131" s="125"/>
      <c r="C131" s="97" t="s">
        <v>14</v>
      </c>
      <c r="D131" s="27">
        <v>4</v>
      </c>
      <c r="E131" s="74" t="s">
        <v>296</v>
      </c>
      <c r="F131" s="60" t="s">
        <v>297</v>
      </c>
      <c r="G131" s="80">
        <v>4</v>
      </c>
      <c r="H131" s="66" t="s">
        <v>452</v>
      </c>
      <c r="I131" s="61" t="s">
        <v>297</v>
      </c>
      <c r="J131" s="83"/>
      <c r="K131" s="76"/>
      <c r="L131" s="76"/>
      <c r="M131" s="85"/>
      <c r="N131" s="78"/>
      <c r="O131" s="78"/>
      <c r="R131" s="86">
        <f>COUNTIF(D128:D131,"4")</f>
        <v>1</v>
      </c>
      <c r="S131" s="86">
        <f>COUNTIF(G128:G131,"4")</f>
        <v>3</v>
      </c>
      <c r="T131" s="86">
        <f>COUNTIF(J128:J131,"4")</f>
        <v>0</v>
      </c>
      <c r="U131" s="86">
        <f>COUNTIF(M128:M131,"4")</f>
        <v>0</v>
      </c>
    </row>
    <row r="132" spans="1:21" ht="9" customHeight="1" x14ac:dyDescent="0.25">
      <c r="B132" s="237"/>
      <c r="C132" s="238"/>
      <c r="D132" s="119"/>
      <c r="E132" s="120"/>
      <c r="F132" s="120"/>
      <c r="G132" s="119"/>
      <c r="H132" s="120"/>
      <c r="I132" s="120"/>
      <c r="J132" s="119"/>
      <c r="K132" s="124"/>
      <c r="M132" s="119"/>
      <c r="N132" s="124"/>
    </row>
    <row r="133" spans="1:21" ht="17.399999999999999" x14ac:dyDescent="0.25">
      <c r="A133" s="212"/>
      <c r="B133" s="125"/>
      <c r="C133" s="239" t="s">
        <v>15</v>
      </c>
      <c r="D133" s="239"/>
      <c r="E133" s="239"/>
      <c r="F133" s="239"/>
      <c r="G133" s="239"/>
      <c r="H133" s="239"/>
      <c r="I133" s="239"/>
      <c r="J133" s="239"/>
      <c r="K133" s="240"/>
      <c r="L133" s="116"/>
      <c r="M133" s="116"/>
      <c r="N133" s="116"/>
      <c r="O133" s="116"/>
    </row>
    <row r="134" spans="1:21" ht="30" customHeight="1" x14ac:dyDescent="0.25">
      <c r="A134" s="212"/>
      <c r="B134" s="118"/>
      <c r="C134" s="105" t="s">
        <v>16</v>
      </c>
      <c r="D134" s="27">
        <v>4</v>
      </c>
      <c r="E134" s="60" t="s">
        <v>298</v>
      </c>
      <c r="F134" s="60" t="s">
        <v>299</v>
      </c>
      <c r="G134" s="80">
        <v>4</v>
      </c>
      <c r="H134" s="61" t="s">
        <v>453</v>
      </c>
      <c r="I134" s="61" t="s">
        <v>299</v>
      </c>
      <c r="J134" s="83"/>
      <c r="K134" s="76"/>
      <c r="L134" s="76"/>
      <c r="M134" s="85"/>
      <c r="N134" s="78"/>
      <c r="O134" s="78"/>
      <c r="R134" s="86">
        <f>COUNTIF(D134:D136,"1")</f>
        <v>1</v>
      </c>
      <c r="S134" s="86">
        <f>COUNTIF(G134:G136,"1")</f>
        <v>0</v>
      </c>
      <c r="T134" s="86">
        <f>COUNTIF(J134:J136,"1")</f>
        <v>0</v>
      </c>
      <c r="U134" s="86">
        <f>COUNTIF(M134:M136,"1")</f>
        <v>0</v>
      </c>
    </row>
    <row r="135" spans="1:21" ht="30" customHeight="1" x14ac:dyDescent="0.25">
      <c r="A135" s="212"/>
      <c r="B135" s="125"/>
      <c r="C135" s="97" t="s">
        <v>17</v>
      </c>
      <c r="D135" s="27">
        <v>1</v>
      </c>
      <c r="E135" s="60" t="s">
        <v>300</v>
      </c>
      <c r="F135" s="60" t="s">
        <v>301</v>
      </c>
      <c r="G135" s="80">
        <v>2</v>
      </c>
      <c r="H135" s="66" t="s">
        <v>454</v>
      </c>
      <c r="I135" s="61" t="s">
        <v>455</v>
      </c>
      <c r="J135" s="83"/>
      <c r="K135" s="76"/>
      <c r="L135" s="76"/>
      <c r="M135" s="85"/>
      <c r="N135" s="78"/>
      <c r="O135" s="78"/>
      <c r="R135" s="86">
        <f>COUNTIF(D134:D136,"2")</f>
        <v>0</v>
      </c>
      <c r="S135" s="86">
        <f>COUNTIF(G134:G136,"2")</f>
        <v>1</v>
      </c>
      <c r="T135" s="86">
        <f>COUNTIF(J134:J136,"2")</f>
        <v>0</v>
      </c>
      <c r="U135" s="86">
        <f>COUNTIF(M134:M136,"2")</f>
        <v>0</v>
      </c>
    </row>
    <row r="136" spans="1:21" ht="30" customHeight="1" x14ac:dyDescent="0.25">
      <c r="A136" s="212"/>
      <c r="B136" s="125"/>
      <c r="C136" s="97" t="s">
        <v>18</v>
      </c>
      <c r="D136" s="27">
        <v>3</v>
      </c>
      <c r="E136" s="74" t="s">
        <v>306</v>
      </c>
      <c r="F136" s="60" t="s">
        <v>302</v>
      </c>
      <c r="G136" s="80">
        <v>4</v>
      </c>
      <c r="H136" s="66" t="s">
        <v>456</v>
      </c>
      <c r="I136" s="61" t="s">
        <v>302</v>
      </c>
      <c r="J136" s="83"/>
      <c r="K136" s="76"/>
      <c r="L136" s="76"/>
      <c r="M136" s="85"/>
      <c r="N136" s="78"/>
      <c r="O136" s="78"/>
      <c r="R136" s="86">
        <f>COUNTIF(D134:D136,"3")</f>
        <v>1</v>
      </c>
      <c r="S136" s="86">
        <f>COUNTIF(G134:G136,"3")</f>
        <v>0</v>
      </c>
      <c r="T136" s="86">
        <f>COUNTIF(J134:J136,"3")</f>
        <v>0</v>
      </c>
      <c r="U136" s="86">
        <f>COUNTIF(M134:M136,"3")</f>
        <v>0</v>
      </c>
    </row>
    <row r="137" spans="1:21" ht="9" customHeight="1" x14ac:dyDescent="0.25">
      <c r="B137" s="237"/>
      <c r="C137" s="238"/>
      <c r="D137" s="119"/>
      <c r="E137" s="120"/>
      <c r="F137" s="120"/>
      <c r="G137" s="119"/>
      <c r="H137" s="120"/>
      <c r="I137" s="120"/>
      <c r="J137" s="119"/>
      <c r="K137" s="124"/>
      <c r="M137" s="119"/>
      <c r="N137" s="124"/>
      <c r="R137" s="86">
        <f>COUNTIF(D134:D136,"4")</f>
        <v>1</v>
      </c>
      <c r="S137" s="86">
        <f>COUNTIF(G134:G136,"4")</f>
        <v>2</v>
      </c>
      <c r="T137" s="86">
        <f>COUNTIF(J134:J136,"4")</f>
        <v>0</v>
      </c>
    </row>
    <row r="138" spans="1:21" ht="17.399999999999999" x14ac:dyDescent="0.25">
      <c r="A138" s="212"/>
      <c r="B138" s="125"/>
      <c r="C138" s="239" t="s">
        <v>19</v>
      </c>
      <c r="D138" s="239"/>
      <c r="E138" s="239"/>
      <c r="F138" s="239"/>
      <c r="G138" s="239"/>
      <c r="H138" s="239"/>
      <c r="I138" s="239"/>
      <c r="J138" s="239"/>
      <c r="K138" s="240"/>
      <c r="L138" s="116"/>
      <c r="M138" s="116"/>
      <c r="N138" s="116"/>
      <c r="O138" s="116"/>
    </row>
    <row r="139" spans="1:21" ht="30" customHeight="1" x14ac:dyDescent="0.25">
      <c r="A139" s="212"/>
      <c r="B139" s="118"/>
      <c r="C139" s="105" t="s">
        <v>20</v>
      </c>
      <c r="D139" s="27">
        <v>3</v>
      </c>
      <c r="E139" s="60" t="s">
        <v>303</v>
      </c>
      <c r="F139" s="60" t="s">
        <v>304</v>
      </c>
      <c r="G139" s="80">
        <v>3</v>
      </c>
      <c r="H139" s="61" t="s">
        <v>457</v>
      </c>
      <c r="I139" s="61" t="s">
        <v>304</v>
      </c>
      <c r="J139" s="83"/>
      <c r="K139" s="76"/>
      <c r="L139" s="76"/>
      <c r="M139" s="85"/>
      <c r="N139" s="78"/>
      <c r="O139" s="78"/>
      <c r="P139" s="138"/>
      <c r="Q139" s="138"/>
      <c r="R139" s="86">
        <f>COUNTIF(D139:D141,"1")</f>
        <v>0</v>
      </c>
      <c r="S139" s="86">
        <f>COUNTIF(G139:G141,"1")</f>
        <v>0</v>
      </c>
      <c r="T139" s="86">
        <f>COUNTIF(J139:J141,"1")</f>
        <v>0</v>
      </c>
      <c r="U139" s="86">
        <f>COUNTIF(M139:M141,"1")</f>
        <v>0</v>
      </c>
    </row>
    <row r="140" spans="1:21" ht="30" customHeight="1" x14ac:dyDescent="0.25">
      <c r="A140" s="212"/>
      <c r="B140" s="125"/>
      <c r="C140" s="97" t="s">
        <v>21</v>
      </c>
      <c r="D140" s="27">
        <v>3</v>
      </c>
      <c r="E140" s="74" t="s">
        <v>305</v>
      </c>
      <c r="F140" s="60" t="s">
        <v>307</v>
      </c>
      <c r="G140" s="80">
        <v>3</v>
      </c>
      <c r="H140" s="66" t="s">
        <v>457</v>
      </c>
      <c r="I140" s="61" t="s">
        <v>458</v>
      </c>
      <c r="J140" s="83"/>
      <c r="K140" s="76"/>
      <c r="L140" s="76"/>
      <c r="M140" s="85"/>
      <c r="N140" s="78"/>
      <c r="O140" s="78"/>
      <c r="P140" s="138"/>
      <c r="Q140" s="138"/>
      <c r="R140" s="86">
        <f>COUNTIF(D139:D141,"2")</f>
        <v>0</v>
      </c>
      <c r="S140" s="86">
        <f>COUNTIF(G139:G141,"2")</f>
        <v>0</v>
      </c>
      <c r="T140" s="86">
        <f>COUNTIF(J139:J141,"2")</f>
        <v>0</v>
      </c>
      <c r="U140" s="86">
        <f>COUNTIF(M139:M141,"2")</f>
        <v>0</v>
      </c>
    </row>
    <row r="141" spans="1:21" ht="30" customHeight="1" x14ac:dyDescent="0.25">
      <c r="A141" s="212"/>
      <c r="B141" s="125"/>
      <c r="C141" s="97" t="s">
        <v>22</v>
      </c>
      <c r="D141" s="27">
        <v>3</v>
      </c>
      <c r="E141" s="74" t="s">
        <v>308</v>
      </c>
      <c r="F141" s="60" t="s">
        <v>309</v>
      </c>
      <c r="G141" s="80">
        <v>3</v>
      </c>
      <c r="H141" s="66" t="s">
        <v>459</v>
      </c>
      <c r="I141" s="61" t="s">
        <v>460</v>
      </c>
      <c r="J141" s="83"/>
      <c r="K141" s="76"/>
      <c r="L141" s="76"/>
      <c r="M141" s="85"/>
      <c r="N141" s="78"/>
      <c r="O141" s="78"/>
      <c r="P141" s="138"/>
      <c r="Q141" s="138"/>
      <c r="R141" s="86">
        <f>COUNTIF(D139:D141,"3")</f>
        <v>3</v>
      </c>
      <c r="S141" s="86">
        <f>COUNTIF(G139:G141,"3")</f>
        <v>3</v>
      </c>
      <c r="T141" s="86">
        <f>COUNTIF(J139:J141,"3")</f>
        <v>0</v>
      </c>
      <c r="U141" s="86">
        <f>COUNTIF(M139:M141,"3")</f>
        <v>0</v>
      </c>
    </row>
    <row r="142" spans="1:21" x14ac:dyDescent="0.25">
      <c r="R142" s="86">
        <f>COUNTIF(D139:D141,"4")</f>
        <v>0</v>
      </c>
      <c r="S142" s="86">
        <f>COUNTIF(G139:G141,"4")</f>
        <v>0</v>
      </c>
      <c r="T142" s="86">
        <f>COUNTIF(J139:J141,"4")</f>
        <v>0</v>
      </c>
    </row>
    <row r="65530" spans="2:6" x14ac:dyDescent="0.25">
      <c r="B65530" s="248" t="s">
        <v>29</v>
      </c>
      <c r="C65530" s="248"/>
      <c r="D65530" s="248"/>
      <c r="E65530" s="248"/>
      <c r="F65530" s="99"/>
    </row>
    <row r="65531" spans="2:6" x14ac:dyDescent="0.25">
      <c r="B65531" s="247" t="s">
        <v>30</v>
      </c>
      <c r="C65531" s="247"/>
      <c r="D65531" s="247"/>
      <c r="E65531" s="247"/>
      <c r="F65531" s="140"/>
    </row>
    <row r="65532" spans="2:6" x14ac:dyDescent="0.25">
      <c r="B65532" s="247" t="s">
        <v>31</v>
      </c>
      <c r="C65532" s="247"/>
      <c r="D65532" s="247"/>
      <c r="E65532" s="247"/>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3">
      <iconSet iconSet="4TrafficLights">
        <cfvo type="percent" val="0"/>
        <cfvo type="num" val="1"/>
        <cfvo type="num" val="3"/>
        <cfvo type="num" val="4"/>
      </iconSet>
    </cfRule>
  </conditionalFormatting>
  <conditionalFormatting sqref="D13:D17">
    <cfRule type="iconSet" priority="149">
      <iconSet iconSet="4TrafficLights">
        <cfvo type="percent" val="0"/>
        <cfvo type="num" val="1"/>
        <cfvo type="num" val="3"/>
        <cfvo type="num" val="4"/>
      </iconSet>
    </cfRule>
  </conditionalFormatting>
  <conditionalFormatting sqref="D20:D27">
    <cfRule type="iconSet" priority="142">
      <iconSet iconSet="4TrafficLights">
        <cfvo type="percent" val="0"/>
        <cfvo type="num" val="1"/>
        <cfvo type="num" val="3"/>
        <cfvo type="num" val="4"/>
      </iconSet>
    </cfRule>
  </conditionalFormatting>
  <conditionalFormatting sqref="D30:D33">
    <cfRule type="iconSet" priority="137">
      <iconSet iconSet="4TrafficLights">
        <cfvo type="percent" val="0"/>
        <cfvo type="num" val="1"/>
        <cfvo type="num" val="3"/>
        <cfvo type="num" val="4"/>
      </iconSet>
    </cfRule>
  </conditionalFormatting>
  <conditionalFormatting sqref="D36:D44">
    <cfRule type="iconSet" priority="132">
      <iconSet iconSet="4TrafficLights">
        <cfvo type="percent" val="0"/>
        <cfvo type="num" val="1"/>
        <cfvo type="num" val="3"/>
        <cfvo type="num" val="4"/>
      </iconSet>
    </cfRule>
  </conditionalFormatting>
  <conditionalFormatting sqref="D47:D50">
    <cfRule type="iconSet" priority="127">
      <iconSet iconSet="4TrafficLights">
        <cfvo type="percent" val="0"/>
        <cfvo type="num" val="1"/>
        <cfvo type="num" val="3"/>
        <cfvo type="num" val="4"/>
      </iconSet>
    </cfRule>
  </conditionalFormatting>
  <conditionalFormatting sqref="D55:D59">
    <cfRule type="iconSet" priority="122">
      <iconSet iconSet="4TrafficLights">
        <cfvo type="percent" val="0"/>
        <cfvo type="num" val="1"/>
        <cfvo type="num" val="3"/>
        <cfvo type="num" val="4"/>
      </iconSet>
    </cfRule>
  </conditionalFormatting>
  <conditionalFormatting sqref="D62:D65">
    <cfRule type="iconSet" priority="116">
      <iconSet iconSet="4TrafficLights">
        <cfvo type="percent" val="0"/>
        <cfvo type="num" val="1"/>
        <cfvo type="num" val="3"/>
        <cfvo type="num" val="4"/>
      </iconSet>
    </cfRule>
  </conditionalFormatting>
  <conditionalFormatting sqref="D68:D71">
    <cfRule type="iconSet" priority="94">
      <iconSet iconSet="4TrafficLights">
        <cfvo type="percent" val="0"/>
        <cfvo type="num" val="1"/>
        <cfvo type="num" val="3"/>
        <cfvo type="num" val="4"/>
      </iconSet>
    </cfRule>
  </conditionalFormatting>
  <conditionalFormatting sqref="D74:D79">
    <cfRule type="iconSet" priority="77">
      <iconSet iconSet="4TrafficLights">
        <cfvo type="percent" val="0"/>
        <cfvo type="num" val="1"/>
        <cfvo type="num" val="3"/>
        <cfvo type="num" val="4"/>
      </iconSet>
    </cfRule>
  </conditionalFormatting>
  <conditionalFormatting sqref="D84:D86">
    <cfRule type="iconSet" priority="60">
      <iconSet iconSet="4TrafficLights">
        <cfvo type="percent" val="0"/>
        <cfvo type="num" val="1"/>
        <cfvo type="num" val="3"/>
        <cfvo type="num" val="4"/>
      </iconSet>
    </cfRule>
  </conditionalFormatting>
  <conditionalFormatting sqref="D89:D95">
    <cfRule type="iconSet" priority="57">
      <iconSet iconSet="4TrafficLights">
        <cfvo type="percent" val="0"/>
        <cfvo type="num" val="1"/>
        <cfvo type="num" val="3"/>
        <cfvo type="num" val="4"/>
      </iconSet>
    </cfRule>
  </conditionalFormatting>
  <conditionalFormatting sqref="D98:D99">
    <cfRule type="iconSet" priority="54">
      <iconSet iconSet="4TrafficLights">
        <cfvo type="percent" val="0"/>
        <cfvo type="num" val="1"/>
        <cfvo type="num" val="3"/>
        <cfvo type="num" val="4"/>
      </iconSet>
    </cfRule>
  </conditionalFormatting>
  <conditionalFormatting sqref="D102:D111">
    <cfRule type="iconSet" priority="51">
      <iconSet iconSet="4TrafficLights">
        <cfvo type="percent" val="0"/>
        <cfvo type="num" val="1"/>
        <cfvo type="num" val="3"/>
        <cfvo type="num" val="4"/>
      </iconSet>
    </cfRule>
  </conditionalFormatting>
  <conditionalFormatting sqref="D114:D117">
    <cfRule type="iconSet" priority="48">
      <iconSet iconSet="4TrafficLights">
        <cfvo type="percent" val="0"/>
        <cfvo type="num" val="1"/>
        <cfvo type="num" val="3"/>
        <cfvo type="num" val="4"/>
      </iconSet>
    </cfRule>
  </conditionalFormatting>
  <conditionalFormatting sqref="D122:D125">
    <cfRule type="iconSet" priority="45">
      <iconSet iconSet="4TrafficLights">
        <cfvo type="percent" val="0"/>
        <cfvo type="num" val="1"/>
        <cfvo type="num" val="3"/>
        <cfvo type="num" val="4"/>
      </iconSet>
    </cfRule>
  </conditionalFormatting>
  <conditionalFormatting sqref="D128:D131">
    <cfRule type="iconSet" priority="42">
      <iconSet iconSet="4TrafficLights">
        <cfvo type="percent" val="0"/>
        <cfvo type="num" val="1"/>
        <cfvo type="num" val="3"/>
        <cfvo type="num" val="4"/>
      </iconSet>
    </cfRule>
  </conditionalFormatting>
  <conditionalFormatting sqref="D134:D136">
    <cfRule type="iconSet" priority="39">
      <iconSet iconSet="4TrafficLights">
        <cfvo type="percent" val="0"/>
        <cfvo type="num" val="1"/>
        <cfvo type="num" val="3"/>
        <cfvo type="num" val="4"/>
      </iconSet>
    </cfRule>
    <cfRule type="iconSet" priority="33">
      <iconSet iconSet="4TrafficLights">
        <cfvo type="percent" val="0"/>
        <cfvo type="num" val="1"/>
        <cfvo type="num" val="3"/>
        <cfvo type="num" val="4"/>
      </iconSet>
    </cfRule>
  </conditionalFormatting>
  <conditionalFormatting sqref="D139:D141">
    <cfRule type="iconSet" priority="36">
      <iconSet iconSet="4TrafficLights">
        <cfvo type="percent" val="0"/>
        <cfvo type="num" val="1"/>
        <cfvo type="num" val="3"/>
        <cfvo type="num" val="4"/>
      </iconSet>
    </cfRule>
  </conditionalFormatting>
  <conditionalFormatting sqref="G7:G10">
    <cfRule type="iconSet" priority="151">
      <iconSet iconSet="4TrafficLights">
        <cfvo type="percent" val="0"/>
        <cfvo type="num" val="1"/>
        <cfvo type="num" val="3"/>
        <cfvo type="num" val="4"/>
      </iconSet>
    </cfRule>
  </conditionalFormatting>
  <conditionalFormatting sqref="G13:G17">
    <cfRule type="iconSet" priority="148">
      <iconSet iconSet="4TrafficLights">
        <cfvo type="percent" val="0"/>
        <cfvo type="num" val="1"/>
        <cfvo type="num" val="3"/>
        <cfvo type="num" val="4"/>
      </iconSet>
    </cfRule>
  </conditionalFormatting>
  <conditionalFormatting sqref="G20:G27">
    <cfRule type="iconSet" priority="141">
      <iconSet iconSet="4TrafficLights">
        <cfvo type="percent" val="0"/>
        <cfvo type="num" val="1"/>
        <cfvo type="num" val="3"/>
        <cfvo type="num" val="4"/>
      </iconSet>
    </cfRule>
  </conditionalFormatting>
  <conditionalFormatting sqref="G30:G33">
    <cfRule type="iconSet" priority="136">
      <iconSet iconSet="4TrafficLights">
        <cfvo type="percent" val="0"/>
        <cfvo type="num" val="1"/>
        <cfvo type="num" val="3"/>
        <cfvo type="num" val="4"/>
      </iconSet>
    </cfRule>
  </conditionalFormatting>
  <conditionalFormatting sqref="G36:G44">
    <cfRule type="iconSet" priority="131">
      <iconSet iconSet="4TrafficLights">
        <cfvo type="percent" val="0"/>
        <cfvo type="num" val="1"/>
        <cfvo type="num" val="3"/>
        <cfvo type="num" val="4"/>
      </iconSet>
    </cfRule>
  </conditionalFormatting>
  <conditionalFormatting sqref="G47:G50">
    <cfRule type="iconSet" priority="126">
      <iconSet iconSet="4TrafficLights">
        <cfvo type="percent" val="0"/>
        <cfvo type="num" val="1"/>
        <cfvo type="num" val="3"/>
        <cfvo type="num" val="4"/>
      </iconSet>
    </cfRule>
  </conditionalFormatting>
  <conditionalFormatting sqref="G55:G59">
    <cfRule type="iconSet" priority="13">
      <iconSet iconSet="4TrafficLights">
        <cfvo type="percent" val="0"/>
        <cfvo type="num" val="1"/>
        <cfvo type="num" val="3"/>
        <cfvo type="num" val="4"/>
      </iconSet>
    </cfRule>
  </conditionalFormatting>
  <conditionalFormatting sqref="G62:G65">
    <cfRule type="iconSet" priority="12">
      <iconSet iconSet="4TrafficLights">
        <cfvo type="percent" val="0"/>
        <cfvo type="num" val="1"/>
        <cfvo type="num" val="3"/>
        <cfvo type="num" val="4"/>
      </iconSet>
    </cfRule>
  </conditionalFormatting>
  <conditionalFormatting sqref="G68:G71">
    <cfRule type="iconSet" priority="11">
      <iconSet iconSet="4TrafficLights">
        <cfvo type="percent" val="0"/>
        <cfvo type="num" val="1"/>
        <cfvo type="num" val="3"/>
        <cfvo type="num" val="4"/>
      </iconSet>
    </cfRule>
  </conditionalFormatting>
  <conditionalFormatting sqref="G74:G79">
    <cfRule type="iconSet" priority="10">
      <iconSet iconSet="4TrafficLights">
        <cfvo type="percent" val="0"/>
        <cfvo type="num" val="1"/>
        <cfvo type="num" val="3"/>
        <cfvo type="num" val="4"/>
      </iconSet>
    </cfRule>
  </conditionalFormatting>
  <conditionalFormatting sqref="G84:G86">
    <cfRule type="iconSet" priority="5">
      <iconSet iconSet="4TrafficLights">
        <cfvo type="percent" val="0"/>
        <cfvo type="num" val="1"/>
        <cfvo type="num" val="3"/>
        <cfvo type="num" val="4"/>
      </iconSet>
    </cfRule>
  </conditionalFormatting>
  <conditionalFormatting sqref="G89:G95">
    <cfRule type="iconSet" priority="4">
      <iconSet iconSet="4TrafficLights">
        <cfvo type="percent" val="0"/>
        <cfvo type="num" val="1"/>
        <cfvo type="num" val="3"/>
        <cfvo type="num" val="4"/>
      </iconSet>
    </cfRule>
  </conditionalFormatting>
  <conditionalFormatting sqref="G98:G99">
    <cfRule type="iconSet" priority="3">
      <iconSet iconSet="4TrafficLights">
        <cfvo type="percent" val="0"/>
        <cfvo type="num" val="1"/>
        <cfvo type="num" val="3"/>
        <cfvo type="num" val="4"/>
      </iconSet>
    </cfRule>
  </conditionalFormatting>
  <conditionalFormatting sqref="G102:G111">
    <cfRule type="iconSet" priority="2">
      <iconSet iconSet="4TrafficLights">
        <cfvo type="percent" val="0"/>
        <cfvo type="num" val="1"/>
        <cfvo type="num" val="3"/>
        <cfvo type="num" val="4"/>
      </iconSet>
    </cfRule>
  </conditionalFormatting>
  <conditionalFormatting sqref="G114:G117">
    <cfRule type="iconSet" priority="1">
      <iconSet iconSet="4TrafficLights">
        <cfvo type="percent" val="0"/>
        <cfvo type="num" val="1"/>
        <cfvo type="num" val="3"/>
        <cfvo type="num" val="4"/>
      </iconSet>
    </cfRule>
  </conditionalFormatting>
  <conditionalFormatting sqref="G122:G125">
    <cfRule type="iconSet" priority="9">
      <iconSet iconSet="4TrafficLights">
        <cfvo type="percent" val="0"/>
        <cfvo type="num" val="1"/>
        <cfvo type="num" val="3"/>
        <cfvo type="num" val="4"/>
      </iconSet>
    </cfRule>
  </conditionalFormatting>
  <conditionalFormatting sqref="G128:G131">
    <cfRule type="iconSet" priority="8">
      <iconSet iconSet="4TrafficLights">
        <cfvo type="percent" val="0"/>
        <cfvo type="num" val="1"/>
        <cfvo type="num" val="3"/>
        <cfvo type="num" val="4"/>
      </iconSet>
    </cfRule>
  </conditionalFormatting>
  <conditionalFormatting sqref="G134:G136">
    <cfRule type="iconSet" priority="7">
      <iconSet iconSet="4TrafficLights">
        <cfvo type="percent" val="0"/>
        <cfvo type="num" val="1"/>
        <cfvo type="num" val="3"/>
        <cfvo type="num" val="4"/>
      </iconSet>
    </cfRule>
  </conditionalFormatting>
  <conditionalFormatting sqref="G139:G141">
    <cfRule type="iconSet" priority="6">
      <iconSet iconSet="4TrafficLights">
        <cfvo type="percent" val="0"/>
        <cfvo type="num" val="1"/>
        <cfvo type="num" val="3"/>
        <cfvo type="num" val="4"/>
      </iconSet>
    </cfRule>
  </conditionalFormatting>
  <conditionalFormatting sqref="J7:J10">
    <cfRule type="iconSet" priority="150">
      <iconSet iconSet="4TrafficLights">
        <cfvo type="percent" val="0"/>
        <cfvo type="num" val="1"/>
        <cfvo type="num" val="3"/>
        <cfvo type="num" val="4"/>
      </iconSet>
    </cfRule>
  </conditionalFormatting>
  <conditionalFormatting sqref="J13:J17">
    <cfRule type="iconSet" priority="147">
      <iconSet iconSet="4TrafficLights">
        <cfvo type="percent" val="0"/>
        <cfvo type="num" val="1"/>
        <cfvo type="num" val="3"/>
        <cfvo type="num" val="4"/>
      </iconSet>
    </cfRule>
  </conditionalFormatting>
  <conditionalFormatting sqref="J20:J27">
    <cfRule type="iconSet" priority="138">
      <iconSet iconSet="4TrafficLights">
        <cfvo type="percent" val="0"/>
        <cfvo type="num" val="1"/>
        <cfvo type="num" val="3"/>
        <cfvo type="num" val="4"/>
      </iconSet>
    </cfRule>
  </conditionalFormatting>
  <conditionalFormatting sqref="J30:J33">
    <cfRule type="iconSet" priority="133">
      <iconSet iconSet="4TrafficLights">
        <cfvo type="percent" val="0"/>
        <cfvo type="num" val="1"/>
        <cfvo type="num" val="3"/>
        <cfvo type="num" val="4"/>
      </iconSet>
    </cfRule>
  </conditionalFormatting>
  <conditionalFormatting sqref="J36:J44">
    <cfRule type="iconSet" priority="128">
      <iconSet iconSet="4TrafficLights">
        <cfvo type="percent" val="0"/>
        <cfvo type="num" val="1"/>
        <cfvo type="num" val="3"/>
        <cfvo type="num" val="4"/>
      </iconSet>
    </cfRule>
  </conditionalFormatting>
  <conditionalFormatting sqref="J47:J50">
    <cfRule type="iconSet" priority="123">
      <iconSet iconSet="4TrafficLights">
        <cfvo type="percent" val="0"/>
        <cfvo type="num" val="1"/>
        <cfvo type="num" val="3"/>
        <cfvo type="num" val="4"/>
      </iconSet>
    </cfRule>
  </conditionalFormatting>
  <conditionalFormatting sqref="J55:J59">
    <cfRule type="iconSet" priority="118">
      <iconSet iconSet="4TrafficLights">
        <cfvo type="percent" val="0"/>
        <cfvo type="num" val="1"/>
        <cfvo type="num" val="3"/>
        <cfvo type="num" val="4"/>
      </iconSet>
    </cfRule>
  </conditionalFormatting>
  <conditionalFormatting sqref="J62:J65">
    <cfRule type="iconSet" priority="112">
      <iconSet iconSet="4TrafficLights">
        <cfvo type="percent" val="0"/>
        <cfvo type="num" val="1"/>
        <cfvo type="num" val="3"/>
        <cfvo type="num" val="4"/>
      </iconSet>
    </cfRule>
  </conditionalFormatting>
  <conditionalFormatting sqref="J68:J71">
    <cfRule type="iconSet" priority="90">
      <iconSet iconSet="4TrafficLights">
        <cfvo type="percent" val="0"/>
        <cfvo type="num" val="1"/>
        <cfvo type="num" val="3"/>
        <cfvo type="num" val="4"/>
      </iconSet>
    </cfRule>
  </conditionalFormatting>
  <conditionalFormatting sqref="J74:J79">
    <cfRule type="iconSet" priority="73">
      <iconSet iconSet="4TrafficLights">
        <cfvo type="percent" val="0"/>
        <cfvo type="num" val="1"/>
        <cfvo type="num" val="3"/>
        <cfvo type="num" val="4"/>
      </iconSet>
    </cfRule>
  </conditionalFormatting>
  <conditionalFormatting sqref="J84:J86">
    <cfRule type="iconSet" priority="58">
      <iconSet iconSet="4TrafficLights">
        <cfvo type="percent" val="0"/>
        <cfvo type="num" val="1"/>
        <cfvo type="num" val="3"/>
        <cfvo type="num" val="4"/>
      </iconSet>
    </cfRule>
  </conditionalFormatting>
  <conditionalFormatting sqref="J89:J95">
    <cfRule type="iconSet" priority="55">
      <iconSet iconSet="4TrafficLights">
        <cfvo type="percent" val="0"/>
        <cfvo type="num" val="1"/>
        <cfvo type="num" val="3"/>
        <cfvo type="num" val="4"/>
      </iconSet>
    </cfRule>
  </conditionalFormatting>
  <conditionalFormatting sqref="J98:J99">
    <cfRule type="iconSet" priority="52">
      <iconSet iconSet="4TrafficLights">
        <cfvo type="percent" val="0"/>
        <cfvo type="num" val="1"/>
        <cfvo type="num" val="3"/>
        <cfvo type="num" val="4"/>
      </iconSet>
    </cfRule>
  </conditionalFormatting>
  <conditionalFormatting sqref="J102:J111">
    <cfRule type="iconSet" priority="49">
      <iconSet iconSet="4TrafficLights">
        <cfvo type="percent" val="0"/>
        <cfvo type="num" val="1"/>
        <cfvo type="num" val="3"/>
        <cfvo type="num" val="4"/>
      </iconSet>
    </cfRule>
  </conditionalFormatting>
  <conditionalFormatting sqref="J114:J117">
    <cfRule type="iconSet" priority="46">
      <iconSet iconSet="4TrafficLights">
        <cfvo type="percent" val="0"/>
        <cfvo type="num" val="1"/>
        <cfvo type="num" val="3"/>
        <cfvo type="num" val="4"/>
      </iconSet>
    </cfRule>
  </conditionalFormatting>
  <conditionalFormatting sqref="J122:J125">
    <cfRule type="iconSet" priority="43">
      <iconSet iconSet="4TrafficLights">
        <cfvo type="percent" val="0"/>
        <cfvo type="num" val="1"/>
        <cfvo type="num" val="3"/>
        <cfvo type="num" val="4"/>
      </iconSet>
    </cfRule>
  </conditionalFormatting>
  <conditionalFormatting sqref="J128:J131">
    <cfRule type="iconSet" priority="40">
      <iconSet iconSet="4TrafficLights">
        <cfvo type="percent" val="0"/>
        <cfvo type="num" val="1"/>
        <cfvo type="num" val="3"/>
        <cfvo type="num" val="4"/>
      </iconSet>
    </cfRule>
  </conditionalFormatting>
  <conditionalFormatting sqref="J134:J136">
    <cfRule type="iconSet" priority="37">
      <iconSet iconSet="4TrafficLights">
        <cfvo type="percent" val="0"/>
        <cfvo type="num" val="1"/>
        <cfvo type="num" val="3"/>
        <cfvo type="num" val="4"/>
      </iconSet>
    </cfRule>
  </conditionalFormatting>
  <conditionalFormatting sqref="J139:J141">
    <cfRule type="iconSet" priority="34">
      <iconSet iconSet="4TrafficLights">
        <cfvo type="percent" val="0"/>
        <cfvo type="num" val="1"/>
        <cfvo type="num" val="3"/>
        <cfvo type="num" val="4"/>
      </iconSet>
    </cfRule>
  </conditionalFormatting>
  <conditionalFormatting sqref="M7:M10">
    <cfRule type="iconSet" priority="32">
      <iconSet iconSet="4TrafficLights">
        <cfvo type="percent" val="0"/>
        <cfvo type="num" val="1"/>
        <cfvo type="num" val="3"/>
        <cfvo type="num" val="4"/>
      </iconSet>
    </cfRule>
  </conditionalFormatting>
  <conditionalFormatting sqref="M13:M17">
    <cfRule type="iconSet" priority="31">
      <iconSet iconSet="4TrafficLights">
        <cfvo type="percent" val="0"/>
        <cfvo type="num" val="1"/>
        <cfvo type="num" val="3"/>
        <cfvo type="num" val="4"/>
      </iconSet>
    </cfRule>
  </conditionalFormatting>
  <conditionalFormatting sqref="M20:M27">
    <cfRule type="iconSet" priority="30">
      <iconSet iconSet="4TrafficLights">
        <cfvo type="percent" val="0"/>
        <cfvo type="num" val="1"/>
        <cfvo type="num" val="3"/>
        <cfvo type="num" val="4"/>
      </iconSet>
    </cfRule>
  </conditionalFormatting>
  <conditionalFormatting sqref="M30:M33">
    <cfRule type="iconSet" priority="29">
      <iconSet iconSet="4TrafficLights">
        <cfvo type="percent" val="0"/>
        <cfvo type="num" val="1"/>
        <cfvo type="num" val="3"/>
        <cfvo type="num" val="4"/>
      </iconSet>
    </cfRule>
  </conditionalFormatting>
  <conditionalFormatting sqref="M36:M44">
    <cfRule type="iconSet" priority="28">
      <iconSet iconSet="4TrafficLights">
        <cfvo type="percent" val="0"/>
        <cfvo type="num" val="1"/>
        <cfvo type="num" val="3"/>
        <cfvo type="num" val="4"/>
      </iconSet>
    </cfRule>
  </conditionalFormatting>
  <conditionalFormatting sqref="M47:M50">
    <cfRule type="iconSet" priority="27">
      <iconSet iconSet="4TrafficLights">
        <cfvo type="percent" val="0"/>
        <cfvo type="num" val="1"/>
        <cfvo type="num" val="3"/>
        <cfvo type="num" val="4"/>
      </iconSet>
    </cfRule>
  </conditionalFormatting>
  <conditionalFormatting sqref="M55:M59">
    <cfRule type="iconSet" priority="26">
      <iconSet iconSet="4TrafficLights">
        <cfvo type="percent" val="0"/>
        <cfvo type="num" val="1"/>
        <cfvo type="num" val="3"/>
        <cfvo type="num" val="4"/>
      </iconSet>
    </cfRule>
  </conditionalFormatting>
  <conditionalFormatting sqref="M62:M65">
    <cfRule type="iconSet" priority="25">
      <iconSet iconSet="4TrafficLights">
        <cfvo type="percent" val="0"/>
        <cfvo type="num" val="1"/>
        <cfvo type="num" val="3"/>
        <cfvo type="num" val="4"/>
      </iconSet>
    </cfRule>
  </conditionalFormatting>
  <conditionalFormatting sqref="M68:M71">
    <cfRule type="iconSet" priority="24">
      <iconSet iconSet="4TrafficLights">
        <cfvo type="percent" val="0"/>
        <cfvo type="num" val="1"/>
        <cfvo type="num" val="3"/>
        <cfvo type="num" val="4"/>
      </iconSet>
    </cfRule>
  </conditionalFormatting>
  <conditionalFormatting sqref="M74:M79">
    <cfRule type="iconSet" priority="23">
      <iconSet iconSet="4TrafficLights">
        <cfvo type="percent" val="0"/>
        <cfvo type="num" val="1"/>
        <cfvo type="num" val="3"/>
        <cfvo type="num" val="4"/>
      </iconSet>
    </cfRule>
  </conditionalFormatting>
  <conditionalFormatting sqref="M84:M86">
    <cfRule type="iconSet" priority="22">
      <iconSet iconSet="4TrafficLights">
        <cfvo type="percent" val="0"/>
        <cfvo type="num" val="1"/>
        <cfvo type="num" val="3"/>
        <cfvo type="num" val="4"/>
      </iconSet>
    </cfRule>
  </conditionalFormatting>
  <conditionalFormatting sqref="M89:M95">
    <cfRule type="iconSet" priority="21">
      <iconSet iconSet="4TrafficLights">
        <cfvo type="percent" val="0"/>
        <cfvo type="num" val="1"/>
        <cfvo type="num" val="3"/>
        <cfvo type="num" val="4"/>
      </iconSet>
    </cfRule>
  </conditionalFormatting>
  <conditionalFormatting sqref="M98:M99">
    <cfRule type="iconSet" priority="20">
      <iconSet iconSet="4TrafficLights">
        <cfvo type="percent" val="0"/>
        <cfvo type="num" val="1"/>
        <cfvo type="num" val="3"/>
        <cfvo type="num" val="4"/>
      </iconSet>
    </cfRule>
  </conditionalFormatting>
  <conditionalFormatting sqref="M102:M111">
    <cfRule type="iconSet" priority="19">
      <iconSet iconSet="4TrafficLights">
        <cfvo type="percent" val="0"/>
        <cfvo type="num" val="1"/>
        <cfvo type="num" val="3"/>
        <cfvo type="num" val="4"/>
      </iconSet>
    </cfRule>
  </conditionalFormatting>
  <conditionalFormatting sqref="M114:M117">
    <cfRule type="iconSet" priority="18">
      <iconSet iconSet="4TrafficLights">
        <cfvo type="percent" val="0"/>
        <cfvo type="num" val="1"/>
        <cfvo type="num" val="3"/>
        <cfvo type="num" val="4"/>
      </iconSet>
    </cfRule>
  </conditionalFormatting>
  <conditionalFormatting sqref="M122:M125">
    <cfRule type="iconSet" priority="17">
      <iconSet iconSet="4TrafficLights">
        <cfvo type="percent" val="0"/>
        <cfvo type="num" val="1"/>
        <cfvo type="num" val="3"/>
        <cfvo type="num" val="4"/>
      </iconSet>
    </cfRule>
  </conditionalFormatting>
  <conditionalFormatting sqref="M128:M131">
    <cfRule type="iconSet" priority="16">
      <iconSet iconSet="4TrafficLights">
        <cfvo type="percent" val="0"/>
        <cfvo type="num" val="1"/>
        <cfvo type="num" val="3"/>
        <cfvo type="num" val="4"/>
      </iconSet>
    </cfRule>
  </conditionalFormatting>
  <conditionalFormatting sqref="M134:M136">
    <cfRule type="iconSet" priority="15">
      <iconSet iconSet="4TrafficLights">
        <cfvo type="percent" val="0"/>
        <cfvo type="num" val="1"/>
        <cfvo type="num" val="3"/>
        <cfvo type="num" val="4"/>
      </iconSet>
    </cfRule>
  </conditionalFormatting>
  <conditionalFormatting sqref="M139:M141">
    <cfRule type="iconSet" priority="14">
      <iconSet iconSet="4TrafficLights">
        <cfvo type="percent" val="0"/>
        <cfvo type="num" val="1"/>
        <cfvo type="num" val="3"/>
        <cfvo type="num" val="4"/>
      </iconSet>
    </cfRule>
  </conditionalFormatting>
  <conditionalFormatting sqref="P7:P9">
    <cfRule type="iconSet" priority="143">
      <iconSet iconSet="3Flags">
        <cfvo type="percent" val="0"/>
        <cfvo type="num" val="0"/>
        <cfvo type="num" val="1" gte="0"/>
      </iconSet>
    </cfRule>
  </conditionalFormatting>
  <conditionalFormatting sqref="Q7">
    <cfRule type="cellIs" dxfId="1" priority="144"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4" zoomScale="60" zoomScaleNormal="60" workbookViewId="0">
      <selection activeCell="B26" sqref="B26:U26"/>
    </sheetView>
  </sheetViews>
  <sheetFormatPr baseColWidth="10" defaultColWidth="11.44140625" defaultRowHeight="16.2" x14ac:dyDescent="0.3"/>
  <cols>
    <col min="1" max="1" width="1.44140625" style="141" customWidth="1"/>
    <col min="2" max="2" width="34.77734375" style="141" customWidth="1"/>
    <col min="3" max="6" width="7.77734375" style="141" customWidth="1"/>
    <col min="7" max="7" width="1.77734375" style="141" customWidth="1"/>
    <col min="8" max="11" width="7.77734375" style="141" customWidth="1"/>
    <col min="12" max="12" width="1.77734375" style="141" customWidth="1"/>
    <col min="13" max="16" width="7.77734375" style="141" customWidth="1"/>
    <col min="17" max="17" width="2.21875" style="141" customWidth="1"/>
    <col min="18" max="21" width="7.77734375" style="141" customWidth="1"/>
    <col min="22" max="27" width="11.44140625" style="141"/>
    <col min="28" max="28" width="2" style="141" customWidth="1"/>
    <col min="29" max="33" width="11.44140625" style="141"/>
    <col min="34" max="34" width="1.77734375" style="141" customWidth="1"/>
    <col min="35" max="16384" width="11.44140625" style="141"/>
  </cols>
  <sheetData>
    <row r="1" spans="2:22" ht="6" customHeight="1" x14ac:dyDescent="0.3"/>
    <row r="2" spans="2:22" ht="22.5" customHeight="1" x14ac:dyDescent="0.3">
      <c r="B2" s="285" t="s">
        <v>27</v>
      </c>
      <c r="C2" s="284" t="s">
        <v>176</v>
      </c>
      <c r="D2" s="284"/>
      <c r="E2" s="284"/>
      <c r="F2" s="284"/>
      <c r="G2" s="142"/>
      <c r="H2" s="282" t="s">
        <v>177</v>
      </c>
      <c r="I2" s="282"/>
      <c r="J2" s="282"/>
      <c r="K2" s="282"/>
      <c r="L2" s="142"/>
      <c r="M2" s="283" t="s">
        <v>178</v>
      </c>
      <c r="N2" s="283"/>
      <c r="O2" s="283"/>
      <c r="P2" s="283"/>
      <c r="Q2" s="143"/>
      <c r="R2" s="291" t="s">
        <v>179</v>
      </c>
      <c r="S2" s="291"/>
      <c r="T2" s="291"/>
      <c r="U2" s="291"/>
      <c r="V2" s="281"/>
    </row>
    <row r="3" spans="2:22" ht="24.75" customHeight="1" thickBot="1" x14ac:dyDescent="0.35">
      <c r="B3" s="286"/>
      <c r="C3" s="144">
        <v>1</v>
      </c>
      <c r="D3" s="144">
        <v>2</v>
      </c>
      <c r="E3" s="145">
        <v>3</v>
      </c>
      <c r="F3" s="146">
        <v>4</v>
      </c>
      <c r="G3" s="289"/>
      <c r="H3" s="144">
        <v>1</v>
      </c>
      <c r="I3" s="144">
        <v>2</v>
      </c>
      <c r="J3" s="145">
        <v>3</v>
      </c>
      <c r="K3" s="146">
        <v>4</v>
      </c>
      <c r="L3" s="287"/>
      <c r="M3" s="144">
        <v>1</v>
      </c>
      <c r="N3" s="144">
        <v>2</v>
      </c>
      <c r="O3" s="145">
        <v>3</v>
      </c>
      <c r="P3" s="146">
        <v>4</v>
      </c>
      <c r="Q3" s="143"/>
      <c r="R3" s="144">
        <v>1</v>
      </c>
      <c r="S3" s="144">
        <v>2</v>
      </c>
      <c r="T3" s="145">
        <v>3</v>
      </c>
      <c r="U3" s="146">
        <v>4</v>
      </c>
      <c r="V3" s="281"/>
    </row>
    <row r="4" spans="2:22" ht="38.1" customHeight="1" thickTop="1" thickBot="1" x14ac:dyDescent="0.35">
      <c r="B4" s="147" t="s">
        <v>73</v>
      </c>
      <c r="C4" s="148">
        <f>Autoevaluación!R7/SUM(Autoevaluación!R7:R10)</f>
        <v>0</v>
      </c>
      <c r="D4" s="149">
        <f>Autoevaluación!R8/SUM(Autoevaluación!R7:R10)</f>
        <v>0.5</v>
      </c>
      <c r="E4" s="149">
        <f>Autoevaluación!R9/SUM(Autoevaluación!R7:R10)</f>
        <v>0.5</v>
      </c>
      <c r="F4" s="149">
        <f>Autoevaluación!R10/SUM(Autoevaluación!R7:R10)</f>
        <v>0</v>
      </c>
      <c r="G4" s="290"/>
      <c r="H4" s="149">
        <f>Autoevaluación!S7/SUM(Autoevaluación!S7:S10)</f>
        <v>0</v>
      </c>
      <c r="I4" s="149">
        <f>Autoevaluación!S8/SUM(Autoevaluación!S7:S10)</f>
        <v>0.5</v>
      </c>
      <c r="J4" s="149">
        <f>Autoevaluación!S9/SUM(Autoevaluación!S7:S10)</f>
        <v>0.5</v>
      </c>
      <c r="K4" s="149">
        <f>Autoevaluación!S10/SUM(Autoevaluación!S7:S10)</f>
        <v>0</v>
      </c>
      <c r="L4" s="288"/>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35">
      <c r="B5" s="147" t="s">
        <v>72</v>
      </c>
      <c r="C5" s="148">
        <f>Autoevaluación!R13/SUM(Autoevaluación!R13:R16)</f>
        <v>0</v>
      </c>
      <c r="D5" s="149">
        <f>Autoevaluación!R14/SUM(Autoevaluación!R13:R16)</f>
        <v>0</v>
      </c>
      <c r="E5" s="149">
        <f>Autoevaluación!R15/SUM(Autoevaluación!R13:R16)</f>
        <v>0.8</v>
      </c>
      <c r="F5" s="149">
        <f>Autoevaluación!R16/SUM(Autoevaluación!R13:R16)</f>
        <v>0.2</v>
      </c>
      <c r="G5" s="290"/>
      <c r="H5" s="149">
        <f>Autoevaluación!S13/SUM(Autoevaluación!S13:S16)</f>
        <v>0</v>
      </c>
      <c r="I5" s="149">
        <f>Autoevaluación!S14/SUM(Autoevaluación!S13:S16)</f>
        <v>0</v>
      </c>
      <c r="J5" s="149">
        <f>Autoevaluación!S15/SUM(Autoevaluación!S13:S16)</f>
        <v>0.8</v>
      </c>
      <c r="K5" s="149">
        <f>Autoevaluación!S16/SUM(Autoevaluación!S13:S16)</f>
        <v>0.2</v>
      </c>
      <c r="L5" s="288"/>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0.125</v>
      </c>
      <c r="D6" s="149">
        <f>Autoevaluación!R21/SUM(Autoevaluación!R20:R23)</f>
        <v>0.125</v>
      </c>
      <c r="E6" s="149">
        <f>Autoevaluación!R22/SUM(Autoevaluación!R20:R23)</f>
        <v>0.5</v>
      </c>
      <c r="F6" s="149">
        <f>Autoevaluación!R23/SUM(Autoevaluación!R20:R23)</f>
        <v>0.25</v>
      </c>
      <c r="G6" s="290"/>
      <c r="H6" s="149">
        <f>Autoevaluación!S20/SUM(Autoevaluación!S20:S23)</f>
        <v>0</v>
      </c>
      <c r="I6" s="149">
        <f>Autoevaluación!S21/SUM(Autoevaluación!S20:S23)</f>
        <v>0.125</v>
      </c>
      <c r="J6" s="149">
        <f>Autoevaluación!S20/SUM(Autoevaluación!S20:S23)</f>
        <v>0</v>
      </c>
      <c r="K6" s="149">
        <f>Autoevaluación!S23/SUM(Autoevaluación!S20:S23)</f>
        <v>0.25</v>
      </c>
      <c r="L6" s="288"/>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v>
      </c>
      <c r="D7" s="149">
        <f>Autoevaluación!R31/SUM(Autoevaluación!R30:R33)</f>
        <v>0.25</v>
      </c>
      <c r="E7" s="149">
        <f>Autoevaluación!R32/SUM(Autoevaluación!R30:R33)</f>
        <v>0.75</v>
      </c>
      <c r="F7" s="149">
        <f>Autoevaluación!R33/SUM(Autoevaluación!R30:R33)</f>
        <v>0</v>
      </c>
      <c r="G7" s="290"/>
      <c r="H7" s="149">
        <f>Autoevaluación!S30/SUM(Autoevaluación!S30:S33)</f>
        <v>0</v>
      </c>
      <c r="I7" s="149">
        <f>Autoevaluación!S31/SUM(Autoevaluación!S30:S33)</f>
        <v>0.25</v>
      </c>
      <c r="J7" s="149">
        <f>Autoevaluación!S32/SUM(Autoevaluación!S30:S33)</f>
        <v>0.75</v>
      </c>
      <c r="K7" s="149">
        <f>Autoevaluación!S33/SUM(Autoevaluación!S30:S33)</f>
        <v>0</v>
      </c>
      <c r="L7" s="288"/>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v>
      </c>
      <c r="D8" s="149">
        <f>Autoevaluación!R37/SUM(Autoevaluación!R36:R39)</f>
        <v>0.22222222222222221</v>
      </c>
      <c r="E8" s="149">
        <f>Autoevaluación!R38/SUM(Autoevaluación!R36:R39)</f>
        <v>0.77777777777777779</v>
      </c>
      <c r="F8" s="149">
        <f>Autoevaluación!R39/SUM(Autoevaluación!R36:R39)</f>
        <v>0</v>
      </c>
      <c r="G8" s="290"/>
      <c r="H8" s="149">
        <f>Autoevaluación!S36/SUM(Autoevaluación!S36:S39)</f>
        <v>0</v>
      </c>
      <c r="I8" s="149">
        <f>Autoevaluación!S37/SUM(Autoevaluación!S36:S39)</f>
        <v>0.22222222222222221</v>
      </c>
      <c r="J8" s="149">
        <f>Autoevaluación!S38/SUM(Autoevaluación!S36:S39)</f>
        <v>0.77777777777777779</v>
      </c>
      <c r="K8" s="149">
        <f>Autoevaluación!S39/SUM(Autoevaluación!S36:S39)</f>
        <v>0</v>
      </c>
      <c r="L8" s="288"/>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0.25</v>
      </c>
      <c r="D9" s="149">
        <f>Autoevaluación!R48/SUM(Autoevaluación!R47:R50)</f>
        <v>0</v>
      </c>
      <c r="E9" s="149">
        <f>Autoevaluación!R49/SUM(Autoevaluación!R47:R50)</f>
        <v>0.75</v>
      </c>
      <c r="F9" s="149">
        <f>Autoevaluación!R50/SUM(Autoevaluación!R47:R50)</f>
        <v>0</v>
      </c>
      <c r="G9" s="290"/>
      <c r="H9" s="149">
        <f>Autoevaluación!S47/SUM(Autoevaluación!S47:S50)</f>
        <v>0.25</v>
      </c>
      <c r="I9" s="149">
        <f>Autoevaluación!S48/SUM(Autoevaluación!S47:S50)</f>
        <v>0</v>
      </c>
      <c r="J9" s="149">
        <f>Autoevaluación!S49/SUM(Autoevaluación!S47:S50)</f>
        <v>0.75</v>
      </c>
      <c r="K9" s="149">
        <f>Autoevaluación!S50/SUM(Autoevaluación!S47:S50)</f>
        <v>0</v>
      </c>
      <c r="L9" s="288"/>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6.25E-2</v>
      </c>
      <c r="D10" s="153">
        <f>AVERAGE(D4:D9)</f>
        <v>0.18287037037037038</v>
      </c>
      <c r="E10" s="153">
        <f>AVERAGE(E4:E9)</f>
        <v>0.67962962962962958</v>
      </c>
      <c r="F10" s="153">
        <f>AVERAGE(F4:F9)</f>
        <v>7.4999999999999997E-2</v>
      </c>
      <c r="G10" s="154"/>
      <c r="H10" s="153">
        <f>AVERAGE(H4:H9)</f>
        <v>4.1666666666666664E-2</v>
      </c>
      <c r="I10" s="153">
        <f>AVERAGE(I4:I9)</f>
        <v>0.18287037037037038</v>
      </c>
      <c r="J10" s="153">
        <f>AVERAGE(J4:J9)</f>
        <v>0.59629629629629621</v>
      </c>
      <c r="K10" s="153">
        <f>AVERAGE(K4:K9)</f>
        <v>7.4999999999999997E-2</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05" customHeight="1" x14ac:dyDescent="0.3">
      <c r="B12" s="292">
        <v>2023</v>
      </c>
      <c r="C12" s="293"/>
      <c r="D12" s="293"/>
      <c r="E12" s="293"/>
      <c r="F12" s="293"/>
      <c r="G12" s="293"/>
      <c r="H12" s="293"/>
      <c r="I12" s="293"/>
      <c r="J12" s="293"/>
      <c r="K12" s="293"/>
      <c r="L12" s="293"/>
      <c r="M12" s="293"/>
      <c r="N12" s="293"/>
      <c r="O12" s="293"/>
      <c r="P12" s="293"/>
      <c r="Q12" s="293"/>
      <c r="R12" s="293"/>
      <c r="S12" s="293"/>
      <c r="T12" s="293"/>
      <c r="U12" s="294"/>
    </row>
    <row r="13" spans="2:22" ht="25.05" customHeight="1" x14ac:dyDescent="0.3">
      <c r="B13" s="295"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3">
      <c r="B14" s="297" t="s">
        <v>245</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3">
      <c r="B15" s="297" t="s">
        <v>246</v>
      </c>
      <c r="C15" s="297"/>
      <c r="D15" s="297"/>
      <c r="E15" s="297"/>
      <c r="F15" s="297"/>
      <c r="G15" s="297"/>
      <c r="H15" s="297"/>
      <c r="I15" s="297"/>
      <c r="J15" s="297"/>
      <c r="K15" s="297"/>
      <c r="L15" s="297"/>
      <c r="M15" s="297"/>
      <c r="N15" s="297"/>
      <c r="O15" s="297"/>
      <c r="P15" s="297"/>
      <c r="Q15" s="297"/>
      <c r="R15" s="297"/>
      <c r="S15" s="297"/>
      <c r="T15" s="297"/>
      <c r="U15" s="297"/>
    </row>
    <row r="16" spans="2:22" s="157" customFormat="1" ht="25.05" customHeight="1" x14ac:dyDescent="0.3">
      <c r="B16" s="298" t="s">
        <v>123</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3">
      <c r="B17" s="297" t="s">
        <v>244</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3">
      <c r="B18" s="297" t="s">
        <v>247</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3">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05" customHeight="1" x14ac:dyDescent="0.3">
      <c r="B21" s="300">
        <v>2024</v>
      </c>
      <c r="C21" s="300"/>
      <c r="D21" s="300"/>
      <c r="E21" s="300"/>
      <c r="F21" s="300"/>
      <c r="G21" s="300"/>
      <c r="H21" s="300"/>
      <c r="I21" s="300"/>
      <c r="J21" s="300"/>
      <c r="K21" s="300"/>
      <c r="L21" s="300"/>
      <c r="M21" s="300"/>
      <c r="N21" s="300"/>
      <c r="O21" s="300"/>
      <c r="P21" s="300"/>
      <c r="Q21" s="300"/>
      <c r="R21" s="300"/>
      <c r="S21" s="300"/>
      <c r="T21" s="300"/>
      <c r="U21" s="300"/>
    </row>
    <row r="22" spans="2:21" ht="25.05" customHeight="1" x14ac:dyDescent="0.3">
      <c r="B22" s="301" t="s">
        <v>28</v>
      </c>
      <c r="C22" s="301"/>
      <c r="D22" s="301"/>
      <c r="E22" s="301"/>
      <c r="F22" s="301"/>
      <c r="G22" s="301"/>
      <c r="H22" s="301"/>
      <c r="I22" s="301"/>
      <c r="J22" s="301"/>
      <c r="K22" s="301"/>
      <c r="L22" s="301"/>
      <c r="M22" s="301"/>
      <c r="N22" s="301"/>
      <c r="O22" s="301"/>
      <c r="P22" s="301"/>
      <c r="Q22" s="301"/>
      <c r="R22" s="301"/>
      <c r="S22" s="301"/>
      <c r="T22" s="301"/>
      <c r="U22" s="301"/>
    </row>
    <row r="23" spans="2:21" ht="60" customHeight="1" x14ac:dyDescent="0.3">
      <c r="B23" s="297" t="s">
        <v>245</v>
      </c>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3">
      <c r="B24" s="297" t="s">
        <v>246</v>
      </c>
      <c r="C24" s="297"/>
      <c r="D24" s="297"/>
      <c r="E24" s="297"/>
      <c r="F24" s="297"/>
      <c r="G24" s="297"/>
      <c r="H24" s="297"/>
      <c r="I24" s="297"/>
      <c r="J24" s="297"/>
      <c r="K24" s="297"/>
      <c r="L24" s="297"/>
      <c r="M24" s="297"/>
      <c r="N24" s="297"/>
      <c r="O24" s="297"/>
      <c r="P24" s="297"/>
      <c r="Q24" s="297"/>
      <c r="R24" s="297"/>
      <c r="S24" s="297"/>
      <c r="T24" s="297"/>
      <c r="U24" s="297"/>
    </row>
    <row r="25" spans="2:21" s="157" customFormat="1" ht="25.05" customHeight="1" x14ac:dyDescent="0.3">
      <c r="B25" s="298" t="s">
        <v>123</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3">
      <c r="B26" s="297" t="s">
        <v>481</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3">
      <c r="B27" s="297" t="s">
        <v>441</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3">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05" customHeight="1" x14ac:dyDescent="0.3">
      <c r="B30" s="302">
        <v>2025</v>
      </c>
      <c r="C30" s="303"/>
      <c r="D30" s="303"/>
      <c r="E30" s="303"/>
      <c r="F30" s="303"/>
      <c r="G30" s="303"/>
      <c r="H30" s="303"/>
      <c r="I30" s="303"/>
      <c r="J30" s="303"/>
      <c r="K30" s="303"/>
      <c r="L30" s="303"/>
      <c r="M30" s="303"/>
      <c r="N30" s="303"/>
      <c r="O30" s="303"/>
      <c r="P30" s="303"/>
      <c r="Q30" s="303"/>
      <c r="R30" s="303"/>
      <c r="S30" s="303"/>
      <c r="T30" s="303"/>
      <c r="U30" s="303"/>
    </row>
    <row r="31" spans="2:21" ht="25.05" customHeight="1" x14ac:dyDescent="0.3">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3">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3">
      <c r="B33" s="297"/>
      <c r="C33" s="297"/>
      <c r="D33" s="297"/>
      <c r="E33" s="297"/>
      <c r="F33" s="297"/>
      <c r="G33" s="297"/>
      <c r="H33" s="297"/>
      <c r="I33" s="297"/>
      <c r="J33" s="297"/>
      <c r="K33" s="297"/>
      <c r="L33" s="297"/>
      <c r="M33" s="297"/>
      <c r="N33" s="297"/>
      <c r="O33" s="297"/>
      <c r="P33" s="297"/>
      <c r="Q33" s="297"/>
      <c r="R33" s="297"/>
      <c r="S33" s="297"/>
      <c r="T33" s="297"/>
      <c r="U33" s="297"/>
    </row>
    <row r="34" spans="2:21" s="157" customFormat="1" ht="25.05" customHeight="1" x14ac:dyDescent="0.3">
      <c r="B34" s="298" t="s">
        <v>123</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3">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3">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c r="C37" s="297"/>
      <c r="D37" s="297"/>
      <c r="E37" s="297"/>
      <c r="F37" s="297"/>
      <c r="G37" s="297"/>
      <c r="H37" s="297"/>
      <c r="I37" s="297"/>
      <c r="J37" s="297"/>
      <c r="K37" s="297"/>
      <c r="L37" s="297"/>
      <c r="M37" s="297"/>
      <c r="N37" s="297"/>
      <c r="O37" s="297"/>
      <c r="P37" s="297"/>
      <c r="Q37" s="297"/>
      <c r="R37" s="297"/>
      <c r="S37" s="297"/>
      <c r="T37" s="297"/>
      <c r="U37" s="297"/>
    </row>
    <row r="39" spans="2:21" x14ac:dyDescent="0.3">
      <c r="B39" s="306">
        <v>2026</v>
      </c>
      <c r="C39" s="307"/>
      <c r="D39" s="307"/>
      <c r="E39" s="307"/>
      <c r="F39" s="307"/>
      <c r="G39" s="307"/>
      <c r="H39" s="307"/>
      <c r="I39" s="307"/>
      <c r="J39" s="307"/>
      <c r="K39" s="307"/>
      <c r="L39" s="307"/>
      <c r="M39" s="307"/>
      <c r="N39" s="307"/>
      <c r="O39" s="307"/>
      <c r="P39" s="307"/>
      <c r="Q39" s="307"/>
      <c r="R39" s="307"/>
      <c r="S39" s="307"/>
      <c r="T39" s="307"/>
      <c r="U39" s="307"/>
    </row>
    <row r="40" spans="2:21" ht="19.8" x14ac:dyDescent="0.3">
      <c r="B40" s="304" t="s">
        <v>28</v>
      </c>
      <c r="C40" s="305"/>
      <c r="D40" s="305"/>
      <c r="E40" s="305"/>
      <c r="F40" s="305"/>
      <c r="G40" s="305"/>
      <c r="H40" s="305"/>
      <c r="I40" s="305"/>
      <c r="J40" s="305"/>
      <c r="K40" s="305"/>
      <c r="L40" s="305"/>
      <c r="M40" s="305"/>
      <c r="N40" s="305"/>
      <c r="O40" s="305"/>
      <c r="P40" s="305"/>
      <c r="Q40" s="305"/>
      <c r="R40" s="305"/>
      <c r="S40" s="305"/>
      <c r="T40" s="305"/>
      <c r="U40" s="305"/>
    </row>
    <row r="41" spans="2:21" ht="60.75" customHeight="1" x14ac:dyDescent="0.3">
      <c r="B41" s="297"/>
      <c r="C41" s="297"/>
      <c r="D41" s="297"/>
      <c r="E41" s="297"/>
      <c r="F41" s="297"/>
      <c r="G41" s="297"/>
      <c r="H41" s="297"/>
      <c r="I41" s="297"/>
      <c r="J41" s="297"/>
      <c r="K41" s="297"/>
      <c r="L41" s="297"/>
      <c r="M41" s="297"/>
      <c r="N41" s="297"/>
      <c r="O41" s="297"/>
      <c r="P41" s="297"/>
      <c r="Q41" s="297"/>
      <c r="R41" s="297"/>
      <c r="S41" s="297"/>
      <c r="T41" s="297"/>
      <c r="U41" s="297"/>
    </row>
    <row r="42" spans="2:21" ht="60" customHeight="1" x14ac:dyDescent="0.3">
      <c r="B42" s="297"/>
      <c r="C42" s="297"/>
      <c r="D42" s="297"/>
      <c r="E42" s="297"/>
      <c r="F42" s="297"/>
      <c r="G42" s="297"/>
      <c r="H42" s="297"/>
      <c r="I42" s="297"/>
      <c r="J42" s="297"/>
      <c r="K42" s="297"/>
      <c r="L42" s="297"/>
      <c r="M42" s="297"/>
      <c r="N42" s="297"/>
      <c r="O42" s="297"/>
      <c r="P42" s="297"/>
      <c r="Q42" s="297"/>
      <c r="R42" s="297"/>
      <c r="S42" s="297"/>
      <c r="T42" s="297"/>
      <c r="U42" s="297"/>
    </row>
    <row r="43" spans="2:21" ht="19.8" x14ac:dyDescent="0.3">
      <c r="B43" s="298" t="s">
        <v>123</v>
      </c>
      <c r="C43" s="299"/>
      <c r="D43" s="299"/>
      <c r="E43" s="299"/>
      <c r="F43" s="299"/>
      <c r="G43" s="299"/>
      <c r="H43" s="299"/>
      <c r="I43" s="299"/>
      <c r="J43" s="299"/>
      <c r="K43" s="299"/>
      <c r="L43" s="299"/>
      <c r="M43" s="299"/>
      <c r="N43" s="299"/>
      <c r="O43" s="299"/>
      <c r="P43" s="299"/>
      <c r="Q43" s="299"/>
      <c r="R43" s="299"/>
      <c r="S43" s="299"/>
      <c r="T43" s="299"/>
      <c r="U43" s="299"/>
    </row>
    <row r="44" spans="2:21" ht="45.75" customHeight="1" x14ac:dyDescent="0.3">
      <c r="B44" s="297"/>
      <c r="C44" s="297"/>
      <c r="D44" s="297"/>
      <c r="E44" s="297"/>
      <c r="F44" s="297"/>
      <c r="G44" s="297"/>
      <c r="H44" s="297"/>
      <c r="I44" s="297"/>
      <c r="J44" s="297"/>
      <c r="K44" s="297"/>
      <c r="L44" s="297"/>
      <c r="M44" s="297"/>
      <c r="N44" s="297"/>
      <c r="O44" s="297"/>
      <c r="P44" s="297"/>
      <c r="Q44" s="297"/>
      <c r="R44" s="297"/>
      <c r="S44" s="297"/>
      <c r="T44" s="297"/>
      <c r="U44" s="297"/>
    </row>
    <row r="45" spans="2:21" ht="48" customHeight="1" x14ac:dyDescent="0.3">
      <c r="B45" s="297"/>
      <c r="C45" s="297"/>
      <c r="D45" s="297"/>
      <c r="E45" s="297"/>
      <c r="F45" s="297"/>
      <c r="G45" s="297"/>
      <c r="H45" s="297"/>
      <c r="I45" s="297"/>
      <c r="J45" s="297"/>
      <c r="K45" s="297"/>
      <c r="L45" s="297"/>
      <c r="M45" s="297"/>
      <c r="N45" s="297"/>
      <c r="O45" s="297"/>
      <c r="P45" s="297"/>
      <c r="Q45" s="297"/>
      <c r="R45" s="297"/>
      <c r="S45" s="297"/>
      <c r="T45" s="297"/>
      <c r="U45" s="297"/>
    </row>
    <row r="46" spans="2:21" ht="56.25" customHeight="1" x14ac:dyDescent="0.3">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0" zoomScale="60" zoomScaleNormal="60" workbookViewId="0">
      <selection activeCell="B28" sqref="B28:U28"/>
    </sheetView>
  </sheetViews>
  <sheetFormatPr baseColWidth="10" defaultColWidth="11.44140625" defaultRowHeight="16.2" x14ac:dyDescent="0.3"/>
  <cols>
    <col min="1" max="1" width="1.44140625" style="1" customWidth="1"/>
    <col min="2" max="2" width="34.77734375" style="1" customWidth="1"/>
    <col min="3" max="6" width="7.77734375" style="1" customWidth="1"/>
    <col min="7" max="7" width="1.77734375" style="1" customWidth="1"/>
    <col min="8" max="11" width="7.77734375" style="1" customWidth="1"/>
    <col min="12" max="12" width="1.77734375" style="1" customWidth="1"/>
    <col min="13" max="16" width="7.77734375" style="1" customWidth="1"/>
    <col min="17" max="17" width="2.77734375" style="1" customWidth="1"/>
    <col min="18" max="21" width="7.77734375" style="1" customWidth="1"/>
    <col min="22" max="27" width="11.44140625" style="1"/>
    <col min="28" max="28" width="2" style="1" customWidth="1"/>
    <col min="29" max="33" width="11.44140625" style="1"/>
    <col min="34" max="34" width="1.77734375" style="1" customWidth="1"/>
    <col min="35" max="16384" width="11.44140625" style="1"/>
  </cols>
  <sheetData>
    <row r="1" spans="2:22" ht="6" customHeight="1" x14ac:dyDescent="0.3"/>
    <row r="2" spans="2:22" ht="22.5" customHeight="1" x14ac:dyDescent="0.3">
      <c r="B2" s="311" t="s">
        <v>127</v>
      </c>
      <c r="C2" s="318" t="s">
        <v>176</v>
      </c>
      <c r="D2" s="318"/>
      <c r="E2" s="318"/>
      <c r="F2" s="318"/>
      <c r="G2" s="2"/>
      <c r="H2" s="319" t="s">
        <v>177</v>
      </c>
      <c r="I2" s="319"/>
      <c r="J2" s="319"/>
      <c r="K2" s="319"/>
      <c r="L2" s="2"/>
      <c r="M2" s="313" t="s">
        <v>178</v>
      </c>
      <c r="N2" s="313"/>
      <c r="O2" s="313"/>
      <c r="P2" s="313"/>
      <c r="Q2" s="55"/>
      <c r="R2" s="320" t="s">
        <v>179</v>
      </c>
      <c r="S2" s="320"/>
      <c r="T2" s="320"/>
      <c r="U2" s="320"/>
      <c r="V2" s="315"/>
    </row>
    <row r="3" spans="2:22" ht="24.75" customHeight="1" thickBot="1" x14ac:dyDescent="0.35">
      <c r="B3" s="312"/>
      <c r="C3" s="3">
        <v>1</v>
      </c>
      <c r="D3" s="3">
        <v>2</v>
      </c>
      <c r="E3" s="4">
        <v>3</v>
      </c>
      <c r="F3" s="5">
        <v>4</v>
      </c>
      <c r="G3" s="309"/>
      <c r="H3" s="3">
        <v>1</v>
      </c>
      <c r="I3" s="3">
        <v>2</v>
      </c>
      <c r="J3" s="4">
        <v>3</v>
      </c>
      <c r="K3" s="5">
        <v>4</v>
      </c>
      <c r="L3" s="316"/>
      <c r="M3" s="3">
        <v>1</v>
      </c>
      <c r="N3" s="3">
        <v>2</v>
      </c>
      <c r="O3" s="4">
        <v>3</v>
      </c>
      <c r="P3" s="5">
        <v>4</v>
      </c>
      <c r="Q3" s="56"/>
      <c r="R3" s="3">
        <v>1</v>
      </c>
      <c r="S3" s="3">
        <v>2</v>
      </c>
      <c r="T3" s="4">
        <v>3</v>
      </c>
      <c r="U3" s="5">
        <v>4</v>
      </c>
      <c r="V3" s="315"/>
    </row>
    <row r="4" spans="2:22" ht="38.1" customHeight="1" thickTop="1" thickBot="1" x14ac:dyDescent="0.35">
      <c r="B4" s="37" t="s">
        <v>128</v>
      </c>
      <c r="C4" s="36">
        <f>Autoevaluación!R55/SUM(Autoevaluación!R55:R58)</f>
        <v>0</v>
      </c>
      <c r="D4" s="7">
        <f>Autoevaluación!R56/SUM(Autoevaluación!R55:R58)</f>
        <v>0</v>
      </c>
      <c r="E4" s="7">
        <f>Autoevaluación!R57/SUM(Autoevaluación!R55:R58)</f>
        <v>0.2</v>
      </c>
      <c r="F4" s="7">
        <f>Autoevaluación!R58/SUM(Autoevaluación!R55:R58)</f>
        <v>0.8</v>
      </c>
      <c r="G4" s="310"/>
      <c r="H4" s="7">
        <f>Autoevaluación!S55/SUM(Autoevaluación!S55:S59)</f>
        <v>0</v>
      </c>
      <c r="I4" s="7">
        <f>Autoevaluación!S56/SUM(Autoevaluación!S55:S58)</f>
        <v>0</v>
      </c>
      <c r="J4" s="7">
        <f>Autoevaluación!S57/SUM(Autoevaluación!S55:S58)</f>
        <v>0.2</v>
      </c>
      <c r="K4" s="7">
        <f>Autoevaluación!S58/SUM(Autoevaluación!S55:S58)</f>
        <v>0.8</v>
      </c>
      <c r="L4" s="317"/>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0.5</v>
      </c>
      <c r="F5" s="7">
        <f>Autoevaluación!R65/SUM(Autoevaluación!R62:R65)</f>
        <v>0.5</v>
      </c>
      <c r="G5" s="310"/>
      <c r="H5" s="7">
        <f>Autoevaluación!S62/SUM(Autoevaluación!S62:S65)</f>
        <v>0</v>
      </c>
      <c r="I5" s="7">
        <f>Autoevaluación!S63/SUM(Autoevaluación!S62:S65)</f>
        <v>0</v>
      </c>
      <c r="J5" s="7">
        <f>Autoevaluación!S64/SUM(Autoevaluación!S62:S65)</f>
        <v>0.5</v>
      </c>
      <c r="K5" s="7">
        <f>Autoevaluación!S65/SUM(Autoevaluación!S62:S65)</f>
        <v>0.5</v>
      </c>
      <c r="L5" s="317"/>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0</v>
      </c>
      <c r="F6" s="7">
        <f>Autoevaluación!R71/SUM(Autoevaluación!R68:R71)</f>
        <v>1</v>
      </c>
      <c r="G6" s="310"/>
      <c r="H6" s="7">
        <f>Autoevaluación!S68/SUM(Autoevaluación!S68:S71)</f>
        <v>0</v>
      </c>
      <c r="I6" s="7">
        <f>Autoevaluación!S69/SUM(Autoevaluación!S68:S71)</f>
        <v>0</v>
      </c>
      <c r="J6" s="7">
        <f>Autoevaluación!S70/SUM(Autoevaluación!S68:S71)</f>
        <v>0</v>
      </c>
      <c r="K6" s="7">
        <f>Autoevaluación!S71/SUM(Autoevaluación!S68:S71)</f>
        <v>1</v>
      </c>
      <c r="L6" s="317"/>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0.25</v>
      </c>
      <c r="E7" s="7">
        <f>Autoevaluación!R76/SUM(Autoevaluación!R74:R77)</f>
        <v>0.25</v>
      </c>
      <c r="F7" s="7">
        <f>Autoevaluación!R77/SUM(Autoevaluación!R74:R77)</f>
        <v>0.5</v>
      </c>
      <c r="G7" s="310"/>
      <c r="H7" s="7">
        <f>Autoevaluación!S74/SUM(Autoevaluación!S74:S77)</f>
        <v>0</v>
      </c>
      <c r="I7" s="7">
        <f>Autoevaluación!S75/SUM(Autoevaluación!S74:S77)</f>
        <v>0</v>
      </c>
      <c r="J7" s="7">
        <f>Autoevaluación!S76/SUM(Autoevaluación!S74:S77)</f>
        <v>0.5</v>
      </c>
      <c r="K7" s="7">
        <f>Autoevaluación!S77/SUM(Autoevaluación!S74:S77)</f>
        <v>0.5</v>
      </c>
      <c r="L7" s="317"/>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10"/>
      <c r="H8" s="7"/>
      <c r="I8" s="7"/>
      <c r="J8" s="7"/>
      <c r="K8" s="7"/>
      <c r="L8" s="317"/>
      <c r="M8" s="7"/>
      <c r="N8" s="7"/>
      <c r="O8" s="7"/>
      <c r="P8" s="7"/>
      <c r="Q8" s="53"/>
      <c r="R8" s="7"/>
      <c r="S8" s="7"/>
      <c r="T8" s="7"/>
      <c r="U8" s="7"/>
    </row>
    <row r="9" spans="2:22" ht="38.1" customHeight="1" x14ac:dyDescent="0.3">
      <c r="B9" s="6"/>
      <c r="C9" s="7"/>
      <c r="D9" s="7"/>
      <c r="E9" s="7"/>
      <c r="F9" s="7"/>
      <c r="G9" s="310"/>
      <c r="H9" s="7"/>
      <c r="I9" s="7"/>
      <c r="J9" s="7"/>
      <c r="K9" s="7"/>
      <c r="L9" s="317"/>
      <c r="M9" s="7"/>
      <c r="N9" s="7"/>
      <c r="O9" s="7"/>
      <c r="P9" s="7"/>
      <c r="Q9" s="53"/>
      <c r="R9" s="7"/>
      <c r="S9" s="7"/>
      <c r="T9" s="7"/>
      <c r="U9" s="7"/>
    </row>
    <row r="10" spans="2:22" ht="38.1" customHeight="1" x14ac:dyDescent="0.3">
      <c r="B10" s="15" t="s">
        <v>132</v>
      </c>
      <c r="C10" s="12">
        <f>AVERAGE(C4:C9)</f>
        <v>0</v>
      </c>
      <c r="D10" s="12">
        <f>AVERAGE(D4:D9)</f>
        <v>6.25E-2</v>
      </c>
      <c r="E10" s="12">
        <f>AVERAGE(E4:E9)</f>
        <v>0.23749999999999999</v>
      </c>
      <c r="F10" s="12">
        <f>AVERAGE(F4:F9)</f>
        <v>0.7</v>
      </c>
      <c r="G10" s="9"/>
      <c r="H10" s="12">
        <f>AVERAGE(H4:H9)</f>
        <v>0</v>
      </c>
      <c r="I10" s="12">
        <f>AVERAGE(I4:I9)</f>
        <v>0</v>
      </c>
      <c r="J10" s="12">
        <f>AVERAGE(J4:J9)</f>
        <v>0.3</v>
      </c>
      <c r="K10" s="12">
        <f>AVERAGE(K4:K9)</f>
        <v>0.7</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05" customHeight="1" x14ac:dyDescent="0.3">
      <c r="B12" s="318" t="s">
        <v>176</v>
      </c>
      <c r="C12" s="318"/>
      <c r="D12" s="318"/>
      <c r="E12" s="318"/>
      <c r="F12" s="318"/>
      <c r="G12" s="318"/>
      <c r="H12" s="318"/>
      <c r="I12" s="318"/>
      <c r="J12" s="318"/>
      <c r="K12" s="318"/>
      <c r="L12" s="318"/>
      <c r="M12" s="318"/>
      <c r="N12" s="318"/>
      <c r="O12" s="318"/>
      <c r="P12" s="318"/>
      <c r="Q12" s="318"/>
      <c r="R12" s="318"/>
      <c r="S12" s="318"/>
      <c r="T12" s="318"/>
      <c r="U12" s="318"/>
    </row>
    <row r="13" spans="2:22" ht="25.05" customHeight="1" x14ac:dyDescent="0.3">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3">
      <c r="B14" s="308" t="s">
        <v>405</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3">
      <c r="B15" s="308" t="s">
        <v>406</v>
      </c>
      <c r="C15" s="308"/>
      <c r="D15" s="308"/>
      <c r="E15" s="308"/>
      <c r="F15" s="308"/>
      <c r="G15" s="308"/>
      <c r="H15" s="308"/>
      <c r="I15" s="308"/>
      <c r="J15" s="308"/>
      <c r="K15" s="308"/>
      <c r="L15" s="308"/>
      <c r="M15" s="308"/>
      <c r="N15" s="308"/>
      <c r="O15" s="308"/>
      <c r="P15" s="308"/>
      <c r="Q15" s="308"/>
      <c r="R15" s="308"/>
      <c r="S15" s="308"/>
      <c r="T15" s="308"/>
      <c r="U15" s="308"/>
    </row>
    <row r="16" spans="2:22" s="14" customFormat="1" ht="25.05" customHeight="1" x14ac:dyDescent="0.3">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308" t="s">
        <v>407</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t="s">
        <v>408</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05" customHeight="1" x14ac:dyDescent="0.3">
      <c r="B21" s="322" t="s">
        <v>177</v>
      </c>
      <c r="C21" s="322"/>
      <c r="D21" s="322"/>
      <c r="E21" s="322"/>
      <c r="F21" s="322"/>
      <c r="G21" s="322"/>
      <c r="H21" s="322"/>
      <c r="I21" s="322"/>
      <c r="J21" s="322"/>
      <c r="K21" s="322"/>
      <c r="L21" s="322"/>
      <c r="M21" s="322"/>
      <c r="N21" s="322"/>
      <c r="O21" s="322"/>
      <c r="P21" s="322"/>
      <c r="Q21" s="322"/>
      <c r="R21" s="322"/>
      <c r="S21" s="322"/>
      <c r="T21" s="322"/>
      <c r="U21" s="322"/>
    </row>
    <row r="22" spans="2:21" ht="25.05" customHeight="1" x14ac:dyDescent="0.3">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3">
      <c r="B23" s="308" t="s">
        <v>405</v>
      </c>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3">
      <c r="B24" s="308" t="s">
        <v>478</v>
      </c>
      <c r="C24" s="308"/>
      <c r="D24" s="308"/>
      <c r="E24" s="308"/>
      <c r="F24" s="308"/>
      <c r="G24" s="308"/>
      <c r="H24" s="308"/>
      <c r="I24" s="308"/>
      <c r="J24" s="308"/>
      <c r="K24" s="308"/>
      <c r="L24" s="308"/>
      <c r="M24" s="308"/>
      <c r="N24" s="308"/>
      <c r="O24" s="308"/>
      <c r="P24" s="308"/>
      <c r="Q24" s="308"/>
      <c r="R24" s="308"/>
      <c r="S24" s="308"/>
      <c r="T24" s="308"/>
      <c r="U24" s="308"/>
    </row>
    <row r="25" spans="2:21" s="14" customFormat="1" ht="25.05" customHeight="1" x14ac:dyDescent="0.3">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308" t="s">
        <v>407</v>
      </c>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3">
      <c r="B27" s="308" t="s">
        <v>479</v>
      </c>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3">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05" customHeight="1" x14ac:dyDescent="0.3">
      <c r="B30" s="324" t="s">
        <v>178</v>
      </c>
      <c r="C30" s="324"/>
      <c r="D30" s="324"/>
      <c r="E30" s="324"/>
      <c r="F30" s="324"/>
      <c r="G30" s="324"/>
      <c r="H30" s="324"/>
      <c r="I30" s="324"/>
      <c r="J30" s="324"/>
      <c r="K30" s="324"/>
      <c r="L30" s="324"/>
      <c r="M30" s="324"/>
      <c r="N30" s="324"/>
      <c r="O30" s="324"/>
      <c r="P30" s="324"/>
      <c r="Q30" s="324"/>
      <c r="R30" s="324"/>
      <c r="S30" s="324"/>
      <c r="T30" s="324"/>
      <c r="U30" s="324"/>
    </row>
    <row r="31" spans="2:21" ht="25.05" customHeight="1" x14ac:dyDescent="0.3">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3">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5.05" customHeight="1" x14ac:dyDescent="0.3">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3">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3">
      <c r="B37" s="308"/>
      <c r="C37" s="308"/>
      <c r="D37" s="308"/>
      <c r="E37" s="308"/>
      <c r="F37" s="308"/>
      <c r="G37" s="308"/>
      <c r="H37" s="308"/>
      <c r="I37" s="308"/>
      <c r="J37" s="308"/>
      <c r="K37" s="308"/>
      <c r="L37" s="308"/>
      <c r="M37" s="308"/>
      <c r="N37" s="308"/>
      <c r="O37" s="308"/>
      <c r="P37" s="308"/>
      <c r="Q37" s="308"/>
      <c r="R37" s="308"/>
      <c r="S37" s="308"/>
      <c r="T37" s="308"/>
      <c r="U37" s="308"/>
    </row>
    <row r="39" spans="2:21" x14ac:dyDescent="0.3">
      <c r="B39" s="320" t="s">
        <v>179</v>
      </c>
      <c r="C39" s="320"/>
      <c r="D39" s="320"/>
      <c r="E39" s="320"/>
      <c r="F39" s="320"/>
      <c r="G39" s="320"/>
      <c r="H39" s="320"/>
      <c r="I39" s="320"/>
      <c r="J39" s="320"/>
      <c r="K39" s="320"/>
      <c r="L39" s="320"/>
      <c r="M39" s="320"/>
      <c r="N39" s="320"/>
      <c r="O39" s="320"/>
      <c r="P39" s="320"/>
      <c r="Q39" s="320"/>
      <c r="R39" s="320"/>
      <c r="S39" s="320"/>
      <c r="T39" s="320"/>
      <c r="U39" s="320"/>
    </row>
    <row r="40" spans="2:21" ht="19.8" x14ac:dyDescent="0.3">
      <c r="B40" s="325" t="s">
        <v>28</v>
      </c>
      <c r="C40" s="326"/>
      <c r="D40" s="326"/>
      <c r="E40" s="326"/>
      <c r="F40" s="326"/>
      <c r="G40" s="326"/>
      <c r="H40" s="326"/>
      <c r="I40" s="326"/>
      <c r="J40" s="326"/>
      <c r="K40" s="326"/>
      <c r="L40" s="326"/>
      <c r="M40" s="326"/>
      <c r="N40" s="326"/>
      <c r="O40" s="326"/>
      <c r="P40" s="326"/>
      <c r="Q40" s="326"/>
      <c r="R40" s="326"/>
      <c r="S40" s="326"/>
      <c r="T40" s="326"/>
      <c r="U40" s="326"/>
    </row>
    <row r="41" spans="2:21" ht="51.75" customHeight="1" x14ac:dyDescent="0.3">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3">
      <c r="B42" s="308"/>
      <c r="C42" s="308"/>
      <c r="D42" s="308"/>
      <c r="E42" s="308"/>
      <c r="F42" s="308"/>
      <c r="G42" s="308"/>
      <c r="H42" s="308"/>
      <c r="I42" s="308"/>
      <c r="J42" s="308"/>
      <c r="K42" s="308"/>
      <c r="L42" s="308"/>
      <c r="M42" s="308"/>
      <c r="N42" s="308"/>
      <c r="O42" s="308"/>
      <c r="P42" s="308"/>
      <c r="Q42" s="308"/>
      <c r="R42" s="308"/>
      <c r="S42" s="308"/>
      <c r="T42" s="308"/>
      <c r="U42" s="308"/>
    </row>
    <row r="43" spans="2:21" ht="19.8" x14ac:dyDescent="0.3">
      <c r="B43" s="314" t="s">
        <v>123</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3">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3">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3">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60" zoomScaleNormal="60" workbookViewId="0">
      <selection activeCell="B28" sqref="B28:U28"/>
    </sheetView>
  </sheetViews>
  <sheetFormatPr baseColWidth="10" defaultColWidth="11.44140625" defaultRowHeight="16.2" x14ac:dyDescent="0.3"/>
  <cols>
    <col min="1" max="1" width="1.44140625" style="1" customWidth="1"/>
    <col min="2" max="2" width="38.21875" style="1" customWidth="1"/>
    <col min="3" max="6" width="7.77734375" style="1" customWidth="1"/>
    <col min="7" max="7" width="1.77734375" style="1" customWidth="1"/>
    <col min="8" max="11" width="7.77734375" style="1" customWidth="1"/>
    <col min="12" max="12" width="1.77734375" style="1" customWidth="1"/>
    <col min="13" max="16" width="7.77734375" style="1" customWidth="1"/>
    <col min="17" max="17" width="2.21875" style="1" customWidth="1"/>
    <col min="18" max="21" width="7.77734375" style="1" customWidth="1"/>
    <col min="22" max="22" width="14.21875" style="1" bestFit="1" customWidth="1"/>
    <col min="23" max="27" width="11.44140625" style="1"/>
    <col min="28" max="28" width="2" style="1" customWidth="1"/>
    <col min="29" max="33" width="11.44140625" style="1"/>
    <col min="34" max="34" width="1.77734375" style="1" customWidth="1"/>
    <col min="35" max="16384" width="11.44140625" style="1"/>
  </cols>
  <sheetData>
    <row r="1" spans="2:22" ht="6" customHeight="1" x14ac:dyDescent="0.3"/>
    <row r="2" spans="2:22" ht="22.5" customHeight="1" x14ac:dyDescent="0.3">
      <c r="B2" s="311" t="s">
        <v>137</v>
      </c>
      <c r="C2" s="318" t="s">
        <v>176</v>
      </c>
      <c r="D2" s="318"/>
      <c r="E2" s="318"/>
      <c r="F2" s="318"/>
      <c r="G2" s="2"/>
      <c r="H2" s="319" t="s">
        <v>177</v>
      </c>
      <c r="I2" s="319"/>
      <c r="J2" s="319"/>
      <c r="K2" s="319"/>
      <c r="L2" s="2"/>
      <c r="M2" s="313" t="s">
        <v>178</v>
      </c>
      <c r="N2" s="313"/>
      <c r="O2" s="313"/>
      <c r="P2" s="313"/>
      <c r="Q2" s="55"/>
      <c r="R2" s="320" t="s">
        <v>179</v>
      </c>
      <c r="S2" s="320"/>
      <c r="T2" s="320"/>
      <c r="U2" s="320"/>
      <c r="V2" s="315"/>
    </row>
    <row r="3" spans="2:22" ht="24.75" customHeight="1" thickBot="1" x14ac:dyDescent="0.35">
      <c r="B3" s="312"/>
      <c r="C3" s="3">
        <v>1</v>
      </c>
      <c r="D3" s="3">
        <v>2</v>
      </c>
      <c r="E3" s="4">
        <v>3</v>
      </c>
      <c r="F3" s="5">
        <v>4</v>
      </c>
      <c r="G3" s="309"/>
      <c r="H3" s="3">
        <v>1</v>
      </c>
      <c r="I3" s="3">
        <v>2</v>
      </c>
      <c r="J3" s="4">
        <v>3</v>
      </c>
      <c r="K3" s="5">
        <v>4</v>
      </c>
      <c r="L3" s="316"/>
      <c r="M3" s="3">
        <v>1</v>
      </c>
      <c r="N3" s="3">
        <v>2</v>
      </c>
      <c r="O3" s="4">
        <v>3</v>
      </c>
      <c r="P3" s="5">
        <v>4</v>
      </c>
      <c r="Q3" s="56"/>
      <c r="R3" s="3">
        <v>1</v>
      </c>
      <c r="S3" s="3">
        <v>2</v>
      </c>
      <c r="T3" s="4">
        <v>3</v>
      </c>
      <c r="U3" s="5">
        <v>4</v>
      </c>
      <c r="V3" s="315"/>
    </row>
    <row r="4" spans="2:22" ht="38.1" customHeight="1" thickTop="1" thickBot="1" x14ac:dyDescent="0.3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10"/>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17"/>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0.5714285714285714</v>
      </c>
      <c r="E5" s="7">
        <f>Autoevaluación!R91/SUM(Autoevaluación!R89:R92)</f>
        <v>0.14285714285714285</v>
      </c>
      <c r="F5" s="7">
        <f>Autoevaluación!R92/SUM(Autoevaluación!R89:R92)</f>
        <v>0.2857142857142857</v>
      </c>
      <c r="G5" s="310"/>
      <c r="H5" s="17">
        <f>Autoevaluación!S89/SUM(Autoevaluación!S89:S92)</f>
        <v>0</v>
      </c>
      <c r="I5" s="7">
        <f>Autoevaluación!S90/SUM(Autoevaluación!S89:S92)</f>
        <v>0.42857142857142855</v>
      </c>
      <c r="J5" s="7" t="e">
        <f>Autoevaluación!S91/SUM(Autoevaluación!S89:Q92Q13:V16)</f>
        <v>#NAME?</v>
      </c>
      <c r="K5" s="7">
        <f>Autoevaluación!S92/SUM(Autoevaluación!S89:S92)</f>
        <v>0.2857142857142857</v>
      </c>
      <c r="L5" s="317"/>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310"/>
      <c r="H6" s="17">
        <f>Autoevaluación!S98/SUM(Autoevaluación!S98:S101)</f>
        <v>0</v>
      </c>
      <c r="I6" s="7">
        <f>Autoevaluación!S99/SUM(Autoevaluación!S98:S101)</f>
        <v>0</v>
      </c>
      <c r="J6" s="7">
        <f>Autoevaluación!S100/SUM(Autoevaluación!S98:S101)</f>
        <v>1</v>
      </c>
      <c r="K6" s="7">
        <f>Autoevaluación!S10/SUM(Autoevaluación!S98:S101)</f>
        <v>0</v>
      </c>
      <c r="L6" s="317"/>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0.3</v>
      </c>
      <c r="E7" s="7">
        <f>Autoevaluación!R104/SUM(Autoevaluación!R102:R105)</f>
        <v>0.6</v>
      </c>
      <c r="F7" s="7">
        <f>Autoevaluación!R105/SUM(Autoevaluación!R102:R105)</f>
        <v>0.1</v>
      </c>
      <c r="G7" s="310"/>
      <c r="H7" s="17">
        <f>Autoevaluación!S102/SUM(Autoevaluación!S102:S105)</f>
        <v>0</v>
      </c>
      <c r="I7" s="7">
        <f>Autoevaluación!S103/SUM(Autoevaluación!S102:S105)</f>
        <v>0.1</v>
      </c>
      <c r="J7" s="7">
        <f>Autoevaluación!S104/SUM(Autoevaluación!S102:S105)</f>
        <v>0.7</v>
      </c>
      <c r="K7" s="7">
        <f>Autoevaluación!S105/SUM(Autoevaluación!S102:S105)</f>
        <v>0.2</v>
      </c>
      <c r="L7" s="317"/>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0.25</v>
      </c>
      <c r="F8" s="7">
        <f>Autoevaluación!R117/SUM(Autoevaluación!R114:R117)</f>
        <v>0.75</v>
      </c>
      <c r="G8" s="310"/>
      <c r="H8" s="17">
        <f>Autoevaluación!S114/SUM(Autoevaluación!S114:S117)</f>
        <v>0</v>
      </c>
      <c r="I8" s="7">
        <f>Autoevaluación!S115/SUM(Autoevaluación!S114:S117)</f>
        <v>0</v>
      </c>
      <c r="J8" s="7">
        <f>Autoevaluación!S116/SUM(Autoevaluación!S114:S117)</f>
        <v>0</v>
      </c>
      <c r="K8" s="7">
        <f>Autoevaluación!S117/SUM(Autoevaluación!S114:S117)</f>
        <v>1</v>
      </c>
      <c r="L8" s="317"/>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10"/>
      <c r="H9" s="7"/>
      <c r="I9" s="7"/>
      <c r="J9" s="7"/>
      <c r="K9" s="7"/>
      <c r="L9" s="317"/>
      <c r="M9" s="7"/>
      <c r="N9" s="7"/>
      <c r="O9" s="7"/>
      <c r="P9" s="7"/>
      <c r="Q9" s="53"/>
      <c r="R9" s="7"/>
      <c r="S9" s="7"/>
      <c r="T9" s="7"/>
      <c r="U9" s="7"/>
    </row>
    <row r="10" spans="2:22" ht="42" customHeight="1" x14ac:dyDescent="0.3">
      <c r="B10" s="15" t="s">
        <v>138</v>
      </c>
      <c r="C10" s="12">
        <f>AVERAGE(C4:C9)</f>
        <v>0</v>
      </c>
      <c r="D10" s="12">
        <f>AVERAGE(D4:D9)</f>
        <v>0.17428571428571429</v>
      </c>
      <c r="E10" s="12">
        <f>AVERAGE(E4:E9)</f>
        <v>0.46523809523809528</v>
      </c>
      <c r="F10" s="12">
        <f>AVERAGE(F4:F9)</f>
        <v>0.36047619047619051</v>
      </c>
      <c r="G10" s="9"/>
      <c r="H10" s="12">
        <f>AVERAGE(H4:H9)</f>
        <v>0</v>
      </c>
      <c r="I10" s="12">
        <f>AVERAGE(I4:I9)</f>
        <v>0.10571428571428572</v>
      </c>
      <c r="J10" s="12" t="e">
        <f>AVERAGE(J4:J9)</f>
        <v>#NAME?</v>
      </c>
      <c r="K10" s="12">
        <f>AVERAGE(K4:K9)</f>
        <v>0.43047619047619046</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05" customHeight="1" x14ac:dyDescent="0.3">
      <c r="B12" s="318" t="s">
        <v>176</v>
      </c>
      <c r="C12" s="318"/>
      <c r="D12" s="318"/>
      <c r="E12" s="318"/>
      <c r="F12" s="318"/>
      <c r="G12" s="318"/>
      <c r="H12" s="318"/>
      <c r="I12" s="318"/>
      <c r="J12" s="318"/>
      <c r="K12" s="318"/>
      <c r="L12" s="318"/>
      <c r="M12" s="318"/>
      <c r="N12" s="318"/>
      <c r="O12" s="318"/>
      <c r="P12" s="318"/>
      <c r="Q12" s="318"/>
      <c r="R12" s="318"/>
      <c r="S12" s="318"/>
      <c r="T12" s="318"/>
      <c r="U12" s="318"/>
    </row>
    <row r="13" spans="2:22" ht="25.05" customHeight="1" x14ac:dyDescent="0.3">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3">
      <c r="B14" s="297" t="s">
        <v>359</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3">
      <c r="B15" s="297" t="s">
        <v>360</v>
      </c>
      <c r="C15" s="297"/>
      <c r="D15" s="297"/>
      <c r="E15" s="297"/>
      <c r="F15" s="297"/>
      <c r="G15" s="297"/>
      <c r="H15" s="297"/>
      <c r="I15" s="297"/>
      <c r="J15" s="297"/>
      <c r="K15" s="297"/>
      <c r="L15" s="297"/>
      <c r="M15" s="297"/>
      <c r="N15" s="297"/>
      <c r="O15" s="297"/>
      <c r="P15" s="297"/>
      <c r="Q15" s="297"/>
      <c r="R15" s="297"/>
      <c r="S15" s="297"/>
      <c r="T15" s="297"/>
      <c r="U15" s="297"/>
    </row>
    <row r="16" spans="2:22" s="14" customFormat="1" ht="25.05" customHeight="1" x14ac:dyDescent="0.3">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297" t="s">
        <v>361</v>
      </c>
      <c r="C17" s="297"/>
      <c r="D17" s="297"/>
      <c r="E17" s="297"/>
      <c r="F17" s="297"/>
      <c r="G17" s="297"/>
      <c r="H17" s="297"/>
      <c r="I17" s="297"/>
      <c r="J17" s="297"/>
      <c r="K17" s="297"/>
      <c r="L17" s="297"/>
      <c r="M17" s="297"/>
      <c r="N17" s="297"/>
      <c r="O17" s="297"/>
      <c r="P17" s="297"/>
      <c r="Q17" s="297"/>
      <c r="R17" s="297"/>
      <c r="S17" s="297"/>
      <c r="T17" s="297"/>
      <c r="U17" s="297"/>
    </row>
    <row r="18" spans="2:21" ht="60" customHeight="1" x14ac:dyDescent="0.3">
      <c r="B18" s="297" t="s">
        <v>362</v>
      </c>
      <c r="C18" s="297"/>
      <c r="D18" s="297"/>
      <c r="E18" s="297"/>
      <c r="F18" s="297"/>
      <c r="G18" s="297"/>
      <c r="H18" s="297"/>
      <c r="I18" s="297"/>
      <c r="J18" s="297"/>
      <c r="K18" s="297"/>
      <c r="L18" s="297"/>
      <c r="M18" s="297"/>
      <c r="N18" s="297"/>
      <c r="O18" s="297"/>
      <c r="P18" s="297"/>
      <c r="Q18" s="297"/>
      <c r="R18" s="297"/>
      <c r="S18" s="297"/>
      <c r="T18" s="297"/>
      <c r="U18" s="297"/>
    </row>
    <row r="19" spans="2:21" ht="60" customHeight="1" x14ac:dyDescent="0.3">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05" customHeight="1" x14ac:dyDescent="0.3">
      <c r="B21" s="322" t="s">
        <v>177</v>
      </c>
      <c r="C21" s="322"/>
      <c r="D21" s="322"/>
      <c r="E21" s="322"/>
      <c r="F21" s="322"/>
      <c r="G21" s="322"/>
      <c r="H21" s="322"/>
      <c r="I21" s="322"/>
      <c r="J21" s="322"/>
      <c r="K21" s="322"/>
      <c r="L21" s="322"/>
      <c r="M21" s="322"/>
      <c r="N21" s="322"/>
      <c r="O21" s="322"/>
      <c r="P21" s="322"/>
      <c r="Q21" s="322"/>
      <c r="R21" s="322"/>
      <c r="S21" s="322"/>
      <c r="T21" s="322"/>
      <c r="U21" s="322"/>
    </row>
    <row r="22" spans="2:21" ht="25.05" customHeight="1" x14ac:dyDescent="0.3">
      <c r="B22" s="325"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297" t="s">
        <v>359</v>
      </c>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3">
      <c r="B24" s="297" t="s">
        <v>360</v>
      </c>
      <c r="C24" s="297"/>
      <c r="D24" s="297"/>
      <c r="E24" s="297"/>
      <c r="F24" s="297"/>
      <c r="G24" s="297"/>
      <c r="H24" s="297"/>
      <c r="I24" s="297"/>
      <c r="J24" s="297"/>
      <c r="K24" s="297"/>
      <c r="L24" s="297"/>
      <c r="M24" s="297"/>
      <c r="N24" s="297"/>
      <c r="O24" s="297"/>
      <c r="P24" s="297"/>
      <c r="Q24" s="297"/>
      <c r="R24" s="297"/>
      <c r="S24" s="297"/>
      <c r="T24" s="297"/>
      <c r="U24" s="297"/>
    </row>
    <row r="25" spans="2:21" s="14" customFormat="1" ht="25.05" customHeight="1" x14ac:dyDescent="0.3">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297" t="s">
        <v>361</v>
      </c>
      <c r="C26" s="297"/>
      <c r="D26" s="297"/>
      <c r="E26" s="297"/>
      <c r="F26" s="297"/>
      <c r="G26" s="297"/>
      <c r="H26" s="297"/>
      <c r="I26" s="297"/>
      <c r="J26" s="297"/>
      <c r="K26" s="297"/>
      <c r="L26" s="297"/>
      <c r="M26" s="297"/>
      <c r="N26" s="297"/>
      <c r="O26" s="297"/>
      <c r="P26" s="297"/>
      <c r="Q26" s="297"/>
      <c r="R26" s="297"/>
      <c r="S26" s="297"/>
      <c r="T26" s="297"/>
      <c r="U26" s="297"/>
    </row>
    <row r="27" spans="2:21" ht="60" customHeight="1" x14ac:dyDescent="0.3">
      <c r="B27" s="297" t="s">
        <v>362</v>
      </c>
      <c r="C27" s="297"/>
      <c r="D27" s="297"/>
      <c r="E27" s="297"/>
      <c r="F27" s="297"/>
      <c r="G27" s="297"/>
      <c r="H27" s="297"/>
      <c r="I27" s="297"/>
      <c r="J27" s="297"/>
      <c r="K27" s="297"/>
      <c r="L27" s="297"/>
      <c r="M27" s="297"/>
      <c r="N27" s="297"/>
      <c r="O27" s="297"/>
      <c r="P27" s="297"/>
      <c r="Q27" s="297"/>
      <c r="R27" s="297"/>
      <c r="S27" s="297"/>
      <c r="T27" s="297"/>
      <c r="U27" s="297"/>
    </row>
    <row r="28" spans="2:21" ht="60" customHeight="1" x14ac:dyDescent="0.3">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05" customHeight="1" x14ac:dyDescent="0.3">
      <c r="B30" s="324" t="s">
        <v>178</v>
      </c>
      <c r="C30" s="324"/>
      <c r="D30" s="324"/>
      <c r="E30" s="324"/>
      <c r="F30" s="324"/>
      <c r="G30" s="324"/>
      <c r="H30" s="324"/>
      <c r="I30" s="324"/>
      <c r="J30" s="324"/>
      <c r="K30" s="324"/>
      <c r="L30" s="324"/>
      <c r="M30" s="324"/>
      <c r="N30" s="324"/>
      <c r="O30" s="324"/>
      <c r="P30" s="324"/>
      <c r="Q30" s="324"/>
      <c r="R30" s="324"/>
      <c r="S30" s="324"/>
      <c r="T30" s="324"/>
      <c r="U30" s="324"/>
    </row>
    <row r="31" spans="2:21" ht="25.05" customHeight="1" x14ac:dyDescent="0.3">
      <c r="B31" s="323"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3">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3">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5.05" customHeight="1" x14ac:dyDescent="0.3">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3">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c r="C37" s="297"/>
      <c r="D37" s="297"/>
      <c r="E37" s="297"/>
      <c r="F37" s="297"/>
      <c r="G37" s="297"/>
      <c r="H37" s="297"/>
      <c r="I37" s="297"/>
      <c r="J37" s="297"/>
      <c r="K37" s="297"/>
      <c r="L37" s="297"/>
      <c r="M37" s="297"/>
      <c r="N37" s="297"/>
      <c r="O37" s="297"/>
      <c r="P37" s="297"/>
      <c r="Q37" s="297"/>
      <c r="R37" s="297"/>
      <c r="S37" s="297"/>
      <c r="T37" s="297"/>
      <c r="U37" s="297"/>
    </row>
    <row r="39" spans="2:21" x14ac:dyDescent="0.3">
      <c r="B39" s="320" t="s">
        <v>179</v>
      </c>
      <c r="C39" s="320"/>
      <c r="D39" s="320"/>
      <c r="E39" s="320"/>
      <c r="F39" s="320"/>
      <c r="G39" s="320"/>
      <c r="H39" s="320"/>
      <c r="I39" s="320"/>
      <c r="J39" s="320"/>
      <c r="K39" s="320"/>
      <c r="L39" s="320"/>
      <c r="M39" s="320"/>
      <c r="N39" s="320"/>
      <c r="O39" s="320"/>
      <c r="P39" s="320"/>
      <c r="Q39" s="320"/>
      <c r="R39" s="320"/>
      <c r="S39" s="320"/>
      <c r="T39" s="320"/>
      <c r="U39" s="320"/>
    </row>
    <row r="40" spans="2:21" ht="19.8" x14ac:dyDescent="0.3">
      <c r="B40" s="323" t="s">
        <v>28</v>
      </c>
      <c r="C40" s="323"/>
      <c r="D40" s="323"/>
      <c r="E40" s="323"/>
      <c r="F40" s="323"/>
      <c r="G40" s="323"/>
      <c r="H40" s="323"/>
      <c r="I40" s="323"/>
      <c r="J40" s="323"/>
      <c r="K40" s="323"/>
      <c r="L40" s="323"/>
      <c r="M40" s="323"/>
      <c r="N40" s="323"/>
      <c r="O40" s="323"/>
      <c r="P40" s="323"/>
      <c r="Q40" s="323"/>
      <c r="R40" s="323"/>
      <c r="S40" s="323"/>
      <c r="T40" s="323"/>
      <c r="U40" s="323"/>
    </row>
    <row r="41" spans="2:21" ht="50.25" customHeight="1" x14ac:dyDescent="0.3">
      <c r="B41" s="297"/>
      <c r="C41" s="297"/>
      <c r="D41" s="297"/>
      <c r="E41" s="297"/>
      <c r="F41" s="297"/>
      <c r="G41" s="297"/>
      <c r="H41" s="297"/>
      <c r="I41" s="297"/>
      <c r="J41" s="297"/>
      <c r="K41" s="297"/>
      <c r="L41" s="297"/>
      <c r="M41" s="297"/>
      <c r="N41" s="297"/>
      <c r="O41" s="297"/>
      <c r="P41" s="297"/>
      <c r="Q41" s="297"/>
      <c r="R41" s="297"/>
      <c r="S41" s="297"/>
      <c r="T41" s="297"/>
      <c r="U41" s="297"/>
    </row>
    <row r="42" spans="2:21" ht="51.75" customHeight="1" x14ac:dyDescent="0.3">
      <c r="B42" s="297"/>
      <c r="C42" s="297"/>
      <c r="D42" s="297"/>
      <c r="E42" s="297"/>
      <c r="F42" s="297"/>
      <c r="G42" s="297"/>
      <c r="H42" s="297"/>
      <c r="I42" s="297"/>
      <c r="J42" s="297"/>
      <c r="K42" s="297"/>
      <c r="L42" s="297"/>
      <c r="M42" s="297"/>
      <c r="N42" s="297"/>
      <c r="O42" s="297"/>
      <c r="P42" s="297"/>
      <c r="Q42" s="297"/>
      <c r="R42" s="297"/>
      <c r="S42" s="297"/>
      <c r="T42" s="297"/>
      <c r="U42" s="297"/>
    </row>
    <row r="43" spans="2:21" ht="19.8" x14ac:dyDescent="0.3">
      <c r="B43" s="314" t="s">
        <v>123</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3">
      <c r="B44" s="297"/>
      <c r="C44" s="297"/>
      <c r="D44" s="297"/>
      <c r="E44" s="297"/>
      <c r="F44" s="297"/>
      <c r="G44" s="297"/>
      <c r="H44" s="297"/>
      <c r="I44" s="297"/>
      <c r="J44" s="297"/>
      <c r="K44" s="297"/>
      <c r="L44" s="297"/>
      <c r="M44" s="297"/>
      <c r="N44" s="297"/>
      <c r="O44" s="297"/>
      <c r="P44" s="297"/>
      <c r="Q44" s="297"/>
      <c r="R44" s="297"/>
      <c r="S44" s="297"/>
      <c r="T44" s="297"/>
      <c r="U44" s="297"/>
    </row>
    <row r="45" spans="2:21" ht="52.5" customHeight="1" x14ac:dyDescent="0.3">
      <c r="B45" s="297"/>
      <c r="C45" s="297"/>
      <c r="D45" s="297"/>
      <c r="E45" s="297"/>
      <c r="F45" s="297"/>
      <c r="G45" s="297"/>
      <c r="H45" s="297"/>
      <c r="I45" s="297"/>
      <c r="J45" s="297"/>
      <c r="K45" s="297"/>
      <c r="L45" s="297"/>
      <c r="M45" s="297"/>
      <c r="N45" s="297"/>
      <c r="O45" s="297"/>
      <c r="P45" s="297"/>
      <c r="Q45" s="297"/>
      <c r="R45" s="297"/>
      <c r="S45" s="297"/>
      <c r="T45" s="297"/>
      <c r="U45" s="297"/>
    </row>
    <row r="46" spans="2:21" ht="55.5" customHeight="1" x14ac:dyDescent="0.3">
      <c r="B46" s="297"/>
      <c r="C46" s="297"/>
      <c r="D46" s="297"/>
      <c r="E46" s="297"/>
      <c r="F46" s="297"/>
      <c r="G46" s="297"/>
      <c r="H46" s="297"/>
      <c r="I46" s="297"/>
      <c r="J46" s="297"/>
      <c r="K46" s="297"/>
      <c r="L46" s="297"/>
      <c r="M46" s="297"/>
      <c r="N46" s="297"/>
      <c r="O46" s="297"/>
      <c r="P46" s="297"/>
      <c r="Q46" s="297"/>
      <c r="R46" s="297"/>
      <c r="S46" s="297"/>
      <c r="T46" s="297"/>
      <c r="U46" s="29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7" zoomScale="60" zoomScaleNormal="60" workbookViewId="0">
      <selection activeCell="B26" sqref="B26:U27"/>
    </sheetView>
  </sheetViews>
  <sheetFormatPr baseColWidth="10" defaultColWidth="11.44140625" defaultRowHeight="16.2" x14ac:dyDescent="0.3"/>
  <cols>
    <col min="1" max="1" width="1.44140625" style="1" customWidth="1"/>
    <col min="2" max="2" width="38.21875" style="1" customWidth="1"/>
    <col min="3" max="6" width="7.77734375" style="1" customWidth="1"/>
    <col min="7" max="7" width="1.77734375" style="1" customWidth="1"/>
    <col min="8" max="11" width="7.77734375" style="1" customWidth="1"/>
    <col min="12" max="12" width="1.77734375" style="1" customWidth="1"/>
    <col min="13" max="16" width="7.77734375" style="1" customWidth="1"/>
    <col min="17" max="17" width="3.21875" style="1" customWidth="1"/>
    <col min="18" max="21" width="7.77734375" style="1" customWidth="1"/>
    <col min="22" max="27" width="11.44140625" style="1"/>
    <col min="28" max="28" width="2" style="1" customWidth="1"/>
    <col min="29" max="33" width="11.44140625" style="1"/>
    <col min="34" max="34" width="1.77734375" style="1" customWidth="1"/>
    <col min="35" max="16384" width="11.44140625" style="1"/>
  </cols>
  <sheetData>
    <row r="1" spans="2:22" ht="6" customHeight="1" x14ac:dyDescent="0.3"/>
    <row r="2" spans="2:22" ht="22.5" customHeight="1" x14ac:dyDescent="0.3">
      <c r="B2" s="311" t="s">
        <v>24</v>
      </c>
      <c r="C2" s="318" t="s">
        <v>176</v>
      </c>
      <c r="D2" s="318"/>
      <c r="E2" s="318"/>
      <c r="F2" s="318"/>
      <c r="G2" s="2"/>
      <c r="H2" s="319" t="s">
        <v>177</v>
      </c>
      <c r="I2" s="319"/>
      <c r="J2" s="319"/>
      <c r="K2" s="319"/>
      <c r="L2" s="2"/>
      <c r="M2" s="313" t="s">
        <v>178</v>
      </c>
      <c r="N2" s="313"/>
      <c r="O2" s="313"/>
      <c r="P2" s="313"/>
      <c r="Q2" s="55"/>
      <c r="R2" s="320" t="s">
        <v>179</v>
      </c>
      <c r="S2" s="320"/>
      <c r="T2" s="320"/>
      <c r="U2" s="320"/>
      <c r="V2" s="315"/>
    </row>
    <row r="3" spans="2:22" ht="24.75" customHeight="1" thickBot="1" x14ac:dyDescent="0.35">
      <c r="B3" s="312"/>
      <c r="C3" s="3">
        <v>1</v>
      </c>
      <c r="D3" s="3">
        <v>2</v>
      </c>
      <c r="E3" s="4">
        <v>3</v>
      </c>
      <c r="F3" s="5">
        <v>4</v>
      </c>
      <c r="G3" s="309"/>
      <c r="H3" s="3">
        <v>1</v>
      </c>
      <c r="I3" s="3">
        <v>2</v>
      </c>
      <c r="J3" s="4">
        <v>3</v>
      </c>
      <c r="K3" s="5">
        <v>4</v>
      </c>
      <c r="L3" s="316"/>
      <c r="M3" s="3">
        <v>1</v>
      </c>
      <c r="N3" s="3">
        <v>2</v>
      </c>
      <c r="O3" s="4">
        <v>3</v>
      </c>
      <c r="P3" s="5">
        <v>4</v>
      </c>
      <c r="Q3" s="56"/>
      <c r="R3" s="3">
        <v>1</v>
      </c>
      <c r="S3" s="3">
        <v>2</v>
      </c>
      <c r="T3" s="4">
        <v>3</v>
      </c>
      <c r="U3" s="5">
        <v>4</v>
      </c>
      <c r="V3" s="315"/>
    </row>
    <row r="4" spans="2:22" ht="38.1" customHeight="1" thickTop="1" thickBot="1" x14ac:dyDescent="0.35">
      <c r="B4" s="40" t="s">
        <v>5</v>
      </c>
      <c r="C4" s="36">
        <f>Autoevaluación!R122/SUM(Autoevaluación!R122:R125)</f>
        <v>0</v>
      </c>
      <c r="D4" s="7">
        <f>Autoevaluación!R123/SUM(Autoevaluación!R122:R125)</f>
        <v>0</v>
      </c>
      <c r="E4" s="7">
        <f>Autoevaluación!R124/SUM(Autoevaluación!R122:R125)</f>
        <v>0.33333333333333331</v>
      </c>
      <c r="F4" s="7">
        <f>Autoevaluación!R125/SUM(Autoevaluación!R122:R125)</f>
        <v>0.66666666666666663</v>
      </c>
      <c r="G4" s="310"/>
      <c r="H4" s="7">
        <f>Autoevaluación!S122/SUM(Autoevaluación!S122:S125)</f>
        <v>0</v>
      </c>
      <c r="I4" s="7">
        <f>Autoevaluación!S123/SUM(Autoevaluación!S122:S125)</f>
        <v>0</v>
      </c>
      <c r="J4" s="7">
        <f>Autoevaluación!S124/SUM(Autoevaluación!S122:S125)</f>
        <v>0.66666666666666663</v>
      </c>
      <c r="K4" s="7">
        <f>Autoevaluación!S125/SUM(Autoevaluación!S122:S125)</f>
        <v>0.33333333333333331</v>
      </c>
      <c r="L4" s="317"/>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v>
      </c>
      <c r="E5" s="7">
        <f>Autoevaluación!R130/SUM(Autoevaluación!R128:R131)</f>
        <v>0.75</v>
      </c>
      <c r="F5" s="7">
        <f>Autoevaluación!R131/SUM(Autoevaluación!R128:R131)</f>
        <v>0.25</v>
      </c>
      <c r="G5" s="310"/>
      <c r="H5" s="7">
        <f>Autoevaluación!S128/SUM(Autoevaluación!S128:S131)</f>
        <v>0</v>
      </c>
      <c r="I5" s="7">
        <f>Autoevaluación!S129/SUM(Autoevaluación!S128:S131)</f>
        <v>0</v>
      </c>
      <c r="J5" s="7">
        <f>Autoevaluación!S130/SUM(Autoevaluación!S128:S131)</f>
        <v>0.25</v>
      </c>
      <c r="K5" s="7">
        <f>Autoevaluación!S131/SUM(Autoevaluación!S128:S131)</f>
        <v>0.75</v>
      </c>
      <c r="L5" s="317"/>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0.33333333333333331</v>
      </c>
      <c r="D6" s="7">
        <f>Autoevaluación!R135/SUM(Autoevaluación!R134:R137)</f>
        <v>0</v>
      </c>
      <c r="E6" s="7">
        <f>Autoevaluación!R136/SUM(Autoevaluación!R134:R137)</f>
        <v>0.33333333333333331</v>
      </c>
      <c r="F6" s="7">
        <f>Autoevaluación!R137/SUM(Autoevaluación!R134:R137)</f>
        <v>0.33333333333333331</v>
      </c>
      <c r="G6" s="310"/>
      <c r="H6" s="7">
        <f>Autoevaluación!S134/SUM(Autoevaluación!S134:S137)</f>
        <v>0</v>
      </c>
      <c r="I6" s="7">
        <f>Autoevaluación!S135/SUM(Autoevaluación!S134:S137)</f>
        <v>0.33333333333333331</v>
      </c>
      <c r="J6" s="7">
        <f>Autoevaluación!S136/SUM(Autoevaluación!S134:S137)</f>
        <v>0</v>
      </c>
      <c r="K6" s="7">
        <f>Autoevaluación!S137/SUM(Autoevaluación!S134:S137)</f>
        <v>0.66666666666666663</v>
      </c>
      <c r="L6" s="317"/>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0</v>
      </c>
      <c r="E7" s="7">
        <f>Autoevaluación!R141/SUM(Autoevaluación!R139:R142)</f>
        <v>1</v>
      </c>
      <c r="F7" s="7">
        <f>Autoevaluación!R142/SUM(Autoevaluación!R139:R142)</f>
        <v>0</v>
      </c>
      <c r="G7" s="310"/>
      <c r="H7" s="7">
        <f>Autoevaluación!S139/SUM(Autoevaluación!S139:S142)</f>
        <v>0</v>
      </c>
      <c r="I7" s="7">
        <f>Autoevaluación!S140/SUM(Autoevaluación!S139:S142)</f>
        <v>0</v>
      </c>
      <c r="J7" s="7">
        <f>Autoevaluación!S141/SUM(Autoevaluación!S139:S142)</f>
        <v>1</v>
      </c>
      <c r="K7" s="7">
        <f>Autoevaluación!S142/SUM(Autoevaluación!S139:S142)</f>
        <v>0</v>
      </c>
      <c r="L7" s="317"/>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10"/>
      <c r="H8" s="7"/>
      <c r="I8" s="7"/>
      <c r="J8" s="7"/>
      <c r="K8" s="7"/>
      <c r="L8" s="317"/>
      <c r="M8" s="7"/>
      <c r="N8" s="7"/>
      <c r="O8" s="7"/>
      <c r="P8" s="7"/>
      <c r="Q8" s="53"/>
      <c r="R8" s="7"/>
      <c r="S8" s="7"/>
      <c r="T8" s="7"/>
      <c r="U8" s="7"/>
    </row>
    <row r="9" spans="2:22" ht="38.1" customHeight="1" x14ac:dyDescent="0.3">
      <c r="B9" s="6"/>
      <c r="C9" s="7"/>
      <c r="D9" s="7"/>
      <c r="E9" s="7"/>
      <c r="F9" s="7"/>
      <c r="G9" s="310"/>
      <c r="H9" s="7"/>
      <c r="I9" s="7"/>
      <c r="J9" s="7"/>
      <c r="K9" s="7"/>
      <c r="L9" s="317"/>
      <c r="M9" s="7"/>
      <c r="N9" s="7"/>
      <c r="O9" s="7"/>
      <c r="P9" s="7"/>
      <c r="Q9" s="53"/>
      <c r="R9" s="7"/>
      <c r="S9" s="7"/>
      <c r="T9" s="7"/>
      <c r="U9" s="7"/>
    </row>
    <row r="10" spans="2:22" ht="42" customHeight="1" x14ac:dyDescent="0.3">
      <c r="B10" s="15" t="s">
        <v>139</v>
      </c>
      <c r="C10" s="12">
        <f>AVERAGE(C4:C9)</f>
        <v>8.3333333333333329E-2</v>
      </c>
      <c r="D10" s="12">
        <f>AVERAGE(D4:D9)</f>
        <v>0</v>
      </c>
      <c r="E10" s="12">
        <f>AVERAGE(E4:E9)</f>
        <v>0.60416666666666663</v>
      </c>
      <c r="F10" s="12">
        <f>AVERAGE(F4:F9)</f>
        <v>0.3125</v>
      </c>
      <c r="G10" s="9"/>
      <c r="H10" s="12">
        <f>AVERAGE(H4:H9)</f>
        <v>0</v>
      </c>
      <c r="I10" s="12">
        <f>AVERAGE(I4:I9)</f>
        <v>8.3333333333333329E-2</v>
      </c>
      <c r="J10" s="12">
        <f>AVERAGE(J4:J9)</f>
        <v>0.47916666666666663</v>
      </c>
      <c r="K10" s="12">
        <f>AVERAGE(K4:K9)</f>
        <v>0.4375</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05" customHeight="1" x14ac:dyDescent="0.3">
      <c r="B12" s="318" t="s">
        <v>176</v>
      </c>
      <c r="C12" s="318"/>
      <c r="D12" s="318"/>
      <c r="E12" s="318"/>
      <c r="F12" s="318"/>
      <c r="G12" s="318"/>
      <c r="H12" s="318"/>
      <c r="I12" s="318"/>
      <c r="J12" s="318"/>
      <c r="K12" s="318"/>
      <c r="L12" s="318"/>
      <c r="M12" s="318"/>
      <c r="N12" s="318"/>
      <c r="O12" s="318"/>
      <c r="P12" s="318"/>
      <c r="Q12" s="318"/>
      <c r="R12" s="318"/>
      <c r="S12" s="318"/>
      <c r="T12" s="318"/>
      <c r="U12" s="318"/>
    </row>
    <row r="13" spans="2:22" ht="25.05" customHeight="1" x14ac:dyDescent="0.3">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3">
      <c r="B14" s="297" t="s">
        <v>363</v>
      </c>
      <c r="C14" s="297"/>
      <c r="D14" s="297"/>
      <c r="E14" s="297"/>
      <c r="F14" s="297"/>
      <c r="G14" s="297"/>
      <c r="H14" s="297"/>
      <c r="I14" s="297"/>
      <c r="J14" s="297"/>
      <c r="K14" s="297"/>
      <c r="L14" s="297"/>
      <c r="M14" s="297"/>
      <c r="N14" s="297"/>
      <c r="O14" s="297"/>
      <c r="P14" s="297"/>
      <c r="Q14" s="297"/>
      <c r="R14" s="297"/>
      <c r="S14" s="297"/>
      <c r="T14" s="297"/>
      <c r="U14" s="297"/>
    </row>
    <row r="15" spans="2:22" ht="60" customHeight="1" x14ac:dyDescent="0.3">
      <c r="B15" s="297" t="s">
        <v>364</v>
      </c>
      <c r="C15" s="297"/>
      <c r="D15" s="297"/>
      <c r="E15" s="297"/>
      <c r="F15" s="297"/>
      <c r="G15" s="297"/>
      <c r="H15" s="297"/>
      <c r="I15" s="297"/>
      <c r="J15" s="297"/>
      <c r="K15" s="297"/>
      <c r="L15" s="297"/>
      <c r="M15" s="297"/>
      <c r="N15" s="297"/>
      <c r="O15" s="297"/>
      <c r="P15" s="297"/>
      <c r="Q15" s="297"/>
      <c r="R15" s="297"/>
      <c r="S15" s="297"/>
      <c r="T15" s="297"/>
      <c r="U15" s="297"/>
    </row>
    <row r="16" spans="2:22" s="14" customFormat="1" ht="25.05" customHeight="1" x14ac:dyDescent="0.3">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327" t="s">
        <v>365</v>
      </c>
      <c r="C17" s="328"/>
      <c r="D17" s="328"/>
      <c r="E17" s="328"/>
      <c r="F17" s="328"/>
      <c r="G17" s="328"/>
      <c r="H17" s="328"/>
      <c r="I17" s="328"/>
      <c r="J17" s="328"/>
      <c r="K17" s="328"/>
      <c r="L17" s="328"/>
      <c r="M17" s="328"/>
      <c r="N17" s="328"/>
      <c r="O17" s="328"/>
      <c r="P17" s="328"/>
      <c r="Q17" s="328"/>
      <c r="R17" s="328"/>
      <c r="S17" s="328"/>
      <c r="T17" s="328"/>
      <c r="U17" s="329"/>
    </row>
    <row r="18" spans="2:21" ht="60" customHeight="1" x14ac:dyDescent="0.3">
      <c r="B18" s="327" t="s">
        <v>366</v>
      </c>
      <c r="C18" s="328"/>
      <c r="D18" s="328"/>
      <c r="E18" s="328"/>
      <c r="F18" s="328"/>
      <c r="G18" s="328"/>
      <c r="H18" s="328"/>
      <c r="I18" s="328"/>
      <c r="J18" s="328"/>
      <c r="K18" s="328"/>
      <c r="L18" s="328"/>
      <c r="M18" s="328"/>
      <c r="N18" s="328"/>
      <c r="O18" s="328"/>
      <c r="P18" s="328"/>
      <c r="Q18" s="328"/>
      <c r="R18" s="328"/>
      <c r="S18" s="328"/>
      <c r="T18" s="328"/>
      <c r="U18" s="329"/>
    </row>
    <row r="19" spans="2:21" ht="60" customHeight="1" x14ac:dyDescent="0.3">
      <c r="B19" s="297"/>
      <c r="C19" s="297"/>
      <c r="D19" s="297"/>
      <c r="E19" s="297"/>
      <c r="F19" s="297"/>
      <c r="G19" s="297"/>
      <c r="H19" s="297"/>
      <c r="I19" s="297"/>
      <c r="J19" s="297"/>
      <c r="K19" s="297"/>
      <c r="L19" s="297"/>
      <c r="M19" s="297"/>
      <c r="N19" s="297"/>
      <c r="O19" s="297"/>
      <c r="P19" s="297"/>
      <c r="Q19" s="297"/>
      <c r="R19" s="297"/>
      <c r="S19" s="297"/>
      <c r="T19" s="297"/>
      <c r="U19" s="29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05" customHeight="1" x14ac:dyDescent="0.3">
      <c r="B21" s="322" t="s">
        <v>177</v>
      </c>
      <c r="C21" s="322"/>
      <c r="D21" s="322"/>
      <c r="E21" s="322"/>
      <c r="F21" s="322"/>
      <c r="G21" s="322"/>
      <c r="H21" s="322"/>
      <c r="I21" s="322"/>
      <c r="J21" s="322"/>
      <c r="K21" s="322"/>
      <c r="L21" s="322"/>
      <c r="M21" s="322"/>
      <c r="N21" s="322"/>
      <c r="O21" s="322"/>
      <c r="P21" s="322"/>
      <c r="Q21" s="322"/>
      <c r="R21" s="322"/>
      <c r="S21" s="322"/>
      <c r="T21" s="322"/>
      <c r="U21" s="322"/>
    </row>
    <row r="22" spans="2:21" ht="25.05" customHeight="1" x14ac:dyDescent="0.3">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3">
      <c r="B23" s="297" t="s">
        <v>363</v>
      </c>
      <c r="C23" s="297"/>
      <c r="D23" s="297"/>
      <c r="E23" s="297"/>
      <c r="F23" s="297"/>
      <c r="G23" s="297"/>
      <c r="H23" s="297"/>
      <c r="I23" s="297"/>
      <c r="J23" s="297"/>
      <c r="K23" s="297"/>
      <c r="L23" s="297"/>
      <c r="M23" s="297"/>
      <c r="N23" s="297"/>
      <c r="O23" s="297"/>
      <c r="P23" s="297"/>
      <c r="Q23" s="297"/>
      <c r="R23" s="297"/>
      <c r="S23" s="297"/>
      <c r="T23" s="297"/>
      <c r="U23" s="297"/>
    </row>
    <row r="24" spans="2:21" ht="60" customHeight="1" x14ac:dyDescent="0.3">
      <c r="B24" s="297" t="s">
        <v>364</v>
      </c>
      <c r="C24" s="297"/>
      <c r="D24" s="297"/>
      <c r="E24" s="297"/>
      <c r="F24" s="297"/>
      <c r="G24" s="297"/>
      <c r="H24" s="297"/>
      <c r="I24" s="297"/>
      <c r="J24" s="297"/>
      <c r="K24" s="297"/>
      <c r="L24" s="297"/>
      <c r="M24" s="297"/>
      <c r="N24" s="297"/>
      <c r="O24" s="297"/>
      <c r="P24" s="297"/>
      <c r="Q24" s="297"/>
      <c r="R24" s="297"/>
      <c r="S24" s="297"/>
      <c r="T24" s="297"/>
      <c r="U24" s="297"/>
    </row>
    <row r="25" spans="2:21" s="14" customFormat="1" ht="25.05" customHeight="1" x14ac:dyDescent="0.3">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327" t="s">
        <v>365</v>
      </c>
      <c r="C26" s="328"/>
      <c r="D26" s="328"/>
      <c r="E26" s="328"/>
      <c r="F26" s="328"/>
      <c r="G26" s="328"/>
      <c r="H26" s="328"/>
      <c r="I26" s="328"/>
      <c r="J26" s="328"/>
      <c r="K26" s="328"/>
      <c r="L26" s="328"/>
      <c r="M26" s="328"/>
      <c r="N26" s="328"/>
      <c r="O26" s="328"/>
      <c r="P26" s="328"/>
      <c r="Q26" s="328"/>
      <c r="R26" s="328"/>
      <c r="S26" s="328"/>
      <c r="T26" s="328"/>
      <c r="U26" s="329"/>
    </row>
    <row r="27" spans="2:21" ht="60" customHeight="1" x14ac:dyDescent="0.3">
      <c r="B27" s="327" t="s">
        <v>480</v>
      </c>
      <c r="C27" s="328"/>
      <c r="D27" s="328"/>
      <c r="E27" s="328"/>
      <c r="F27" s="328"/>
      <c r="G27" s="328"/>
      <c r="H27" s="328"/>
      <c r="I27" s="328"/>
      <c r="J27" s="328"/>
      <c r="K27" s="328"/>
      <c r="L27" s="328"/>
      <c r="M27" s="328"/>
      <c r="N27" s="328"/>
      <c r="O27" s="328"/>
      <c r="P27" s="328"/>
      <c r="Q27" s="328"/>
      <c r="R27" s="328"/>
      <c r="S27" s="328"/>
      <c r="T27" s="328"/>
      <c r="U27" s="329"/>
    </row>
    <row r="28" spans="2:21" ht="60" customHeight="1" x14ac:dyDescent="0.3">
      <c r="B28" s="297"/>
      <c r="C28" s="297"/>
      <c r="D28" s="297"/>
      <c r="E28" s="297"/>
      <c r="F28" s="297"/>
      <c r="G28" s="297"/>
      <c r="H28" s="297"/>
      <c r="I28" s="297"/>
      <c r="J28" s="297"/>
      <c r="K28" s="297"/>
      <c r="L28" s="297"/>
      <c r="M28" s="297"/>
      <c r="N28" s="297"/>
      <c r="O28" s="297"/>
      <c r="P28" s="297"/>
      <c r="Q28" s="297"/>
      <c r="R28" s="297"/>
      <c r="S28" s="297"/>
      <c r="T28" s="297"/>
      <c r="U28" s="29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05" customHeight="1" x14ac:dyDescent="0.3">
      <c r="B30" s="324" t="s">
        <v>178</v>
      </c>
      <c r="C30" s="324"/>
      <c r="D30" s="324"/>
      <c r="E30" s="324"/>
      <c r="F30" s="324"/>
      <c r="G30" s="324"/>
      <c r="H30" s="324"/>
      <c r="I30" s="324"/>
      <c r="J30" s="324"/>
      <c r="K30" s="324"/>
      <c r="L30" s="324"/>
      <c r="M30" s="324"/>
      <c r="N30" s="324"/>
      <c r="O30" s="324"/>
      <c r="P30" s="324"/>
      <c r="Q30" s="324"/>
      <c r="R30" s="324"/>
      <c r="S30" s="324"/>
      <c r="T30" s="324"/>
      <c r="U30" s="324"/>
    </row>
    <row r="31" spans="2:21" ht="25.05" customHeight="1" x14ac:dyDescent="0.3">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297"/>
      <c r="C32" s="297"/>
      <c r="D32" s="297"/>
      <c r="E32" s="297"/>
      <c r="F32" s="297"/>
      <c r="G32" s="297"/>
      <c r="H32" s="297"/>
      <c r="I32" s="297"/>
      <c r="J32" s="297"/>
      <c r="K32" s="297"/>
      <c r="L32" s="297"/>
      <c r="M32" s="297"/>
      <c r="N32" s="297"/>
      <c r="O32" s="297"/>
      <c r="P32" s="297"/>
      <c r="Q32" s="297"/>
      <c r="R32" s="297"/>
      <c r="S32" s="297"/>
      <c r="T32" s="297"/>
      <c r="U32" s="297"/>
    </row>
    <row r="33" spans="2:21" ht="60" customHeight="1" x14ac:dyDescent="0.3">
      <c r="B33" s="297"/>
      <c r="C33" s="297"/>
      <c r="D33" s="297"/>
      <c r="E33" s="297"/>
      <c r="F33" s="297"/>
      <c r="G33" s="297"/>
      <c r="H33" s="297"/>
      <c r="I33" s="297"/>
      <c r="J33" s="297"/>
      <c r="K33" s="297"/>
      <c r="L33" s="297"/>
      <c r="M33" s="297"/>
      <c r="N33" s="297"/>
      <c r="O33" s="297"/>
      <c r="P33" s="297"/>
      <c r="Q33" s="297"/>
      <c r="R33" s="297"/>
      <c r="S33" s="297"/>
      <c r="T33" s="297"/>
      <c r="U33" s="297"/>
    </row>
    <row r="34" spans="2:21" s="14" customFormat="1" ht="25.05" customHeight="1" x14ac:dyDescent="0.3">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297"/>
      <c r="C35" s="297"/>
      <c r="D35" s="297"/>
      <c r="E35" s="297"/>
      <c r="F35" s="297"/>
      <c r="G35" s="297"/>
      <c r="H35" s="297"/>
      <c r="I35" s="297"/>
      <c r="J35" s="297"/>
      <c r="K35" s="297"/>
      <c r="L35" s="297"/>
      <c r="M35" s="297"/>
      <c r="N35" s="297"/>
      <c r="O35" s="297"/>
      <c r="P35" s="297"/>
      <c r="Q35" s="297"/>
      <c r="R35" s="297"/>
      <c r="S35" s="297"/>
      <c r="T35" s="297"/>
      <c r="U35" s="297"/>
    </row>
    <row r="36" spans="2:21" ht="60" customHeight="1" x14ac:dyDescent="0.3">
      <c r="B36" s="297"/>
      <c r="C36" s="297"/>
      <c r="D36" s="297"/>
      <c r="E36" s="297"/>
      <c r="F36" s="297"/>
      <c r="G36" s="297"/>
      <c r="H36" s="297"/>
      <c r="I36" s="297"/>
      <c r="J36" s="297"/>
      <c r="K36" s="297"/>
      <c r="L36" s="297"/>
      <c r="M36" s="297"/>
      <c r="N36" s="297"/>
      <c r="O36" s="297"/>
      <c r="P36" s="297"/>
      <c r="Q36" s="297"/>
      <c r="R36" s="297"/>
      <c r="S36" s="297"/>
      <c r="T36" s="297"/>
      <c r="U36" s="297"/>
    </row>
    <row r="37" spans="2:21" ht="60" customHeight="1" x14ac:dyDescent="0.3">
      <c r="B37" s="297"/>
      <c r="C37" s="297"/>
      <c r="D37" s="297"/>
      <c r="E37" s="297"/>
      <c r="F37" s="297"/>
      <c r="G37" s="297"/>
      <c r="H37" s="297"/>
      <c r="I37" s="297"/>
      <c r="J37" s="297"/>
      <c r="K37" s="297"/>
      <c r="L37" s="297"/>
      <c r="M37" s="297"/>
      <c r="N37" s="297"/>
      <c r="O37" s="297"/>
      <c r="P37" s="297"/>
      <c r="Q37" s="297"/>
      <c r="R37" s="297"/>
      <c r="S37" s="297"/>
      <c r="T37" s="297"/>
      <c r="U37" s="297"/>
    </row>
    <row r="40" spans="2:21" x14ac:dyDescent="0.3">
      <c r="B40" s="320" t="s">
        <v>179</v>
      </c>
      <c r="C40" s="320"/>
      <c r="D40" s="320"/>
      <c r="E40" s="320"/>
      <c r="F40" s="320"/>
      <c r="G40" s="320"/>
      <c r="H40" s="320"/>
      <c r="I40" s="320"/>
      <c r="J40" s="320"/>
      <c r="K40" s="320"/>
      <c r="L40" s="320"/>
      <c r="M40" s="320"/>
      <c r="N40" s="320"/>
      <c r="O40" s="320"/>
      <c r="P40" s="320"/>
      <c r="Q40" s="320"/>
      <c r="R40" s="320"/>
      <c r="S40" s="320"/>
      <c r="T40" s="320"/>
      <c r="U40" s="320"/>
    </row>
    <row r="41" spans="2:21" ht="19.8" x14ac:dyDescent="0.3">
      <c r="B41" s="325" t="s">
        <v>28</v>
      </c>
      <c r="C41" s="326"/>
      <c r="D41" s="326"/>
      <c r="E41" s="326"/>
      <c r="F41" s="326"/>
      <c r="G41" s="326"/>
      <c r="H41" s="326"/>
      <c r="I41" s="326"/>
      <c r="J41" s="326"/>
      <c r="K41" s="326"/>
      <c r="L41" s="326"/>
      <c r="M41" s="326"/>
      <c r="N41" s="326"/>
      <c r="O41" s="326"/>
      <c r="P41" s="326"/>
      <c r="Q41" s="326"/>
      <c r="R41" s="326"/>
      <c r="S41" s="326"/>
      <c r="T41" s="326"/>
      <c r="U41" s="326"/>
    </row>
    <row r="42" spans="2:21" ht="62.25" customHeight="1" x14ac:dyDescent="0.3">
      <c r="B42" s="297"/>
      <c r="C42" s="297"/>
      <c r="D42" s="297"/>
      <c r="E42" s="297"/>
      <c r="F42" s="297"/>
      <c r="G42" s="297"/>
      <c r="H42" s="297"/>
      <c r="I42" s="297"/>
      <c r="J42" s="297"/>
      <c r="K42" s="297"/>
      <c r="L42" s="297"/>
      <c r="M42" s="297"/>
      <c r="N42" s="297"/>
      <c r="O42" s="297"/>
      <c r="P42" s="297"/>
      <c r="Q42" s="297"/>
      <c r="R42" s="297"/>
      <c r="S42" s="297"/>
      <c r="T42" s="297"/>
      <c r="U42" s="297"/>
    </row>
    <row r="43" spans="2:21" ht="64.5" customHeight="1" x14ac:dyDescent="0.3">
      <c r="B43" s="297"/>
      <c r="C43" s="297"/>
      <c r="D43" s="297"/>
      <c r="E43" s="297"/>
      <c r="F43" s="297"/>
      <c r="G43" s="297"/>
      <c r="H43" s="297"/>
      <c r="I43" s="297"/>
      <c r="J43" s="297"/>
      <c r="K43" s="297"/>
      <c r="L43" s="297"/>
      <c r="M43" s="297"/>
      <c r="N43" s="297"/>
      <c r="O43" s="297"/>
      <c r="P43" s="297"/>
      <c r="Q43" s="297"/>
      <c r="R43" s="297"/>
      <c r="S43" s="297"/>
      <c r="T43" s="297"/>
      <c r="U43" s="297"/>
    </row>
    <row r="44" spans="2:21" ht="19.8" x14ac:dyDescent="0.3">
      <c r="B44" s="314" t="s">
        <v>123</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3">
      <c r="B45" s="297"/>
      <c r="C45" s="297"/>
      <c r="D45" s="297"/>
      <c r="E45" s="297"/>
      <c r="F45" s="297"/>
      <c r="G45" s="297"/>
      <c r="H45" s="297"/>
      <c r="I45" s="297"/>
      <c r="J45" s="297"/>
      <c r="K45" s="297"/>
      <c r="L45" s="297"/>
      <c r="M45" s="297"/>
      <c r="N45" s="297"/>
      <c r="O45" s="297"/>
      <c r="P45" s="297"/>
      <c r="Q45" s="297"/>
      <c r="R45" s="297"/>
      <c r="S45" s="297"/>
      <c r="T45" s="297"/>
      <c r="U45" s="297"/>
    </row>
    <row r="46" spans="2:21" ht="61.5" customHeight="1" x14ac:dyDescent="0.3">
      <c r="B46" s="297"/>
      <c r="C46" s="297"/>
      <c r="D46" s="297"/>
      <c r="E46" s="297"/>
      <c r="F46" s="297"/>
      <c r="G46" s="297"/>
      <c r="H46" s="297"/>
      <c r="I46" s="297"/>
      <c r="J46" s="297"/>
      <c r="K46" s="297"/>
      <c r="L46" s="297"/>
      <c r="M46" s="297"/>
      <c r="N46" s="297"/>
      <c r="O46" s="297"/>
      <c r="P46" s="297"/>
      <c r="Q46" s="297"/>
      <c r="R46" s="297"/>
      <c r="S46" s="297"/>
      <c r="T46" s="297"/>
      <c r="U46" s="297"/>
    </row>
    <row r="47" spans="2:21" ht="64.5" customHeight="1" x14ac:dyDescent="0.3">
      <c r="B47" s="297"/>
      <c r="C47" s="297"/>
      <c r="D47" s="297"/>
      <c r="E47" s="297"/>
      <c r="F47" s="297"/>
      <c r="G47" s="297"/>
      <c r="H47" s="297"/>
      <c r="I47" s="297"/>
      <c r="J47" s="297"/>
      <c r="K47" s="297"/>
      <c r="L47" s="297"/>
      <c r="M47" s="297"/>
      <c r="N47" s="297"/>
      <c r="O47" s="297"/>
      <c r="P47" s="297"/>
      <c r="Q47" s="297"/>
      <c r="R47" s="297"/>
      <c r="S47" s="297"/>
      <c r="T47" s="297"/>
      <c r="U47" s="297"/>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7:U27"/>
    <mergeCell ref="B42:U42"/>
    <mergeCell ref="B28:U28"/>
    <mergeCell ref="B14:U14"/>
    <mergeCell ref="B15:U15"/>
    <mergeCell ref="B24:U24"/>
    <mergeCell ref="R2:U2"/>
    <mergeCell ref="B12:U12"/>
    <mergeCell ref="B13:U13"/>
    <mergeCell ref="B25:U25"/>
    <mergeCell ref="B26:U26"/>
    <mergeCell ref="V2:V3"/>
    <mergeCell ref="C2:F2"/>
    <mergeCell ref="H2:K2"/>
    <mergeCell ref="B36:U36"/>
    <mergeCell ref="B37:U37"/>
    <mergeCell ref="G3:G9"/>
    <mergeCell ref="B16:U16"/>
    <mergeCell ref="B17:U17"/>
    <mergeCell ref="M2:P2"/>
    <mergeCell ref="B18:U18"/>
    <mergeCell ref="B19:U19"/>
    <mergeCell ref="B22:U22"/>
    <mergeCell ref="B23:U23"/>
    <mergeCell ref="B21:U21"/>
    <mergeCell ref="L3:L9"/>
    <mergeCell ref="B2:B3"/>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STELLA</cp:lastModifiedBy>
  <cp:lastPrinted>2011-10-07T14:16:27Z</cp:lastPrinted>
  <dcterms:created xsi:type="dcterms:W3CDTF">2010-02-23T19:10:51Z</dcterms:created>
  <dcterms:modified xsi:type="dcterms:W3CDTF">2025-06-04T15:43:37Z</dcterms:modified>
</cp:coreProperties>
</file>