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228"/>
  <workbookPr/>
  <mc:AlternateContent xmlns:mc="http://schemas.openxmlformats.org/markup-compatibility/2006">
    <mc:Choice Requires="x15">
      <x15ac:absPath xmlns:x15ac="http://schemas.microsoft.com/office/spreadsheetml/2010/11/ac" url="C:\Users\COLCAJUTO\Documents\AÑO 2025\RENDICIÓN DE CUENTAS 2024\RENDICIÓN DE CUENTAS 2024\"/>
    </mc:Choice>
  </mc:AlternateContent>
  <xr:revisionPtr revIDLastSave="0" documentId="8_{15FC217A-8F07-4093-8901-E7A670030033}" xr6:coauthVersionLast="47" xr6:coauthVersionMax="47" xr10:uidLastSave="{00000000-0000-0000-0000-000000000000}"/>
  <workbookProtection workbookAlgorithmName="SHA-512" workbookHashValue="8TnGC9ksctXX6CC5UPy12xUoKhOgl3J7IC4NuzPbYRFIMqJWml0CULZ3QOHh+LVRZSC6Ze8zoJYQCFFqt6Zkig==" workbookSaltValue="rjMeG4R1QE7ySays0bzFcg==" workbookSpinCount="100000" lockStructure="1"/>
  <bookViews>
    <workbookView xWindow="-120" yWindow="-120" windowWidth="29040" windowHeight="15840" activeTab="4" xr2:uid="{00000000-000D-0000-FFFF-FFFF00000000}"/>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Desde">[1]Listas!$A$2:$A$14</definedName>
    <definedName name="Hasta">[1]Listas!$B$2:$B$14</definedName>
  </definedNames>
  <calcPr calcId="181029"/>
</workbook>
</file>

<file path=xl/calcChain.xml><?xml version="1.0" encoding="utf-8"?>
<calcChain xmlns="http://schemas.openxmlformats.org/spreadsheetml/2006/main">
  <c r="C11" i="3" l="1"/>
  <c r="D132" i="2"/>
  <c r="D105" i="2"/>
  <c r="E85" i="2"/>
  <c r="E84" i="2"/>
  <c r="E83" i="2"/>
  <c r="E82" i="2"/>
  <c r="E81" i="2"/>
  <c r="E64" i="2"/>
  <c r="E63" i="2"/>
  <c r="E62" i="2"/>
  <c r="E61" i="2"/>
  <c r="E60" i="2"/>
  <c r="D38" i="2"/>
  <c r="D37" i="2"/>
  <c r="D36" i="2"/>
  <c r="D35" i="2"/>
  <c r="A69" i="1"/>
  <c r="D76" i="4" s="1"/>
  <c r="A68" i="1"/>
  <c r="A67" i="1"/>
  <c r="A66" i="1"/>
  <c r="G65" i="1"/>
  <c r="F132" i="2" s="1"/>
  <c r="D65" i="1"/>
  <c r="F38" i="2" s="1"/>
  <c r="A65" i="1"/>
  <c r="A64" i="1"/>
  <c r="A63" i="1"/>
  <c r="A62" i="1"/>
  <c r="A61" i="1"/>
  <c r="A60" i="1"/>
  <c r="A59" i="1"/>
  <c r="A58" i="1"/>
  <c r="A57" i="1"/>
  <c r="G56" i="1"/>
  <c r="F105" i="2" s="1"/>
  <c r="D56" i="1"/>
  <c r="F37" i="2" s="1"/>
  <c r="A56" i="1"/>
  <c r="A55" i="1"/>
  <c r="A54" i="1"/>
  <c r="A53" i="1"/>
  <c r="A52" i="1"/>
  <c r="A51" i="1"/>
  <c r="A50" i="1"/>
  <c r="A49" i="1"/>
  <c r="A48" i="1"/>
  <c r="A47" i="1"/>
  <c r="A46" i="1"/>
  <c r="A45" i="1"/>
  <c r="G44" i="1"/>
  <c r="G85" i="2" s="1"/>
  <c r="A44" i="1"/>
  <c r="A43" i="1"/>
  <c r="A42" i="1"/>
  <c r="G41" i="1"/>
  <c r="G84" i="2" s="1"/>
  <c r="A41" i="1"/>
  <c r="A40" i="1"/>
  <c r="A39" i="1"/>
  <c r="G38" i="1"/>
  <c r="G83" i="2" s="1"/>
  <c r="A38" i="1"/>
  <c r="A37" i="1"/>
  <c r="A36" i="1"/>
  <c r="G35" i="1"/>
  <c r="G82" i="2" s="1"/>
  <c r="A35" i="1"/>
  <c r="A34" i="1"/>
  <c r="A33" i="1"/>
  <c r="A32" i="1"/>
  <c r="A31" i="1"/>
  <c r="A30" i="1"/>
  <c r="A29" i="1"/>
  <c r="G28" i="1"/>
  <c r="G81" i="2" s="1"/>
  <c r="D28" i="1"/>
  <c r="F36" i="2" s="1"/>
  <c r="A28" i="1"/>
  <c r="A27" i="1"/>
  <c r="A26" i="1"/>
  <c r="A25" i="1"/>
  <c r="A24" i="1"/>
  <c r="A23" i="1"/>
  <c r="A22" i="1"/>
  <c r="G21" i="1"/>
  <c r="G64" i="2" s="1"/>
  <c r="A21" i="1"/>
  <c r="A20" i="1"/>
  <c r="A19" i="1"/>
  <c r="A18" i="1"/>
  <c r="A17" i="1"/>
  <c r="A16" i="1"/>
  <c r="G15" i="1"/>
  <c r="G63" i="2" s="1"/>
  <c r="A15" i="1"/>
  <c r="A14" i="1"/>
  <c r="G13" i="1"/>
  <c r="G62" i="2" s="1"/>
  <c r="A13" i="1"/>
  <c r="A12" i="1"/>
  <c r="A11" i="1"/>
  <c r="G10" i="1"/>
  <c r="G61" i="2" s="1"/>
  <c r="A10" i="1"/>
  <c r="G9" i="1"/>
  <c r="G60" i="2" s="1"/>
  <c r="A9" i="1"/>
  <c r="I6" i="1"/>
  <c r="E11" i="3" s="1"/>
  <c r="E12" i="3" s="1"/>
  <c r="D75" i="4" l="1"/>
  <c r="D17" i="4"/>
  <c r="D20" i="4"/>
  <c r="D26" i="4"/>
  <c r="D29" i="4"/>
  <c r="D33" i="4"/>
  <c r="D55" i="4"/>
  <c r="D59" i="4"/>
  <c r="D63" i="4"/>
  <c r="D65" i="4"/>
  <c r="D69" i="4"/>
  <c r="D39" i="4"/>
  <c r="D23" i="4"/>
  <c r="D34" i="4"/>
  <c r="D40" i="4"/>
  <c r="D46" i="4"/>
  <c r="D52" i="4"/>
  <c r="D66" i="4"/>
  <c r="E76" i="4"/>
  <c r="D27" i="4"/>
  <c r="D30" i="4"/>
  <c r="D36" i="4"/>
  <c r="D43" i="4"/>
  <c r="D49" i="4"/>
  <c r="D56" i="4"/>
  <c r="D60" i="4"/>
  <c r="D70" i="4"/>
  <c r="D9" i="1"/>
  <c r="F35" i="2" s="1"/>
  <c r="B21" i="4"/>
  <c r="F15" i="2"/>
  <c r="D19" i="4"/>
  <c r="D22" i="4"/>
  <c r="D25" i="4"/>
  <c r="D32" i="4"/>
  <c r="D38" i="4"/>
  <c r="D42" i="4"/>
  <c r="D45" i="4"/>
  <c r="D48" i="4"/>
  <c r="D51" i="4"/>
  <c r="D54" i="4"/>
  <c r="D58" i="4"/>
  <c r="D62" i="4"/>
  <c r="D64" i="4"/>
  <c r="D68" i="4"/>
  <c r="D72" i="4"/>
  <c r="D74" i="4"/>
  <c r="B19" i="4"/>
  <c r="B16" i="4"/>
  <c r="B20" i="4"/>
  <c r="B17" i="4"/>
  <c r="B75" i="4"/>
  <c r="B70" i="4"/>
  <c r="B66" i="4"/>
  <c r="B64" i="4"/>
  <c r="B61" i="4"/>
  <c r="B58" i="4"/>
  <c r="B55" i="4"/>
  <c r="B52" i="4"/>
  <c r="B49" i="4"/>
  <c r="B46" i="4"/>
  <c r="B43" i="4"/>
  <c r="B41" i="4"/>
  <c r="B38" i="4"/>
  <c r="B35" i="4"/>
  <c r="B32" i="4"/>
  <c r="B29" i="4"/>
  <c r="B26" i="4"/>
  <c r="B23" i="4"/>
  <c r="D18" i="4"/>
  <c r="B74" i="4"/>
  <c r="B68" i="4"/>
  <c r="B63" i="4"/>
  <c r="B60" i="4"/>
  <c r="B57" i="4"/>
  <c r="B53" i="4"/>
  <c r="B50" i="4"/>
  <c r="B47" i="4"/>
  <c r="B44" i="4"/>
  <c r="B40" i="4"/>
  <c r="B37" i="4"/>
  <c r="B34" i="4"/>
  <c r="B31" i="4"/>
  <c r="B28" i="4"/>
  <c r="B25" i="4"/>
  <c r="C18" i="4"/>
  <c r="B76" i="4"/>
  <c r="B73" i="4"/>
  <c r="B72" i="4"/>
  <c r="B71" i="4"/>
  <c r="B69" i="4"/>
  <c r="B67" i="4"/>
  <c r="B65" i="4"/>
  <c r="B62" i="4"/>
  <c r="B59" i="4"/>
  <c r="B56" i="4"/>
  <c r="B54" i="4"/>
  <c r="B51" i="4"/>
  <c r="B48" i="4"/>
  <c r="B45" i="4"/>
  <c r="B42" i="4"/>
  <c r="B39" i="4"/>
  <c r="B36" i="4"/>
  <c r="B33" i="4"/>
  <c r="B30" i="4"/>
  <c r="B27" i="4"/>
  <c r="B24" i="4"/>
  <c r="D21" i="4"/>
  <c r="C21" i="4"/>
  <c r="D24" i="4"/>
  <c r="C24" i="4"/>
  <c r="D28" i="4"/>
  <c r="C28" i="4"/>
  <c r="D31" i="4"/>
  <c r="C31" i="4"/>
  <c r="D35" i="4"/>
  <c r="C35" i="4"/>
  <c r="D37" i="4"/>
  <c r="C37" i="4"/>
  <c r="D41" i="4"/>
  <c r="C41" i="4"/>
  <c r="D44" i="4"/>
  <c r="C44" i="4"/>
  <c r="D47" i="4"/>
  <c r="C47" i="4"/>
  <c r="D50" i="4"/>
  <c r="C50" i="4"/>
  <c r="D53" i="4"/>
  <c r="C53" i="4"/>
  <c r="D57" i="4"/>
  <c r="C57" i="4"/>
  <c r="D61" i="4"/>
  <c r="C61" i="4"/>
  <c r="D67" i="4"/>
  <c r="C67" i="4"/>
  <c r="D71" i="4"/>
  <c r="C71" i="4"/>
  <c r="D73" i="4"/>
  <c r="C73" i="4"/>
  <c r="B18" i="4"/>
  <c r="B22" i="4"/>
  <c r="C16" i="4"/>
  <c r="C17" i="4"/>
  <c r="C19" i="4"/>
  <c r="C20" i="4"/>
  <c r="C22" i="4"/>
  <c r="C23" i="4"/>
  <c r="C25" i="4"/>
  <c r="C26" i="4"/>
  <c r="C27" i="4"/>
  <c r="C29" i="4"/>
  <c r="C30" i="4"/>
  <c r="C32" i="4"/>
  <c r="C33" i="4"/>
  <c r="C34" i="4"/>
  <c r="C36" i="4"/>
  <c r="C38" i="4"/>
  <c r="C39" i="4"/>
  <c r="C40" i="4"/>
  <c r="C42" i="4"/>
  <c r="C43" i="4"/>
  <c r="C45" i="4"/>
  <c r="C46" i="4"/>
  <c r="C48" i="4"/>
  <c r="C49" i="4"/>
  <c r="C51" i="4"/>
  <c r="C52" i="4"/>
  <c r="C54" i="4"/>
  <c r="C55" i="4"/>
  <c r="C56" i="4"/>
  <c r="C58" i="4"/>
  <c r="C59" i="4"/>
  <c r="C60" i="4"/>
  <c r="C62" i="4"/>
  <c r="C63" i="4"/>
  <c r="C64" i="4"/>
  <c r="C65" i="4"/>
  <c r="C66" i="4"/>
  <c r="C68" i="4"/>
  <c r="C69" i="4"/>
  <c r="C70" i="4"/>
  <c r="C72" i="4"/>
  <c r="C74" i="4"/>
  <c r="C75" i="4"/>
  <c r="C76" i="4"/>
  <c r="D16" i="4"/>
  <c r="E16" i="4"/>
  <c r="E17" i="4"/>
  <c r="E18" i="4"/>
  <c r="E19" i="4"/>
  <c r="E20" i="4"/>
  <c r="E21" i="4"/>
  <c r="E22" i="4"/>
  <c r="E23" i="4"/>
  <c r="E24" i="4"/>
  <c r="E25" i="4"/>
  <c r="E26" i="4"/>
  <c r="E27" i="4"/>
  <c r="E28" i="4"/>
  <c r="E29" i="4"/>
  <c r="E30" i="4"/>
  <c r="E31" i="4"/>
  <c r="E32" i="4"/>
  <c r="E33" i="4"/>
  <c r="E34" i="4"/>
  <c r="E35" i="4"/>
  <c r="E36" i="4"/>
  <c r="E37" i="4"/>
  <c r="E38" i="4"/>
  <c r="E39" i="4"/>
  <c r="E40" i="4"/>
  <c r="E41" i="4"/>
  <c r="E42" i="4"/>
  <c r="E43" i="4"/>
  <c r="E44" i="4"/>
  <c r="E45" i="4"/>
  <c r="E46" i="4"/>
  <c r="E47" i="4"/>
  <c r="E48" i="4"/>
  <c r="E49" i="4"/>
  <c r="E50" i="4"/>
  <c r="E51" i="4"/>
  <c r="E52" i="4"/>
  <c r="E53" i="4"/>
  <c r="E54" i="4"/>
  <c r="E55" i="4"/>
  <c r="E56" i="4"/>
  <c r="E57" i="4"/>
  <c r="E58" i="4"/>
  <c r="E59" i="4"/>
  <c r="E60" i="4"/>
  <c r="E61" i="4"/>
  <c r="E62" i="4"/>
  <c r="E63" i="4"/>
  <c r="E64" i="4"/>
  <c r="E65" i="4"/>
  <c r="E66" i="4"/>
  <c r="E67" i="4"/>
  <c r="E68" i="4"/>
  <c r="E69" i="4"/>
  <c r="E70" i="4"/>
  <c r="E71" i="4"/>
  <c r="E72" i="4"/>
  <c r="E73" i="4"/>
  <c r="E74" i="4"/>
  <c r="E75"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Lorena López</author>
  </authors>
  <commentList>
    <comment ref="A8" authorId="0" shapeId="0" xr:uid="{00000000-0006-0000-0500-000001000000}">
      <text>
        <r>
          <rPr>
            <b/>
            <sz val="9"/>
            <rFont val="Tahoma"/>
            <charset val="134"/>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xr:uid="{00000000-0006-0000-0500-000002000000}">
      <text>
        <r>
          <rPr>
            <b/>
            <sz val="9"/>
            <rFont val="Tahoma"/>
            <charset val="134"/>
          </rPr>
          <t>Desglosar el objetivo general en objetivos específicos</t>
        </r>
        <r>
          <rPr>
            <sz val="9"/>
            <rFont val="Tahoma"/>
            <charset val="134"/>
          </rPr>
          <t xml:space="preserve">
</t>
        </r>
      </text>
    </comment>
    <comment ref="K8" authorId="0" shapeId="0" xr:uid="{00000000-0006-0000-0500-000003000000}">
      <text>
        <r>
          <rPr>
            <b/>
            <sz val="9"/>
            <rFont val="Tahoma"/>
            <charset val="134"/>
          </rPr>
          <t>Período de vigencia</t>
        </r>
      </text>
    </comment>
  </commentList>
</comments>
</file>

<file path=xl/sharedStrings.xml><?xml version="1.0" encoding="utf-8"?>
<sst xmlns="http://schemas.openxmlformats.org/spreadsheetml/2006/main" count="456" uniqueCount="286">
  <si>
    <t>MENÚ</t>
  </si>
  <si>
    <t>* Dar clic sobre el icono deseado</t>
  </si>
  <si>
    <t>SECRETARÍA DE EDUCACIÓN NORTE DE SANTANDER</t>
  </si>
  <si>
    <t>AUTODIAGNÓSTICO RENDICIÓN DE CUENTAS ESTABLECIMIENTOS EDUCATIVOS</t>
  </si>
  <si>
    <t>INSTRUCTIVO</t>
  </si>
  <si>
    <t>OBSERVACIONES GENERALES</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</si>
  <si>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</si>
  <si>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MENU</t>
  </si>
  <si>
    <t>INSTRUCCIONES</t>
  </si>
  <si>
    <t>Al dar clic sobre el icono será direccionado al instructivo del documento</t>
  </si>
  <si>
    <t>AUTODIAGNOSTICO</t>
  </si>
  <si>
    <t>Al dar clic sobre el icono será direccionado al formulario de autodiagnóstico</t>
  </si>
  <si>
    <t>GRAFICOS</t>
  </si>
  <si>
    <t>Al dra clic sobre el icono será direccionado a los gráficos correspondientes a la calificación del autodiagnóstico</t>
  </si>
  <si>
    <t>NIVELES DE CLASIFICACIÓN</t>
  </si>
  <si>
    <t>Al dra clic sobre el icono será direccionado a los niveles de clasificación de acuerdo a la calificación del autodiagnóstico</t>
  </si>
  <si>
    <t>PLAN DE ACCIÓN</t>
  </si>
  <si>
    <t>Al dar clic sobre el icno será direccionado al formato de plan de acción</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</si>
  <si>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100 puntos. Al ingresar la valoración la celda irá cambiando de acuerdo al nivel correspondiente. 
La calificación fue establecida en 5 niveles así:</t>
  </si>
  <si>
    <t>Puntaje</t>
  </si>
  <si>
    <t>Nivel</t>
  </si>
  <si>
    <t>Color</t>
  </si>
  <si>
    <t>1 a 20</t>
  </si>
  <si>
    <t>21 a 40</t>
  </si>
  <si>
    <t>41 a 60</t>
  </si>
  <si>
    <t>61 a 80</t>
  </si>
  <si>
    <t>81 a 100</t>
  </si>
  <si>
    <r>
      <rPr>
        <sz val="12"/>
        <color theme="1"/>
        <rFont val="Arial"/>
        <charset val="134"/>
      </rPr>
      <t xml:space="preserve">Es importante tener en cuenta, que la calificación no constituye una valoración </t>
    </r>
    <r>
      <rPr>
        <b/>
        <sz val="12"/>
        <color theme="1"/>
        <rFont val="Arial"/>
        <charset val="134"/>
      </rPr>
      <t xml:space="preserve">no constituye una calificación del establecimiento educativo, </t>
    </r>
    <r>
      <rPr>
        <sz val="12"/>
        <color theme="1"/>
        <rFont val="Arial"/>
        <charset val="134"/>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</si>
  <si>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El formato está diseñado de la siguiente manera:</t>
  </si>
  <si>
    <t>ITEM</t>
  </si>
  <si>
    <t>INSTRUCCIÓN</t>
  </si>
  <si>
    <t>MUNICIPIO</t>
  </si>
  <si>
    <t>Digite en mayúscula sostenida el nombre del municipio donde está ubicado el Establecimiento Educatiavo</t>
  </si>
  <si>
    <t>FECHA DE DILIGENCIAMIENTO</t>
  </si>
  <si>
    <t>Digite la fecha de diligenciamiento del formato de diagnóstico, para ello utilice el formato dia/mes/año (dd/mm/aaaa) ejemplo 20/01/2022</t>
  </si>
  <si>
    <t>CODIGO DANE ESTABLECIMIENTO EDUCATIVO</t>
  </si>
  <si>
    <t>Digite el número del código DANE asignado al establecimietno educativo</t>
  </si>
  <si>
    <t>ESTABLECIMIENTO EDUCATIVO</t>
  </si>
  <si>
    <t>Digite en mayúscula sostenida el nombre del Establecimiento Educativo, no usar abreviaturas</t>
  </si>
  <si>
    <t>RECTOR O DIRECTOR RURAL</t>
  </si>
  <si>
    <t>Digite en mayúscula sostenida el nombre compledo del Rector o Director Rural del Establecimiento Educativo</t>
  </si>
  <si>
    <t>CALIFICACIÓN</t>
  </si>
  <si>
    <t>Esta casilla muestra la sumatoria de la puntuación obtenida en cada una de las etapas (Planera; Hacer (Ejecutar), Verifiar, Actuar)</t>
  </si>
  <si>
    <t>ETAPA</t>
  </si>
  <si>
    <t>Corresponde a cada una de las etapas del ciclo PHVA, la cual ya está definida y no debe ser modificada</t>
  </si>
  <si>
    <t>CALIFICACION</t>
  </si>
  <si>
    <t>Corresponde al promedio de la puntuación obtenida en las direrentes categorías definidas en el autodiagnóstico</t>
  </si>
  <si>
    <t>CATEGORIA</t>
  </si>
  <si>
    <t>Corresponde a las acciones que el establecimento educativo debe contemplar para el avance de la respectiva política.</t>
  </si>
  <si>
    <t>Puntaje automático obtenido como resultado de la auto calificación que haga en el avance de la política</t>
  </si>
  <si>
    <t>ACTIVIDADES DE GESTION</t>
  </si>
  <si>
    <t>Son las actividades que el Establecimiento Educataivo debe ejecutar para de implementar la de la política</t>
  </si>
  <si>
    <t>PUNTAJE (1 - 100)</t>
  </si>
  <si>
    <t>En esta casilla se debe asignar la puntuación a cada una de las actividades de gestión que desarrolla el establecimiento educativo para la implementación de la estrategia de rendición de cuentas en el marco de la política contemplada en MIPG.</t>
  </si>
  <si>
    <t>OBSERVACIONES</t>
  </si>
  <si>
    <t>En esta casilla se debe colocar las observaciones que se estimen convenientes que permitan establecer la justificación de la puntuación obtenida</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</si>
  <si>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</si>
  <si>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NIVELES DE CLASIFICACION</t>
  </si>
  <si>
    <t>En esta pestaña encontrará la consolidación de la calificación de todos los items evaluados en el autodiagnóstico, ubicando el estado de avance de la implementación de la política en uno de los siguientes niveles:</t>
  </si>
  <si>
    <t>0-50: Nivel Inicial</t>
  </si>
  <si>
    <t>51-80: Nivel consolidación</t>
  </si>
  <si>
    <t>81-100: Nivel perfeccionamiento</t>
  </si>
  <si>
    <t>PLAN DE ACCION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</si>
  <si>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</si>
  <si>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RETO DEL PROCESO DE RENDICION DE CUENTAS</t>
  </si>
  <si>
    <t xml:space="preserve">Digite el reto definido para la estrategia, recuerde que constituye el alcance de esta. </t>
  </si>
  <si>
    <t>OBJETIVO GENERAL</t>
  </si>
  <si>
    <t>Digite el objtivo general de la estrategia de rendición de cuentas</t>
  </si>
  <si>
    <t>META DEL RETO</t>
  </si>
  <si>
    <t>Digite la meta establecida para la estrategia</t>
  </si>
  <si>
    <t>INDICADOR DE IMPACTO</t>
  </si>
  <si>
    <t>Digite el indicador de impacto definido para la estrategia</t>
  </si>
  <si>
    <t>OBJETIVOS ESPECIFICOS</t>
  </si>
  <si>
    <t>Digite los objetivos específicos con los cuales se pretende cumplir el objetivo general</t>
  </si>
  <si>
    <t>PLAZO O PERÍODO DE LA ESTRATEGIA</t>
  </si>
  <si>
    <t>Este ítem fija el límite de tiempo establecido en la vigencia de la estrategia</t>
  </si>
  <si>
    <t>* Desde</t>
  </si>
  <si>
    <t xml:space="preserve">Ingrese el año de inicio </t>
  </si>
  <si>
    <t>* Hasta</t>
  </si>
  <si>
    <t xml:space="preserve">Ingrese el año de finalización </t>
  </si>
  <si>
    <t>No.</t>
  </si>
  <si>
    <t>Constituye el orden de las acciones de gestión identificadas con calificación inferior a 81 puntos o en color amarillo, la numeración es generada de manera automática</t>
  </si>
  <si>
    <t>La identificación de la etapa es generada automáticamente de acuerdo con la calificaicón obtenida en las actividades de gestión.</t>
  </si>
  <si>
    <t>CATEGORÍA</t>
  </si>
  <si>
    <t>La categoría es generada de manera automática de acuerdo con la calificación obtenida en las actividades de gestión.</t>
  </si>
  <si>
    <t>ACTIVDIADES DE GESTION</t>
  </si>
  <si>
    <t>Las actividades de gestión son trasladadas de manera automática dependiendo de la calificación obtenida en el autodiagnóstico. Se debe recordar que aparecen aquellas que tienen una calificación inferior a 81 puntos.</t>
  </si>
  <si>
    <t>Esta casilla contiene la calificación obtenida en la actividad de gestión, es trasladada de manera automática.</t>
  </si>
  <si>
    <t xml:space="preserve">META  </t>
  </si>
  <si>
    <t>Digite la meta establecida a alcazar en la actividad de gestión</t>
  </si>
  <si>
    <t xml:space="preserve">INDICADOR  </t>
  </si>
  <si>
    <t>Digite el indicador establecido para medir el el desarrollo de la actividad</t>
  </si>
  <si>
    <t>ACCIONES DE MEJORA</t>
  </si>
  <si>
    <t>Digite las acciones de mejora definidas para el avance en el fortalecimiento de la estrategia</t>
  </si>
  <si>
    <t>RECURSOS</t>
  </si>
  <si>
    <t>Digite los recuros a utilizar en el desarrollo de las acciones de mejora</t>
  </si>
  <si>
    <t>RESPOSABLE</t>
  </si>
  <si>
    <t>Digite los nombres del (los) responsable(s) de liderar o llevar a cabo las acciones de mejora</t>
  </si>
  <si>
    <t>FECHA DE INICIO</t>
  </si>
  <si>
    <t>Ingrese la fecha de inició de las actividades de mejora</t>
  </si>
  <si>
    <t>FECHA DE FINALIZACION</t>
  </si>
  <si>
    <t>Ingrese la fecha de finalización de la ejecición de la acción de mejora</t>
  </si>
  <si>
    <t>ABREGO</t>
  </si>
  <si>
    <t>FECHA DILIGENCIAMIENTO</t>
  </si>
  <si>
    <t>CODGIGO DANE DEL EE</t>
  </si>
  <si>
    <t>CARLOS JULIO TORRADO PEÑARANDA</t>
  </si>
  <si>
    <t>RECTOR / DIRECTOR RURAL</t>
  </si>
  <si>
    <t>FRANCISCO JAVIER MORALES CABALLERO</t>
  </si>
  <si>
    <t>CATEGORíA</t>
  </si>
  <si>
    <t>ACTIVIDADES DE GESTIÓN</t>
  </si>
  <si>
    <t>PUNTAJE
(1-10)</t>
  </si>
  <si>
    <t>PLANEAR</t>
  </si>
  <si>
    <t>Sensibilizar frente al proceso de Rendición de Cuentas</t>
  </si>
  <si>
    <t>Dialogar y capacitar el equipo de trabajo sobre la rendiicón de cuentas y la importancia de dar a conocer la información a la comunidad educativa.</t>
  </si>
  <si>
    <t>Reunión con el equipo Técnico para el proceso de rendición de cuentas</t>
  </si>
  <si>
    <t>Analizar las debilidades y fortalezas para la rendicón de cuentas</t>
  </si>
  <si>
    <t>Identificar y documentar las debilidades y fortalezas del establecimiento educativo para promover la participación  en la implementación de los ejercicios de rendición de cuentas con base en  la evaluación de los eventos anteriores.</t>
  </si>
  <si>
    <t>Establecidas las debilidades se transforman en acciones para mejorar y dar solución a la problemática detectada.</t>
  </si>
  <si>
    <t>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</si>
  <si>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Socializar al interior del establecimiento educatio, los resultados del diagnóstico del proceso de rendición de cuentas institucional.</t>
  </si>
  <si>
    <t>Identificar espacios de articulación y cooperación para la rendición de cuentas</t>
  </si>
  <si>
    <t>Establecer temas e informes, mecanismos de interlocución y retroalimentación para articular la intervención en el proceso de rendición de cuentas.</t>
  </si>
  <si>
    <t>Se evidencia la divulgación de la información en la rendición de cuentas.</t>
  </si>
  <si>
    <t>Conformar y capacitar un equipo de trabajo que lidere el proceso de planeación y ejecución de los ejercicios de rendición de cuentas.</t>
  </si>
  <si>
    <t>Se conforma el equipo de trabajo para el proceso en rendición de cuentas.</t>
  </si>
  <si>
    <t>Construir la estrategia de rendición de cuentas
 Paso 1. 
Identificación de los espacios de diálogo en los que la entidad rendirá cuentas</t>
  </si>
  <si>
    <t>Asociar las metas y actividades formuladas en el Plan de Mejoramiento Institucional (PMI) con los derechos que se están garantizando a través de la gestión institucional.</t>
  </si>
  <si>
    <t>Existe coherencia entre la identificación de las necesidades y la gestión realizada.</t>
  </si>
  <si>
    <t>Identificar los espacios y mecanismos de las actividades permanentes institucionales que pueden utilizarse como ejercicios de diálogo para la rendición de cuentas tales como: mesas de trabajo, foros, reuniones, etc.</t>
  </si>
  <si>
    <t>Se tienen en cuenta todos los mecanismos viables para llevar a cabo las actividades.</t>
  </si>
  <si>
    <t>Definir, de acuerdo  al diagnóstico y la priorización de programas, proyectos y servicios, los espacios de diálogo de rendición de cel establecimeitno educativo durante la vigencia.</t>
  </si>
  <si>
    <t>Se define como espacio para el diálogo la autoevaluación y la priorización de necesidades en el plan de mejora</t>
  </si>
  <si>
    <t>Definir, de acuerdo al diagnóstico y la priorización de programas, proyectos y servicios, los espacios de diálogo presencial de rendición de cuentas y los mecanismos virtuales complementarios en temas específicos de interés que implementará el Establecimiento Educativo</t>
  </si>
  <si>
    <t>La Institución Educativa realiza las comunicaciones respectivas y transmite la rendición de cuentas a través de Facebook Live</t>
  </si>
  <si>
    <t xml:space="preserve">Clasificar los interlocutores que convocará a los espacios de diálogo para la rendición de cuentas, e identificar si están incluidos en al menos una de las actividades e instancias ya identificadas. </t>
  </si>
  <si>
    <t>Se identifican los líderes en cada una de las gestiones para promover la divulgación de la información</t>
  </si>
  <si>
    <t>Formular los objetivos, metas e indicadores de la estrategia de rendición de cuentas.</t>
  </si>
  <si>
    <t>Se formula en la rendición de cuentas y se incluyen en los planes de mejoramiento institucional</t>
  </si>
  <si>
    <t>Construir la estrategia de rendición de cuentas 
 Paso 2. 
Definir la estrategia para implementar el ejercicio de rendición de cuentas</t>
  </si>
  <si>
    <t>Definir las actividades necesarias para el desarrollo de cada una de las etapas de la estrategia de las rendición de cuentas.</t>
  </si>
  <si>
    <t>Se definenen las actividades y los responsables para el proceso de rendición de cuentas</t>
  </si>
  <si>
    <t>Definir el presupuesto asociado a las actividades que se implementarán en el establecimiento educativo para llevar a cabo los ejercicios de rendición de cuentas.</t>
  </si>
  <si>
    <t>Se definen los gastos para el proceso de rencidión de cuentas</t>
  </si>
  <si>
    <t xml:space="preserve">Establecer el  cronograma de ejecución de las actividades de diálogo de los ejercicios de rendición de cuentas, diferenciando si son espacios de diálogo  sobre la gestión general del estableciminto educativo o sobre los temas priorizados . </t>
  </si>
  <si>
    <t>Se define el cronograma de ejecución de las actividades sobre la gestión general y temas priorizados.</t>
  </si>
  <si>
    <t>Establecer los canales y mecanismos virtuales que complementarán las acciones de diálogo definidas para temas específicos y para los temas generales.</t>
  </si>
  <si>
    <t>Se ha establecido como canal virtual la página Web institucional.</t>
  </si>
  <si>
    <t>Definir los roles y responsabilidades de las diferentes áreas del establecimietno educativo, en materia de rendición de cuentas</t>
  </si>
  <si>
    <t>Definir el componente de comunicaciones para la estrategia de rendición de cuentas.</t>
  </si>
  <si>
    <t>Presencial y abierto a la comunidad.</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</si>
  <si>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</si>
  <si>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Se adoptan los formatos estandarizados por la SED</t>
  </si>
  <si>
    <t>EJECUTAR</t>
  </si>
  <si>
    <t xml:space="preserve">Generación y análisis de la información para el diálogo en la rendición de cuentas en lenguaje claro </t>
  </si>
  <si>
    <t>Preparar la información de carácter presupuestal, verificando la calidad de la misma.</t>
  </si>
  <si>
    <t>Se prepara y se publica la información veraz y verificable</t>
  </si>
  <si>
    <t>Preparar la información con base en los temas de interés priorizados por la comunidad educativa en la consulta realizada.</t>
  </si>
  <si>
    <t>Se prepara la información veraz y verificable</t>
  </si>
  <si>
    <t>Preparar la información sobre el cumplimiento de metas plan de mejoramiento institucional (PMI), con sus respectivos indicadores, verificando la calidad de la misma .</t>
  </si>
  <si>
    <t>Se prepara la información de acuerdo con el PMI y sus indicadores</t>
  </si>
  <si>
    <t>Preparar la información sobre las áreas de gestión  (Informes, Metas e Indicadores, verificando la calidad de la misma.</t>
  </si>
  <si>
    <t>Preparar la información sobre contratación (Procesos Contractuales y Gestión contractual) verificando la calidad de la misma y a los beneficiados.</t>
  </si>
  <si>
    <t>Preparar la información sobre acciones de mejoramiento de la entidad (Planes de mejora) asociados a la gestión realizada, verificando la calidad de la misma.</t>
  </si>
  <si>
    <t>Preparar la información sobre la gestión realizada frente a los temas recurrentes de las peticiones, quejas, reclamos o denuncias recibidas por el establecimiento educativo.</t>
  </si>
  <si>
    <t xml:space="preserve">Publicación de la información 
 a través de los diferentes canales de comunicación </t>
  </si>
  <si>
    <t>Actualizar la información en la plataforma enjambre.</t>
  </si>
  <si>
    <t>Se actualiza la información en la plataforma enjambre</t>
  </si>
  <si>
    <t xml:space="preserve">Actualizar los canales de comunicación diferentes a la página web, con la información preparada por la entidad, atendiendo a lo estipulado en el cronograma elaborado anteriormente. </t>
  </si>
  <si>
    <t xml:space="preserve">Se definen los canales para la comunicación del proceso de rención de cuentas </t>
  </si>
  <si>
    <t>Realizar difusión masiva de los informes de rendición de cuentas, en espacios tales como: medios impresos; emisoras locales etc.</t>
  </si>
  <si>
    <t>Preparar los espacios de diálogo</t>
  </si>
  <si>
    <t xml:space="preserve">Identificar si en los ejercicios de rendición de cuentas de la vigencia anterior, involucró a todos los grupos de valor . </t>
  </si>
  <si>
    <t>Se revisa el proceso de rendición de cuentas anterior para realizar los procesos de mejora</t>
  </si>
  <si>
    <t>Definir y organizar los espacios de diálogo de acuerdo a los grupos de interés y temas priorizados.</t>
  </si>
  <si>
    <t xml:space="preserve">Se definen y organizan los espacio de diálogo </t>
  </si>
  <si>
    <t xml:space="preserve">Definir la metodología que empleará el establecimiento educativo en los espacios de diálogo definidos previamente, para ejecutar la estrategia de rendición de cuentas </t>
  </si>
  <si>
    <t>Se define la metodología que se empleará en el proceso de rendición de cuentas</t>
  </si>
  <si>
    <t>Convocar a los ciudadanos y grupos de interés para participar en los espacios de diálogo para la rendición de cuentas</t>
  </si>
  <si>
    <t xml:space="preserve">Convocar a través de medios tradicionales (Carteleras institucionales, radio, televisión, prensa, perifoneo, entre otros) a la comunidad educativa, ciudadanos y grupos de interés, de acuerdo a los espacios de rendición de cuentas definidos. </t>
  </si>
  <si>
    <t>Se define el proceso de convocatoria y los medios para la misma</t>
  </si>
  <si>
    <t>Realizar reuniones preparatorias y acciones de capacitación con líderes de área de gestión y docentes para formular  y ejecutar mecanismos de convocatoria a los espacios de diálogo.</t>
  </si>
  <si>
    <t>Se realizan reuniones preparatorias para el procesos de rendición de cuentas</t>
  </si>
  <si>
    <t xml:space="preserve">Convocar a través de medios electrónicos (Facebook, Twitter, Instagram, whatsapp, entre otros) a la comunidad educativa, ciudadanos y grupos de interés, de acuerdo a los espacios de rendición de cuentas definidos. </t>
  </si>
  <si>
    <t>Realizar comunicación a través de medios virtuales</t>
  </si>
  <si>
    <t>Realizar espacios de diálogo  de rendición de cuentas</t>
  </si>
  <si>
    <t>Efectuar la publición de la convocatoria y/o invitación a la rendición de cuentas con 30 días de anticipación.</t>
  </si>
  <si>
    <t>Se realiza el proceso con anticipación</t>
  </si>
  <si>
    <t>Asegurar el suministro y acceso de información de forma previa  a la comunidad eductiva, los ciudadanos y grupos de valor  convocados, con relación a los temas a tratar en los ejercicios de rendición de cuentas definidos.</t>
  </si>
  <si>
    <t>Se asegura el suministro y acceso a la información publicando el proceso en la página Web y las carteleras institucionales</t>
  </si>
  <si>
    <t>Implementar los canales y mecanismos virtuales que complementarán las acciones de diálogo definidas para la rendición de cuentas sobre temas específicos y para los temas generales.</t>
  </si>
  <si>
    <t>Se implementan los canales y mecanismos para el proceso</t>
  </si>
  <si>
    <t>Diseñar la metodología de diálogo para cada evento de rendición de cuentas que garantice la intervención de la comuniudad eductiva, los ciudadanos y grupos de interés con su evaluación y propuestas a las mejoras de la gestión.</t>
  </si>
  <si>
    <t>Publicar el cronograma para la inscripción de propuestas por parte de la comunidad educativa, los ciudadanos y grupos de interés, 10 días antes del evento.</t>
  </si>
  <si>
    <t>Cronograma para la inscripción de propuestas</t>
  </si>
  <si>
    <t>Recibir y analizar las propuestas para abrir el espacio de participación por parte de la comunidad, los ciudadanos y grupos de interés</t>
  </si>
  <si>
    <t>Registro audiovisual y actas correspondientes</t>
  </si>
  <si>
    <t>Otorgar espacios de participación a la comunidad eductiva, los ciudadanos y grupos de interés</t>
  </si>
  <si>
    <t>Realizar los eventos de diálogo para la rendición de cuentas sobre temas específicos y generales definidos, garantizando la intervención de la comunidad eductiva, la ciudadanía y grupos de valor convocados con su evaluación de la gestión y resultados.</t>
  </si>
  <si>
    <t>Registrar la asistencia de los participantes</t>
  </si>
  <si>
    <t xml:space="preserve">Diligenciar el formato interno de reporte de los resultados obtenidos en el ejercicio. </t>
  </si>
  <si>
    <t>Se diligencian los resultados obtenidos en la rendición de cuentas</t>
  </si>
  <si>
    <t>Publicar el informe ejecutivo y las evidencias de la rendición de cuentas en la plataforma enjambre</t>
  </si>
  <si>
    <t>Otorgar respuestas escritas, en el término de quince días a las preguntas de los ciudadanos formuladas en el marco del proceso de rendición de cuentas y publicarlas en la página web o en los medios de difusión oficiales de las entidades.</t>
  </si>
  <si>
    <t>Se responde a las inquietudes</t>
  </si>
  <si>
    <t>VERIFICAR</t>
  </si>
  <si>
    <t>Cuantificar el impacto de las acciones de rendición de cuentas para divulgarlos a la ciudadanía</t>
  </si>
  <si>
    <t>Aplicar la evaluación de la estrategia remdición de cuentas</t>
  </si>
  <si>
    <t>Se aplica la evaluación del proceso de rendición de cuentas</t>
  </si>
  <si>
    <t>Analizar las evaluaciones, recomendaciones u objeciones recibidas en el espacio de diálogo para la rendición de cuentas,</t>
  </si>
  <si>
    <t>Se programa el análisis de la evaluación de la rendición de cuentas, además de las recomendaciones u objeciones recibidas.</t>
  </si>
  <si>
    <t>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t>
  </si>
  <si>
    <t>Se programa el análisis de los resultados obtenidos en el proceso de rendición de cuentas</t>
  </si>
  <si>
    <t>Formular, previa evaluación por parte de los responsables, planes de mejoramiento a la gestión institucional a partir de las observaciones, propuestas y recomendaciones ciudadanas.</t>
  </si>
  <si>
    <t>Se formulan los planes de mejoramiento para el procesos de rendición de cuentas.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</si>
  <si>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</si>
  <si>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Publicación de resultados clasificando categorías</t>
  </si>
  <si>
    <t>Recopilar recomendaciones y sugerencias de los servidores públicos y ciudadanía a las actividades de capacitación, garantizando la cualificación de futuras actividades.</t>
  </si>
  <si>
    <t>Se plantea recopilar las recomendaciones y sugerencias de los participantes en el proceso</t>
  </si>
  <si>
    <t>Analizar las recomendaciones realizadas por los órganos de control frente a los informes de rendición de cuentas y establecer correctivos que optimicen la gestión y faciliten el cumplimiento de las metas del plan  institucional.</t>
  </si>
  <si>
    <t>Se plantea el análisis de las recomendaciones realizadas por los órganos de control</t>
  </si>
  <si>
    <t>Analizar las recomendaciones derivadas de cada espacio de diálogo y establecer correctivos que optimicen la gestión y faciliten el cumplimiento de las metas del plan  institucional.</t>
  </si>
  <si>
    <t>Se analizan las recomendaciones derivadas de cada espacio de diáologo</t>
  </si>
  <si>
    <t>Evaluar y verificar los resultados de la implementación de la estrategia de rendición de cuentas, valorando el cumplimiento de las metas definidas frente al reto y objetivos de la estrategia.</t>
  </si>
  <si>
    <t>Seguimiento y evaluación del proceso</t>
  </si>
  <si>
    <t>ACTUAR</t>
  </si>
  <si>
    <t>Establecer acciones de mejora del proceso de rendición de cuenta</t>
  </si>
  <si>
    <t>Incorporar en los informes dirigidos a los órganos de control y cuerpos colegiados los resultados de las recomendaciones y compromisos asumidas en los ejercicios de rendición de cuentas.</t>
  </si>
  <si>
    <t>Se registran y envian a los organismos pertinentes</t>
  </si>
  <si>
    <t xml:space="preserve">Evaluar y verificar por parte de la oficina de control interno que se garanticen los mecanismos de participación ciudadana en la rendición de cuentas. </t>
  </si>
  <si>
    <t>Se reciben las sugerencias de la SED para el proceso</t>
  </si>
  <si>
    <t>Elaborar el plan de acción que permita mejorar el proceso de rendición de cuentas</t>
  </si>
  <si>
    <t>Se tendrá en cuenta la elaboración del plan de acción para mejorar el proceso</t>
  </si>
  <si>
    <t>Garantizar la aplicación de mecanismos internos de mejora y atender los requerimientos de la Secretaría de Educación y  control externo como resultados de los ejercicios de rendición de cuentas.</t>
  </si>
  <si>
    <t>Se garantiza los mecanismos internos de mejora</t>
  </si>
  <si>
    <t>Documentar las buenas prácticas del establecimiento educativo en materia de espacios de diálogo para la rendición de cuentas y  sistematizarlas como insumo para la formulación de nuevas estrategias de rendición de cuentas.</t>
  </si>
  <si>
    <t>Se documentarán las buenas prácticas del establecimiento educativo en el proceso de rendición de cuentas</t>
  </si>
  <si>
    <t>RESULTADOS</t>
  </si>
  <si>
    <t>1. CALIFICACION GENERAL</t>
  </si>
  <si>
    <t>NIVELES</t>
  </si>
  <si>
    <t>GESTION RENDICION DE CUENTAS</t>
  </si>
  <si>
    <t>2. CALIFICACION POR ETAPA</t>
  </si>
  <si>
    <t>Rango</t>
  </si>
  <si>
    <t>3. CALIFICACION POR CATEGORÍA</t>
  </si>
  <si>
    <t>CATEGORIAS DE LA ETAPA 1: PLANEAR</t>
  </si>
  <si>
    <t>CATEGORIAS DE LA ETAPA 2: EJECUTAR</t>
  </si>
  <si>
    <t>CATEGORIAS DE LA ETAPA 3: VERIFICAR</t>
  </si>
  <si>
    <t>NIVEL</t>
  </si>
  <si>
    <t>CATEGORIAS DE LA ETAPA 4: ACTUAR</t>
  </si>
  <si>
    <t>AUTODIANÓSTICO RENDICIÓN DE CUENTAS ESTABLECIMIENTOS EDUCATIVOS</t>
  </si>
  <si>
    <t>AUTODIAGNÓSTICO GESTIÓN DE LA RENDICIÓN DE CUENTAS</t>
  </si>
  <si>
    <t>Estableimiento Educativo</t>
  </si>
  <si>
    <t>CALIFICACIÓN TOTAL</t>
  </si>
  <si>
    <t>Niveles Autodiagnóstico</t>
  </si>
  <si>
    <r>
      <rPr>
        <b/>
        <sz val="12"/>
        <color theme="1"/>
        <rFont val="Arial"/>
        <charset val="134"/>
      </rPr>
      <t>0-50:</t>
    </r>
    <r>
      <rPr>
        <sz val="12"/>
        <color theme="1"/>
        <rFont val="Arial"/>
        <charset val="134"/>
      </rPr>
      <t xml:space="preserve"> Nivel Inicial</t>
    </r>
  </si>
  <si>
    <r>
      <rPr>
        <b/>
        <sz val="12"/>
        <color theme="1"/>
        <rFont val="Arial"/>
        <charset val="134"/>
      </rPr>
      <t>51-80:</t>
    </r>
    <r>
      <rPr>
        <sz val="12"/>
        <color theme="1"/>
        <rFont val="Arial"/>
        <charset val="134"/>
      </rPr>
      <t xml:space="preserve"> Nivel consolidación</t>
    </r>
  </si>
  <si>
    <r>
      <rPr>
        <b/>
        <sz val="12"/>
        <color theme="1"/>
        <rFont val="Arial"/>
        <charset val="134"/>
      </rPr>
      <t>81-100:</t>
    </r>
    <r>
      <rPr>
        <sz val="12"/>
        <color theme="1"/>
        <rFont val="Arial"/>
        <charset val="134"/>
      </rPr>
      <t xml:space="preserve"> Nivel perfeccionamiento</t>
    </r>
  </si>
  <si>
    <t>Desde</t>
  </si>
  <si>
    <t>Hasta</t>
  </si>
  <si>
    <t>Plazo o período de la estrategia</t>
  </si>
  <si>
    <t>Reto del proceso de rendición de cuentas (alcance)</t>
  </si>
  <si>
    <t>Objetivo General</t>
  </si>
  <si>
    <t>Meta del reto</t>
  </si>
  <si>
    <t>Indicador de impacto</t>
  </si>
  <si>
    <t>Objetivos específicos</t>
  </si>
  <si>
    <t>Dar a conocer el estado actual de la Institución Educativa en la ejecución de los recursos y desempeño  de las funciones como Servidor Público</t>
  </si>
  <si>
    <t>Nivel de Ejecución y Eficiencia de cada Acción (número de personas que conocen el informe de gestión/total de personas convocadas a la audiencia pública de rendición de cuentas)*100%</t>
  </si>
  <si>
    <t>Fortalecer el sentido de lo público</t>
  </si>
  <si>
    <t>Recuperar la legitimidad para las Instituciones del Estado</t>
  </si>
  <si>
    <t>Facilitar el ejercicio del control social y la gestión pública</t>
  </si>
  <si>
    <t>Contribuir al desarrollo de los principios constitucionales de transparencia, responsabilidad,
eficacia, eficiencia, imparcialidad y participación ciudadana en el manejo de los recursos públicos</t>
  </si>
  <si>
    <t>Constituir un espacio de interlocución directa entre los servidores públicos y la ciudadanía,
trascendiendo el esquema de que ésta es sólo una receptora pasiva de informes de gestión</t>
  </si>
  <si>
    <t>CALIFICAICION</t>
  </si>
  <si>
    <t>META</t>
  </si>
  <si>
    <t>INDICADOR</t>
  </si>
  <si>
    <t>RESPONSABLES</t>
  </si>
  <si>
    <t>FECHA INICIO
(dd/mm/aaaa)</t>
  </si>
  <si>
    <t>FECHA EJECUCIÓN
(dd/mm/aaaa)</t>
  </si>
  <si>
    <t>Publicación en redes sociales (facebook-WhatsApp)  y difusión a través de la Emisora Institucional</t>
  </si>
  <si>
    <t>Convocatoria mediante invitación a toda Comunidad Educativa y a Entes externos sobre rendición de cuentas.</t>
  </si>
  <si>
    <t>Se han definido los roles y responsabilidades en concordancia con lo establecido por la SED</t>
  </si>
  <si>
    <t>Se garantiza la intervención de la comunidad educativa, los ciudadanos y los grupos de interés.</t>
  </si>
  <si>
    <t>Se programa la publicación del informe final para el conocimiento de toda la comunidad, los ciudadanos y grupos de interés.</t>
  </si>
  <si>
    <t xml:space="preserve">Contribuir al desarrollo de los Principios Constitucionales de Transparencia durante el año 2023 y alcanzar en un 80% la difusión y divulgación del informe de gestión de rendición de cuentas </t>
  </si>
  <si>
    <t>6 DE FEBRERO DE 2025</t>
  </si>
  <si>
    <t>Realizar un informe completo a la Comunidad Educativa sobre la Rendición de Cuentas año 2024, con transparencia, responsabilidad, eficacia, eficiencia e imparcialidad, teniendo en cuenta las directrices dadas por la SED</t>
  </si>
  <si>
    <t>Se emiten cuñas radiales a través de la Emisora de la Institución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</si>
</sst>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0">
    <font>
      <sz val="11"/>
      <color theme="1"/>
      <name val="Calibri"/>
      <charset val="134"/>
      <scheme val="minor"/>
    </font>
    <font>
      <sz val="11"/>
      <color theme="1"/>
      <name val="Arial"/>
      <charset val="134"/>
    </font>
    <font>
      <b/>
      <sz val="11"/>
      <color theme="0"/>
      <name val="Calibri"/>
      <charset val="134"/>
      <scheme val="minor"/>
    </font>
    <font>
      <b/>
      <sz val="10"/>
      <color theme="3" tint="-0.499984740745262"/>
      <name val="Calibri"/>
      <charset val="134"/>
      <scheme val="minor"/>
    </font>
    <font>
      <sz val="10"/>
      <color theme="3" tint="-0.499984740745262"/>
      <name val="Calibri"/>
      <charset val="134"/>
      <scheme val="minor"/>
    </font>
    <font>
      <sz val="9"/>
      <color theme="3" tint="-0.499984740745262"/>
      <name val="Calibri"/>
      <charset val="134"/>
      <scheme val="minor"/>
    </font>
    <font>
      <b/>
      <sz val="14"/>
      <color theme="1"/>
      <name val="Calibri"/>
      <charset val="134"/>
      <scheme val="minor"/>
    </font>
    <font>
      <b/>
      <sz val="18"/>
      <color theme="0"/>
      <name val="Calibri"/>
      <charset val="134"/>
      <scheme val="minor"/>
    </font>
    <font>
      <sz val="20"/>
      <color theme="1"/>
      <name val="Calibri"/>
      <charset val="134"/>
      <scheme val="minor"/>
    </font>
    <font>
      <b/>
      <sz val="14"/>
      <color theme="1"/>
      <name val="Arial"/>
      <charset val="134"/>
    </font>
    <font>
      <sz val="12"/>
      <color theme="1"/>
      <name val="Arial"/>
      <charset val="134"/>
    </font>
    <font>
      <u/>
      <sz val="11"/>
      <color theme="10"/>
      <name val="Calibri"/>
      <charset val="134"/>
      <scheme val="minor"/>
    </font>
    <font>
      <sz val="28"/>
      <color theme="1"/>
      <name val="Calibri"/>
      <charset val="134"/>
      <scheme val="minor"/>
    </font>
    <font>
      <sz val="18"/>
      <color theme="1"/>
      <name val="Calibri"/>
      <charset val="134"/>
      <scheme val="minor"/>
    </font>
    <font>
      <b/>
      <sz val="26"/>
      <color theme="0"/>
      <name val="Calibri"/>
      <charset val="134"/>
      <scheme val="minor"/>
    </font>
    <font>
      <b/>
      <sz val="11"/>
      <color theme="1"/>
      <name val="Calibri"/>
      <charset val="134"/>
      <scheme val="minor"/>
    </font>
    <font>
      <sz val="24"/>
      <color theme="1"/>
      <name val="Calibri"/>
      <charset val="134"/>
      <scheme val="minor"/>
    </font>
    <font>
      <b/>
      <sz val="12"/>
      <color theme="1"/>
      <name val="Calibri"/>
      <charset val="134"/>
      <scheme val="minor"/>
    </font>
    <font>
      <sz val="10"/>
      <color theme="1"/>
      <name val="Arial"/>
      <charset val="134"/>
    </font>
    <font>
      <sz val="10"/>
      <name val="Arial"/>
      <charset val="134"/>
    </font>
    <font>
      <sz val="11"/>
      <name val="Calibri"/>
      <charset val="134"/>
      <scheme val="minor"/>
    </font>
    <font>
      <b/>
      <sz val="18"/>
      <color theme="1"/>
      <name val="Calibri"/>
      <charset val="134"/>
      <scheme val="minor"/>
    </font>
    <font>
      <b/>
      <sz val="16"/>
      <color theme="1"/>
      <name val="Calibri"/>
      <charset val="134"/>
      <scheme val="minor"/>
    </font>
    <font>
      <b/>
      <sz val="14"/>
      <color theme="0"/>
      <name val="Calibri"/>
      <charset val="134"/>
      <scheme val="minor"/>
    </font>
    <font>
      <b/>
      <sz val="12"/>
      <color theme="1"/>
      <name val="Arial"/>
      <charset val="134"/>
    </font>
    <font>
      <sz val="14"/>
      <color theme="1"/>
      <name val="Calibri"/>
      <charset val="134"/>
      <scheme val="minor"/>
    </font>
    <font>
      <b/>
      <sz val="12"/>
      <color theme="0"/>
      <name val="Arial"/>
      <charset val="134"/>
    </font>
    <font>
      <b/>
      <sz val="20"/>
      <color theme="0"/>
      <name val="Calibri"/>
      <charset val="134"/>
      <scheme val="minor"/>
    </font>
    <font>
      <b/>
      <sz val="9"/>
      <name val="Tahoma"/>
      <charset val="134"/>
    </font>
    <font>
      <sz val="9"/>
      <name val="Tahoma"/>
      <charset val="134"/>
    </font>
  </fonts>
  <fills count="13">
    <fill>
      <patternFill patternType="none"/>
    </fill>
    <fill>
      <patternFill patternType="gray125"/>
    </fill>
    <fill>
      <patternFill patternType="solid">
        <fgColor theme="3"/>
        <bgColor indexed="64"/>
      </patternFill>
    </fill>
    <fill>
      <patternFill patternType="solid">
        <fgColor theme="0"/>
        <bgColor indexed="64"/>
      </patternFill>
    </fill>
    <fill>
      <patternFill patternType="solid">
        <fgColor theme="8" tint="-0.249977111117893"/>
        <bgColor indexed="64"/>
      </patternFill>
    </fill>
    <fill>
      <patternFill patternType="solid">
        <fgColor rgb="FFFF0000"/>
        <bgColor indexed="64"/>
      </patternFill>
    </fill>
    <fill>
      <patternFill patternType="solid">
        <fgColor rgb="FFFFFF00"/>
        <bgColor indexed="64"/>
      </patternFill>
    </fill>
    <fill>
      <patternFill patternType="solid">
        <fgColor rgb="FF00B050"/>
        <bgColor indexed="64"/>
      </patternFill>
    </fill>
    <fill>
      <patternFill patternType="solid">
        <fgColor theme="4" tint="0.79992065187536243"/>
        <bgColor indexed="64"/>
      </patternFill>
    </fill>
    <fill>
      <patternFill patternType="solid">
        <fgColor theme="8" tint="0.79992065187536243"/>
        <bgColor indexed="64"/>
      </patternFill>
    </fill>
    <fill>
      <patternFill patternType="solid">
        <fgColor theme="4" tint="-0.249977111117893"/>
        <bgColor indexed="64"/>
      </patternFill>
    </fill>
    <fill>
      <patternFill patternType="solid">
        <fgColor rgb="FFC00000"/>
        <bgColor indexed="64"/>
      </patternFill>
    </fill>
    <fill>
      <patternFill patternType="solid">
        <fgColor rgb="FFFFC000"/>
        <bgColor indexed="64"/>
      </patternFill>
    </fill>
  </fills>
  <borders count="70">
    <border>
      <left/>
      <right/>
      <top/>
      <bottom/>
      <diagonal/>
    </border>
    <border>
      <left style="medium">
        <color rgb="FF002060"/>
      </left>
      <right/>
      <top/>
      <bottom/>
      <diagonal/>
    </border>
    <border>
      <left/>
      <right style="medium">
        <color rgb="FF002060"/>
      </right>
      <top/>
      <bottom/>
      <diagonal/>
    </border>
    <border>
      <left style="medium">
        <color auto="1"/>
      </left>
      <right/>
      <top style="medium">
        <color auto="1"/>
      </top>
      <bottom/>
      <diagonal/>
    </border>
    <border>
      <left/>
      <right style="medium">
        <color auto="1"/>
      </right>
      <top style="medium">
        <color auto="1"/>
      </top>
      <bottom/>
      <diagonal/>
    </border>
    <border>
      <left/>
      <right style="medium">
        <color rgb="FF002060"/>
      </right>
      <top style="medium">
        <color rgb="FF002060"/>
      </top>
      <bottom/>
      <diagonal/>
    </border>
    <border>
      <left/>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diagonal/>
    </border>
    <border>
      <left style="thin">
        <color auto="1"/>
      </left>
      <right style="thin">
        <color auto="1"/>
      </right>
      <top/>
      <bottom/>
      <diagonal/>
    </border>
    <border>
      <left style="thin">
        <color auto="1"/>
      </left>
      <right style="medium">
        <color auto="1"/>
      </right>
      <top/>
      <bottom/>
      <diagonal/>
    </border>
    <border>
      <left style="thin">
        <color auto="1"/>
      </left>
      <right style="thin">
        <color auto="1"/>
      </right>
      <top style="thin">
        <color auto="1"/>
      </top>
      <bottom style="thin">
        <color auto="1"/>
      </bottom>
      <diagonal/>
    </border>
    <border>
      <left style="thin">
        <color auto="1"/>
      </left>
      <right/>
      <top/>
      <bottom style="medium">
        <color rgb="FF002060"/>
      </bottom>
      <diagonal/>
    </border>
    <border>
      <left/>
      <right/>
      <top/>
      <bottom style="medium">
        <color rgb="FF002060"/>
      </bottom>
      <diagonal/>
    </border>
    <border>
      <left style="medium">
        <color rgb="FF002060"/>
      </left>
      <right style="medium">
        <color rgb="FF002060"/>
      </right>
      <top style="medium">
        <color rgb="FF002060"/>
      </top>
      <bottom/>
      <diagonal/>
    </border>
    <border>
      <left style="medium">
        <color auto="1"/>
      </left>
      <right style="medium">
        <color auto="1"/>
      </right>
      <top/>
      <bottom/>
      <diagonal/>
    </border>
    <border>
      <left style="medium">
        <color auto="1"/>
      </left>
      <right style="medium">
        <color auto="1"/>
      </right>
      <top style="medium">
        <color auto="1"/>
      </top>
      <bottom/>
      <diagonal/>
    </border>
    <border>
      <left style="medium">
        <color auto="1"/>
      </left>
      <right style="medium">
        <color auto="1"/>
      </right>
      <top/>
      <bottom style="medium">
        <color theme="3"/>
      </bottom>
      <diagonal/>
    </border>
    <border>
      <left style="medium">
        <color auto="1"/>
      </left>
      <right style="medium">
        <color auto="1"/>
      </right>
      <top/>
      <bottom style="medium">
        <color auto="1"/>
      </bottom>
      <diagonal/>
    </border>
    <border>
      <left style="medium">
        <color auto="1"/>
      </left>
      <right style="thin">
        <color auto="1"/>
      </right>
      <top style="medium">
        <color auto="1"/>
      </top>
      <bottom style="thin">
        <color auto="1"/>
      </bottom>
      <diagonal/>
    </border>
    <border>
      <left/>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top style="thin">
        <color auto="1"/>
      </top>
      <bottom/>
      <diagonal/>
    </border>
    <border>
      <left/>
      <right style="thin">
        <color auto="1"/>
      </right>
      <top style="thin">
        <color auto="1"/>
      </top>
      <bottom/>
      <diagonal/>
    </border>
    <border>
      <left style="thin">
        <color auto="1"/>
      </left>
      <right style="medium">
        <color auto="1"/>
      </right>
      <top style="thin">
        <color auto="1"/>
      </top>
      <bottom style="thin">
        <color auto="1"/>
      </bottom>
      <diagonal/>
    </border>
    <border>
      <left/>
      <right style="thin">
        <color auto="1"/>
      </right>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auto="1"/>
      </left>
      <right style="thin">
        <color auto="1"/>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medium">
        <color auto="1"/>
      </left>
      <right style="thin">
        <color auto="1"/>
      </right>
      <top style="thin">
        <color auto="1"/>
      </top>
      <bottom/>
      <diagonal/>
    </border>
    <border>
      <left style="medium">
        <color auto="1"/>
      </left>
      <right style="medium">
        <color auto="1"/>
      </right>
      <top style="thin">
        <color auto="1"/>
      </top>
      <bottom/>
      <diagonal/>
    </border>
    <border>
      <left style="medium">
        <color auto="1"/>
      </left>
      <right style="thin">
        <color auto="1"/>
      </right>
      <top style="thin">
        <color auto="1"/>
      </top>
      <bottom style="thin">
        <color auto="1"/>
      </bottom>
      <diagonal/>
    </border>
    <border>
      <left style="medium">
        <color auto="1"/>
      </left>
      <right style="medium">
        <color auto="1"/>
      </right>
      <top/>
      <bottom style="thin">
        <color auto="1"/>
      </bottom>
      <diagonal/>
    </border>
    <border>
      <left style="thin">
        <color auto="1"/>
      </left>
      <right style="medium">
        <color auto="1"/>
      </right>
      <top style="thin">
        <color auto="1"/>
      </top>
      <bottom/>
      <diagonal/>
    </border>
    <border>
      <left style="thin">
        <color auto="1"/>
      </left>
      <right style="medium">
        <color auto="1"/>
      </right>
      <top/>
      <bottom style="thin">
        <color auto="1"/>
      </bottom>
      <diagonal/>
    </border>
    <border>
      <left style="thin">
        <color auto="1"/>
      </left>
      <right style="thin">
        <color auto="1"/>
      </right>
      <top/>
      <bottom style="medium">
        <color auto="1"/>
      </bottom>
      <diagonal/>
    </border>
    <border>
      <left/>
      <right/>
      <top style="medium">
        <color auto="1"/>
      </top>
      <bottom style="medium">
        <color auto="1"/>
      </bottom>
      <diagonal/>
    </border>
    <border>
      <left style="medium">
        <color auto="1"/>
      </left>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bottom style="thin">
        <color auto="1"/>
      </bottom>
      <diagonal/>
    </border>
    <border>
      <left/>
      <right/>
      <top/>
      <bottom style="thin">
        <color auto="1"/>
      </bottom>
      <diagonal/>
    </border>
    <border>
      <left style="thin">
        <color auto="1"/>
      </left>
      <right/>
      <top style="thin">
        <color auto="1"/>
      </top>
      <bottom style="medium">
        <color auto="1"/>
      </bottom>
      <diagonal/>
    </border>
    <border>
      <left/>
      <right/>
      <top style="thin">
        <color auto="1"/>
      </top>
      <bottom style="medium">
        <color auto="1"/>
      </bottom>
      <diagonal/>
    </border>
    <border>
      <left style="medium">
        <color auto="1"/>
      </left>
      <right/>
      <top style="thin">
        <color auto="1"/>
      </top>
      <bottom style="thin">
        <color auto="1"/>
      </bottom>
      <diagonal/>
    </border>
    <border>
      <left/>
      <right/>
      <top style="thin">
        <color auto="1"/>
      </top>
      <bottom/>
      <diagonal/>
    </border>
    <border>
      <left style="thin">
        <color auto="1"/>
      </left>
      <right/>
      <top style="thin">
        <color auto="1"/>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bottom/>
      <diagonal/>
    </border>
    <border>
      <left/>
      <right style="thin">
        <color auto="1"/>
      </right>
      <top/>
      <bottom/>
      <diagonal/>
    </border>
    <border>
      <left/>
      <right style="medium">
        <color auto="1"/>
      </right>
      <top style="medium">
        <color auto="1"/>
      </top>
      <bottom style="medium">
        <color auto="1"/>
      </bottom>
      <diagonal/>
    </border>
    <border>
      <left style="thin">
        <color auto="1"/>
      </left>
      <right style="medium">
        <color auto="1"/>
      </right>
      <top style="medium">
        <color auto="1"/>
      </top>
      <bottom style="medium">
        <color auto="1"/>
      </bottom>
      <diagonal/>
    </border>
    <border>
      <left/>
      <right style="medium">
        <color auto="1"/>
      </right>
      <top/>
      <bottom style="thin">
        <color auto="1"/>
      </bottom>
      <diagonal/>
    </border>
    <border>
      <left/>
      <right style="medium">
        <color auto="1"/>
      </right>
      <top style="thin">
        <color auto="1"/>
      </top>
      <bottom style="thin">
        <color auto="1"/>
      </bottom>
      <diagonal/>
    </border>
    <border>
      <left/>
      <right style="medium">
        <color auto="1"/>
      </right>
      <top style="thin">
        <color auto="1"/>
      </top>
      <bottom style="medium">
        <color auto="1"/>
      </bottom>
      <diagonal/>
    </border>
    <border>
      <left/>
      <right style="medium">
        <color auto="1"/>
      </right>
      <top style="thin">
        <color auto="1"/>
      </top>
      <bottom/>
      <diagonal/>
    </border>
    <border>
      <left style="thin">
        <color auto="1"/>
      </left>
      <right style="medium">
        <color auto="1"/>
      </right>
      <top style="medium">
        <color auto="1"/>
      </top>
      <bottom/>
      <diagonal/>
    </border>
  </borders>
  <cellStyleXfs count="2">
    <xf numFmtId="0" fontId="0" fillId="0" borderId="0"/>
    <xf numFmtId="0" fontId="11" fillId="0" borderId="0" applyNumberFormat="0" applyFill="0" applyBorder="0" applyAlignment="0" applyProtection="0"/>
  </cellStyleXfs>
  <cellXfs count="308">
    <xf numFmtId="0" fontId="0" fillId="0" borderId="0" xfId="0"/>
    <xf numFmtId="0" fontId="0" fillId="0" borderId="0" xfId="0" applyAlignment="1">
      <alignment wrapText="1"/>
    </xf>
    <xf numFmtId="0" fontId="0" fillId="0" borderId="0" xfId="0" applyAlignment="1">
      <alignment horizontal="center" vertical="center"/>
    </xf>
    <xf numFmtId="0" fontId="0" fillId="0" borderId="0" xfId="0" applyAlignment="1">
      <alignment vertical="center" wrapText="1"/>
    </xf>
    <xf numFmtId="0" fontId="1" fillId="0" borderId="0" xfId="0" applyFont="1" applyAlignment="1">
      <alignment vertical="center"/>
    </xf>
    <xf numFmtId="0" fontId="1" fillId="0" borderId="0" xfId="0" applyFont="1" applyAlignment="1">
      <alignment horizontal="center" vertical="center"/>
    </xf>
    <xf numFmtId="0" fontId="2" fillId="2" borderId="0" xfId="0" applyFont="1" applyFill="1" applyAlignment="1">
      <alignment horizontal="center" vertical="center" wrapText="1"/>
    </xf>
    <xf numFmtId="0" fontId="2" fillId="2" borderId="5"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3" xfId="0" applyFont="1" applyFill="1" applyBorder="1" applyAlignment="1">
      <alignment horizontal="center" vertical="center" wrapText="1"/>
    </xf>
    <xf numFmtId="1" fontId="2" fillId="2" borderId="13" xfId="0" applyNumberFormat="1" applyFont="1" applyFill="1" applyBorder="1" applyAlignment="1">
      <alignment horizontal="center" vertical="center" wrapText="1"/>
    </xf>
    <xf numFmtId="0" fontId="2" fillId="2" borderId="14" xfId="0" applyFont="1" applyFill="1" applyBorder="1" applyAlignment="1">
      <alignment horizontal="center" vertical="center" wrapText="1"/>
    </xf>
    <xf numFmtId="0" fontId="0" fillId="0" borderId="15" xfId="0" applyBorder="1" applyAlignment="1" applyProtection="1">
      <alignment horizontal="center" vertical="center"/>
      <protection hidden="1"/>
    </xf>
    <xf numFmtId="0" fontId="0" fillId="0" borderId="15" xfId="0" applyBorder="1" applyAlignment="1" applyProtection="1">
      <alignment vertical="center" wrapText="1"/>
      <protection hidden="1"/>
    </xf>
    <xf numFmtId="0" fontId="0" fillId="0" borderId="15" xfId="0" applyBorder="1" applyAlignment="1" applyProtection="1">
      <alignment horizontal="center" vertical="center" wrapText="1"/>
      <protection hidden="1"/>
    </xf>
    <xf numFmtId="0" fontId="0" fillId="0" borderId="15" xfId="0" applyBorder="1" applyProtection="1">
      <protection locked="0"/>
    </xf>
    <xf numFmtId="0" fontId="2" fillId="2" borderId="18" xfId="0" applyFont="1" applyFill="1" applyBorder="1" applyAlignment="1">
      <alignment horizontal="center" vertical="center" wrapText="1"/>
    </xf>
    <xf numFmtId="0" fontId="0" fillId="0" borderId="0" xfId="0" applyAlignment="1">
      <alignment vertical="center"/>
    </xf>
    <xf numFmtId="14" fontId="0" fillId="0" borderId="15" xfId="0" applyNumberFormat="1" applyBorder="1" applyProtection="1">
      <protection locked="0"/>
    </xf>
    <xf numFmtId="0" fontId="0" fillId="3" borderId="0" xfId="0" applyFill="1"/>
    <xf numFmtId="0" fontId="0" fillId="3" borderId="3" xfId="0" applyFill="1" applyBorder="1"/>
    <xf numFmtId="0" fontId="0" fillId="3" borderId="6" xfId="0" applyFill="1" applyBorder="1"/>
    <xf numFmtId="0" fontId="0" fillId="3" borderId="4" xfId="0" applyFill="1" applyBorder="1"/>
    <xf numFmtId="0" fontId="0" fillId="3" borderId="7" xfId="0" applyFill="1" applyBorder="1"/>
    <xf numFmtId="0" fontId="6" fillId="3" borderId="0" xfId="0" applyFont="1" applyFill="1" applyAlignment="1">
      <alignment horizontal="center"/>
    </xf>
    <xf numFmtId="0" fontId="0" fillId="3" borderId="8" xfId="0" applyFill="1" applyBorder="1"/>
    <xf numFmtId="0" fontId="0" fillId="3" borderId="0" xfId="0" applyFill="1" applyAlignment="1">
      <alignment horizontal="center"/>
    </xf>
    <xf numFmtId="0" fontId="6" fillId="3" borderId="23" xfId="0" applyFont="1" applyFill="1" applyBorder="1" applyAlignment="1">
      <alignment horizontal="center" vertical="center"/>
    </xf>
    <xf numFmtId="0" fontId="6" fillId="3" borderId="24" xfId="0" applyFont="1" applyFill="1" applyBorder="1" applyAlignment="1">
      <alignment horizontal="center" vertical="center"/>
    </xf>
    <xf numFmtId="0" fontId="6" fillId="3" borderId="25" xfId="0" applyFont="1" applyFill="1" applyBorder="1" applyAlignment="1">
      <alignment horizontal="center" vertical="center"/>
    </xf>
    <xf numFmtId="2" fontId="8" fillId="3" borderId="28" xfId="0" applyNumberFormat="1" applyFont="1" applyFill="1" applyBorder="1" applyAlignment="1" applyProtection="1">
      <alignment horizontal="center" wrapText="1"/>
      <protection hidden="1"/>
    </xf>
    <xf numFmtId="1" fontId="0" fillId="3" borderId="8" xfId="0" applyNumberFormat="1" applyFill="1" applyBorder="1" applyAlignment="1">
      <alignment wrapText="1"/>
    </xf>
    <xf numFmtId="0" fontId="6" fillId="3" borderId="30" xfId="0" applyFont="1" applyFill="1" applyBorder="1" applyAlignment="1" applyProtection="1">
      <alignment horizontal="center" vertical="center"/>
      <protection hidden="1"/>
    </xf>
    <xf numFmtId="0" fontId="9" fillId="3" borderId="0" xfId="0" applyFont="1" applyFill="1" applyAlignment="1">
      <alignment vertical="center"/>
    </xf>
    <xf numFmtId="0" fontId="10" fillId="3" borderId="0" xfId="0" applyFont="1" applyFill="1" applyAlignment="1">
      <alignment vertical="center"/>
    </xf>
    <xf numFmtId="0" fontId="10" fillId="5" borderId="0" xfId="0" applyFont="1" applyFill="1" applyAlignment="1">
      <alignment vertical="center"/>
    </xf>
    <xf numFmtId="0" fontId="10" fillId="6" borderId="0" xfId="0" applyFont="1" applyFill="1" applyAlignment="1">
      <alignment vertical="center"/>
    </xf>
    <xf numFmtId="0" fontId="10" fillId="7" borderId="0" xfId="0" applyFont="1" applyFill="1" applyAlignment="1">
      <alignment vertical="center"/>
    </xf>
    <xf numFmtId="0" fontId="0" fillId="3" borderId="9" xfId="0" applyFill="1" applyBorder="1"/>
    <xf numFmtId="0" fontId="0" fillId="3" borderId="10" xfId="0" applyFill="1" applyBorder="1"/>
    <xf numFmtId="0" fontId="0" fillId="3" borderId="11" xfId="0" applyFill="1" applyBorder="1"/>
    <xf numFmtId="0" fontId="0" fillId="0" borderId="0" xfId="0" applyProtection="1">
      <protection hidden="1"/>
    </xf>
    <xf numFmtId="0" fontId="11" fillId="3" borderId="0" xfId="1" applyFill="1" applyProtection="1">
      <protection hidden="1"/>
    </xf>
    <xf numFmtId="0" fontId="0" fillId="3" borderId="0" xfId="0" applyFill="1" applyProtection="1">
      <protection hidden="1"/>
    </xf>
    <xf numFmtId="0" fontId="0" fillId="3" borderId="3" xfId="0" applyFill="1" applyBorder="1" applyProtection="1">
      <protection hidden="1"/>
    </xf>
    <xf numFmtId="0" fontId="0" fillId="3" borderId="6" xfId="0" applyFill="1" applyBorder="1" applyProtection="1">
      <protection hidden="1"/>
    </xf>
    <xf numFmtId="0" fontId="0" fillId="3" borderId="7" xfId="0" applyFill="1" applyBorder="1" applyProtection="1">
      <protection hidden="1"/>
    </xf>
    <xf numFmtId="0" fontId="6" fillId="8" borderId="0" xfId="0" applyFont="1" applyFill="1" applyProtection="1">
      <protection hidden="1"/>
    </xf>
    <xf numFmtId="0" fontId="0" fillId="8" borderId="0" xfId="0" applyFill="1" applyProtection="1">
      <protection hidden="1"/>
    </xf>
    <xf numFmtId="1" fontId="0" fillId="3" borderId="0" xfId="0" applyNumberFormat="1" applyFill="1" applyProtection="1">
      <protection hidden="1"/>
    </xf>
    <xf numFmtId="0" fontId="0" fillId="3" borderId="4" xfId="0" applyFill="1" applyBorder="1" applyProtection="1">
      <protection hidden="1"/>
    </xf>
    <xf numFmtId="0" fontId="0" fillId="3" borderId="8" xfId="0" applyFill="1" applyBorder="1" applyProtection="1">
      <protection hidden="1"/>
    </xf>
    <xf numFmtId="2" fontId="0" fillId="3" borderId="0" xfId="0" applyNumberFormat="1" applyFill="1" applyProtection="1">
      <protection hidden="1"/>
    </xf>
    <xf numFmtId="0" fontId="0" fillId="3" borderId="9" xfId="0" applyFill="1" applyBorder="1" applyProtection="1">
      <protection hidden="1"/>
    </xf>
    <xf numFmtId="0" fontId="0" fillId="3" borderId="10" xfId="0" applyFill="1" applyBorder="1" applyProtection="1">
      <protection hidden="1"/>
    </xf>
    <xf numFmtId="0" fontId="0" fillId="3" borderId="11" xfId="0" applyFill="1" applyBorder="1" applyProtection="1">
      <protection hidden="1"/>
    </xf>
    <xf numFmtId="164" fontId="0" fillId="0" borderId="0" xfId="0" applyNumberFormat="1" applyAlignment="1">
      <alignment vertical="center"/>
    </xf>
    <xf numFmtId="0" fontId="0" fillId="0" borderId="0" xfId="0" applyAlignment="1">
      <alignment horizontal="justify" vertical="center"/>
    </xf>
    <xf numFmtId="1" fontId="0" fillId="0" borderId="0" xfId="0" applyNumberFormat="1" applyAlignment="1">
      <alignment horizontal="center" vertical="center"/>
    </xf>
    <xf numFmtId="164" fontId="0" fillId="3" borderId="0" xfId="0" applyNumberFormat="1" applyFill="1" applyAlignment="1">
      <alignment vertical="center"/>
    </xf>
    <xf numFmtId="0" fontId="0" fillId="3" borderId="0" xfId="0" applyFill="1" applyAlignment="1">
      <alignment horizontal="justify" vertical="center"/>
    </xf>
    <xf numFmtId="0" fontId="17" fillId="3" borderId="15" xfId="0" applyFont="1" applyFill="1" applyBorder="1" applyAlignment="1" applyProtection="1">
      <alignment vertical="center"/>
      <protection locked="0"/>
    </xf>
    <xf numFmtId="164" fontId="17" fillId="9" borderId="15" xfId="0" applyNumberFormat="1" applyFont="1" applyFill="1" applyBorder="1" applyAlignment="1">
      <alignment horizontal="center" vertical="center" wrapText="1"/>
    </xf>
    <xf numFmtId="0" fontId="17" fillId="3" borderId="15" xfId="0" applyFont="1" applyFill="1" applyBorder="1" applyAlignment="1" applyProtection="1">
      <alignment horizontal="justify" vertical="center"/>
      <protection locked="0"/>
    </xf>
    <xf numFmtId="0" fontId="17" fillId="9" borderId="15" xfId="0" applyFont="1" applyFill="1" applyBorder="1" applyAlignment="1" applyProtection="1">
      <alignment horizontal="center" vertical="center" wrapText="1"/>
      <protection locked="0"/>
    </xf>
    <xf numFmtId="0" fontId="2" fillId="4" borderId="38" xfId="0" applyFont="1" applyFill="1" applyBorder="1" applyAlignment="1">
      <alignment horizontal="center" vertical="center"/>
    </xf>
    <xf numFmtId="0" fontId="2" fillId="4" borderId="39" xfId="0" applyFont="1" applyFill="1" applyBorder="1" applyAlignment="1">
      <alignment horizontal="center" vertical="center"/>
    </xf>
    <xf numFmtId="0" fontId="2" fillId="4" borderId="40" xfId="0" applyFont="1" applyFill="1" applyBorder="1" applyAlignment="1">
      <alignment horizontal="center" vertical="center"/>
    </xf>
    <xf numFmtId="164" fontId="2" fillId="4" borderId="40" xfId="0" applyNumberFormat="1" applyFont="1" applyFill="1" applyBorder="1" applyAlignment="1">
      <alignment horizontal="center" vertical="center"/>
    </xf>
    <xf numFmtId="1" fontId="0" fillId="3" borderId="35" xfId="0" applyNumberFormat="1" applyFill="1" applyBorder="1" applyAlignment="1" applyProtection="1">
      <alignment horizontal="center" vertical="center" wrapText="1"/>
      <protection hidden="1"/>
    </xf>
    <xf numFmtId="0" fontId="15" fillId="3" borderId="27" xfId="0" applyFont="1" applyFill="1" applyBorder="1" applyAlignment="1" applyProtection="1">
      <alignment horizontal="center" vertical="center" wrapText="1"/>
      <protection hidden="1"/>
    </xf>
    <xf numFmtId="0" fontId="0" fillId="3" borderId="15" xfId="0" applyFill="1" applyBorder="1" applyAlignment="1">
      <alignment horizontal="center" vertical="center" wrapText="1"/>
    </xf>
    <xf numFmtId="0" fontId="0" fillId="3" borderId="15" xfId="0" applyFill="1" applyBorder="1" applyAlignment="1" applyProtection="1">
      <alignment horizontal="center" vertical="center" wrapText="1"/>
      <protection hidden="1"/>
    </xf>
    <xf numFmtId="164" fontId="0" fillId="3" borderId="15" xfId="0" applyNumberFormat="1" applyFill="1" applyBorder="1" applyAlignment="1" applyProtection="1">
      <alignment horizontal="center" vertical="center" wrapText="1"/>
      <protection hidden="1"/>
    </xf>
    <xf numFmtId="0" fontId="18" fillId="3" borderId="15" xfId="0" applyFont="1" applyFill="1" applyBorder="1" applyAlignment="1">
      <alignment horizontal="justify" vertical="center" wrapText="1"/>
    </xf>
    <xf numFmtId="0" fontId="0" fillId="3" borderId="15" xfId="0" applyFill="1" applyBorder="1" applyAlignment="1" applyProtection="1">
      <alignment vertical="center" wrapText="1"/>
      <protection hidden="1"/>
    </xf>
    <xf numFmtId="0" fontId="19" fillId="3" borderId="15" xfId="0" applyFont="1" applyFill="1" applyBorder="1" applyAlignment="1">
      <alignment horizontal="justify" vertical="center" wrapText="1"/>
    </xf>
    <xf numFmtId="0" fontId="20" fillId="3" borderId="43" xfId="0" applyFont="1" applyFill="1" applyBorder="1" applyAlignment="1" applyProtection="1">
      <alignment vertical="center"/>
      <protection hidden="1"/>
    </xf>
    <xf numFmtId="0" fontId="0" fillId="3" borderId="34" xfId="0" applyFill="1" applyBorder="1" applyAlignment="1" applyProtection="1">
      <alignment horizontal="center" vertical="center" wrapText="1"/>
      <protection hidden="1"/>
    </xf>
    <xf numFmtId="0" fontId="20" fillId="3" borderId="34" xfId="0" applyFont="1" applyFill="1" applyBorder="1" applyAlignment="1" applyProtection="1">
      <alignment horizontal="center" vertical="center" wrapText="1"/>
      <protection hidden="1"/>
    </xf>
    <xf numFmtId="0" fontId="0" fillId="3" borderId="43" xfId="0" applyFill="1" applyBorder="1" applyAlignment="1" applyProtection="1">
      <alignment vertical="center"/>
      <protection hidden="1"/>
    </xf>
    <xf numFmtId="1" fontId="0" fillId="3" borderId="0" xfId="0" applyNumberFormat="1" applyFill="1" applyAlignment="1">
      <alignment horizontal="center" vertical="center"/>
    </xf>
    <xf numFmtId="1" fontId="2" fillId="4" borderId="40" xfId="0" applyNumberFormat="1" applyFont="1" applyFill="1" applyBorder="1" applyAlignment="1">
      <alignment horizontal="center" vertical="center" wrapText="1"/>
    </xf>
    <xf numFmtId="0" fontId="2" fillId="4" borderId="46" xfId="0" applyFont="1" applyFill="1" applyBorder="1" applyAlignment="1">
      <alignment horizontal="center" vertical="center"/>
    </xf>
    <xf numFmtId="1" fontId="0" fillId="3" borderId="15" xfId="0" applyNumberFormat="1" applyFill="1" applyBorder="1" applyAlignment="1" applyProtection="1">
      <alignment horizontal="center" vertical="center" wrapText="1"/>
      <protection locked="0"/>
    </xf>
    <xf numFmtId="0" fontId="0" fillId="3" borderId="28" xfId="0" applyFill="1" applyBorder="1" applyProtection="1">
      <protection locked="0"/>
    </xf>
    <xf numFmtId="0" fontId="20" fillId="3" borderId="28" xfId="0" applyFont="1" applyFill="1" applyBorder="1" applyProtection="1">
      <protection locked="0"/>
    </xf>
    <xf numFmtId="0" fontId="18" fillId="3" borderId="33" xfId="0" applyFont="1" applyFill="1" applyBorder="1" applyAlignment="1">
      <alignment horizontal="justify" vertical="center" wrapText="1"/>
    </xf>
    <xf numFmtId="0" fontId="0" fillId="3" borderId="30" xfId="0" applyFill="1" applyBorder="1" applyProtection="1">
      <protection locked="0"/>
    </xf>
    <xf numFmtId="0" fontId="0" fillId="3" borderId="0" xfId="0" applyFill="1" applyAlignment="1">
      <alignment horizontal="left" vertical="center"/>
    </xf>
    <xf numFmtId="0" fontId="6" fillId="3" borderId="7" xfId="0" applyFont="1" applyFill="1" applyBorder="1" applyAlignment="1">
      <alignment horizontal="center"/>
    </xf>
    <xf numFmtId="0" fontId="15" fillId="3" borderId="15" xfId="0" applyFont="1" applyFill="1" applyBorder="1" applyAlignment="1">
      <alignment horizontal="center" vertical="center" wrapText="1"/>
    </xf>
    <xf numFmtId="17" fontId="0" fillId="3" borderId="15" xfId="0" applyNumberFormat="1" applyFill="1" applyBorder="1" applyAlignment="1">
      <alignment horizontal="center" vertical="center" wrapText="1"/>
    </xf>
    <xf numFmtId="0" fontId="0" fillId="11" borderId="15" xfId="0" applyFill="1" applyBorder="1" applyAlignment="1">
      <alignment horizontal="left" vertical="center" wrapText="1"/>
    </xf>
    <xf numFmtId="0" fontId="0" fillId="5" borderId="15" xfId="0" applyFill="1" applyBorder="1" applyAlignment="1">
      <alignment horizontal="left" vertical="center" wrapText="1"/>
    </xf>
    <xf numFmtId="0" fontId="0" fillId="12" borderId="15" xfId="0" applyFill="1" applyBorder="1" applyAlignment="1">
      <alignment horizontal="left" vertical="center" wrapText="1"/>
    </xf>
    <xf numFmtId="0" fontId="0" fillId="6" borderId="15" xfId="0" applyFill="1" applyBorder="1" applyAlignment="1">
      <alignment horizontal="left" vertical="center" wrapText="1"/>
    </xf>
    <xf numFmtId="0" fontId="0" fillId="7" borderId="15" xfId="0" applyFill="1" applyBorder="1" applyAlignment="1">
      <alignment horizontal="left" vertical="center" wrapText="1"/>
    </xf>
    <xf numFmtId="0" fontId="23" fillId="3" borderId="7" xfId="0" applyFont="1" applyFill="1" applyBorder="1" applyAlignment="1">
      <alignment horizontal="center"/>
    </xf>
    <xf numFmtId="0" fontId="23" fillId="3" borderId="0" xfId="0" applyFont="1" applyFill="1" applyAlignment="1">
      <alignment horizontal="center"/>
    </xf>
    <xf numFmtId="0" fontId="6" fillId="3" borderId="0" xfId="0" applyFont="1" applyFill="1" applyAlignment="1">
      <alignment horizontal="left"/>
    </xf>
    <xf numFmtId="0" fontId="23" fillId="5" borderId="0" xfId="0" applyFont="1" applyFill="1" applyAlignment="1">
      <alignment horizontal="center"/>
    </xf>
    <xf numFmtId="0" fontId="23" fillId="6" borderId="0" xfId="0" applyFont="1" applyFill="1" applyAlignment="1">
      <alignment horizontal="center"/>
    </xf>
    <xf numFmtId="0" fontId="23" fillId="7" borderId="0" xfId="0" applyFont="1" applyFill="1" applyAlignment="1">
      <alignment horizontal="center"/>
    </xf>
    <xf numFmtId="0" fontId="6" fillId="3" borderId="8" xfId="0" applyFont="1" applyFill="1" applyBorder="1" applyAlignment="1">
      <alignment horizontal="center"/>
    </xf>
    <xf numFmtId="0" fontId="23" fillId="3" borderId="8" xfId="0" applyFont="1" applyFill="1" applyBorder="1" applyAlignment="1">
      <alignment horizontal="center"/>
    </xf>
    <xf numFmtId="0" fontId="6" fillId="3" borderId="0" xfId="0" applyFont="1" applyFill="1" applyAlignment="1" applyProtection="1">
      <alignment horizontal="center"/>
      <protection hidden="1"/>
    </xf>
    <xf numFmtId="0" fontId="0" fillId="3" borderId="0" xfId="0" applyFill="1" applyAlignment="1" applyProtection="1">
      <alignment horizontal="center"/>
      <protection hidden="1"/>
    </xf>
    <xf numFmtId="0" fontId="27" fillId="4" borderId="0" xfId="0" applyFont="1" applyFill="1" applyAlignment="1" applyProtection="1">
      <alignment horizontal="center" vertical="center"/>
      <protection hidden="1"/>
    </xf>
    <xf numFmtId="0" fontId="16" fillId="3" borderId="31" xfId="0" applyFont="1" applyFill="1" applyBorder="1" applyAlignment="1" applyProtection="1">
      <alignment horizontal="center" vertical="center"/>
      <protection hidden="1"/>
    </xf>
    <xf numFmtId="0" fontId="16" fillId="3" borderId="25" xfId="0" applyFont="1" applyFill="1" applyBorder="1" applyAlignment="1" applyProtection="1">
      <alignment horizontal="center" vertical="center"/>
      <protection hidden="1"/>
    </xf>
    <xf numFmtId="0" fontId="22" fillId="3" borderId="15" xfId="0" applyFont="1" applyFill="1" applyBorder="1" applyAlignment="1">
      <alignment horizontal="center" vertical="center"/>
    </xf>
    <xf numFmtId="0" fontId="22" fillId="3" borderId="28" xfId="0" applyFont="1" applyFill="1" applyBorder="1" applyAlignment="1">
      <alignment horizontal="center" vertical="center"/>
    </xf>
    <xf numFmtId="0" fontId="22" fillId="0" borderId="33" xfId="0" applyFont="1" applyBorder="1" applyAlignment="1">
      <alignment horizontal="center" vertical="center"/>
    </xf>
    <xf numFmtId="0" fontId="22" fillId="0" borderId="30" xfId="0" applyFont="1" applyBorder="1" applyAlignment="1">
      <alignment horizontal="center" vertical="center"/>
    </xf>
    <xf numFmtId="0" fontId="0" fillId="3" borderId="48" xfId="0" applyFill="1" applyBorder="1" applyAlignment="1">
      <alignment horizontal="center"/>
    </xf>
    <xf numFmtId="0" fontId="23" fillId="10" borderId="49" xfId="0" applyFont="1" applyFill="1" applyBorder="1" applyAlignment="1">
      <alignment horizontal="center" vertical="center"/>
    </xf>
    <xf numFmtId="0" fontId="23" fillId="10" borderId="48" xfId="0" applyFont="1" applyFill="1" applyBorder="1" applyAlignment="1">
      <alignment horizontal="center" vertical="center"/>
    </xf>
    <xf numFmtId="0" fontId="23" fillId="10" borderId="63" xfId="0" applyFont="1" applyFill="1" applyBorder="1" applyAlignment="1">
      <alignment horizontal="center" vertical="center"/>
    </xf>
    <xf numFmtId="0" fontId="10" fillId="3" borderId="49" xfId="0" applyFont="1" applyFill="1" applyBorder="1" applyAlignment="1">
      <alignment horizontal="left" vertical="center" wrapText="1"/>
    </xf>
    <xf numFmtId="0" fontId="10" fillId="3" borderId="48" xfId="0" applyFont="1" applyFill="1" applyBorder="1" applyAlignment="1">
      <alignment horizontal="left" vertical="center" wrapText="1"/>
    </xf>
    <xf numFmtId="0" fontId="10" fillId="3" borderId="63" xfId="0" applyFont="1" applyFill="1" applyBorder="1" applyAlignment="1">
      <alignment horizontal="left" vertical="center" wrapText="1"/>
    </xf>
    <xf numFmtId="0" fontId="23" fillId="10" borderId="50" xfId="0" applyFont="1" applyFill="1" applyBorder="1" applyAlignment="1">
      <alignment horizontal="center"/>
    </xf>
    <xf numFmtId="0" fontId="23" fillId="10" borderId="51" xfId="0" applyFont="1" applyFill="1" applyBorder="1" applyAlignment="1">
      <alignment horizontal="center"/>
    </xf>
    <xf numFmtId="0" fontId="23" fillId="10" borderId="64" xfId="0" applyFont="1" applyFill="1" applyBorder="1" applyAlignment="1">
      <alignment horizontal="center"/>
    </xf>
    <xf numFmtId="0" fontId="10" fillId="3" borderId="38" xfId="0" applyFont="1" applyFill="1" applyBorder="1" applyAlignment="1">
      <alignment horizontal="left"/>
    </xf>
    <xf numFmtId="0" fontId="10" fillId="3" borderId="40" xfId="0" applyFont="1" applyFill="1" applyBorder="1" applyAlignment="1">
      <alignment horizontal="left"/>
    </xf>
    <xf numFmtId="0" fontId="10" fillId="3" borderId="52" xfId="0" applyFont="1" applyFill="1" applyBorder="1" applyAlignment="1">
      <alignment horizontal="left"/>
    </xf>
    <xf numFmtId="0" fontId="10" fillId="3" borderId="53" xfId="0" applyFont="1" applyFill="1" applyBorder="1" applyAlignment="1">
      <alignment horizontal="left"/>
    </xf>
    <xf numFmtId="0" fontId="10" fillId="3" borderId="65" xfId="0" applyFont="1" applyFill="1" applyBorder="1" applyAlignment="1">
      <alignment horizontal="left"/>
    </xf>
    <xf numFmtId="0" fontId="10" fillId="3" borderId="43" xfId="0" applyFont="1" applyFill="1" applyBorder="1" applyAlignment="1">
      <alignment horizontal="left"/>
    </xf>
    <xf numFmtId="0" fontId="10" fillId="3" borderId="15" xfId="0" applyFont="1" applyFill="1" applyBorder="1" applyAlignment="1">
      <alignment horizontal="left"/>
    </xf>
    <xf numFmtId="0" fontId="10" fillId="3" borderId="35" xfId="0" applyFont="1" applyFill="1" applyBorder="1" applyAlignment="1">
      <alignment horizontal="left"/>
    </xf>
    <xf numFmtId="0" fontId="10" fillId="3" borderId="36" xfId="0" applyFont="1" applyFill="1" applyBorder="1" applyAlignment="1">
      <alignment horizontal="left"/>
    </xf>
    <xf numFmtId="0" fontId="10" fillId="3" borderId="66" xfId="0" applyFont="1" applyFill="1" applyBorder="1" applyAlignment="1">
      <alignment horizontal="left"/>
    </xf>
    <xf numFmtId="0" fontId="10" fillId="3" borderId="43" xfId="0" applyFont="1" applyFill="1" applyBorder="1" applyAlignment="1">
      <alignment horizontal="left" vertical="center"/>
    </xf>
    <xf numFmtId="0" fontId="10" fillId="3" borderId="15" xfId="0" applyFont="1" applyFill="1" applyBorder="1" applyAlignment="1">
      <alignment horizontal="left" vertical="center"/>
    </xf>
    <xf numFmtId="0" fontId="10" fillId="3" borderId="35" xfId="0" applyFont="1" applyFill="1" applyBorder="1" applyAlignment="1">
      <alignment horizontal="left" wrapText="1"/>
    </xf>
    <xf numFmtId="0" fontId="10" fillId="3" borderId="36" xfId="0" applyFont="1" applyFill="1" applyBorder="1" applyAlignment="1">
      <alignment horizontal="left" wrapText="1"/>
    </xf>
    <xf numFmtId="0" fontId="10" fillId="3" borderId="66" xfId="0" applyFont="1" applyFill="1" applyBorder="1" applyAlignment="1">
      <alignment horizontal="left" wrapText="1"/>
    </xf>
    <xf numFmtId="0" fontId="10" fillId="3" borderId="43" xfId="0" applyFont="1" applyFill="1" applyBorder="1" applyAlignment="1">
      <alignment horizontal="left" wrapText="1"/>
    </xf>
    <xf numFmtId="0" fontId="10" fillId="3" borderId="15" xfId="0" applyFont="1" applyFill="1" applyBorder="1" applyAlignment="1">
      <alignment horizontal="left" wrapText="1"/>
    </xf>
    <xf numFmtId="0" fontId="10" fillId="3" borderId="35" xfId="0" applyFont="1" applyFill="1" applyBorder="1" applyAlignment="1">
      <alignment horizontal="left" vertical="center" wrapText="1"/>
    </xf>
    <xf numFmtId="0" fontId="10" fillId="3" borderId="36" xfId="0" applyFont="1" applyFill="1" applyBorder="1" applyAlignment="1">
      <alignment horizontal="left" vertical="center" wrapText="1"/>
    </xf>
    <xf numFmtId="0" fontId="10" fillId="3" borderId="66" xfId="0" applyFont="1" applyFill="1" applyBorder="1" applyAlignment="1">
      <alignment horizontal="left" vertical="center" wrapText="1"/>
    </xf>
    <xf numFmtId="0" fontId="10" fillId="3" borderId="32" xfId="0" applyFont="1" applyFill="1" applyBorder="1" applyAlignment="1">
      <alignment horizontal="left"/>
    </xf>
    <xf numFmtId="0" fontId="10" fillId="3" borderId="33" xfId="0" applyFont="1" applyFill="1" applyBorder="1" applyAlignment="1">
      <alignment horizontal="left"/>
    </xf>
    <xf numFmtId="0" fontId="10" fillId="3" borderId="54" xfId="0" applyFont="1" applyFill="1" applyBorder="1" applyAlignment="1">
      <alignment horizontal="left"/>
    </xf>
    <xf numFmtId="0" fontId="10" fillId="3" borderId="55" xfId="0" applyFont="1" applyFill="1" applyBorder="1" applyAlignment="1">
      <alignment horizontal="left"/>
    </xf>
    <xf numFmtId="0" fontId="10" fillId="3" borderId="67" xfId="0" applyFont="1" applyFill="1" applyBorder="1" applyAlignment="1">
      <alignment horizontal="left"/>
    </xf>
    <xf numFmtId="0" fontId="23" fillId="10" borderId="49" xfId="0" applyFont="1" applyFill="1" applyBorder="1" applyAlignment="1">
      <alignment horizontal="center"/>
    </xf>
    <xf numFmtId="0" fontId="23" fillId="10" borderId="48" xfId="0" applyFont="1" applyFill="1" applyBorder="1" applyAlignment="1">
      <alignment horizontal="center"/>
    </xf>
    <xf numFmtId="0" fontId="23" fillId="10" borderId="63" xfId="0" applyFont="1" applyFill="1" applyBorder="1" applyAlignment="1">
      <alignment horizontal="center"/>
    </xf>
    <xf numFmtId="0" fontId="10" fillId="3" borderId="3" xfId="0" applyFont="1" applyFill="1" applyBorder="1" applyAlignment="1">
      <alignment horizontal="left" vertical="center" wrapText="1"/>
    </xf>
    <xf numFmtId="0" fontId="9" fillId="3" borderId="6" xfId="0" applyFont="1" applyFill="1" applyBorder="1" applyAlignment="1">
      <alignment horizontal="left" vertical="center"/>
    </xf>
    <xf numFmtId="0" fontId="9" fillId="3" borderId="4" xfId="0" applyFont="1" applyFill="1" applyBorder="1" applyAlignment="1">
      <alignment horizontal="left" vertical="center"/>
    </xf>
    <xf numFmtId="0" fontId="10" fillId="3" borderId="7" xfId="0" applyFont="1" applyFill="1" applyBorder="1" applyAlignment="1">
      <alignment horizontal="left" vertical="center" wrapText="1"/>
    </xf>
    <xf numFmtId="0" fontId="10" fillId="3" borderId="0" xfId="0" applyFont="1" applyFill="1" applyAlignment="1">
      <alignment horizontal="left" vertical="center" wrapText="1"/>
    </xf>
    <xf numFmtId="0" fontId="10" fillId="3" borderId="8" xfId="0" applyFont="1" applyFill="1" applyBorder="1" applyAlignment="1">
      <alignment horizontal="left" vertical="center" wrapText="1"/>
    </xf>
    <xf numFmtId="0" fontId="10" fillId="3" borderId="9" xfId="0" applyFont="1" applyFill="1" applyBorder="1" applyAlignment="1">
      <alignment horizontal="left" vertical="center"/>
    </xf>
    <xf numFmtId="0" fontId="10" fillId="3" borderId="10" xfId="0" applyFont="1" applyFill="1" applyBorder="1" applyAlignment="1">
      <alignment horizontal="left" vertical="center"/>
    </xf>
    <xf numFmtId="0" fontId="10" fillId="3" borderId="11" xfId="0" applyFont="1" applyFill="1" applyBorder="1" applyAlignment="1">
      <alignment horizontal="left" vertical="center"/>
    </xf>
    <xf numFmtId="0" fontId="24" fillId="8" borderId="49" xfId="0" applyFont="1" applyFill="1" applyBorder="1" applyAlignment="1">
      <alignment horizontal="center" vertical="center"/>
    </xf>
    <xf numFmtId="0" fontId="24" fillId="8" borderId="48" xfId="0" applyFont="1" applyFill="1" applyBorder="1" applyAlignment="1">
      <alignment horizontal="center" vertical="center"/>
    </xf>
    <xf numFmtId="0" fontId="24" fillId="8" borderId="63" xfId="0" applyFont="1" applyFill="1" applyBorder="1" applyAlignment="1">
      <alignment horizontal="center" vertical="center"/>
    </xf>
    <xf numFmtId="0" fontId="10" fillId="3" borderId="38" xfId="0" applyFont="1" applyFill="1" applyBorder="1" applyAlignment="1">
      <alignment horizontal="left" vertical="center" wrapText="1"/>
    </xf>
    <xf numFmtId="0" fontId="10" fillId="3" borderId="40" xfId="0" applyFont="1" applyFill="1" applyBorder="1" applyAlignment="1">
      <alignment horizontal="left" vertical="center" wrapText="1"/>
    </xf>
    <xf numFmtId="0" fontId="10" fillId="3" borderId="52" xfId="0" applyFont="1" applyFill="1" applyBorder="1" applyAlignment="1">
      <alignment horizontal="left" vertical="center"/>
    </xf>
    <xf numFmtId="0" fontId="10" fillId="3" borderId="53" xfId="0" applyFont="1" applyFill="1" applyBorder="1" applyAlignment="1">
      <alignment horizontal="left" vertical="center"/>
    </xf>
    <xf numFmtId="0" fontId="10" fillId="3" borderId="65" xfId="0" applyFont="1" applyFill="1" applyBorder="1" applyAlignment="1">
      <alignment horizontal="left" vertical="center"/>
    </xf>
    <xf numFmtId="0" fontId="10" fillId="3" borderId="43" xfId="0" applyFont="1" applyFill="1" applyBorder="1" applyAlignment="1">
      <alignment horizontal="left" vertical="center" wrapText="1"/>
    </xf>
    <xf numFmtId="0" fontId="10" fillId="3" borderId="15" xfId="0" applyFont="1" applyFill="1" applyBorder="1" applyAlignment="1">
      <alignment horizontal="left" vertical="center" wrapText="1"/>
    </xf>
    <xf numFmtId="0" fontId="10" fillId="3" borderId="35" xfId="0" applyFont="1" applyFill="1" applyBorder="1" applyAlignment="1">
      <alignment horizontal="left" vertical="center"/>
    </xf>
    <xf numFmtId="0" fontId="10" fillId="3" borderId="36" xfId="0" applyFont="1" applyFill="1" applyBorder="1" applyAlignment="1">
      <alignment horizontal="left" vertical="center"/>
    </xf>
    <xf numFmtId="0" fontId="10" fillId="3" borderId="66" xfId="0" applyFont="1" applyFill="1" applyBorder="1" applyAlignment="1">
      <alignment horizontal="left" vertical="center"/>
    </xf>
    <xf numFmtId="0" fontId="10" fillId="3" borderId="56" xfId="0" applyFont="1" applyFill="1" applyBorder="1" applyAlignment="1">
      <alignment horizontal="left" vertical="center" wrapText="1"/>
    </xf>
    <xf numFmtId="0" fontId="10" fillId="3" borderId="37" xfId="0" applyFont="1" applyFill="1" applyBorder="1" applyAlignment="1">
      <alignment horizontal="left" vertical="center" wrapText="1"/>
    </xf>
    <xf numFmtId="0" fontId="10" fillId="3" borderId="26" xfId="0" applyFont="1" applyFill="1" applyBorder="1" applyAlignment="1">
      <alignment horizontal="left" vertical="center" wrapText="1"/>
    </xf>
    <xf numFmtId="0" fontId="10" fillId="3" borderId="57" xfId="0" applyFont="1" applyFill="1" applyBorder="1" applyAlignment="1">
      <alignment horizontal="left" vertical="center" wrapText="1"/>
    </xf>
    <xf numFmtId="0" fontId="10" fillId="3" borderId="27" xfId="0" applyFont="1" applyFill="1" applyBorder="1" applyAlignment="1">
      <alignment horizontal="left" vertical="center" wrapText="1"/>
    </xf>
    <xf numFmtId="0" fontId="10" fillId="3" borderId="58" xfId="0" applyFont="1" applyFill="1" applyBorder="1" applyAlignment="1">
      <alignment horizontal="left" vertical="center" wrapText="1"/>
    </xf>
    <xf numFmtId="0" fontId="10" fillId="3" borderId="68" xfId="0" applyFont="1" applyFill="1" applyBorder="1" applyAlignment="1">
      <alignment horizontal="left" vertical="center" wrapText="1"/>
    </xf>
    <xf numFmtId="0" fontId="10" fillId="3" borderId="49" xfId="0" applyFont="1" applyFill="1" applyBorder="1" applyAlignment="1">
      <alignment horizontal="left" vertical="top" wrapText="1"/>
    </xf>
    <xf numFmtId="0" fontId="10" fillId="3" borderId="48" xfId="0" applyFont="1" applyFill="1" applyBorder="1" applyAlignment="1">
      <alignment horizontal="left" vertical="top"/>
    </xf>
    <xf numFmtId="0" fontId="10" fillId="3" borderId="63" xfId="0" applyFont="1" applyFill="1" applyBorder="1" applyAlignment="1">
      <alignment horizontal="left" vertical="top"/>
    </xf>
    <xf numFmtId="0" fontId="23" fillId="10" borderId="59" xfId="0" applyFont="1" applyFill="1" applyBorder="1" applyAlignment="1">
      <alignment horizontal="center"/>
    </xf>
    <xf numFmtId="0" fontId="23" fillId="10" borderId="60" xfId="0" applyFont="1" applyFill="1" applyBorder="1" applyAlignment="1">
      <alignment horizontal="center"/>
    </xf>
    <xf numFmtId="0" fontId="23" fillId="10" borderId="69" xfId="0" applyFont="1" applyFill="1" applyBorder="1" applyAlignment="1">
      <alignment horizontal="center"/>
    </xf>
    <xf numFmtId="0" fontId="25" fillId="3" borderId="3" xfId="0" applyFont="1" applyFill="1" applyBorder="1" applyAlignment="1">
      <alignment horizontal="left" wrapText="1"/>
    </xf>
    <xf numFmtId="0" fontId="6" fillId="3" borderId="6" xfId="0" applyFont="1" applyFill="1" applyBorder="1" applyAlignment="1">
      <alignment horizontal="left" wrapText="1"/>
    </xf>
    <xf numFmtId="0" fontId="6" fillId="3" borderId="4" xfId="0" applyFont="1" applyFill="1" applyBorder="1" applyAlignment="1">
      <alignment horizontal="left" wrapText="1"/>
    </xf>
    <xf numFmtId="0" fontId="23" fillId="10" borderId="12" xfId="0" applyFont="1" applyFill="1" applyBorder="1" applyAlignment="1">
      <alignment horizontal="center"/>
    </xf>
    <xf numFmtId="0" fontId="23" fillId="10" borderId="13" xfId="0" applyFont="1" applyFill="1" applyBorder="1" applyAlignment="1">
      <alignment horizontal="center"/>
    </xf>
    <xf numFmtId="0" fontId="23" fillId="10" borderId="14" xfId="0" applyFont="1" applyFill="1" applyBorder="1" applyAlignment="1">
      <alignment horizontal="center"/>
    </xf>
    <xf numFmtId="0" fontId="10" fillId="3" borderId="15" xfId="0" applyFont="1" applyFill="1" applyBorder="1" applyAlignment="1">
      <alignment horizontal="left" vertical="top" wrapText="1"/>
    </xf>
    <xf numFmtId="0" fontId="26" fillId="3" borderId="15" xfId="0" applyFont="1" applyFill="1" applyBorder="1" applyAlignment="1">
      <alignment horizontal="left" vertical="top"/>
    </xf>
    <xf numFmtId="0" fontId="6" fillId="8" borderId="15" xfId="0" applyFont="1" applyFill="1" applyBorder="1" applyAlignment="1">
      <alignment horizontal="center"/>
    </xf>
    <xf numFmtId="0" fontId="10" fillId="3" borderId="52" xfId="0" applyFont="1" applyFill="1" applyBorder="1" applyAlignment="1">
      <alignment horizontal="left" vertical="center" wrapText="1"/>
    </xf>
    <xf numFmtId="0" fontId="10" fillId="3" borderId="53" xfId="0" applyFont="1" applyFill="1" applyBorder="1" applyAlignment="1">
      <alignment horizontal="left" vertical="center" wrapText="1"/>
    </xf>
    <xf numFmtId="0" fontId="10" fillId="3" borderId="39" xfId="0" applyFont="1" applyFill="1" applyBorder="1" applyAlignment="1">
      <alignment horizontal="left" vertical="center" wrapText="1"/>
    </xf>
    <xf numFmtId="0" fontId="10" fillId="3" borderId="34" xfId="0" applyFont="1" applyFill="1" applyBorder="1" applyAlignment="1">
      <alignment horizontal="left" vertical="center"/>
    </xf>
    <xf numFmtId="0" fontId="10" fillId="3" borderId="61" xfId="0" applyFont="1" applyFill="1" applyBorder="1" applyAlignment="1">
      <alignment horizontal="left" vertical="center"/>
    </xf>
    <xf numFmtId="0" fontId="10" fillId="3" borderId="0" xfId="0" applyFont="1" applyFill="1" applyAlignment="1">
      <alignment horizontal="left" vertical="center"/>
    </xf>
    <xf numFmtId="0" fontId="10" fillId="3" borderId="62" xfId="0" applyFont="1" applyFill="1" applyBorder="1" applyAlignment="1">
      <alignment horizontal="left" vertical="center"/>
    </xf>
    <xf numFmtId="0" fontId="10" fillId="3" borderId="39" xfId="0" applyFont="1" applyFill="1" applyBorder="1" applyAlignment="1">
      <alignment horizontal="left" vertical="center"/>
    </xf>
    <xf numFmtId="0" fontId="10" fillId="3" borderId="37" xfId="0" applyFont="1" applyFill="1" applyBorder="1" applyAlignment="1">
      <alignment horizontal="left" vertical="center"/>
    </xf>
    <xf numFmtId="0" fontId="0" fillId="3" borderId="23" xfId="0" applyFill="1" applyBorder="1" applyAlignment="1">
      <alignment horizontal="center"/>
    </xf>
    <xf numFmtId="0" fontId="0" fillId="3" borderId="31" xfId="0" applyFill="1" applyBorder="1" applyAlignment="1">
      <alignment horizontal="center"/>
    </xf>
    <xf numFmtId="0" fontId="0" fillId="3" borderId="43" xfId="0" applyFill="1" applyBorder="1" applyAlignment="1">
      <alignment horizontal="center"/>
    </xf>
    <xf numFmtId="0" fontId="0" fillId="3" borderId="15" xfId="0" applyFill="1" applyBorder="1" applyAlignment="1">
      <alignment horizontal="center"/>
    </xf>
    <xf numFmtId="0" fontId="0" fillId="3" borderId="32" xfId="0" applyFill="1" applyBorder="1" applyAlignment="1">
      <alignment horizontal="center"/>
    </xf>
    <xf numFmtId="0" fontId="0" fillId="3" borderId="33" xfId="0" applyFill="1" applyBorder="1" applyAlignment="1">
      <alignment horizontal="center"/>
    </xf>
    <xf numFmtId="0" fontId="0" fillId="3" borderId="34" xfId="0" applyFill="1" applyBorder="1" applyAlignment="1">
      <alignment horizontal="center" vertical="center" wrapText="1"/>
    </xf>
    <xf numFmtId="0" fontId="0" fillId="3" borderId="13" xfId="0" applyFill="1" applyBorder="1" applyAlignment="1">
      <alignment horizontal="center" vertical="center" wrapText="1"/>
    </xf>
    <xf numFmtId="0" fontId="0" fillId="3" borderId="40" xfId="0" applyFill="1" applyBorder="1" applyAlignment="1">
      <alignment horizontal="center" vertical="center" wrapText="1"/>
    </xf>
    <xf numFmtId="0" fontId="16" fillId="3" borderId="31" xfId="0" applyFont="1" applyFill="1" applyBorder="1" applyAlignment="1" applyProtection="1">
      <alignment horizontal="center"/>
      <protection hidden="1"/>
    </xf>
    <xf numFmtId="0" fontId="16" fillId="3" borderId="25" xfId="0" applyFont="1" applyFill="1" applyBorder="1" applyAlignment="1" applyProtection="1">
      <alignment horizontal="center"/>
      <protection hidden="1"/>
    </xf>
    <xf numFmtId="0" fontId="13" fillId="3" borderId="34" xfId="0" applyFont="1" applyFill="1" applyBorder="1" applyAlignment="1">
      <alignment horizontal="center"/>
    </xf>
    <xf numFmtId="0" fontId="13" fillId="3" borderId="45" xfId="0" applyFont="1" applyFill="1" applyBorder="1" applyAlignment="1">
      <alignment horizontal="center"/>
    </xf>
    <xf numFmtId="0" fontId="17" fillId="9" borderId="15" xfId="0" applyFont="1" applyFill="1" applyBorder="1" applyAlignment="1">
      <alignment horizontal="center" vertical="center"/>
    </xf>
    <xf numFmtId="1" fontId="17" fillId="9" borderId="15" xfId="0" applyNumberFormat="1" applyFont="1" applyFill="1" applyBorder="1" applyAlignment="1">
      <alignment horizontal="center" vertical="center"/>
    </xf>
    <xf numFmtId="2" fontId="21" fillId="3" borderId="15" xfId="0" applyNumberFormat="1" applyFont="1" applyFill="1" applyBorder="1" applyAlignment="1">
      <alignment horizontal="center" vertical="center" wrapText="1"/>
    </xf>
    <xf numFmtId="0" fontId="0" fillId="3" borderId="3" xfId="0" applyFill="1" applyBorder="1" applyAlignment="1">
      <alignment horizontal="center"/>
    </xf>
    <xf numFmtId="0" fontId="0" fillId="3" borderId="6" xfId="0" applyFill="1" applyBorder="1" applyAlignment="1">
      <alignment horizontal="center"/>
    </xf>
    <xf numFmtId="0" fontId="0" fillId="3" borderId="7" xfId="0" applyFill="1" applyBorder="1" applyAlignment="1">
      <alignment horizontal="center"/>
    </xf>
    <xf numFmtId="0" fontId="0" fillId="3" borderId="0" xfId="0" applyFill="1" applyAlignment="1">
      <alignment horizontal="center"/>
    </xf>
    <xf numFmtId="0" fontId="17" fillId="3" borderId="35" xfId="0" applyFont="1" applyFill="1" applyBorder="1" applyAlignment="1" applyProtection="1">
      <alignment horizontal="center" vertical="center"/>
      <protection locked="0"/>
    </xf>
    <xf numFmtId="0" fontId="17" fillId="3" borderId="36" xfId="0" applyFont="1" applyFill="1" applyBorder="1" applyAlignment="1" applyProtection="1">
      <alignment horizontal="center" vertical="center"/>
      <protection locked="0"/>
    </xf>
    <xf numFmtId="0" fontId="17" fillId="3" borderId="37" xfId="0" applyFont="1" applyFill="1" applyBorder="1" applyAlignment="1" applyProtection="1">
      <alignment horizontal="center" vertical="center"/>
      <protection locked="0"/>
    </xf>
    <xf numFmtId="0" fontId="20" fillId="3" borderId="34" xfId="0" applyFont="1" applyFill="1" applyBorder="1" applyAlignment="1">
      <alignment horizontal="center" vertical="center" wrapText="1"/>
    </xf>
    <xf numFmtId="0" fontId="20" fillId="3" borderId="13" xfId="0" applyFont="1" applyFill="1" applyBorder="1" applyAlignment="1">
      <alignment horizontal="center" vertical="center" wrapText="1"/>
    </xf>
    <xf numFmtId="0" fontId="20" fillId="3" borderId="40" xfId="0" applyFont="1" applyFill="1" applyBorder="1" applyAlignment="1">
      <alignment horizontal="center" vertical="center" wrapText="1"/>
    </xf>
    <xf numFmtId="0" fontId="0" fillId="3" borderId="42" xfId="0" applyFill="1" applyBorder="1" applyAlignment="1">
      <alignment horizontal="center" vertical="center"/>
    </xf>
    <xf numFmtId="0" fontId="0" fillId="3" borderId="19" xfId="0" applyFill="1" applyBorder="1" applyAlignment="1">
      <alignment horizontal="center" vertical="center"/>
    </xf>
    <xf numFmtId="0" fontId="0" fillId="3" borderId="44" xfId="0" applyFill="1" applyBorder="1" applyAlignment="1">
      <alignment horizontal="center" vertical="center"/>
    </xf>
    <xf numFmtId="0" fontId="0" fillId="3" borderId="34" xfId="0" applyFill="1" applyBorder="1" applyAlignment="1" applyProtection="1">
      <alignment horizontal="center" vertical="center"/>
      <protection hidden="1"/>
    </xf>
    <xf numFmtId="0" fontId="0" fillId="3" borderId="13" xfId="0" applyFill="1" applyBorder="1" applyAlignment="1" applyProtection="1">
      <alignment horizontal="center" vertical="center"/>
      <protection hidden="1"/>
    </xf>
    <xf numFmtId="0" fontId="0" fillId="3" borderId="40" xfId="0" applyFill="1" applyBorder="1" applyAlignment="1" applyProtection="1">
      <alignment horizontal="center" vertical="center"/>
      <protection hidden="1"/>
    </xf>
    <xf numFmtId="2" fontId="0" fillId="3" borderId="15" xfId="0" applyNumberFormat="1" applyFill="1" applyBorder="1" applyAlignment="1" applyProtection="1">
      <alignment horizontal="center" vertical="center"/>
      <protection hidden="1"/>
    </xf>
    <xf numFmtId="2" fontId="0" fillId="3" borderId="13" xfId="0" applyNumberFormat="1" applyFill="1" applyBorder="1" applyAlignment="1" applyProtection="1">
      <alignment horizontal="center" vertical="center"/>
      <protection hidden="1"/>
    </xf>
    <xf numFmtId="2" fontId="0" fillId="3" borderId="40" xfId="0" applyNumberFormat="1" applyFill="1" applyBorder="1" applyAlignment="1" applyProtection="1">
      <alignment horizontal="center" vertical="center"/>
      <protection hidden="1"/>
    </xf>
    <xf numFmtId="0" fontId="0" fillId="3" borderId="15" xfId="0" applyFill="1" applyBorder="1" applyAlignment="1" applyProtection="1">
      <alignment horizontal="center" vertical="center"/>
      <protection hidden="1"/>
    </xf>
    <xf numFmtId="2" fontId="0" fillId="3" borderId="34" xfId="0" applyNumberFormat="1" applyFill="1" applyBorder="1" applyAlignment="1" applyProtection="1">
      <alignment horizontal="center" vertical="center"/>
      <protection hidden="1"/>
    </xf>
    <xf numFmtId="2" fontId="0" fillId="3" borderId="47" xfId="0" applyNumberFormat="1" applyFill="1" applyBorder="1" applyAlignment="1" applyProtection="1">
      <alignment horizontal="center" vertical="center"/>
      <protection hidden="1"/>
    </xf>
    <xf numFmtId="0" fontId="15" fillId="3" borderId="41" xfId="0" applyFont="1" applyFill="1" applyBorder="1" applyAlignment="1">
      <alignment horizontal="center" vertical="center" wrapText="1"/>
    </xf>
    <xf numFmtId="0" fontId="15" fillId="3" borderId="12" xfId="0" applyFont="1" applyFill="1" applyBorder="1" applyAlignment="1">
      <alignment horizontal="center" vertical="center" wrapText="1"/>
    </xf>
    <xf numFmtId="0" fontId="15" fillId="3" borderId="38" xfId="0" applyFont="1" applyFill="1" applyBorder="1" applyAlignment="1">
      <alignment horizontal="center" vertical="center" wrapText="1"/>
    </xf>
    <xf numFmtId="0" fontId="20" fillId="3" borderId="42" xfId="0" applyFont="1" applyFill="1" applyBorder="1" applyAlignment="1">
      <alignment horizontal="center" vertical="center"/>
    </xf>
    <xf numFmtId="0" fontId="20" fillId="3" borderId="19" xfId="0" applyFont="1" applyFill="1" applyBorder="1" applyAlignment="1">
      <alignment horizontal="center" vertical="center"/>
    </xf>
    <xf numFmtId="0" fontId="20" fillId="3" borderId="44" xfId="0" applyFont="1" applyFill="1" applyBorder="1" applyAlignment="1">
      <alignment horizontal="center" vertical="center"/>
    </xf>
    <xf numFmtId="0" fontId="0" fillId="3" borderId="47" xfId="0" applyFill="1" applyBorder="1" applyAlignment="1">
      <alignment horizontal="center" vertical="center" wrapText="1"/>
    </xf>
    <xf numFmtId="164" fontId="0" fillId="3" borderId="34" xfId="0" applyNumberFormat="1" applyFill="1" applyBorder="1" applyAlignment="1" applyProtection="1">
      <alignment horizontal="center" vertical="center" wrapText="1"/>
      <protection hidden="1"/>
    </xf>
    <xf numFmtId="164" fontId="0" fillId="3" borderId="13" xfId="0" applyNumberFormat="1" applyFill="1" applyBorder="1" applyAlignment="1" applyProtection="1">
      <alignment horizontal="center" vertical="center" wrapText="1"/>
      <protection hidden="1"/>
    </xf>
    <xf numFmtId="164" fontId="0" fillId="3" borderId="40" xfId="0" applyNumberFormat="1" applyFill="1" applyBorder="1" applyAlignment="1" applyProtection="1">
      <alignment horizontal="center" vertical="center" wrapText="1"/>
      <protection hidden="1"/>
    </xf>
    <xf numFmtId="164" fontId="0" fillId="3" borderId="15" xfId="0" applyNumberFormat="1" applyFill="1" applyBorder="1" applyAlignment="1" applyProtection="1">
      <alignment horizontal="center" vertical="center" wrapText="1"/>
      <protection hidden="1"/>
    </xf>
    <xf numFmtId="164" fontId="0" fillId="3" borderId="33" xfId="0" applyNumberFormat="1" applyFill="1" applyBorder="1" applyAlignment="1" applyProtection="1">
      <alignment horizontal="center" vertical="center" wrapText="1"/>
      <protection hidden="1"/>
    </xf>
    <xf numFmtId="0" fontId="0" fillId="3" borderId="15" xfId="0" applyFill="1" applyBorder="1" applyAlignment="1">
      <alignment horizontal="center" vertical="center" wrapText="1"/>
    </xf>
    <xf numFmtId="0" fontId="15" fillId="9" borderId="0" xfId="0" applyFont="1" applyFill="1" applyAlignment="1" applyProtection="1">
      <alignment horizontal="center"/>
      <protection hidden="1"/>
    </xf>
    <xf numFmtId="0" fontId="0" fillId="3" borderId="23" xfId="0" applyFill="1" applyBorder="1" applyAlignment="1" applyProtection="1">
      <alignment horizontal="center"/>
      <protection hidden="1"/>
    </xf>
    <xf numFmtId="0" fontId="0" fillId="3" borderId="31" xfId="0" applyFill="1" applyBorder="1" applyAlignment="1" applyProtection="1">
      <alignment horizontal="center"/>
      <protection hidden="1"/>
    </xf>
    <xf numFmtId="0" fontId="0" fillId="3" borderId="32" xfId="0" applyFill="1" applyBorder="1" applyAlignment="1" applyProtection="1">
      <alignment horizontal="center"/>
      <protection hidden="1"/>
    </xf>
    <xf numFmtId="0" fontId="0" fillId="3" borderId="33" xfId="0" applyFill="1" applyBorder="1" applyAlignment="1" applyProtection="1">
      <alignment horizontal="center"/>
      <protection hidden="1"/>
    </xf>
    <xf numFmtId="0" fontId="12" fillId="3" borderId="31" xfId="0" applyFont="1" applyFill="1" applyBorder="1" applyAlignment="1" applyProtection="1">
      <alignment horizontal="center"/>
      <protection hidden="1"/>
    </xf>
    <xf numFmtId="0" fontId="12" fillId="3" borderId="25" xfId="0" applyFont="1" applyFill="1" applyBorder="1" applyAlignment="1" applyProtection="1">
      <alignment horizontal="center"/>
      <protection hidden="1"/>
    </xf>
    <xf numFmtId="0" fontId="13" fillId="3" borderId="33" xfId="0" applyFont="1" applyFill="1" applyBorder="1" applyAlignment="1" applyProtection="1">
      <alignment horizontal="center"/>
      <protection hidden="1"/>
    </xf>
    <xf numFmtId="0" fontId="13" fillId="3" borderId="30" xfId="0" applyFont="1" applyFill="1" applyBorder="1" applyAlignment="1" applyProtection="1">
      <alignment horizontal="center"/>
      <protection hidden="1"/>
    </xf>
    <xf numFmtId="0" fontId="14" fillId="4" borderId="0" xfId="0" applyFont="1" applyFill="1" applyAlignment="1" applyProtection="1">
      <alignment horizontal="center"/>
      <protection hidden="1"/>
    </xf>
    <xf numFmtId="0" fontId="7" fillId="4" borderId="0" xfId="0" applyFont="1" applyFill="1" applyAlignment="1">
      <alignment horizontal="center" vertical="center"/>
    </xf>
    <xf numFmtId="0" fontId="0" fillId="3" borderId="26" xfId="0" applyFill="1" applyBorder="1" applyAlignment="1" applyProtection="1">
      <alignment horizontal="center" wrapText="1"/>
      <protection hidden="1"/>
    </xf>
    <xf numFmtId="0" fontId="0" fillId="3" borderId="27" xfId="0" applyFill="1" applyBorder="1" applyAlignment="1" applyProtection="1">
      <alignment horizontal="center" wrapText="1"/>
      <protection hidden="1"/>
    </xf>
    <xf numFmtId="0" fontId="0" fillId="3" borderId="9" xfId="0" applyFill="1" applyBorder="1" applyAlignment="1" applyProtection="1">
      <alignment horizontal="center" wrapText="1"/>
      <protection hidden="1"/>
    </xf>
    <xf numFmtId="0" fontId="0" fillId="3" borderId="29" xfId="0" applyFill="1" applyBorder="1" applyAlignment="1" applyProtection="1">
      <alignment horizontal="center" wrapText="1"/>
      <protection hidden="1"/>
    </xf>
    <xf numFmtId="0" fontId="2" fillId="2" borderId="16"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5" fillId="0" borderId="4" xfId="0" applyFont="1" applyBorder="1" applyAlignment="1" applyProtection="1">
      <alignment horizontal="center" vertical="center" wrapText="1"/>
      <protection locked="0"/>
    </xf>
    <xf numFmtId="0" fontId="5" fillId="0" borderId="8" xfId="0" applyFont="1" applyBorder="1" applyAlignment="1" applyProtection="1">
      <alignment horizontal="center" vertical="center" wrapText="1"/>
      <protection locked="0"/>
    </xf>
    <xf numFmtId="0" fontId="5" fillId="0" borderId="11" xfId="0" applyFont="1" applyBorder="1" applyAlignment="1" applyProtection="1">
      <alignment horizontal="center" vertical="center" wrapText="1"/>
      <protection locked="0"/>
    </xf>
    <xf numFmtId="0" fontId="4" fillId="0" borderId="19" xfId="0" applyFont="1" applyBorder="1" applyAlignment="1" applyProtection="1">
      <alignment horizontal="center" vertical="center" wrapText="1"/>
      <protection locked="0"/>
    </xf>
    <xf numFmtId="0" fontId="4" fillId="0" borderId="21" xfId="0" applyFont="1" applyBorder="1" applyAlignment="1" applyProtection="1">
      <alignment horizontal="center" vertical="center" wrapText="1"/>
      <protection locked="0"/>
    </xf>
    <xf numFmtId="0" fontId="4" fillId="0" borderId="20" xfId="0" applyFont="1" applyBorder="1" applyAlignment="1" applyProtection="1">
      <alignment horizontal="center" vertical="center" wrapText="1"/>
      <protection locked="0"/>
    </xf>
    <xf numFmtId="0" fontId="4" fillId="0" borderId="22" xfId="0" applyFont="1" applyBorder="1" applyAlignment="1" applyProtection="1">
      <alignment horizontal="center" vertical="center" wrapText="1"/>
      <protection locked="0"/>
    </xf>
    <xf numFmtId="0" fontId="3" fillId="0" borderId="3" xfId="0" applyFont="1" applyBorder="1" applyAlignment="1" applyProtection="1">
      <alignment horizontal="center" vertical="center" wrapText="1"/>
      <protection locked="0"/>
    </xf>
    <xf numFmtId="0" fontId="3" fillId="0" borderId="6" xfId="0" applyFont="1" applyBorder="1" applyAlignment="1" applyProtection="1">
      <alignment horizontal="center" vertical="center" wrapText="1"/>
      <protection locked="0"/>
    </xf>
    <xf numFmtId="0" fontId="3" fillId="0" borderId="4" xfId="0" applyFont="1" applyBorder="1" applyAlignment="1" applyProtection="1">
      <alignment horizontal="center" vertical="center" wrapText="1"/>
      <protection locked="0"/>
    </xf>
    <xf numFmtId="0" fontId="3" fillId="0" borderId="7" xfId="0" applyFont="1" applyBorder="1" applyAlignment="1" applyProtection="1">
      <alignment horizontal="center" vertical="center" wrapText="1"/>
      <protection locked="0"/>
    </xf>
    <xf numFmtId="0" fontId="3" fillId="0" borderId="0" xfId="0" applyFont="1" applyAlignment="1" applyProtection="1">
      <alignment horizontal="center" vertical="center" wrapText="1"/>
      <protection locked="0"/>
    </xf>
    <xf numFmtId="0" fontId="3" fillId="0" borderId="8" xfId="0" applyFont="1" applyBorder="1" applyAlignment="1" applyProtection="1">
      <alignment horizontal="center" vertical="center" wrapText="1"/>
      <protection locked="0"/>
    </xf>
    <xf numFmtId="0" fontId="3" fillId="0" borderId="9" xfId="0" applyFont="1" applyBorder="1" applyAlignment="1" applyProtection="1">
      <alignment horizontal="center" vertical="center" wrapText="1"/>
      <protection locked="0"/>
    </xf>
    <xf numFmtId="0" fontId="3" fillId="0" borderId="10" xfId="0" applyFont="1" applyBorder="1" applyAlignment="1" applyProtection="1">
      <alignment horizontal="center" vertical="center" wrapText="1"/>
      <protection locked="0"/>
    </xf>
    <xf numFmtId="0" fontId="3" fillId="0" borderId="11" xfId="0" applyFont="1" applyBorder="1" applyAlignment="1" applyProtection="1">
      <alignment horizontal="center" vertical="center" wrapText="1"/>
      <protection locked="0"/>
    </xf>
    <xf numFmtId="0" fontId="4" fillId="0" borderId="6" xfId="0" applyFont="1" applyBorder="1" applyAlignment="1" applyProtection="1">
      <alignment horizontal="center" vertical="center" wrapText="1"/>
      <protection locked="0"/>
    </xf>
    <xf numFmtId="0" fontId="4" fillId="0" borderId="0" xfId="0" applyFont="1" applyAlignment="1" applyProtection="1">
      <alignment horizontal="center" vertical="center" wrapText="1"/>
      <protection locked="0"/>
    </xf>
    <xf numFmtId="0" fontId="4" fillId="0" borderId="10" xfId="0" applyFont="1" applyBorder="1" applyAlignment="1" applyProtection="1">
      <alignment horizontal="center" vertical="center" wrapText="1"/>
      <protection locked="0"/>
    </xf>
    <xf numFmtId="0" fontId="5" fillId="0" borderId="3" xfId="0" applyFont="1" applyBorder="1" applyAlignment="1" applyProtection="1">
      <alignment horizontal="center" vertical="center" wrapText="1"/>
      <protection locked="0"/>
    </xf>
    <xf numFmtId="0" fontId="5" fillId="0" borderId="7" xfId="0" applyFont="1" applyBorder="1" applyAlignment="1" applyProtection="1">
      <alignment horizontal="center" vertical="center" wrapText="1"/>
      <protection locked="0"/>
    </xf>
    <xf numFmtId="0" fontId="5" fillId="0" borderId="9" xfId="0" applyFont="1" applyBorder="1" applyAlignment="1" applyProtection="1">
      <alignment horizontal="center" vertical="center" wrapText="1"/>
      <protection locked="0"/>
    </xf>
    <xf numFmtId="0" fontId="0" fillId="0" borderId="3" xfId="0"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0" fillId="0" borderId="7" xfId="0" applyBorder="1" applyAlignment="1" applyProtection="1">
      <alignment horizontal="center" vertical="center"/>
      <protection locked="0"/>
    </xf>
    <xf numFmtId="0" fontId="0" fillId="0" borderId="8" xfId="0" applyBorder="1" applyAlignment="1" applyProtection="1">
      <alignment horizontal="center" vertical="center"/>
      <protection locked="0"/>
    </xf>
    <xf numFmtId="0" fontId="0" fillId="0" borderId="7" xfId="0" applyBorder="1" applyAlignment="1" applyProtection="1">
      <alignment horizontal="center" vertical="center" wrapText="1"/>
      <protection locked="0"/>
    </xf>
    <xf numFmtId="0" fontId="0" fillId="0" borderId="9" xfId="0" applyBorder="1" applyAlignment="1" applyProtection="1">
      <alignment horizontal="center" vertical="center" wrapText="1"/>
      <protection locked="0"/>
    </xf>
    <xf numFmtId="0" fontId="0" fillId="0" borderId="11" xfId="0" applyBorder="1" applyAlignment="1" applyProtection="1">
      <alignment horizontal="center" vertical="center"/>
      <protection locked="0"/>
    </xf>
  </cellXfs>
  <cellStyles count="2">
    <cellStyle name="Hipervínculo" xfId="1" builtinId="8"/>
    <cellStyle name="Normal" xfId="0" builtinId="0"/>
  </cellStyles>
  <dxfs count="33">
    <dxf>
      <font>
        <color theme="0"/>
      </font>
      <fill>
        <patternFill patternType="solid">
          <bgColor rgb="FFC00000"/>
        </patternFill>
      </fill>
    </dxf>
    <dxf>
      <font>
        <color theme="1"/>
      </font>
      <fill>
        <patternFill patternType="solid">
          <bgColor rgb="FFFF0000"/>
        </patternFill>
      </fill>
    </dxf>
    <dxf>
      <font>
        <color theme="1"/>
      </font>
      <fill>
        <patternFill patternType="solid">
          <bgColor rgb="FFFFC000"/>
        </patternFill>
      </fill>
    </dxf>
    <dxf>
      <font>
        <color theme="1"/>
      </font>
      <fill>
        <patternFill patternType="solid">
          <bgColor rgb="FFFFFF00"/>
        </patternFill>
      </fill>
    </dxf>
    <dxf>
      <font>
        <color theme="1"/>
      </font>
      <fill>
        <patternFill patternType="solid">
          <bgColor rgb="FF00B050"/>
        </patternFill>
      </fill>
    </dxf>
    <dxf>
      <font>
        <color theme="1"/>
      </font>
      <fill>
        <patternFill patternType="solid">
          <bgColor rgb="FFFF0000"/>
        </patternFill>
      </fill>
    </dxf>
    <dxf>
      <font>
        <color theme="1"/>
      </font>
      <fill>
        <patternFill patternType="solid">
          <bgColor rgb="FFFFFF00"/>
        </patternFill>
      </fill>
    </dxf>
    <dxf>
      <font>
        <color theme="1"/>
      </font>
      <fill>
        <patternFill patternType="solid">
          <bgColor rgb="FF00B050"/>
        </patternFill>
      </fill>
    </dxf>
    <dxf>
      <font>
        <color theme="1"/>
      </font>
      <fill>
        <patternFill patternType="solid">
          <bgColor rgb="FF00B050"/>
        </patternFill>
      </fill>
    </dxf>
    <dxf>
      <font>
        <color theme="1"/>
      </font>
      <fill>
        <patternFill patternType="solid">
          <bgColor rgb="FFFFFF00"/>
        </patternFill>
      </fill>
    </dxf>
    <dxf>
      <font>
        <color theme="1"/>
      </font>
      <fill>
        <patternFill patternType="solid">
          <bgColor rgb="FFFFC000"/>
        </patternFill>
      </fill>
    </dxf>
    <dxf>
      <font>
        <color theme="1"/>
      </font>
      <fill>
        <patternFill patternType="solid">
          <bgColor rgb="FFFF0000"/>
        </patternFill>
      </fill>
    </dxf>
    <dxf>
      <font>
        <color theme="0"/>
      </font>
      <fill>
        <patternFill patternType="solid">
          <bgColor rgb="FFC00000"/>
        </patternFill>
      </fill>
    </dxf>
    <dxf>
      <font>
        <color theme="1"/>
      </font>
      <fill>
        <patternFill patternType="solid">
          <bgColor rgb="FF00B050"/>
        </patternFill>
      </fill>
    </dxf>
    <dxf>
      <font>
        <color theme="1"/>
      </font>
      <fill>
        <patternFill patternType="solid">
          <bgColor rgb="FFFFFF00"/>
        </patternFill>
      </fill>
    </dxf>
    <dxf>
      <font>
        <color theme="1"/>
      </font>
      <fill>
        <patternFill patternType="solid">
          <bgColor rgb="FFFFC000"/>
        </patternFill>
      </fill>
    </dxf>
    <dxf>
      <font>
        <color theme="1"/>
      </font>
      <fill>
        <patternFill patternType="solid">
          <bgColor rgb="FFFF0000"/>
        </patternFill>
      </fill>
    </dxf>
    <dxf>
      <font>
        <color theme="0"/>
      </font>
      <fill>
        <patternFill patternType="solid">
          <bgColor rgb="FFC00000"/>
        </patternFill>
      </fill>
    </dxf>
    <dxf>
      <font>
        <color theme="0"/>
      </font>
      <fill>
        <patternFill patternType="solid">
          <bgColor rgb="FFC00000"/>
        </patternFill>
      </fill>
    </dxf>
    <dxf>
      <font>
        <color theme="0"/>
      </font>
      <fill>
        <patternFill patternType="solid">
          <bgColor rgb="FFFF0000"/>
        </patternFill>
      </fill>
    </dxf>
    <dxf>
      <fill>
        <patternFill patternType="solid">
          <bgColor rgb="FFFFC000"/>
        </patternFill>
      </fill>
    </dxf>
    <dxf>
      <fill>
        <patternFill patternType="solid">
          <bgColor rgb="FFFFFF00"/>
        </patternFill>
      </fill>
    </dxf>
    <dxf>
      <fill>
        <patternFill patternType="solid">
          <bgColor rgb="FF00B050"/>
        </patternFill>
      </fill>
    </dxf>
    <dxf>
      <fill>
        <patternFill patternType="solid">
          <bgColor rgb="FFC00000"/>
        </patternFill>
      </fill>
    </dxf>
    <dxf>
      <fill>
        <patternFill patternType="solid">
          <bgColor rgb="FFFF0000"/>
        </patternFill>
      </fill>
    </dxf>
    <dxf>
      <fill>
        <patternFill patternType="solid">
          <bgColor rgb="FFFFC000"/>
        </patternFill>
      </fill>
    </dxf>
    <dxf>
      <fill>
        <patternFill patternType="solid">
          <bgColor rgb="FFFFFF00"/>
        </patternFill>
      </fill>
    </dxf>
    <dxf>
      <fill>
        <patternFill patternType="solid">
          <bgColor rgb="FF00B050"/>
        </patternFill>
      </fill>
    </dxf>
    <dxf>
      <font>
        <color theme="0"/>
      </font>
      <fill>
        <patternFill patternType="solid">
          <bgColor rgb="FFC00000"/>
        </patternFill>
      </fill>
    </dxf>
    <dxf>
      <font>
        <color theme="0"/>
      </font>
      <fill>
        <patternFill patternType="solid">
          <bgColor rgb="FFFF0000"/>
        </patternFill>
      </fill>
    </dxf>
    <dxf>
      <fill>
        <patternFill patternType="solid">
          <bgColor rgb="FFFFC000"/>
        </patternFill>
      </fill>
    </dxf>
    <dxf>
      <fill>
        <patternFill patternType="solid">
          <bgColor rgb="FFFFFF00"/>
        </patternFill>
      </fill>
    </dxf>
    <dxf>
      <fill>
        <patternFill patternType="solid">
          <bgColor rgb="FF00B05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99E-2"/>
          <c:y val="3.45122388007785E-2"/>
          <c:w val="0.93058244264844803"/>
          <c:h val="0.87557767237504502"/>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c:ext xmlns:c16="http://schemas.microsoft.com/office/drawing/2014/chart" uri="{C3380CC4-5D6E-409C-BE32-E72D297353CC}">
                <c16:uniqueId val="{00000001-3B8F-4E83-BA39-DB6664DBA7E5}"/>
              </c:ext>
            </c:extLst>
          </c:dPt>
          <c:cat>
            <c:strRef>
              <c:f>GRÁFICOS!$D$15</c:f>
              <c:strCache>
                <c:ptCount val="1"/>
                <c:pt idx="0">
                  <c:v>GESTION RENDICION DE CUENTAS</c:v>
                </c:pt>
              </c:strCache>
            </c:strRef>
          </c:cat>
          <c:val>
            <c:numRef>
              <c:f>GRÁFICOS!$E$15</c:f>
              <c:numCache>
                <c:formatCode>General</c:formatCode>
                <c:ptCount val="1"/>
                <c:pt idx="0">
                  <c:v>100</c:v>
                </c:pt>
              </c:numCache>
            </c:numRef>
          </c:val>
          <c:extLst>
            <c:ext xmlns:c16="http://schemas.microsoft.com/office/drawing/2014/chart" uri="{C3380CC4-5D6E-409C-BE32-E72D297353CC}">
              <c16:uniqueId val="{00000002-3B8F-4E83-BA39-DB6664DBA7E5}"/>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Pt>
            <c:idx val="0"/>
            <c:marker>
              <c:symbol val="dash"/>
              <c:size val="10"/>
              <c:spPr>
                <a:solidFill>
                  <a:schemeClr val="tx1"/>
                </a:solidFill>
                <a:ln w="9525">
                  <a:solidFill>
                    <a:schemeClr val="tx1"/>
                  </a:solidFill>
                </a:ln>
                <a:effectLst/>
              </c:spPr>
            </c:marker>
            <c:bubble3D val="0"/>
            <c:spPr>
              <a:ln w="25400" cap="rnd">
                <a:noFill/>
                <a:round/>
              </a:ln>
              <a:effectLst/>
            </c:spPr>
            <c:extLst>
              <c:ext xmlns:c16="http://schemas.microsoft.com/office/drawing/2014/chart" uri="{C3380CC4-5D6E-409C-BE32-E72D297353CC}">
                <c16:uniqueId val="{00000004-3B8F-4E83-BA39-DB6664DBA7E5}"/>
              </c:ext>
            </c:extLst>
          </c:dPt>
          <c:dLbls>
            <c:spPr>
              <a:noFill/>
              <a:ln>
                <a:noFill/>
              </a:ln>
              <a:effectLst/>
            </c:spPr>
            <c:txPr>
              <a:bodyPr rot="0" spcFirstLastPara="1" vertOverflow="ellipsis" vert="horz" wrap="square" lIns="38100" tIns="19050" rIns="38100" bIns="19050" anchor="ctr" anchorCtr="1">
                <a:spAutoFit/>
              </a:bodyPr>
              <a:lstStyle/>
              <a:p>
                <a:pPr>
                  <a:defRPr lang="en-US" sz="1200" b="1" i="0" u="none" strike="noStrike" kern="1200" baseline="0">
                    <a:solidFill>
                      <a:schemeClr val="tx1"/>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96.639344262295083</c:v>
                </c:pt>
              </c:numCache>
            </c:numRef>
          </c:yVal>
          <c:smooth val="0"/>
          <c:extLst>
            <c:ext xmlns:c16="http://schemas.microsoft.com/office/drawing/2014/chart" uri="{C3380CC4-5D6E-409C-BE32-E72D297353CC}">
              <c16:uniqueId val="{00000006-3B8F-4E83-BA39-DB6664DBA7E5}"/>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en-US" sz="1000" b="1" i="0" u="none" strike="noStrike" kern="1200" baseline="0">
                <a:solidFill>
                  <a:schemeClr val="tx1">
                    <a:lumMod val="65000"/>
                    <a:lumOff val="35000"/>
                  </a:schemeClr>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lang="en-US"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0"/>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lang="en-US"/>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100</c:v>
                </c:pt>
                <c:pt idx="1">
                  <c:v>100</c:v>
                </c:pt>
                <c:pt idx="2">
                  <c:v>100</c:v>
                </c:pt>
                <c:pt idx="3">
                  <c:v>100</c:v>
                </c:pt>
              </c:numCache>
            </c:numRef>
          </c:val>
          <c:extLst>
            <c:ext xmlns:c16="http://schemas.microsoft.com/office/drawing/2014/chart" uri="{C3380CC4-5D6E-409C-BE32-E72D297353CC}">
              <c16:uniqueId val="{00000000-9B4B-4747-AA84-D9FE37FF4B8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lang="en-US"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General</c:formatCode>
                <c:ptCount val="4"/>
                <c:pt idx="0">
                  <c:v>98.11904761904762</c:v>
                </c:pt>
                <c:pt idx="1">
                  <c:v>96.785714285714292</c:v>
                </c:pt>
                <c:pt idx="2">
                  <c:v>94.444444444444443</c:v>
                </c:pt>
                <c:pt idx="3">
                  <c:v>96</c:v>
                </c:pt>
              </c:numCache>
            </c:numRef>
          </c:yVal>
          <c:smooth val="0"/>
          <c:extLst>
            <c:ext xmlns:c16="http://schemas.microsoft.com/office/drawing/2014/chart" uri="{C3380CC4-5D6E-409C-BE32-E72D297353CC}">
              <c16:uniqueId val="{00000001-9B4B-4747-AA84-D9FE37FF4B8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en-US"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lang="en-US"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lang="en-US"/>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cat>
          <c:val>
            <c:numRef>
              <c:f>GRÁFICOS!$F$60:$F$64</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E1ED-41B6-A92F-24A6FB5526FE}"/>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lang="en-US"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xVal>
          <c:yVal>
            <c:numRef>
              <c:f>GRÁFICOS!$G$60:$G$64</c:f>
              <c:numCache>
                <c:formatCode>0</c:formatCode>
                <c:ptCount val="5"/>
                <c:pt idx="0">
                  <c:v>100</c:v>
                </c:pt>
                <c:pt idx="1">
                  <c:v>98.333333333333329</c:v>
                </c:pt>
                <c:pt idx="2">
                  <c:v>97.5</c:v>
                </c:pt>
                <c:pt idx="3">
                  <c:v>98.333333333333329</c:v>
                </c:pt>
                <c:pt idx="4">
                  <c:v>96.428571428571431</c:v>
                </c:pt>
              </c:numCache>
            </c:numRef>
          </c:yVal>
          <c:smooth val="0"/>
          <c:extLst>
            <c:ext xmlns:c16="http://schemas.microsoft.com/office/drawing/2014/chart" uri="{C3380CC4-5D6E-409C-BE32-E72D297353CC}">
              <c16:uniqueId val="{00000001-E1ED-41B6-A92F-24A6FB5526FE}"/>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en-US"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lang="en-US"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lang="en-US"/>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4A3E-4013-AE94-F1D3E1080ED7}"/>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lang="en-US"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General</c:formatCode>
                <c:ptCount val="5"/>
                <c:pt idx="0">
                  <c:v>96.428571428571431</c:v>
                </c:pt>
                <c:pt idx="1">
                  <c:v>96.666666666666671</c:v>
                </c:pt>
                <c:pt idx="2">
                  <c:v>95</c:v>
                </c:pt>
                <c:pt idx="3">
                  <c:v>98.333333333333329</c:v>
                </c:pt>
                <c:pt idx="4" formatCode="0.00">
                  <c:v>97.083333333333329</c:v>
                </c:pt>
              </c:numCache>
            </c:numRef>
          </c:yVal>
          <c:smooth val="0"/>
          <c:extLst>
            <c:ext xmlns:c16="http://schemas.microsoft.com/office/drawing/2014/chart" uri="{C3380CC4-5D6E-409C-BE32-E72D297353CC}">
              <c16:uniqueId val="{00000001-4A3E-4013-AE94-F1D3E1080ED7}"/>
            </c:ext>
          </c:extLst>
        </c:ser>
        <c:dLbls>
          <c:showLegendKey val="0"/>
          <c:showVal val="0"/>
          <c:showCatName val="0"/>
          <c:showSerName val="0"/>
          <c:showPercent val="0"/>
          <c:showBubbleSize val="0"/>
        </c:dLbls>
        <c:axId val="571708152"/>
        <c:axId val="571709136"/>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en-US"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lang="en-US"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valAx>
        <c:axId val="571708152"/>
        <c:scaling>
          <c:orientation val="minMax"/>
        </c:scaling>
        <c:delete val="1"/>
        <c:axPos val="b"/>
        <c:numFmt formatCode="General" sourceLinked="1"/>
        <c:majorTickMark val="out"/>
        <c:minorTickMark val="none"/>
        <c:tickLblPos val="nextTo"/>
        <c:crossAx val="571709136"/>
        <c:crosses val="autoZero"/>
        <c:crossBetween val="midCat"/>
      </c:valAx>
      <c:valAx>
        <c:axId val="571709136"/>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lang="en-US" sz="900" b="0" i="0" u="none" strike="noStrike" kern="1200" baseline="0">
                <a:solidFill>
                  <a:schemeClr val="tx1">
                    <a:lumMod val="65000"/>
                    <a:lumOff val="35000"/>
                  </a:schemeClr>
                </a:solidFill>
                <a:latin typeface="+mn-lt"/>
                <a:ea typeface="+mn-ea"/>
                <a:cs typeface="+mn-cs"/>
              </a:defRPr>
            </a:pPr>
            <a:endParaRPr lang="es-CO"/>
          </a:p>
        </c:txPr>
        <c:crossAx val="571708152"/>
        <c:crosses val="max"/>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lang="en-US"/>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100</c:v>
                </c:pt>
              </c:numCache>
            </c:numRef>
          </c:val>
          <c:extLst>
            <c:ext xmlns:c16="http://schemas.microsoft.com/office/drawing/2014/chart" uri="{C3380CC4-5D6E-409C-BE32-E72D297353CC}">
              <c16:uniqueId val="{00000000-C543-4F00-823C-8A04F421519D}"/>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lang="en-US"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General</c:formatCode>
                <c:ptCount val="1"/>
                <c:pt idx="0">
                  <c:v>94.444444444444443</c:v>
                </c:pt>
              </c:numCache>
            </c:numRef>
          </c:yVal>
          <c:smooth val="0"/>
          <c:extLst>
            <c:ext xmlns:c16="http://schemas.microsoft.com/office/drawing/2014/chart" uri="{C3380CC4-5D6E-409C-BE32-E72D297353CC}">
              <c16:uniqueId val="{00000001-C543-4F00-823C-8A04F421519D}"/>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en-US"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lang="en-US"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lang="en-US"/>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100</c:v>
                </c:pt>
              </c:numCache>
            </c:numRef>
          </c:val>
          <c:extLst>
            <c:ext xmlns:c16="http://schemas.microsoft.com/office/drawing/2014/chart" uri="{C3380CC4-5D6E-409C-BE32-E72D297353CC}">
              <c16:uniqueId val="{00000000-D621-4CF4-9112-336F4A3C1368}"/>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lang="en-US"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General</c:formatCode>
                <c:ptCount val="1"/>
                <c:pt idx="0">
                  <c:v>96</c:v>
                </c:pt>
              </c:numCache>
            </c:numRef>
          </c:yVal>
          <c:smooth val="0"/>
          <c:extLst>
            <c:ext xmlns:c16="http://schemas.microsoft.com/office/drawing/2014/chart" uri="{C3380CC4-5D6E-409C-BE32-E72D297353CC}">
              <c16:uniqueId val="{00000001-D621-4CF4-9112-336F4A3C1368}"/>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en-US"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lang="en-US"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lang="en-US"/>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id="{00000000-0008-0000-0000-000029000000}"/>
            </a:ext>
          </a:extLst>
        </xdr:cNvPr>
        <xdr:cNvSpPr/>
      </xdr:nvSpPr>
      <xdr:spPr>
        <a:xfrm>
          <a:off x="914400" y="323850"/>
          <a:ext cx="6915150" cy="105727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id="{00000000-0008-0000-0000-000028000000}"/>
            </a:ext>
          </a:extLst>
        </xdr:cNvPr>
        <xdr:cNvSpPr/>
      </xdr:nvSpPr>
      <xdr:spPr>
        <a:xfrm>
          <a:off x="914400" y="1733550"/>
          <a:ext cx="691515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a16="http://schemas.microsoft.com/office/drawing/2014/main" id="{00000000-0008-0000-0000-000005000000}"/>
            </a:ext>
          </a:extLst>
        </xdr:cNvPr>
        <xdr:cNvGrpSpPr/>
      </xdr:nvGrpSpPr>
      <xdr:grpSpPr>
        <a:xfrm>
          <a:off x="5762625" y="2151450"/>
          <a:ext cx="1033462" cy="840584"/>
          <a:chOff x="3644017" y="40164266"/>
          <a:chExt cx="1013014" cy="1121124"/>
        </a:xfrm>
      </xdr:grpSpPr>
      <xdr:pic>
        <xdr:nvPicPr>
          <xdr:cNvPr id="6" name="Imagen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00000000-0008-0000-0000-000007000000}"/>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a16="http://schemas.microsoft.com/office/drawing/2014/main" id="{00000000-0008-0000-0000-000008000000}"/>
            </a:ext>
          </a:extLst>
        </xdr:cNvPr>
        <xdr:cNvGrpSpPr/>
      </xdr:nvGrpSpPr>
      <xdr:grpSpPr>
        <a:xfrm>
          <a:off x="4605334" y="3324226"/>
          <a:ext cx="1233491" cy="770354"/>
          <a:chOff x="4896094" y="40259454"/>
          <a:chExt cx="919026" cy="531342"/>
        </a:xfrm>
      </xdr:grpSpPr>
      <xdr:pic>
        <xdr:nvPicPr>
          <xdr:cNvPr id="9" name="Imagen 8">
            <a:extLst>
              <a:ext uri="{FF2B5EF4-FFF2-40B4-BE49-F238E27FC236}">
                <a16:creationId xmlns:a16="http://schemas.microsoft.com/office/drawing/2014/main" id="{00000000-0008-0000-0000-000009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00000000-0008-0000-0000-00000A000000}"/>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a16="http://schemas.microsoft.com/office/drawing/2014/main" id="{00000000-0008-0000-0000-00000B000000}"/>
            </a:ext>
          </a:extLst>
        </xdr:cNvPr>
        <xdr:cNvGrpSpPr/>
      </xdr:nvGrpSpPr>
      <xdr:grpSpPr>
        <a:xfrm>
          <a:off x="2724531" y="3234913"/>
          <a:ext cx="787994" cy="865056"/>
          <a:chOff x="11069986" y="3892567"/>
          <a:chExt cx="816569" cy="831719"/>
        </a:xfrm>
      </xdr:grpSpPr>
      <xdr:pic>
        <xdr:nvPicPr>
          <xdr:cNvPr id="12" name="Imagen 11">
            <a:extLst>
              <a:ext uri="{FF2B5EF4-FFF2-40B4-BE49-F238E27FC236}">
                <a16:creationId xmlns:a16="http://schemas.microsoft.com/office/drawing/2014/main" id="{00000000-0008-0000-0000-00000C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id="{00000000-0008-0000-0000-00000D000000}"/>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a16="http://schemas.microsoft.com/office/drawing/2014/main" id="{00000000-0008-0000-0000-00000E000000}"/>
            </a:ext>
          </a:extLst>
        </xdr:cNvPr>
        <xdr:cNvGrpSpPr/>
      </xdr:nvGrpSpPr>
      <xdr:grpSpPr>
        <a:xfrm>
          <a:off x="3619500" y="2095500"/>
          <a:ext cx="1172354" cy="929681"/>
          <a:chOff x="10924762" y="2965174"/>
          <a:chExt cx="1229504" cy="853481"/>
        </a:xfrm>
      </xdr:grpSpPr>
      <xdr:pic>
        <xdr:nvPicPr>
          <xdr:cNvPr id="15" name="Imagen 14">
            <a:extLst>
              <a:ext uri="{FF2B5EF4-FFF2-40B4-BE49-F238E27FC236}">
                <a16:creationId xmlns:a16="http://schemas.microsoft.com/office/drawing/2014/main" id="{00000000-0008-0000-0000-00000F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id="{00000000-0008-0000-0000-000010000000}"/>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a16="http://schemas.microsoft.com/office/drawing/2014/main" id="{00000000-0008-0000-0000-00001A000000}"/>
            </a:ext>
          </a:extLst>
        </xdr:cNvPr>
        <xdr:cNvGrpSpPr/>
      </xdr:nvGrpSpPr>
      <xdr:grpSpPr>
        <a:xfrm>
          <a:off x="1571625" y="2066924"/>
          <a:ext cx="907730" cy="933434"/>
          <a:chOff x="1266825" y="1009649"/>
          <a:chExt cx="964880" cy="877302"/>
        </a:xfrm>
      </xdr:grpSpPr>
      <xdr:pic>
        <xdr:nvPicPr>
          <xdr:cNvPr id="24" name="Imagen 23">
            <a:extLst>
              <a:ext uri="{FF2B5EF4-FFF2-40B4-BE49-F238E27FC236}">
                <a16:creationId xmlns:a16="http://schemas.microsoft.com/office/drawing/2014/main" id="{00000000-0008-0000-0000-000018000000}"/>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id="{00000000-0008-0000-0000-000019000000}"/>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a16="http://schemas.microsoft.com/office/drawing/2014/main" id="{00000000-0008-0000-0000-00001B000000}"/>
            </a:ext>
          </a:extLst>
        </xdr:cNvPr>
        <xdr:cNvPicPr/>
      </xdr:nvPicPr>
      <xdr:blipFill>
        <a:blip xmlns:r="http://schemas.openxmlformats.org/officeDocument/2006/relationships" r:embed="rId11"/>
        <a:srcRect l="8134" t="9091" r="4785" b="11688"/>
        <a:stretch>
          <a:fillRect/>
        </a:stretch>
      </xdr:blipFill>
      <xdr:spPr>
        <a:xfrm>
          <a:off x="1057275" y="381000"/>
          <a:ext cx="1590675"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id="{00000000-0008-0000-0000-00002A000000}"/>
            </a:ext>
          </a:extLst>
        </xdr:cNvPr>
        <xdr:cNvSpPr txBox="1"/>
      </xdr:nvSpPr>
      <xdr:spPr>
        <a:xfrm>
          <a:off x="2619375" y="495300"/>
          <a:ext cx="5324475" cy="3365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7" charset="0"/>
              <a:cs typeface="Arial" panose="020B0604020202020204" pitchFamily="7" charset="0"/>
            </a:rPr>
            <a:t>SECRETARÍA</a:t>
          </a:r>
          <a:r>
            <a:rPr lang="es-CO" sz="1400" b="1" baseline="0">
              <a:latin typeface="Arial" panose="020B0604020202020204" pitchFamily="7" charset="0"/>
              <a:cs typeface="Arial" panose="020B0604020202020204" pitchFamily="7" charset="0"/>
            </a:rPr>
            <a:t> DE EDUCACIÓN NORTE DE SANTANDER</a:t>
          </a:r>
          <a:endParaRPr lang="es-CO" sz="1400" b="1">
            <a:latin typeface="Arial" panose="020B0604020202020204" pitchFamily="7" charset="0"/>
            <a:cs typeface="Arial" panose="020B0604020202020204" pitchFamily="7"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id="{00000000-0008-0000-0000-00002B000000}"/>
            </a:ext>
          </a:extLst>
        </xdr:cNvPr>
        <xdr:cNvSpPr txBox="1"/>
      </xdr:nvSpPr>
      <xdr:spPr>
        <a:xfrm>
          <a:off x="2552700" y="800100"/>
          <a:ext cx="5391150" cy="23939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7" charset="0"/>
              <a:cs typeface="Arial" panose="020B0604020202020204" pitchFamily="7"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id="{00000000-0008-0000-0100-000002000000}"/>
            </a:ext>
          </a:extLst>
        </xdr:cNvPr>
        <xdr:cNvGrpSpPr/>
      </xdr:nvGrpSpPr>
      <xdr:grpSpPr>
        <a:xfrm>
          <a:off x="865654" y="190500"/>
          <a:ext cx="770406" cy="810982"/>
          <a:chOff x="2684805" y="40102191"/>
          <a:chExt cx="833178" cy="960296"/>
        </a:xfrm>
      </xdr:grpSpPr>
      <xdr:pic>
        <xdr:nvPicPr>
          <xdr:cNvPr id="3" name="Imagen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00000000-0008-0000-0100-000004000000}"/>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id="{00000000-0008-0000-0100-000005000000}"/>
            </a:ext>
          </a:extLst>
        </xdr:cNvPr>
        <xdr:cNvGrpSpPr/>
      </xdr:nvGrpSpPr>
      <xdr:grpSpPr>
        <a:xfrm>
          <a:off x="3713555" y="296459"/>
          <a:ext cx="611615" cy="664591"/>
          <a:chOff x="3644017" y="40164266"/>
          <a:chExt cx="1013014" cy="1121124"/>
        </a:xfrm>
      </xdr:grpSpPr>
      <xdr:pic>
        <xdr:nvPicPr>
          <xdr:cNvPr id="6" name="Imagen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00000000-0008-0000-0100-000007000000}"/>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id="{00000000-0008-0000-0100-000008000000}"/>
            </a:ext>
          </a:extLst>
        </xdr:cNvPr>
        <xdr:cNvGrpSpPr/>
      </xdr:nvGrpSpPr>
      <xdr:grpSpPr>
        <a:xfrm>
          <a:off x="6594102" y="201706"/>
          <a:ext cx="1182781" cy="810186"/>
          <a:chOff x="4896094" y="40259454"/>
          <a:chExt cx="919026" cy="566376"/>
        </a:xfrm>
      </xdr:grpSpPr>
      <xdr:pic>
        <xdr:nvPicPr>
          <xdr:cNvPr id="9" name="Imagen 8">
            <a:extLst>
              <a:ext uri="{FF2B5EF4-FFF2-40B4-BE49-F238E27FC236}">
                <a16:creationId xmlns:a16="http://schemas.microsoft.com/office/drawing/2014/main" id="{00000000-0008-0000-0100-000009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00000000-0008-0000-0100-00000A000000}"/>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a16="http://schemas.microsoft.com/office/drawing/2014/main" id="{00000000-0008-0000-0100-00000E000000}"/>
            </a:ext>
          </a:extLst>
        </xdr:cNvPr>
        <xdr:cNvGrpSpPr/>
      </xdr:nvGrpSpPr>
      <xdr:grpSpPr>
        <a:xfrm>
          <a:off x="2237814" y="145676"/>
          <a:ext cx="960295" cy="866358"/>
          <a:chOff x="11811000" y="215347"/>
          <a:chExt cx="993913" cy="714518"/>
        </a:xfrm>
      </xdr:grpSpPr>
      <xdr:pic>
        <xdr:nvPicPr>
          <xdr:cNvPr id="15" name="Imagen 14">
            <a:extLst>
              <a:ext uri="{FF2B5EF4-FFF2-40B4-BE49-F238E27FC236}">
                <a16:creationId xmlns:a16="http://schemas.microsoft.com/office/drawing/2014/main" id="{00000000-0008-0000-0100-00000F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00000000-0008-0000-0100-000010000000}"/>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a16="http://schemas.microsoft.com/office/drawing/2014/main" id="{00000000-0008-0000-0100-000011000000}"/>
            </a:ext>
          </a:extLst>
        </xdr:cNvPr>
        <xdr:cNvGrpSpPr/>
      </xdr:nvGrpSpPr>
      <xdr:grpSpPr>
        <a:xfrm>
          <a:off x="4914900" y="224119"/>
          <a:ext cx="1125072" cy="825338"/>
          <a:chOff x="11036077" y="3892564"/>
          <a:chExt cx="965770" cy="859139"/>
        </a:xfrm>
      </xdr:grpSpPr>
      <xdr:pic>
        <xdr:nvPicPr>
          <xdr:cNvPr id="18" name="Imagen 17">
            <a:extLst>
              <a:ext uri="{FF2B5EF4-FFF2-40B4-BE49-F238E27FC236}">
                <a16:creationId xmlns:a16="http://schemas.microsoft.com/office/drawing/2014/main" id="{00000000-0008-0000-0100-000012000000}"/>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id="{00000000-0008-0000-0100-000013000000}"/>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a16="http://schemas.microsoft.com/office/drawing/2014/main" id="{00000000-0008-0000-0100-000014000000}"/>
            </a:ext>
          </a:extLst>
        </xdr:cNvPr>
        <xdr:cNvPicPr/>
      </xdr:nvPicPr>
      <xdr:blipFill>
        <a:blip xmlns:r="http://schemas.openxmlformats.org/officeDocument/2006/relationships" r:embed="rId11"/>
        <a:srcRect l="8134" t="9091" r="4785" b="11688"/>
        <a:stretch>
          <a:fillRect/>
        </a:stretch>
      </xdr:blipFill>
      <xdr:spPr>
        <a:xfrm>
          <a:off x="8890" y="1333500"/>
          <a:ext cx="1781810"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a16="http://schemas.microsoft.com/office/drawing/2014/main" id="{00000000-0008-0000-0100-000018000000}"/>
            </a:ext>
          </a:extLst>
        </xdr:cNvPr>
        <xdr:cNvGrpSpPr/>
      </xdr:nvGrpSpPr>
      <xdr:grpSpPr>
        <a:xfrm>
          <a:off x="4912584" y="971550"/>
          <a:ext cx="0" cy="228600"/>
          <a:chOff x="11069986" y="3892567"/>
          <a:chExt cx="816569" cy="831719"/>
        </a:xfrm>
      </xdr:grpSpPr>
      <xdr:pic>
        <xdr:nvPicPr>
          <xdr:cNvPr id="25" name="Imagen 24">
            <a:extLst>
              <a:ext uri="{FF2B5EF4-FFF2-40B4-BE49-F238E27FC236}">
                <a16:creationId xmlns:a16="http://schemas.microsoft.com/office/drawing/2014/main" id="{00000000-0008-0000-0100-000019000000}"/>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id="{00000000-0008-0000-0100-00001A000000}"/>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819150</xdr:colOff>
      <xdr:row>3</xdr:row>
      <xdr:rowOff>285750</xdr:rowOff>
    </xdr:to>
    <xdr:pic>
      <xdr:nvPicPr>
        <xdr:cNvPr id="4" name="Imagen 3" descr="Secretaría de Educación">
          <a:extLst>
            <a:ext uri="{FF2B5EF4-FFF2-40B4-BE49-F238E27FC236}">
              <a16:creationId xmlns:a16="http://schemas.microsoft.com/office/drawing/2014/main" id="{00000000-0008-0000-0200-000004000000}"/>
            </a:ext>
          </a:extLst>
        </xdr:cNvPr>
        <xdr:cNvPicPr/>
      </xdr:nvPicPr>
      <xdr:blipFill>
        <a:blip xmlns:r="http://schemas.openxmlformats.org/officeDocument/2006/relationships" r:embed="rId1"/>
        <a:srcRect l="8134" t="9091" r="4785" b="11688"/>
        <a:stretch>
          <a:fillRect/>
        </a:stretch>
      </xdr:blipFill>
      <xdr:spPr>
        <a:xfrm>
          <a:off x="351790" y="847725"/>
          <a:ext cx="1781810"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a16="http://schemas.microsoft.com/office/drawing/2014/main" id="{00000000-0008-0000-0200-000007000000}"/>
            </a:ext>
          </a:extLst>
        </xdr:cNvPr>
        <xdr:cNvGrpSpPr/>
      </xdr:nvGrpSpPr>
      <xdr:grpSpPr>
        <a:xfrm>
          <a:off x="1905000" y="85725"/>
          <a:ext cx="771527" cy="647700"/>
          <a:chOff x="2684805" y="40102191"/>
          <a:chExt cx="833178" cy="960296"/>
        </a:xfrm>
      </xdr:grpSpPr>
      <xdr:pic>
        <xdr:nvPicPr>
          <xdr:cNvPr id="3" name="Imagen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id="{00000000-0008-0000-0200-000006000000}"/>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a16="http://schemas.microsoft.com/office/drawing/2014/main" id="{00000000-0008-0000-0200-00000D000000}"/>
            </a:ext>
          </a:extLst>
        </xdr:cNvPr>
        <xdr:cNvGrpSpPr/>
      </xdr:nvGrpSpPr>
      <xdr:grpSpPr>
        <a:xfrm>
          <a:off x="5972175" y="161924"/>
          <a:ext cx="933450" cy="561975"/>
          <a:chOff x="3644017" y="40164266"/>
          <a:chExt cx="1013014" cy="1121124"/>
        </a:xfrm>
      </xdr:grpSpPr>
      <xdr:pic>
        <xdr:nvPicPr>
          <xdr:cNvPr id="9" name="Imagen 8">
            <a:extLst>
              <a:ext uri="{FF2B5EF4-FFF2-40B4-BE49-F238E27FC236}">
                <a16:creationId xmlns:a16="http://schemas.microsoft.com/office/drawing/2014/main" id="{00000000-0008-0000-0200-000009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id="{00000000-0008-0000-0200-00000A000000}"/>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a16="http://schemas.microsoft.com/office/drawing/2014/main" id="{00000000-0008-0000-0200-000013000000}"/>
            </a:ext>
          </a:extLst>
        </xdr:cNvPr>
        <xdr:cNvGrpSpPr/>
      </xdr:nvGrpSpPr>
      <xdr:grpSpPr>
        <a:xfrm>
          <a:off x="10477500" y="104774"/>
          <a:ext cx="1162051" cy="771525"/>
          <a:chOff x="4896094" y="40259454"/>
          <a:chExt cx="919026" cy="772331"/>
        </a:xfrm>
      </xdr:grpSpPr>
      <xdr:pic>
        <xdr:nvPicPr>
          <xdr:cNvPr id="17" name="Imagen 16">
            <a:extLst>
              <a:ext uri="{FF2B5EF4-FFF2-40B4-BE49-F238E27FC236}">
                <a16:creationId xmlns:a16="http://schemas.microsoft.com/office/drawing/2014/main" id="{00000000-0008-0000-0200-000011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id="{00000000-0008-0000-0200-000012000000}"/>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a16="http://schemas.microsoft.com/office/drawing/2014/main" id="{00000000-0008-0000-0200-000017000000}"/>
            </a:ext>
          </a:extLst>
        </xdr:cNvPr>
        <xdr:cNvGrpSpPr/>
      </xdr:nvGrpSpPr>
      <xdr:grpSpPr>
        <a:xfrm>
          <a:off x="8243533" y="19050"/>
          <a:ext cx="1005241" cy="866775"/>
          <a:chOff x="11069986" y="3892567"/>
          <a:chExt cx="816569" cy="831719"/>
        </a:xfrm>
      </xdr:grpSpPr>
      <xdr:pic>
        <xdr:nvPicPr>
          <xdr:cNvPr id="24" name="Imagen 23">
            <a:extLst>
              <a:ext uri="{FF2B5EF4-FFF2-40B4-BE49-F238E27FC236}">
                <a16:creationId xmlns:a16="http://schemas.microsoft.com/office/drawing/2014/main" id="{00000000-0008-0000-0200-00001800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id="{00000000-0008-0000-0200-000019000000}"/>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a16="http://schemas.microsoft.com/office/drawing/2014/main" id="{00000000-0008-0000-0200-00000E000000}"/>
            </a:ext>
          </a:extLst>
        </xdr:cNvPr>
        <xdr:cNvGrpSpPr/>
      </xdr:nvGrpSpPr>
      <xdr:grpSpPr>
        <a:xfrm>
          <a:off x="4038600" y="114300"/>
          <a:ext cx="752129" cy="639902"/>
          <a:chOff x="13178956" y="290367"/>
          <a:chExt cx="694583" cy="743448"/>
        </a:xfrm>
      </xdr:grpSpPr>
      <xdr:pic>
        <xdr:nvPicPr>
          <xdr:cNvPr id="11" name="Imagen 10">
            <a:extLst>
              <a:ext uri="{FF2B5EF4-FFF2-40B4-BE49-F238E27FC236}">
                <a16:creationId xmlns:a16="http://schemas.microsoft.com/office/drawing/2014/main" id="{00000000-0008-0000-0200-00000B000000}"/>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id="{00000000-0008-0000-0200-00000C000000}"/>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7112</xdr:colOff>
      <xdr:row>9</xdr:row>
      <xdr:rowOff>174969</xdr:rowOff>
    </xdr:from>
    <xdr:to>
      <xdr:col>10</xdr:col>
      <xdr:colOff>571500</xdr:colOff>
      <xdr:row>29</xdr:row>
      <xdr:rowOff>44823</xdr:rowOff>
    </xdr:to>
    <xdr:graphicFrame macro="">
      <xdr:nvGraphicFramePr>
        <xdr:cNvPr id="2" name="Gráfico 1">
          <a:extLst>
            <a:ext uri="{FF2B5EF4-FFF2-40B4-BE49-F238E27FC236}">
              <a16:creationId xmlns:a16="http://schemas.microsoft.com/office/drawing/2014/main" id="{00000000-0008-0000-0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1007993</xdr:colOff>
      <xdr:row>32</xdr:row>
      <xdr:rowOff>180975</xdr:rowOff>
    </xdr:from>
    <xdr:to>
      <xdr:col>10</xdr:col>
      <xdr:colOff>1027043</xdr:colOff>
      <xdr:row>51</xdr:row>
      <xdr:rowOff>166689</xdr:rowOff>
    </xdr:to>
    <xdr:graphicFrame macro="">
      <xdr:nvGraphicFramePr>
        <xdr:cNvPr id="7" name="Gráfico 6">
          <a:extLst>
            <a:ext uri="{FF2B5EF4-FFF2-40B4-BE49-F238E27FC236}">
              <a16:creationId xmlns:a16="http://schemas.microsoft.com/office/drawing/2014/main" id="{00000000-0008-0000-03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940490</xdr:colOff>
      <xdr:row>56</xdr:row>
      <xdr:rowOff>189258</xdr:rowOff>
    </xdr:from>
    <xdr:to>
      <xdr:col>10</xdr:col>
      <xdr:colOff>1027043</xdr:colOff>
      <xdr:row>75</xdr:row>
      <xdr:rowOff>174972</xdr:rowOff>
    </xdr:to>
    <xdr:graphicFrame macro="">
      <xdr:nvGraphicFramePr>
        <xdr:cNvPr id="10" name="Gráfico 9">
          <a:extLst>
            <a:ext uri="{FF2B5EF4-FFF2-40B4-BE49-F238E27FC236}">
              <a16:creationId xmlns:a16="http://schemas.microsoft.com/office/drawing/2014/main" id="{00000000-0008-0000-03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1027041</xdr:colOff>
      <xdr:row>78</xdr:row>
      <xdr:rowOff>115957</xdr:rowOff>
    </xdr:from>
    <xdr:to>
      <xdr:col>11</xdr:col>
      <xdr:colOff>49694</xdr:colOff>
      <xdr:row>99</xdr:row>
      <xdr:rowOff>149087</xdr:rowOff>
    </xdr:to>
    <xdr:graphicFrame macro="">
      <xdr:nvGraphicFramePr>
        <xdr:cNvPr id="5" name="Gráfico 4">
          <a:extLst>
            <a:ext uri="{FF2B5EF4-FFF2-40B4-BE49-F238E27FC236}">
              <a16:creationId xmlns:a16="http://schemas.microsoft.com/office/drawing/2014/main" id="{00000000-0008-0000-03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1010478</xdr:colOff>
      <xdr:row>102</xdr:row>
      <xdr:rowOff>173934</xdr:rowOff>
    </xdr:from>
    <xdr:to>
      <xdr:col>11</xdr:col>
      <xdr:colOff>24848</xdr:colOff>
      <xdr:row>126</xdr:row>
      <xdr:rowOff>8283</xdr:rowOff>
    </xdr:to>
    <xdr:graphicFrame macro="">
      <xdr:nvGraphicFramePr>
        <xdr:cNvPr id="11" name="Gráfico 10">
          <a:extLst>
            <a:ext uri="{FF2B5EF4-FFF2-40B4-BE49-F238E27FC236}">
              <a16:creationId xmlns:a16="http://schemas.microsoft.com/office/drawing/2014/main" id="{00000000-0008-0000-03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0</xdr:colOff>
      <xdr:row>129</xdr:row>
      <xdr:rowOff>8283</xdr:rowOff>
    </xdr:from>
    <xdr:to>
      <xdr:col>11</xdr:col>
      <xdr:colOff>33130</xdr:colOff>
      <xdr:row>150</xdr:row>
      <xdr:rowOff>33130</xdr:rowOff>
    </xdr:to>
    <xdr:graphicFrame macro="">
      <xdr:nvGraphicFramePr>
        <xdr:cNvPr id="13" name="Gráfico 12">
          <a:extLst>
            <a:ext uri="{FF2B5EF4-FFF2-40B4-BE49-F238E27FC236}">
              <a16:creationId xmlns:a16="http://schemas.microsoft.com/office/drawing/2014/main" id="{00000000-0008-0000-0300-00000D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295275</xdr:rowOff>
    </xdr:to>
    <xdr:pic>
      <xdr:nvPicPr>
        <xdr:cNvPr id="14" name="Imagen 13" descr="Secretaría de Educación">
          <a:extLst>
            <a:ext uri="{FF2B5EF4-FFF2-40B4-BE49-F238E27FC236}">
              <a16:creationId xmlns:a16="http://schemas.microsoft.com/office/drawing/2014/main" id="{00000000-0008-0000-0300-00000E000000}"/>
            </a:ext>
          </a:extLst>
        </xdr:cNvPr>
        <xdr:cNvPicPr/>
      </xdr:nvPicPr>
      <xdr:blipFill>
        <a:blip xmlns:r="http://schemas.openxmlformats.org/officeDocument/2006/relationships" r:embed="rId7"/>
        <a:srcRect l="8134" t="9091" r="4785" b="11688"/>
        <a:stretch>
          <a:fillRect/>
        </a:stretch>
      </xdr:blipFill>
      <xdr:spPr>
        <a:xfrm>
          <a:off x="443230" y="861695"/>
          <a:ext cx="1511300" cy="795655"/>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a16="http://schemas.microsoft.com/office/drawing/2014/main" id="{00000000-0008-0000-0300-000015000000}"/>
            </a:ext>
          </a:extLst>
        </xdr:cNvPr>
        <xdr:cNvGrpSpPr/>
      </xdr:nvGrpSpPr>
      <xdr:grpSpPr>
        <a:xfrm>
          <a:off x="1101588" y="41412"/>
          <a:ext cx="575331" cy="664559"/>
          <a:chOff x="2684805" y="40102191"/>
          <a:chExt cx="833178" cy="960296"/>
        </a:xfrm>
      </xdr:grpSpPr>
      <xdr:pic>
        <xdr:nvPicPr>
          <xdr:cNvPr id="22" name="Imagen 21">
            <a:extLst>
              <a:ext uri="{FF2B5EF4-FFF2-40B4-BE49-F238E27FC236}">
                <a16:creationId xmlns:a16="http://schemas.microsoft.com/office/drawing/2014/main" id="{00000000-0008-0000-0300-00001600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id="{00000000-0008-0000-0300-00001B000000}"/>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a16="http://schemas.microsoft.com/office/drawing/2014/main" id="{00000000-0008-0000-0300-000022000000}"/>
            </a:ext>
          </a:extLst>
        </xdr:cNvPr>
        <xdr:cNvGrpSpPr/>
      </xdr:nvGrpSpPr>
      <xdr:grpSpPr>
        <a:xfrm>
          <a:off x="8137124" y="46927"/>
          <a:ext cx="952309" cy="659044"/>
          <a:chOff x="4896094" y="40259454"/>
          <a:chExt cx="919026" cy="566376"/>
        </a:xfrm>
      </xdr:grpSpPr>
      <xdr:pic>
        <xdr:nvPicPr>
          <xdr:cNvPr id="35" name="Imagen 34">
            <a:extLst>
              <a:ext uri="{FF2B5EF4-FFF2-40B4-BE49-F238E27FC236}">
                <a16:creationId xmlns:a16="http://schemas.microsoft.com/office/drawing/2014/main" id="{00000000-0008-0000-0300-000023000000}"/>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id="{00000000-0008-0000-0300-000024000000}"/>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a16="http://schemas.microsoft.com/office/drawing/2014/main" id="{00000000-0008-0000-0300-000025000000}"/>
            </a:ext>
          </a:extLst>
        </xdr:cNvPr>
        <xdr:cNvGrpSpPr/>
      </xdr:nvGrpSpPr>
      <xdr:grpSpPr>
        <a:xfrm>
          <a:off x="6108722" y="0"/>
          <a:ext cx="1187283" cy="705971"/>
          <a:chOff x="11036077" y="3892564"/>
          <a:chExt cx="965770" cy="859139"/>
        </a:xfrm>
      </xdr:grpSpPr>
      <xdr:pic>
        <xdr:nvPicPr>
          <xdr:cNvPr id="38" name="Imagen 37">
            <a:extLst>
              <a:ext uri="{FF2B5EF4-FFF2-40B4-BE49-F238E27FC236}">
                <a16:creationId xmlns:a16="http://schemas.microsoft.com/office/drawing/2014/main" id="{00000000-0008-0000-0300-00002600000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id="{00000000-0008-0000-0300-000027000000}"/>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a16="http://schemas.microsoft.com/office/drawing/2014/main" id="{00000000-0008-0000-0300-000028000000}"/>
            </a:ext>
          </a:extLst>
        </xdr:cNvPr>
        <xdr:cNvGrpSpPr/>
      </xdr:nvGrpSpPr>
      <xdr:grpSpPr>
        <a:xfrm>
          <a:off x="2615629" y="46166"/>
          <a:ext cx="752129" cy="674685"/>
          <a:chOff x="13134975" y="290367"/>
          <a:chExt cx="752129" cy="724215"/>
        </a:xfrm>
      </xdr:grpSpPr>
      <xdr:pic>
        <xdr:nvPicPr>
          <xdr:cNvPr id="41" name="Imagen 40">
            <a:extLst>
              <a:ext uri="{FF2B5EF4-FFF2-40B4-BE49-F238E27FC236}">
                <a16:creationId xmlns:a16="http://schemas.microsoft.com/office/drawing/2014/main" id="{00000000-0008-0000-0300-000029000000}"/>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id="{00000000-0008-0000-0300-00002A000000}"/>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a16="http://schemas.microsoft.com/office/drawing/2014/main" id="{00000000-0008-0000-0300-000006000000}"/>
            </a:ext>
          </a:extLst>
        </xdr:cNvPr>
        <xdr:cNvGrpSpPr/>
      </xdr:nvGrpSpPr>
      <xdr:grpSpPr>
        <a:xfrm>
          <a:off x="4339600" y="49694"/>
          <a:ext cx="997810" cy="656277"/>
          <a:chOff x="11811000" y="215347"/>
          <a:chExt cx="993913" cy="714518"/>
        </a:xfrm>
      </xdr:grpSpPr>
      <xdr:pic>
        <xdr:nvPicPr>
          <xdr:cNvPr id="4" name="Imagen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id="{00000000-0008-0000-0300-00002B000000}"/>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2</xdr:col>
      <xdr:colOff>2571749</xdr:colOff>
      <xdr:row>6</xdr:row>
      <xdr:rowOff>123825</xdr:rowOff>
    </xdr:to>
    <xdr:pic>
      <xdr:nvPicPr>
        <xdr:cNvPr id="3" name="Imagen 2" descr="Secretaría de Educación">
          <a:extLst>
            <a:ext uri="{FF2B5EF4-FFF2-40B4-BE49-F238E27FC236}">
              <a16:creationId xmlns:a16="http://schemas.microsoft.com/office/drawing/2014/main" id="{00000000-0008-0000-0400-000003000000}"/>
            </a:ext>
          </a:extLst>
        </xdr:cNvPr>
        <xdr:cNvPicPr/>
      </xdr:nvPicPr>
      <xdr:blipFill>
        <a:blip xmlns:r="http://schemas.openxmlformats.org/officeDocument/2006/relationships" r:embed="rId1"/>
        <a:srcRect l="8134" t="9091" r="4785" b="11688"/>
        <a:stretch>
          <a:fillRect/>
        </a:stretch>
      </xdr:blipFill>
      <xdr:spPr>
        <a:xfrm>
          <a:off x="732790" y="7334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a16="http://schemas.microsoft.com/office/drawing/2014/main" id="{00000000-0008-0000-0400-00000F000000}"/>
            </a:ext>
          </a:extLst>
        </xdr:cNvPr>
        <xdr:cNvGrpSpPr/>
      </xdr:nvGrpSpPr>
      <xdr:grpSpPr>
        <a:xfrm>
          <a:off x="609600" y="0"/>
          <a:ext cx="575331" cy="733425"/>
          <a:chOff x="2684805" y="40102191"/>
          <a:chExt cx="833178" cy="960296"/>
        </a:xfrm>
      </xdr:grpSpPr>
      <xdr:pic>
        <xdr:nvPicPr>
          <xdr:cNvPr id="16" name="Imagen 15">
            <a:extLst>
              <a:ext uri="{FF2B5EF4-FFF2-40B4-BE49-F238E27FC236}">
                <a16:creationId xmlns:a16="http://schemas.microsoft.com/office/drawing/2014/main" id="{00000000-0008-0000-0400-000010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id="{00000000-0008-0000-0400-000011000000}"/>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a16="http://schemas.microsoft.com/office/drawing/2014/main" id="{00000000-0008-0000-0400-000012000000}"/>
            </a:ext>
          </a:extLst>
        </xdr:cNvPr>
        <xdr:cNvGrpSpPr/>
      </xdr:nvGrpSpPr>
      <xdr:grpSpPr>
        <a:xfrm>
          <a:off x="5870127" y="61135"/>
          <a:ext cx="645233" cy="672290"/>
          <a:chOff x="3644017" y="40164266"/>
          <a:chExt cx="1013014" cy="1121124"/>
        </a:xfrm>
      </xdr:grpSpPr>
      <xdr:pic>
        <xdr:nvPicPr>
          <xdr:cNvPr id="22" name="Imagen 21">
            <a:extLst>
              <a:ext uri="{FF2B5EF4-FFF2-40B4-BE49-F238E27FC236}">
                <a16:creationId xmlns:a16="http://schemas.microsoft.com/office/drawing/2014/main" id="{00000000-0008-0000-0400-000016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id="{00000000-0008-0000-0400-000017000000}"/>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a16="http://schemas.microsoft.com/office/drawing/2014/main" id="{00000000-0008-0000-0400-000018000000}"/>
            </a:ext>
          </a:extLst>
        </xdr:cNvPr>
        <xdr:cNvGrpSpPr/>
      </xdr:nvGrpSpPr>
      <xdr:grpSpPr>
        <a:xfrm>
          <a:off x="7439025" y="57151"/>
          <a:ext cx="1000126" cy="676274"/>
          <a:chOff x="4896094" y="40259454"/>
          <a:chExt cx="919026" cy="566376"/>
        </a:xfrm>
      </xdr:grpSpPr>
      <xdr:pic>
        <xdr:nvPicPr>
          <xdr:cNvPr id="25" name="Imagen 24">
            <a:extLst>
              <a:ext uri="{FF2B5EF4-FFF2-40B4-BE49-F238E27FC236}">
                <a16:creationId xmlns:a16="http://schemas.microsoft.com/office/drawing/2014/main" id="{00000000-0008-0000-0400-000019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id="{00000000-0008-0000-0400-00001A000000}"/>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a16="http://schemas.microsoft.com/office/drawing/2014/main" id="{00000000-0008-0000-0400-00001E000000}"/>
            </a:ext>
          </a:extLst>
        </xdr:cNvPr>
        <xdr:cNvGrpSpPr/>
      </xdr:nvGrpSpPr>
      <xdr:grpSpPr>
        <a:xfrm>
          <a:off x="2089805" y="54059"/>
          <a:ext cx="752129" cy="688238"/>
          <a:chOff x="13134975" y="290367"/>
          <a:chExt cx="752129" cy="717492"/>
        </a:xfrm>
      </xdr:grpSpPr>
      <xdr:pic>
        <xdr:nvPicPr>
          <xdr:cNvPr id="31" name="Imagen 30">
            <a:extLst>
              <a:ext uri="{FF2B5EF4-FFF2-40B4-BE49-F238E27FC236}">
                <a16:creationId xmlns:a16="http://schemas.microsoft.com/office/drawing/2014/main" id="{00000000-0008-0000-0400-00001F00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id="{00000000-0008-0000-0400-000020000000}"/>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a16="http://schemas.microsoft.com/office/drawing/2014/main" id="{00000000-0008-0000-0400-000022000000}"/>
            </a:ext>
          </a:extLst>
        </xdr:cNvPr>
        <xdr:cNvGrpSpPr/>
      </xdr:nvGrpSpPr>
      <xdr:grpSpPr>
        <a:xfrm>
          <a:off x="3667125" y="38100"/>
          <a:ext cx="993913" cy="695325"/>
          <a:chOff x="11811000" y="215347"/>
          <a:chExt cx="993913" cy="714518"/>
        </a:xfrm>
      </xdr:grpSpPr>
      <xdr:pic>
        <xdr:nvPicPr>
          <xdr:cNvPr id="35" name="Imagen 34">
            <a:hlinkClick xmlns:r="http://schemas.openxmlformats.org/officeDocument/2006/relationships" r:id="rId10"/>
            <a:extLst>
              <a:ext uri="{FF2B5EF4-FFF2-40B4-BE49-F238E27FC236}">
                <a16:creationId xmlns:a16="http://schemas.microsoft.com/office/drawing/2014/main" id="{00000000-0008-0000-0400-000023000000}"/>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id="{00000000-0008-0000-0400-000024000000}"/>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7</xdr:col>
      <xdr:colOff>0</xdr:colOff>
      <xdr:row>5</xdr:row>
      <xdr:rowOff>0</xdr:rowOff>
    </xdr:from>
    <xdr:to>
      <xdr:col>14</xdr:col>
      <xdr:colOff>570762</xdr:colOff>
      <xdr:row>15</xdr:row>
      <xdr:rowOff>132981</xdr:rowOff>
    </xdr:to>
    <xdr:pic>
      <xdr:nvPicPr>
        <xdr:cNvPr id="5" name="Imagen 4">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12"/>
        <a:stretch>
          <a:fillRect/>
        </a:stretch>
      </xdr:blipFill>
      <xdr:spPr>
        <a:xfrm>
          <a:off x="9105900" y="1352550"/>
          <a:ext cx="5704205" cy="295211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id="{00000000-0008-0000-0500-000002000000}"/>
            </a:ext>
          </a:extLst>
        </xdr:cNvPr>
        <xdr:cNvGrpSpPr/>
      </xdr:nvGrpSpPr>
      <xdr:grpSpPr>
        <a:xfrm>
          <a:off x="323850" y="123825"/>
          <a:ext cx="575331" cy="705086"/>
          <a:chOff x="2684805" y="40102191"/>
          <a:chExt cx="833178" cy="960296"/>
        </a:xfrm>
      </xdr:grpSpPr>
      <xdr:pic>
        <xdr:nvPicPr>
          <xdr:cNvPr id="3" name="Imagen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00000000-0008-0000-0500-000004000000}"/>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id="{00000000-0008-0000-0500-000005000000}"/>
            </a:ext>
          </a:extLst>
        </xdr:cNvPr>
        <xdr:cNvGrpSpPr/>
      </xdr:nvGrpSpPr>
      <xdr:grpSpPr>
        <a:xfrm>
          <a:off x="4479478" y="156385"/>
          <a:ext cx="978347" cy="605615"/>
          <a:chOff x="3644017" y="40164266"/>
          <a:chExt cx="1013014" cy="1121124"/>
        </a:xfrm>
      </xdr:grpSpPr>
      <xdr:pic>
        <xdr:nvPicPr>
          <xdr:cNvPr id="6" name="Imagen 5">
            <a:extLst>
              <a:ext uri="{FF2B5EF4-FFF2-40B4-BE49-F238E27FC236}">
                <a16:creationId xmlns:a16="http://schemas.microsoft.com/office/drawing/2014/main" id="{00000000-0008-0000-0500-000006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00000000-0008-0000-0500-000007000000}"/>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id="{00000000-0008-0000-0500-000008000000}"/>
            </a:ext>
          </a:extLst>
        </xdr:cNvPr>
        <xdr:cNvGrpSpPr/>
      </xdr:nvGrpSpPr>
      <xdr:grpSpPr>
        <a:xfrm>
          <a:off x="5791199" y="0"/>
          <a:ext cx="1343025" cy="962024"/>
          <a:chOff x="11069986" y="3892567"/>
          <a:chExt cx="816569" cy="763668"/>
        </a:xfrm>
      </xdr:grpSpPr>
      <xdr:pic>
        <xdr:nvPicPr>
          <xdr:cNvPr id="9" name="Imagen 8">
            <a:extLst>
              <a:ext uri="{FF2B5EF4-FFF2-40B4-BE49-F238E27FC236}">
                <a16:creationId xmlns:a16="http://schemas.microsoft.com/office/drawing/2014/main" id="{00000000-0008-0000-0500-000009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id="{00000000-0008-0000-0500-00000A000000}"/>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id="{00000000-0008-0000-0500-00000B000000}"/>
            </a:ext>
          </a:extLst>
        </xdr:cNvPr>
        <xdr:cNvGrpSpPr/>
      </xdr:nvGrpSpPr>
      <xdr:grpSpPr>
        <a:xfrm>
          <a:off x="1266833" y="120734"/>
          <a:ext cx="752129" cy="708243"/>
          <a:chOff x="13201929" y="290367"/>
          <a:chExt cx="660865" cy="708243"/>
        </a:xfrm>
      </xdr:grpSpPr>
      <xdr:pic>
        <xdr:nvPicPr>
          <xdr:cNvPr id="12" name="Imagen 11">
            <a:extLst>
              <a:ext uri="{FF2B5EF4-FFF2-40B4-BE49-F238E27FC236}">
                <a16:creationId xmlns:a16="http://schemas.microsoft.com/office/drawing/2014/main" id="{00000000-0008-0000-0500-00000C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id="{00000000-0008-0000-0500-00000D000000}"/>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id="{00000000-0008-0000-0500-00000E000000}"/>
            </a:ext>
          </a:extLst>
        </xdr:cNvPr>
        <xdr:cNvGrpSpPr/>
      </xdr:nvGrpSpPr>
      <xdr:grpSpPr>
        <a:xfrm>
          <a:off x="2676525" y="114300"/>
          <a:ext cx="1419225" cy="733568"/>
          <a:chOff x="11975510" y="215347"/>
          <a:chExt cx="993913" cy="733568"/>
        </a:xfrm>
      </xdr:grpSpPr>
      <xdr:pic>
        <xdr:nvPicPr>
          <xdr:cNvPr id="15" name="Imagen 14">
            <a:extLst>
              <a:ext uri="{FF2B5EF4-FFF2-40B4-BE49-F238E27FC236}">
                <a16:creationId xmlns:a16="http://schemas.microsoft.com/office/drawing/2014/main" id="{00000000-0008-0000-0500-00000F000000}"/>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00000000-0008-0000-0500-000010000000}"/>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PLANEACION%20-%20SGC\PLANEACION\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371"/>
  <sheetViews>
    <sheetView workbookViewId="0"/>
  </sheetViews>
  <sheetFormatPr baseColWidth="10" defaultColWidth="11" defaultRowHeight="15"/>
  <cols>
    <col min="2" max="2" width="2.7109375" customWidth="1"/>
    <col min="9" max="9" width="13.28515625" customWidth="1"/>
    <col min="10" max="10" width="13.42578125" customWidth="1"/>
    <col min="12" max="12" width="2.5703125" customWidth="1"/>
  </cols>
  <sheetData>
    <row r="1" spans="1:13" s="19" customFormat="1">
      <c r="A1" s="43"/>
      <c r="B1" s="43"/>
      <c r="C1" s="43"/>
      <c r="D1" s="43"/>
      <c r="E1" s="43"/>
      <c r="F1" s="43"/>
      <c r="G1" s="43"/>
      <c r="H1" s="43"/>
      <c r="I1" s="43"/>
      <c r="J1" s="43"/>
      <c r="K1" s="43"/>
      <c r="L1" s="43"/>
      <c r="M1" s="43"/>
    </row>
    <row r="2" spans="1:13" s="19" customFormat="1">
      <c r="A2" s="43"/>
      <c r="B2" s="44"/>
      <c r="C2" s="45"/>
      <c r="D2" s="45"/>
      <c r="E2" s="45"/>
      <c r="F2" s="45"/>
      <c r="G2" s="45"/>
      <c r="H2" s="45"/>
      <c r="I2" s="45"/>
      <c r="J2" s="45"/>
      <c r="K2" s="45"/>
      <c r="L2" s="50"/>
      <c r="M2" s="43"/>
    </row>
    <row r="3" spans="1:13" s="19" customFormat="1">
      <c r="A3" s="43"/>
      <c r="B3" s="46"/>
      <c r="C3" s="43"/>
      <c r="D3" s="43"/>
      <c r="E3" s="43"/>
      <c r="F3" s="43"/>
      <c r="G3" s="43"/>
      <c r="H3" s="43"/>
      <c r="I3" s="43"/>
      <c r="J3" s="43"/>
      <c r="K3" s="43"/>
      <c r="L3" s="51"/>
      <c r="M3" s="43"/>
    </row>
    <row r="4" spans="1:13" s="19" customFormat="1" ht="18.75">
      <c r="A4" s="43"/>
      <c r="B4" s="46"/>
      <c r="C4" s="43"/>
      <c r="D4" s="43"/>
      <c r="E4" s="43"/>
      <c r="F4" s="106"/>
      <c r="G4" s="106"/>
      <c r="H4" s="106"/>
      <c r="I4" s="106"/>
      <c r="J4" s="106"/>
      <c r="K4" s="106"/>
      <c r="L4" s="51"/>
      <c r="M4" s="43"/>
    </row>
    <row r="5" spans="1:13" s="19" customFormat="1">
      <c r="A5" s="43"/>
      <c r="B5" s="46"/>
      <c r="C5" s="43"/>
      <c r="D5" s="43"/>
      <c r="E5" s="43"/>
      <c r="F5" s="107"/>
      <c r="G5" s="107"/>
      <c r="H5" s="107"/>
      <c r="I5" s="107"/>
      <c r="J5" s="107"/>
      <c r="K5" s="107"/>
      <c r="L5" s="51"/>
      <c r="M5" s="43"/>
    </row>
    <row r="6" spans="1:13" s="19" customFormat="1">
      <c r="A6" s="43"/>
      <c r="B6" s="46"/>
      <c r="C6" s="43"/>
      <c r="D6" s="43"/>
      <c r="E6" s="43"/>
      <c r="F6" s="43"/>
      <c r="G6" s="43"/>
      <c r="H6" s="43"/>
      <c r="I6" s="43"/>
      <c r="J6" s="43"/>
      <c r="K6" s="43"/>
      <c r="L6" s="51"/>
      <c r="M6" s="43"/>
    </row>
    <row r="7" spans="1:13" s="19" customFormat="1">
      <c r="A7" s="43"/>
      <c r="B7" s="46"/>
      <c r="C7" s="43"/>
      <c r="D7" s="43"/>
      <c r="E7" s="43"/>
      <c r="F7" s="43"/>
      <c r="G7" s="43"/>
      <c r="H7" s="43"/>
      <c r="I7" s="43"/>
      <c r="J7" s="43"/>
      <c r="K7" s="43"/>
      <c r="L7" s="51"/>
      <c r="M7" s="43"/>
    </row>
    <row r="8" spans="1:13" s="19" customFormat="1" ht="26.25">
      <c r="A8" s="43"/>
      <c r="B8" s="46"/>
      <c r="C8" s="108" t="s">
        <v>0</v>
      </c>
      <c r="D8" s="108"/>
      <c r="E8" s="108"/>
      <c r="F8" s="108"/>
      <c r="G8" s="108"/>
      <c r="H8" s="108"/>
      <c r="I8" s="108"/>
      <c r="J8" s="108"/>
      <c r="K8" s="108"/>
      <c r="L8" s="51"/>
      <c r="M8" s="43"/>
    </row>
    <row r="9" spans="1:13" s="19" customFormat="1">
      <c r="A9" s="43"/>
      <c r="B9" s="46"/>
      <c r="C9" s="43"/>
      <c r="D9" s="43"/>
      <c r="E9" s="43"/>
      <c r="F9" s="43"/>
      <c r="G9" s="43"/>
      <c r="H9" s="43"/>
      <c r="I9" s="43"/>
      <c r="J9" s="43"/>
      <c r="K9" s="43"/>
      <c r="L9" s="51"/>
      <c r="M9" s="43"/>
    </row>
    <row r="10" spans="1:13" s="19" customFormat="1">
      <c r="A10" s="43"/>
      <c r="B10" s="46"/>
      <c r="C10" s="43"/>
      <c r="D10" s="43"/>
      <c r="E10" s="43"/>
      <c r="F10" s="43"/>
      <c r="G10" s="43"/>
      <c r="H10" s="43"/>
      <c r="I10" s="43"/>
      <c r="J10" s="43"/>
      <c r="K10" s="43"/>
      <c r="L10" s="51"/>
      <c r="M10" s="43"/>
    </row>
    <row r="11" spans="1:13" s="19" customFormat="1">
      <c r="A11" s="43"/>
      <c r="B11" s="46"/>
      <c r="C11" s="43"/>
      <c r="D11" s="43"/>
      <c r="E11" s="43"/>
      <c r="F11" s="43"/>
      <c r="G11" s="43"/>
      <c r="H11" s="43"/>
      <c r="I11" s="43"/>
      <c r="J11" s="43"/>
      <c r="K11" s="43"/>
      <c r="L11" s="51"/>
      <c r="M11" s="43"/>
    </row>
    <row r="12" spans="1:13" s="19" customFormat="1">
      <c r="A12" s="43"/>
      <c r="B12" s="46"/>
      <c r="C12" s="43"/>
      <c r="D12" s="43"/>
      <c r="E12" s="43"/>
      <c r="F12" s="43"/>
      <c r="G12" s="43"/>
      <c r="H12" s="43"/>
      <c r="I12" s="43"/>
      <c r="J12" s="43"/>
      <c r="K12" s="43"/>
      <c r="L12" s="51"/>
      <c r="M12" s="43"/>
    </row>
    <row r="13" spans="1:13" s="19" customFormat="1">
      <c r="A13" s="43"/>
      <c r="B13" s="46"/>
      <c r="C13" s="43"/>
      <c r="D13" s="43"/>
      <c r="E13" s="43"/>
      <c r="F13" s="43"/>
      <c r="G13" s="43"/>
      <c r="H13" s="43"/>
      <c r="I13" s="43"/>
      <c r="J13" s="43"/>
      <c r="K13" s="43"/>
      <c r="L13" s="51"/>
      <c r="M13" s="43"/>
    </row>
    <row r="14" spans="1:13" s="19" customFormat="1">
      <c r="A14" s="43"/>
      <c r="B14" s="46"/>
      <c r="C14" s="43"/>
      <c r="D14" s="43"/>
      <c r="E14" s="43"/>
      <c r="F14" s="43"/>
      <c r="G14" s="43"/>
      <c r="H14" s="43"/>
      <c r="I14" s="43"/>
      <c r="J14" s="43"/>
      <c r="K14" s="43"/>
      <c r="L14" s="51"/>
      <c r="M14" s="43"/>
    </row>
    <row r="15" spans="1:13" s="19" customFormat="1">
      <c r="A15" s="43"/>
      <c r="B15" s="46"/>
      <c r="C15" s="43"/>
      <c r="D15" s="43"/>
      <c r="E15" s="43"/>
      <c r="F15" s="43"/>
      <c r="G15" s="43"/>
      <c r="H15" s="43"/>
      <c r="I15" s="43"/>
      <c r="J15" s="43"/>
      <c r="K15" s="43"/>
      <c r="L15" s="51"/>
      <c r="M15" s="43"/>
    </row>
    <row r="16" spans="1:13" s="19" customFormat="1">
      <c r="A16" s="43"/>
      <c r="B16" s="46"/>
      <c r="C16" s="43"/>
      <c r="D16" s="43"/>
      <c r="E16" s="43"/>
      <c r="F16" s="43"/>
      <c r="G16" s="43"/>
      <c r="H16" s="43"/>
      <c r="I16" s="43"/>
      <c r="J16" s="43"/>
      <c r="K16" s="43"/>
      <c r="L16" s="51"/>
      <c r="M16" s="43"/>
    </row>
    <row r="17" spans="1:13" s="19" customFormat="1">
      <c r="A17" s="43"/>
      <c r="B17" s="46"/>
      <c r="C17" s="43"/>
      <c r="D17" s="43"/>
      <c r="E17" s="43"/>
      <c r="F17" s="43"/>
      <c r="G17" s="43"/>
      <c r="H17" s="43"/>
      <c r="I17" s="43"/>
      <c r="J17" s="43"/>
      <c r="K17" s="43"/>
      <c r="L17" s="51"/>
      <c r="M17" s="43"/>
    </row>
    <row r="18" spans="1:13" s="19" customFormat="1">
      <c r="A18" s="43"/>
      <c r="B18" s="46"/>
      <c r="C18" s="43"/>
      <c r="D18" s="43"/>
      <c r="E18" s="43"/>
      <c r="F18" s="43"/>
      <c r="G18" s="43"/>
      <c r="H18" s="43"/>
      <c r="I18" s="43"/>
      <c r="J18" s="43"/>
      <c r="K18" s="43"/>
      <c r="L18" s="51"/>
      <c r="M18" s="43"/>
    </row>
    <row r="19" spans="1:13" s="19" customFormat="1">
      <c r="A19" s="43"/>
      <c r="B19" s="46"/>
      <c r="C19" s="43"/>
      <c r="D19" s="43"/>
      <c r="E19" s="43"/>
      <c r="F19" s="43"/>
      <c r="G19" s="43"/>
      <c r="H19" s="43"/>
      <c r="I19" s="43"/>
      <c r="J19" s="43"/>
      <c r="K19" s="43"/>
      <c r="L19" s="51"/>
      <c r="M19" s="43"/>
    </row>
    <row r="20" spans="1:13" s="19" customFormat="1">
      <c r="A20" s="43"/>
      <c r="B20" s="46"/>
      <c r="C20" s="43"/>
      <c r="D20" s="43"/>
      <c r="E20" s="43"/>
      <c r="F20" s="43"/>
      <c r="G20" s="43"/>
      <c r="H20" s="43"/>
      <c r="I20" s="43"/>
      <c r="J20" s="43"/>
      <c r="K20" s="43"/>
      <c r="L20" s="51"/>
      <c r="M20" s="43"/>
    </row>
    <row r="21" spans="1:13" s="19" customFormat="1">
      <c r="A21" s="43"/>
      <c r="B21" s="46"/>
      <c r="C21" s="43"/>
      <c r="D21" s="43"/>
      <c r="E21" s="43"/>
      <c r="F21" s="43"/>
      <c r="G21" s="43"/>
      <c r="H21" s="43"/>
      <c r="I21" s="43"/>
      <c r="J21" s="43"/>
      <c r="K21" s="43"/>
      <c r="L21" s="51"/>
      <c r="M21" s="43"/>
    </row>
    <row r="22" spans="1:13" s="19" customFormat="1">
      <c r="A22" s="43"/>
      <c r="B22" s="53"/>
      <c r="C22" s="54"/>
      <c r="D22" s="54"/>
      <c r="E22" s="54"/>
      <c r="F22" s="54"/>
      <c r="G22" s="54"/>
      <c r="H22" s="54"/>
      <c r="I22" s="54"/>
      <c r="J22" s="54"/>
      <c r="K22" s="54"/>
      <c r="L22" s="55"/>
      <c r="M22" s="43"/>
    </row>
    <row r="23" spans="1:13" s="19" customFormat="1">
      <c r="A23" s="43"/>
      <c r="B23" s="43"/>
      <c r="C23" s="43"/>
      <c r="D23" s="43"/>
      <c r="E23" s="43"/>
      <c r="F23" s="43"/>
      <c r="G23" s="43"/>
      <c r="H23" s="43"/>
      <c r="I23" s="43"/>
      <c r="J23" s="43"/>
      <c r="K23" s="43"/>
      <c r="L23" s="43"/>
      <c r="M23" s="43"/>
    </row>
    <row r="24" spans="1:13" s="19" customFormat="1">
      <c r="A24" s="43"/>
      <c r="B24" s="43"/>
      <c r="C24" s="43" t="s">
        <v>1</v>
      </c>
      <c r="D24" s="43"/>
      <c r="E24" s="43"/>
      <c r="F24" s="43"/>
      <c r="G24" s="43"/>
      <c r="H24" s="43"/>
      <c r="I24" s="43"/>
      <c r="J24" s="43"/>
      <c r="K24" s="43"/>
      <c r="L24" s="43"/>
      <c r="M24" s="43"/>
    </row>
    <row r="25" spans="1:13" s="19" customFormat="1"/>
    <row r="26" spans="1:13" s="19" customFormat="1"/>
    <row r="27" spans="1:13" s="19" customFormat="1"/>
    <row r="28" spans="1:13" s="19" customFormat="1"/>
    <row r="29" spans="1:13" s="19" customFormat="1"/>
    <row r="30" spans="1:13" s="19" customFormat="1"/>
    <row r="31" spans="1:13" s="19" customFormat="1"/>
    <row r="32" spans="1:13" s="19" customFormat="1"/>
    <row r="33" s="19" customFormat="1"/>
    <row r="34" s="19" customFormat="1"/>
    <row r="35" s="19" customFormat="1"/>
    <row r="36" s="19" customFormat="1"/>
    <row r="37" s="19" customFormat="1"/>
    <row r="38" s="19" customFormat="1"/>
    <row r="39" s="19" customFormat="1"/>
    <row r="40" s="19" customFormat="1"/>
    <row r="41" s="19" customFormat="1"/>
    <row r="42" s="19" customFormat="1"/>
    <row r="43" s="19" customFormat="1"/>
    <row r="44" s="19" customFormat="1"/>
    <row r="45" s="19" customFormat="1"/>
    <row r="46" s="19" customFormat="1"/>
    <row r="47" s="19" customFormat="1"/>
    <row r="48" s="19" customFormat="1"/>
    <row r="49" s="19" customFormat="1"/>
    <row r="50" s="19" customFormat="1"/>
    <row r="51" s="19" customFormat="1"/>
    <row r="52" s="19" customFormat="1"/>
    <row r="53" s="19" customFormat="1"/>
    <row r="54" s="19" customFormat="1"/>
    <row r="55" s="19" customFormat="1"/>
    <row r="56" s="19" customFormat="1"/>
    <row r="57" s="19" customFormat="1"/>
    <row r="58" s="19" customFormat="1"/>
    <row r="59" s="19" customFormat="1"/>
    <row r="60" s="19" customFormat="1"/>
    <row r="61" s="19" customFormat="1"/>
    <row r="62" s="19" customFormat="1"/>
    <row r="63" s="19" customFormat="1"/>
    <row r="64" s="19" customFormat="1"/>
    <row r="65" s="19" customFormat="1"/>
    <row r="66" s="19" customFormat="1"/>
    <row r="67" s="19" customFormat="1"/>
    <row r="68" s="19" customFormat="1"/>
    <row r="69" s="19" customFormat="1"/>
    <row r="70" s="19" customFormat="1"/>
    <row r="71" s="19" customFormat="1"/>
    <row r="72" s="19" customFormat="1"/>
    <row r="73" s="19" customFormat="1"/>
    <row r="74" s="19" customFormat="1"/>
    <row r="75" s="19" customFormat="1"/>
    <row r="76" s="19" customFormat="1"/>
    <row r="77" s="19" customFormat="1"/>
    <row r="78" s="19" customFormat="1"/>
    <row r="79" s="19" customFormat="1"/>
    <row r="80" s="19" customFormat="1"/>
    <row r="81" s="19" customFormat="1"/>
    <row r="82" s="19" customFormat="1"/>
    <row r="83" s="19" customFormat="1"/>
    <row r="84" s="19" customFormat="1"/>
    <row r="85" s="19" customFormat="1"/>
    <row r="86" s="19" customFormat="1"/>
    <row r="87" s="19" customFormat="1"/>
    <row r="88" s="19" customFormat="1"/>
    <row r="89" s="19" customFormat="1"/>
    <row r="90" s="19" customFormat="1"/>
    <row r="91" s="19" customFormat="1"/>
    <row r="92" s="19" customFormat="1"/>
    <row r="93" s="19" customFormat="1"/>
    <row r="94" s="19" customFormat="1"/>
    <row r="95" s="19" customFormat="1"/>
    <row r="96" s="19" customFormat="1"/>
    <row r="97" s="19" customFormat="1"/>
    <row r="98" s="19" customFormat="1"/>
    <row r="99" s="19" customFormat="1"/>
    <row r="100" s="19" customFormat="1"/>
    <row r="101" s="19" customFormat="1"/>
    <row r="102" s="19" customFormat="1"/>
    <row r="103" s="19" customFormat="1"/>
    <row r="104" s="19" customFormat="1"/>
    <row r="105" s="19" customFormat="1"/>
    <row r="106" s="19" customFormat="1"/>
    <row r="107" s="19" customFormat="1"/>
    <row r="108" s="19" customFormat="1"/>
    <row r="109" s="19" customFormat="1"/>
    <row r="110" s="19" customFormat="1"/>
    <row r="111" s="19" customFormat="1"/>
    <row r="112" s="19" customFormat="1"/>
    <row r="113" s="19" customFormat="1"/>
    <row r="114" s="19" customFormat="1"/>
    <row r="115" s="19" customFormat="1"/>
    <row r="116" s="19" customFormat="1"/>
    <row r="117" s="19" customFormat="1"/>
    <row r="118" s="19" customFormat="1"/>
    <row r="119" s="19" customFormat="1"/>
    <row r="120" s="19" customFormat="1"/>
    <row r="121" s="19" customFormat="1"/>
    <row r="122" s="19" customFormat="1"/>
    <row r="123" s="19" customFormat="1"/>
    <row r="124" s="19" customFormat="1"/>
    <row r="125" s="19" customFormat="1"/>
    <row r="126" s="19" customFormat="1"/>
    <row r="127" s="19" customFormat="1"/>
    <row r="128" s="19" customFormat="1"/>
    <row r="129" s="19" customFormat="1"/>
    <row r="130" s="19" customFormat="1"/>
    <row r="131" s="19" customFormat="1"/>
    <row r="132" s="19" customFormat="1"/>
    <row r="133" s="19" customFormat="1"/>
    <row r="134" s="19" customFormat="1"/>
    <row r="135" s="19" customFormat="1"/>
    <row r="136" s="19" customFormat="1"/>
    <row r="137" s="19" customFormat="1"/>
    <row r="138" s="19" customFormat="1"/>
    <row r="139" s="19" customFormat="1"/>
    <row r="140" s="19" customFormat="1"/>
    <row r="141" s="19" customFormat="1"/>
    <row r="142" s="19" customFormat="1"/>
    <row r="143" s="19" customFormat="1"/>
    <row r="144" s="19" customFormat="1"/>
    <row r="145" s="19" customFormat="1"/>
    <row r="146" s="19" customFormat="1"/>
    <row r="147" s="19" customFormat="1"/>
    <row r="148" s="19" customFormat="1"/>
    <row r="149" s="19" customFormat="1"/>
    <row r="150" s="19" customFormat="1"/>
    <row r="151" s="19" customFormat="1"/>
    <row r="152" s="19" customFormat="1"/>
    <row r="153" s="19" customFormat="1"/>
    <row r="154" s="19" customFormat="1"/>
    <row r="155" s="19" customFormat="1"/>
    <row r="156" s="19" customFormat="1"/>
    <row r="157" s="19" customFormat="1"/>
    <row r="158" s="19" customFormat="1"/>
    <row r="159" s="19" customFormat="1"/>
    <row r="160" s="19" customFormat="1"/>
    <row r="161" s="19" customFormat="1"/>
    <row r="162" s="19" customFormat="1"/>
    <row r="163" s="19" customFormat="1"/>
    <row r="164" s="19" customFormat="1"/>
    <row r="165" s="19" customFormat="1"/>
    <row r="166" s="19" customFormat="1"/>
    <row r="167" s="19" customFormat="1"/>
    <row r="168" s="19" customFormat="1"/>
    <row r="169" s="19" customFormat="1"/>
    <row r="170" s="19" customFormat="1"/>
    <row r="171" s="19" customFormat="1"/>
    <row r="172" s="19" customFormat="1"/>
    <row r="173" s="19" customFormat="1"/>
    <row r="174" s="19" customFormat="1"/>
    <row r="175" s="19" customFormat="1"/>
    <row r="176" s="19" customFormat="1"/>
    <row r="177" s="19" customFormat="1"/>
    <row r="178" s="19" customFormat="1"/>
    <row r="179" s="19" customFormat="1"/>
    <row r="180" s="19" customFormat="1"/>
    <row r="181" s="19" customFormat="1"/>
    <row r="182" s="19" customFormat="1"/>
    <row r="183" s="19" customFormat="1"/>
    <row r="184" s="19" customFormat="1"/>
    <row r="185" s="19" customFormat="1"/>
    <row r="186" s="19" customFormat="1"/>
    <row r="187" s="19" customFormat="1"/>
    <row r="188" s="19" customFormat="1"/>
    <row r="189" s="19" customFormat="1"/>
    <row r="190" s="19" customFormat="1"/>
    <row r="191" s="19" customFormat="1"/>
    <row r="192" s="19" customFormat="1"/>
    <row r="193" s="19" customFormat="1"/>
    <row r="194" s="19" customFormat="1"/>
    <row r="195" s="19" customFormat="1"/>
    <row r="196" s="19" customFormat="1"/>
    <row r="197" s="19" customFormat="1"/>
    <row r="198" s="19" customFormat="1"/>
    <row r="199" s="19" customFormat="1"/>
    <row r="200" s="19" customFormat="1"/>
    <row r="201" s="19" customFormat="1"/>
    <row r="202" s="19" customFormat="1"/>
    <row r="203" s="19" customFormat="1"/>
    <row r="204" s="19" customFormat="1"/>
    <row r="205" s="19" customFormat="1"/>
    <row r="206" s="19" customFormat="1"/>
    <row r="207" s="19" customFormat="1"/>
    <row r="208" s="19" customFormat="1"/>
    <row r="209" s="19" customFormat="1"/>
    <row r="210" s="19" customFormat="1"/>
    <row r="211" s="19" customFormat="1"/>
    <row r="212" s="19" customFormat="1"/>
    <row r="213" s="19" customFormat="1"/>
    <row r="214" s="19" customFormat="1"/>
    <row r="215" s="19" customFormat="1"/>
    <row r="216" s="19" customFormat="1"/>
    <row r="217" s="19" customFormat="1"/>
    <row r="218" s="19" customFormat="1"/>
    <row r="219" s="19" customFormat="1"/>
    <row r="220" s="19" customFormat="1"/>
    <row r="221" s="19" customFormat="1"/>
    <row r="222" s="19" customFormat="1"/>
    <row r="223" s="19" customFormat="1"/>
    <row r="224" s="19" customFormat="1"/>
    <row r="225" s="19" customFormat="1"/>
    <row r="226" s="19" customFormat="1"/>
    <row r="227" s="19" customFormat="1"/>
    <row r="228" s="19" customFormat="1"/>
    <row r="229" s="19" customFormat="1"/>
    <row r="230" s="19" customFormat="1"/>
    <row r="231" s="19" customFormat="1"/>
    <row r="232" s="19" customFormat="1"/>
    <row r="233" s="19" customFormat="1"/>
    <row r="234" s="19" customFormat="1"/>
    <row r="235" s="19" customFormat="1"/>
    <row r="236" s="19" customFormat="1"/>
    <row r="237" s="19" customFormat="1"/>
    <row r="238" s="19" customFormat="1"/>
    <row r="239" s="19" customFormat="1"/>
    <row r="240" s="19" customFormat="1"/>
    <row r="241" s="19" customFormat="1"/>
    <row r="242" s="19" customFormat="1"/>
    <row r="243" s="19" customFormat="1"/>
    <row r="244" s="19" customFormat="1"/>
    <row r="245" s="19" customFormat="1"/>
    <row r="246" s="19" customFormat="1"/>
    <row r="247" s="19" customFormat="1"/>
    <row r="248" s="19" customFormat="1"/>
    <row r="249" s="19" customFormat="1"/>
    <row r="250" s="19" customFormat="1"/>
    <row r="251" s="19" customFormat="1"/>
    <row r="252" s="19" customFormat="1"/>
    <row r="253" s="19" customFormat="1"/>
    <row r="254" s="19" customFormat="1"/>
    <row r="255" s="19" customFormat="1"/>
    <row r="256" s="19" customFormat="1"/>
    <row r="257" s="19" customFormat="1"/>
    <row r="258" s="19" customFormat="1"/>
    <row r="259" s="19" customFormat="1"/>
    <row r="260" s="19" customFormat="1"/>
    <row r="261" s="19" customFormat="1"/>
    <row r="262" s="19" customFormat="1"/>
    <row r="263" s="19" customFormat="1"/>
    <row r="264" s="19" customFormat="1"/>
    <row r="265" s="19" customFormat="1"/>
    <row r="266" s="19" customFormat="1"/>
    <row r="267" s="19" customFormat="1"/>
    <row r="268" s="19" customFormat="1"/>
    <row r="269" s="19" customFormat="1"/>
    <row r="270" s="19" customFormat="1"/>
    <row r="271" s="19" customFormat="1"/>
    <row r="272" s="19" customFormat="1"/>
    <row r="273" s="19" customFormat="1"/>
    <row r="274" s="19" customFormat="1"/>
    <row r="275" s="19" customFormat="1"/>
    <row r="276" s="19" customFormat="1"/>
    <row r="277" s="19" customFormat="1"/>
    <row r="278" s="19" customFormat="1"/>
    <row r="279" s="19" customFormat="1"/>
    <row r="280" s="19" customFormat="1"/>
    <row r="281" s="19" customFormat="1"/>
    <row r="282" s="19" customFormat="1"/>
    <row r="283" s="19" customFormat="1"/>
    <row r="284" s="19" customFormat="1"/>
    <row r="285" s="19" customFormat="1"/>
    <row r="286" s="19" customFormat="1"/>
    <row r="287" s="19" customFormat="1"/>
    <row r="288" s="19" customFormat="1"/>
    <row r="289" s="19" customFormat="1"/>
    <row r="290" s="19" customFormat="1"/>
    <row r="291" s="19" customFormat="1"/>
    <row r="292" s="19" customFormat="1"/>
    <row r="293" s="19" customFormat="1"/>
    <row r="294" s="19" customFormat="1"/>
    <row r="295" s="19" customFormat="1"/>
    <row r="296" s="19" customFormat="1"/>
    <row r="297" s="19" customFormat="1"/>
    <row r="298" s="19" customFormat="1"/>
    <row r="299" s="19" customFormat="1"/>
    <row r="300" s="19" customFormat="1"/>
    <row r="301" s="19" customFormat="1"/>
    <row r="302" s="19" customFormat="1"/>
    <row r="303" s="19" customFormat="1"/>
    <row r="304" s="19" customFormat="1"/>
    <row r="305" s="19" customFormat="1"/>
    <row r="306" s="19" customFormat="1"/>
    <row r="307" s="19" customFormat="1"/>
    <row r="308" s="19" customFormat="1"/>
    <row r="309" s="19" customFormat="1"/>
    <row r="310" s="19" customFormat="1"/>
    <row r="311" s="19" customFormat="1"/>
    <row r="312" s="19" customFormat="1"/>
    <row r="313" s="19" customFormat="1"/>
    <row r="314" s="19" customFormat="1"/>
    <row r="315" s="19" customFormat="1"/>
    <row r="316" s="19" customFormat="1"/>
    <row r="317" s="19" customFormat="1"/>
    <row r="318" s="19" customFormat="1"/>
    <row r="319" s="19" customFormat="1"/>
    <row r="320" s="19" customFormat="1"/>
    <row r="321" s="19" customFormat="1"/>
    <row r="322" s="19" customFormat="1"/>
    <row r="323" s="19" customFormat="1"/>
    <row r="324" s="19" customFormat="1"/>
    <row r="325" s="19" customFormat="1"/>
    <row r="326" s="19" customFormat="1"/>
    <row r="327" s="19" customFormat="1"/>
    <row r="328" s="19" customFormat="1"/>
    <row r="329" s="19" customFormat="1"/>
    <row r="330" s="19" customFormat="1"/>
    <row r="331" s="19" customFormat="1"/>
    <row r="332" s="19" customFormat="1"/>
    <row r="333" s="19" customFormat="1"/>
    <row r="334" s="19" customFormat="1"/>
    <row r="335" s="19" customFormat="1"/>
    <row r="336" s="19" customFormat="1"/>
    <row r="337" s="19" customFormat="1"/>
    <row r="338" s="19" customFormat="1"/>
    <row r="339" s="19" customFormat="1"/>
    <row r="340" s="19" customFormat="1"/>
    <row r="341" s="19" customFormat="1"/>
    <row r="342" s="19" customFormat="1"/>
    <row r="343" s="19" customFormat="1"/>
    <row r="344" s="19" customFormat="1"/>
    <row r="345" s="19" customFormat="1"/>
    <row r="346" s="19" customFormat="1"/>
    <row r="347" s="19" customFormat="1"/>
    <row r="348" s="19" customFormat="1"/>
    <row r="349" s="19" customFormat="1"/>
    <row r="350" s="19" customFormat="1"/>
    <row r="351" s="19" customFormat="1"/>
    <row r="352" s="19" customFormat="1"/>
    <row r="353" s="19" customFormat="1"/>
    <row r="354" s="19" customFormat="1"/>
    <row r="355" s="19" customFormat="1"/>
    <row r="356" s="19" customFormat="1"/>
    <row r="357" s="19" customFormat="1"/>
    <row r="358" s="19" customFormat="1"/>
    <row r="359" s="19" customFormat="1"/>
    <row r="360" s="19" customFormat="1"/>
    <row r="361" s="19" customFormat="1"/>
    <row r="362" s="19" customFormat="1"/>
    <row r="363" s="19" customFormat="1"/>
    <row r="364" s="19" customFormat="1"/>
    <row r="365" s="19" customFormat="1"/>
    <row r="366" s="19" customFormat="1"/>
    <row r="367" s="19" customFormat="1"/>
    <row r="368" s="19" customFormat="1"/>
    <row r="369" s="19" customFormat="1"/>
    <row r="370" s="19" customFormat="1"/>
    <row r="371" s="19" customFormat="1"/>
  </sheetData>
  <sheetProtection algorithmName="SHA-512" hashValue="lxBk+Y0XcDPvU6T98wk0Eh0CdJwFpd4GaWDSrsZKx5r8Fs1JnC5dqATxBVuV3ZU2njGvQ8visJGsRZxBKwMhcA==" saltValue="yHCunpT+DuyObjfnRWVw5A=="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114"/>
  <sheetViews>
    <sheetView topLeftCell="A52" zoomScale="85" zoomScaleNormal="85" workbookViewId="0">
      <selection activeCell="D66" sqref="D66:M66"/>
    </sheetView>
  </sheetViews>
  <sheetFormatPr baseColWidth="10" defaultColWidth="11.42578125" defaultRowHeight="15"/>
  <cols>
    <col min="1" max="2" width="12.7109375" customWidth="1"/>
    <col min="3" max="3" width="4.28515625" customWidth="1"/>
    <col min="4" max="13" width="11" customWidth="1"/>
    <col min="14" max="16384" width="11.42578125" style="19"/>
  </cols>
  <sheetData>
    <row r="1" spans="1:13">
      <c r="A1" s="19"/>
      <c r="B1" s="19"/>
      <c r="C1" s="19"/>
      <c r="D1" s="19"/>
      <c r="E1" s="19"/>
      <c r="F1" s="19"/>
      <c r="G1" s="19"/>
      <c r="H1" s="19"/>
      <c r="I1" s="19"/>
      <c r="J1" s="19"/>
      <c r="K1" s="19"/>
      <c r="L1" s="19"/>
      <c r="M1" s="19"/>
    </row>
    <row r="2" spans="1:13">
      <c r="A2" s="19"/>
      <c r="B2" s="19"/>
      <c r="C2" s="19"/>
      <c r="D2" s="19"/>
      <c r="E2" s="19"/>
      <c r="F2" s="19"/>
      <c r="G2" s="19"/>
      <c r="H2" s="19"/>
      <c r="I2" s="19"/>
      <c r="J2" s="19"/>
      <c r="K2" s="19"/>
      <c r="L2" s="19"/>
      <c r="M2" s="19"/>
    </row>
    <row r="3" spans="1:13">
      <c r="A3" s="19"/>
      <c r="B3" s="19"/>
      <c r="C3" s="19"/>
      <c r="D3" s="19"/>
      <c r="E3" s="19"/>
      <c r="F3" s="19"/>
      <c r="G3" s="19"/>
      <c r="H3" s="19"/>
      <c r="I3" s="19"/>
      <c r="J3" s="19"/>
      <c r="K3" s="19"/>
      <c r="L3" s="19"/>
      <c r="M3" s="19"/>
    </row>
    <row r="4" spans="1:13">
      <c r="A4" s="19"/>
      <c r="B4" s="19"/>
      <c r="C4" s="19"/>
      <c r="D4" s="19"/>
      <c r="E4" s="19"/>
      <c r="F4" s="19"/>
      <c r="G4" s="19"/>
      <c r="H4" s="19"/>
      <c r="I4" s="19"/>
      <c r="J4" s="19"/>
      <c r="K4" s="19"/>
      <c r="L4" s="19"/>
      <c r="M4" s="19"/>
    </row>
    <row r="5" spans="1:13">
      <c r="A5" s="19"/>
      <c r="B5" s="19"/>
      <c r="C5" s="19"/>
      <c r="D5" s="19"/>
      <c r="E5" s="19"/>
      <c r="F5" s="19"/>
      <c r="G5" s="19"/>
      <c r="H5" s="19"/>
      <c r="I5" s="19"/>
      <c r="J5" s="19"/>
      <c r="K5" s="19"/>
      <c r="L5" s="19"/>
      <c r="M5" s="19"/>
    </row>
    <row r="6" spans="1:13">
      <c r="A6" s="19"/>
      <c r="B6" s="19"/>
      <c r="C6" s="19"/>
      <c r="D6" s="19"/>
      <c r="E6" s="19"/>
      <c r="F6" s="19"/>
      <c r="G6" s="19"/>
      <c r="H6" s="19"/>
      <c r="I6" s="19"/>
      <c r="J6" s="19"/>
      <c r="K6" s="19"/>
      <c r="L6" s="19"/>
      <c r="M6" s="19"/>
    </row>
    <row r="7" spans="1:13" ht="51.75" customHeight="1">
      <c r="A7" s="206"/>
      <c r="B7" s="207"/>
      <c r="C7" s="207"/>
      <c r="D7" s="109" t="s">
        <v>2</v>
      </c>
      <c r="E7" s="109"/>
      <c r="F7" s="109"/>
      <c r="G7" s="109"/>
      <c r="H7" s="109"/>
      <c r="I7" s="109"/>
      <c r="J7" s="109"/>
      <c r="K7" s="109"/>
      <c r="L7" s="109"/>
      <c r="M7" s="110"/>
    </row>
    <row r="8" spans="1:13" ht="36.75" customHeight="1">
      <c r="A8" s="208"/>
      <c r="B8" s="209"/>
      <c r="C8" s="209"/>
      <c r="D8" s="111" t="s">
        <v>3</v>
      </c>
      <c r="E8" s="111"/>
      <c r="F8" s="111"/>
      <c r="G8" s="111"/>
      <c r="H8" s="111"/>
      <c r="I8" s="111"/>
      <c r="J8" s="111"/>
      <c r="K8" s="111"/>
      <c r="L8" s="111"/>
      <c r="M8" s="112"/>
    </row>
    <row r="9" spans="1:13" ht="30" customHeight="1">
      <c r="A9" s="210"/>
      <c r="B9" s="211"/>
      <c r="C9" s="211"/>
      <c r="D9" s="113" t="s">
        <v>4</v>
      </c>
      <c r="E9" s="113"/>
      <c r="F9" s="113"/>
      <c r="G9" s="113"/>
      <c r="H9" s="113"/>
      <c r="I9" s="113"/>
      <c r="J9" s="113"/>
      <c r="K9" s="113"/>
      <c r="L9" s="113"/>
      <c r="M9" s="114"/>
    </row>
    <row r="10" spans="1:13" ht="7.5" customHeight="1">
      <c r="A10" s="115"/>
      <c r="B10" s="115"/>
      <c r="C10" s="115"/>
      <c r="D10" s="115"/>
      <c r="E10" s="115"/>
      <c r="F10" s="115"/>
      <c r="G10" s="115"/>
      <c r="H10" s="115"/>
      <c r="I10" s="115"/>
      <c r="J10" s="115"/>
      <c r="K10" s="115"/>
      <c r="L10" s="115"/>
      <c r="M10" s="115"/>
    </row>
    <row r="11" spans="1:13" ht="30" customHeight="1">
      <c r="A11" s="116" t="s">
        <v>5</v>
      </c>
      <c r="B11" s="117"/>
      <c r="C11" s="117"/>
      <c r="D11" s="117"/>
      <c r="E11" s="117"/>
      <c r="F11" s="117"/>
      <c r="G11" s="117"/>
      <c r="H11" s="117"/>
      <c r="I11" s="117"/>
      <c r="J11" s="117"/>
      <c r="K11" s="117"/>
      <c r="L11" s="117"/>
      <c r="M11" s="118"/>
    </row>
    <row r="12" spans="1:13" ht="126.75" customHeight="1">
      <c r="A12" s="119" t="s">
        <v>6</v>
      </c>
      <c r="B12" s="120"/>
      <c r="C12" s="120"/>
      <c r="D12" s="120"/>
      <c r="E12" s="120"/>
      <c r="F12" s="120"/>
      <c r="G12" s="120"/>
      <c r="H12" s="120"/>
      <c r="I12" s="120"/>
      <c r="J12" s="120"/>
      <c r="K12" s="120"/>
      <c r="L12" s="120"/>
      <c r="M12" s="121"/>
    </row>
    <row r="13" spans="1:13" ht="18.75">
      <c r="A13" s="122" t="s">
        <v>7</v>
      </c>
      <c r="B13" s="123"/>
      <c r="C13" s="123"/>
      <c r="D13" s="123"/>
      <c r="E13" s="123"/>
      <c r="F13" s="123"/>
      <c r="G13" s="123"/>
      <c r="H13" s="123"/>
      <c r="I13" s="123"/>
      <c r="J13" s="123"/>
      <c r="K13" s="123"/>
      <c r="L13" s="123"/>
      <c r="M13" s="124"/>
    </row>
    <row r="14" spans="1:13" ht="15.75">
      <c r="A14" s="125" t="s">
        <v>8</v>
      </c>
      <c r="B14" s="126"/>
      <c r="C14" s="126"/>
      <c r="D14" s="127" t="s">
        <v>9</v>
      </c>
      <c r="E14" s="128"/>
      <c r="F14" s="128"/>
      <c r="G14" s="128"/>
      <c r="H14" s="128"/>
      <c r="I14" s="128"/>
      <c r="J14" s="128"/>
      <c r="K14" s="128"/>
      <c r="L14" s="128"/>
      <c r="M14" s="129"/>
    </row>
    <row r="15" spans="1:13" ht="15.75">
      <c r="A15" s="130" t="s">
        <v>10</v>
      </c>
      <c r="B15" s="131"/>
      <c r="C15" s="131"/>
      <c r="D15" s="132" t="s">
        <v>11</v>
      </c>
      <c r="E15" s="133"/>
      <c r="F15" s="133"/>
      <c r="G15" s="133"/>
      <c r="H15" s="133"/>
      <c r="I15" s="133"/>
      <c r="J15" s="133"/>
      <c r="K15" s="133"/>
      <c r="L15" s="133"/>
      <c r="M15" s="134"/>
    </row>
    <row r="16" spans="1:13" ht="29.25" customHeight="1">
      <c r="A16" s="135" t="s">
        <v>12</v>
      </c>
      <c r="B16" s="136"/>
      <c r="C16" s="136"/>
      <c r="D16" s="137" t="s">
        <v>13</v>
      </c>
      <c r="E16" s="138"/>
      <c r="F16" s="138"/>
      <c r="G16" s="138"/>
      <c r="H16" s="138"/>
      <c r="I16" s="138"/>
      <c r="J16" s="138"/>
      <c r="K16" s="138"/>
      <c r="L16" s="138"/>
      <c r="M16" s="139"/>
    </row>
    <row r="17" spans="1:13" ht="30" customHeight="1">
      <c r="A17" s="140" t="s">
        <v>14</v>
      </c>
      <c r="B17" s="141"/>
      <c r="C17" s="141"/>
      <c r="D17" s="142" t="s">
        <v>15</v>
      </c>
      <c r="E17" s="143"/>
      <c r="F17" s="143"/>
      <c r="G17" s="143"/>
      <c r="H17" s="143"/>
      <c r="I17" s="143"/>
      <c r="J17" s="143"/>
      <c r="K17" s="143"/>
      <c r="L17" s="143"/>
      <c r="M17" s="144"/>
    </row>
    <row r="18" spans="1:13" ht="15.75">
      <c r="A18" s="145" t="s">
        <v>16</v>
      </c>
      <c r="B18" s="146"/>
      <c r="C18" s="146"/>
      <c r="D18" s="147" t="s">
        <v>17</v>
      </c>
      <c r="E18" s="148"/>
      <c r="F18" s="148"/>
      <c r="G18" s="148"/>
      <c r="H18" s="148"/>
      <c r="I18" s="148"/>
      <c r="J18" s="148"/>
      <c r="K18" s="148"/>
      <c r="L18" s="148"/>
      <c r="M18" s="149"/>
    </row>
    <row r="19" spans="1:13" ht="18.75">
      <c r="A19" s="150" t="s">
        <v>10</v>
      </c>
      <c r="B19" s="151"/>
      <c r="C19" s="151"/>
      <c r="D19" s="151"/>
      <c r="E19" s="151"/>
      <c r="F19" s="151"/>
      <c r="G19" s="151"/>
      <c r="H19" s="151"/>
      <c r="I19" s="151"/>
      <c r="J19" s="151"/>
      <c r="K19" s="151"/>
      <c r="L19" s="151"/>
      <c r="M19" s="152"/>
    </row>
    <row r="20" spans="1:13" ht="129.75" customHeight="1">
      <c r="A20" s="153" t="s">
        <v>18</v>
      </c>
      <c r="B20" s="154"/>
      <c r="C20" s="154"/>
      <c r="D20" s="154"/>
      <c r="E20" s="154"/>
      <c r="F20" s="154"/>
      <c r="G20" s="154"/>
      <c r="H20" s="154"/>
      <c r="I20" s="154"/>
      <c r="J20" s="154"/>
      <c r="K20" s="154"/>
      <c r="L20" s="154"/>
      <c r="M20" s="155"/>
    </row>
    <row r="21" spans="1:13" ht="18.75">
      <c r="A21" s="90"/>
      <c r="B21" s="24"/>
      <c r="C21" s="24"/>
      <c r="D21" s="91" t="s">
        <v>19</v>
      </c>
      <c r="E21" s="91" t="s">
        <v>20</v>
      </c>
      <c r="F21" s="91" t="s">
        <v>21</v>
      </c>
      <c r="G21" s="24"/>
      <c r="H21" s="24"/>
      <c r="I21" s="24"/>
      <c r="J21" s="24"/>
      <c r="K21" s="24"/>
      <c r="L21" s="24"/>
      <c r="M21" s="104"/>
    </row>
    <row r="22" spans="1:13" ht="18.75">
      <c r="A22" s="90"/>
      <c r="B22" s="24"/>
      <c r="C22" s="24"/>
      <c r="D22" s="92" t="s">
        <v>22</v>
      </c>
      <c r="E22" s="71">
        <v>1</v>
      </c>
      <c r="F22" s="93"/>
      <c r="G22" s="24"/>
      <c r="H22" s="24"/>
      <c r="I22" s="24"/>
      <c r="J22" s="24"/>
      <c r="K22" s="24"/>
      <c r="L22" s="24"/>
      <c r="M22" s="104"/>
    </row>
    <row r="23" spans="1:13" ht="18.75">
      <c r="A23" s="90"/>
      <c r="B23" s="24"/>
      <c r="C23" s="24"/>
      <c r="D23" s="71" t="s">
        <v>23</v>
      </c>
      <c r="E23" s="71">
        <v>2</v>
      </c>
      <c r="F23" s="94"/>
      <c r="G23" s="24"/>
      <c r="H23" s="24"/>
      <c r="I23" s="24"/>
      <c r="J23" s="24"/>
      <c r="K23" s="24"/>
      <c r="L23" s="24"/>
      <c r="M23" s="104"/>
    </row>
    <row r="24" spans="1:13" ht="18.75">
      <c r="A24" s="90"/>
      <c r="B24" s="24"/>
      <c r="C24" s="24"/>
      <c r="D24" s="71" t="s">
        <v>24</v>
      </c>
      <c r="E24" s="71">
        <v>3</v>
      </c>
      <c r="F24" s="95"/>
      <c r="G24" s="24"/>
      <c r="H24" s="24"/>
      <c r="I24" s="24"/>
      <c r="J24" s="24"/>
      <c r="K24" s="24"/>
      <c r="L24" s="24"/>
      <c r="M24" s="104"/>
    </row>
    <row r="25" spans="1:13" ht="18.75">
      <c r="A25" s="90"/>
      <c r="B25" s="24"/>
      <c r="C25" s="24"/>
      <c r="D25" s="71" t="s">
        <v>25</v>
      </c>
      <c r="E25" s="71">
        <v>4</v>
      </c>
      <c r="F25" s="96"/>
      <c r="G25" s="24"/>
      <c r="H25" s="24"/>
      <c r="I25" s="24"/>
      <c r="J25" s="24"/>
      <c r="K25" s="24"/>
      <c r="L25" s="24"/>
      <c r="M25" s="104"/>
    </row>
    <row r="26" spans="1:13" ht="18.75">
      <c r="A26" s="90"/>
      <c r="B26" s="24"/>
      <c r="C26" s="24"/>
      <c r="D26" s="71" t="s">
        <v>26</v>
      </c>
      <c r="E26" s="71">
        <v>5</v>
      </c>
      <c r="F26" s="97"/>
      <c r="G26" s="24"/>
      <c r="H26" s="24"/>
      <c r="I26" s="24"/>
      <c r="J26" s="24"/>
      <c r="K26" s="24"/>
      <c r="L26" s="24"/>
      <c r="M26" s="104"/>
    </row>
    <row r="27" spans="1:13" ht="85.5" customHeight="1">
      <c r="A27" s="156" t="s">
        <v>27</v>
      </c>
      <c r="B27" s="157"/>
      <c r="C27" s="157"/>
      <c r="D27" s="157"/>
      <c r="E27" s="157"/>
      <c r="F27" s="157"/>
      <c r="G27" s="157"/>
      <c r="H27" s="157"/>
      <c r="I27" s="157"/>
      <c r="J27" s="157"/>
      <c r="K27" s="157"/>
      <c r="L27" s="157"/>
      <c r="M27" s="158"/>
    </row>
    <row r="28" spans="1:13" ht="30" customHeight="1">
      <c r="A28" s="159" t="s">
        <v>28</v>
      </c>
      <c r="B28" s="160"/>
      <c r="C28" s="160"/>
      <c r="D28" s="160"/>
      <c r="E28" s="160"/>
      <c r="F28" s="160"/>
      <c r="G28" s="160"/>
      <c r="H28" s="160"/>
      <c r="I28" s="160"/>
      <c r="J28" s="160"/>
      <c r="K28" s="160"/>
      <c r="L28" s="160"/>
      <c r="M28" s="161"/>
    </row>
    <row r="29" spans="1:13" ht="20.25" customHeight="1">
      <c r="A29" s="162" t="s">
        <v>29</v>
      </c>
      <c r="B29" s="163"/>
      <c r="C29" s="163"/>
      <c r="D29" s="163" t="s">
        <v>30</v>
      </c>
      <c r="E29" s="163"/>
      <c r="F29" s="163"/>
      <c r="G29" s="163"/>
      <c r="H29" s="163"/>
      <c r="I29" s="163"/>
      <c r="J29" s="163"/>
      <c r="K29" s="163"/>
      <c r="L29" s="163"/>
      <c r="M29" s="164"/>
    </row>
    <row r="30" spans="1:13" s="89" customFormat="1" ht="21" customHeight="1">
      <c r="A30" s="165" t="s">
        <v>31</v>
      </c>
      <c r="B30" s="166"/>
      <c r="C30" s="166"/>
      <c r="D30" s="167" t="s">
        <v>32</v>
      </c>
      <c r="E30" s="168"/>
      <c r="F30" s="168"/>
      <c r="G30" s="168"/>
      <c r="H30" s="168"/>
      <c r="I30" s="168"/>
      <c r="J30" s="168"/>
      <c r="K30" s="168"/>
      <c r="L30" s="168"/>
      <c r="M30" s="169"/>
    </row>
    <row r="31" spans="1:13" s="89" customFormat="1" ht="33.75" customHeight="1">
      <c r="A31" s="170" t="s">
        <v>33</v>
      </c>
      <c r="B31" s="171"/>
      <c r="C31" s="171"/>
      <c r="D31" s="142" t="s">
        <v>34</v>
      </c>
      <c r="E31" s="143"/>
      <c r="F31" s="143"/>
      <c r="G31" s="143"/>
      <c r="H31" s="143"/>
      <c r="I31" s="143"/>
      <c r="J31" s="143"/>
      <c r="K31" s="143"/>
      <c r="L31" s="143"/>
      <c r="M31" s="144"/>
    </row>
    <row r="32" spans="1:13" s="89" customFormat="1" ht="30" customHeight="1">
      <c r="A32" s="170" t="s">
        <v>35</v>
      </c>
      <c r="B32" s="171"/>
      <c r="C32" s="171"/>
      <c r="D32" s="172" t="s">
        <v>36</v>
      </c>
      <c r="E32" s="173"/>
      <c r="F32" s="173"/>
      <c r="G32" s="173"/>
      <c r="H32" s="173"/>
      <c r="I32" s="173"/>
      <c r="J32" s="173"/>
      <c r="K32" s="173"/>
      <c r="L32" s="173"/>
      <c r="M32" s="174"/>
    </row>
    <row r="33" spans="1:13" s="89" customFormat="1" ht="31.5" customHeight="1">
      <c r="A33" s="170" t="s">
        <v>37</v>
      </c>
      <c r="B33" s="171"/>
      <c r="C33" s="171"/>
      <c r="D33" s="172" t="s">
        <v>38</v>
      </c>
      <c r="E33" s="173"/>
      <c r="F33" s="173"/>
      <c r="G33" s="173"/>
      <c r="H33" s="173"/>
      <c r="I33" s="173"/>
      <c r="J33" s="173"/>
      <c r="K33" s="173"/>
      <c r="L33" s="173"/>
      <c r="M33" s="174"/>
    </row>
    <row r="34" spans="1:13" s="89" customFormat="1" ht="30.75" customHeight="1">
      <c r="A34" s="170" t="s">
        <v>39</v>
      </c>
      <c r="B34" s="171"/>
      <c r="C34" s="171"/>
      <c r="D34" s="142" t="s">
        <v>40</v>
      </c>
      <c r="E34" s="143"/>
      <c r="F34" s="143"/>
      <c r="G34" s="143"/>
      <c r="H34" s="143"/>
      <c r="I34" s="143"/>
      <c r="J34" s="143"/>
      <c r="K34" s="143"/>
      <c r="L34" s="143"/>
      <c r="M34" s="144"/>
    </row>
    <row r="35" spans="1:13" s="89" customFormat="1" ht="35.25" customHeight="1">
      <c r="A35" s="170" t="s">
        <v>41</v>
      </c>
      <c r="B35" s="171"/>
      <c r="C35" s="171"/>
      <c r="D35" s="142" t="s">
        <v>42</v>
      </c>
      <c r="E35" s="143"/>
      <c r="F35" s="143"/>
      <c r="G35" s="143"/>
      <c r="H35" s="143"/>
      <c r="I35" s="143"/>
      <c r="J35" s="143"/>
      <c r="K35" s="143"/>
      <c r="L35" s="143"/>
      <c r="M35" s="144"/>
    </row>
    <row r="36" spans="1:13" s="89" customFormat="1" ht="21" customHeight="1">
      <c r="A36" s="170" t="s">
        <v>43</v>
      </c>
      <c r="B36" s="171"/>
      <c r="C36" s="171"/>
      <c r="D36" s="172" t="s">
        <v>44</v>
      </c>
      <c r="E36" s="173"/>
      <c r="F36" s="173"/>
      <c r="G36" s="173"/>
      <c r="H36" s="173"/>
      <c r="I36" s="173"/>
      <c r="J36" s="173"/>
      <c r="K36" s="173"/>
      <c r="L36" s="173"/>
      <c r="M36" s="174"/>
    </row>
    <row r="37" spans="1:13" s="89" customFormat="1" ht="36.75" customHeight="1">
      <c r="A37" s="170" t="s">
        <v>45</v>
      </c>
      <c r="B37" s="171"/>
      <c r="C37" s="171"/>
      <c r="D37" s="142" t="s">
        <v>46</v>
      </c>
      <c r="E37" s="143"/>
      <c r="F37" s="143"/>
      <c r="G37" s="143"/>
      <c r="H37" s="143"/>
      <c r="I37" s="143"/>
      <c r="J37" s="143"/>
      <c r="K37" s="143"/>
      <c r="L37" s="143"/>
      <c r="M37" s="144"/>
    </row>
    <row r="38" spans="1:13" s="89" customFormat="1" ht="35.25" customHeight="1">
      <c r="A38" s="170" t="s">
        <v>47</v>
      </c>
      <c r="B38" s="171"/>
      <c r="C38" s="171"/>
      <c r="D38" s="142" t="s">
        <v>48</v>
      </c>
      <c r="E38" s="143"/>
      <c r="F38" s="143"/>
      <c r="G38" s="143"/>
      <c r="H38" s="143"/>
      <c r="I38" s="143"/>
      <c r="J38" s="143"/>
      <c r="K38" s="143"/>
      <c r="L38" s="143"/>
      <c r="M38" s="144"/>
    </row>
    <row r="39" spans="1:13" s="89" customFormat="1" ht="21" customHeight="1">
      <c r="A39" s="175" t="s">
        <v>45</v>
      </c>
      <c r="B39" s="143"/>
      <c r="C39" s="176"/>
      <c r="D39" s="172" t="s">
        <v>49</v>
      </c>
      <c r="E39" s="173"/>
      <c r="F39" s="173"/>
      <c r="G39" s="173"/>
      <c r="H39" s="173"/>
      <c r="I39" s="173"/>
      <c r="J39" s="173"/>
      <c r="K39" s="173"/>
      <c r="L39" s="173"/>
      <c r="M39" s="174"/>
    </row>
    <row r="40" spans="1:13" s="89" customFormat="1" ht="31.5" customHeight="1">
      <c r="A40" s="175" t="s">
        <v>50</v>
      </c>
      <c r="B40" s="143"/>
      <c r="C40" s="176"/>
      <c r="D40" s="172" t="s">
        <v>51</v>
      </c>
      <c r="E40" s="173"/>
      <c r="F40" s="173"/>
      <c r="G40" s="173"/>
      <c r="H40" s="173"/>
      <c r="I40" s="173"/>
      <c r="J40" s="173"/>
      <c r="K40" s="173"/>
      <c r="L40" s="173"/>
      <c r="M40" s="174"/>
    </row>
    <row r="41" spans="1:13" s="89" customFormat="1" ht="54" customHeight="1">
      <c r="A41" s="175" t="s">
        <v>52</v>
      </c>
      <c r="B41" s="143"/>
      <c r="C41" s="176"/>
      <c r="D41" s="142" t="s">
        <v>53</v>
      </c>
      <c r="E41" s="143"/>
      <c r="F41" s="143"/>
      <c r="G41" s="143"/>
      <c r="H41" s="143"/>
      <c r="I41" s="143"/>
      <c r="J41" s="143"/>
      <c r="K41" s="143"/>
      <c r="L41" s="143"/>
      <c r="M41" s="144"/>
    </row>
    <row r="42" spans="1:13" s="89" customFormat="1" ht="43.5" customHeight="1">
      <c r="A42" s="177" t="s">
        <v>54</v>
      </c>
      <c r="B42" s="178"/>
      <c r="C42" s="179"/>
      <c r="D42" s="180" t="s">
        <v>55</v>
      </c>
      <c r="E42" s="178"/>
      <c r="F42" s="178"/>
      <c r="G42" s="178"/>
      <c r="H42" s="178"/>
      <c r="I42" s="178"/>
      <c r="J42" s="178"/>
      <c r="K42" s="178"/>
      <c r="L42" s="178"/>
      <c r="M42" s="181"/>
    </row>
    <row r="43" spans="1:13" ht="18.75">
      <c r="A43" s="122" t="s">
        <v>12</v>
      </c>
      <c r="B43" s="123"/>
      <c r="C43" s="123"/>
      <c r="D43" s="123"/>
      <c r="E43" s="123"/>
      <c r="F43" s="123"/>
      <c r="G43" s="123"/>
      <c r="H43" s="123"/>
      <c r="I43" s="123"/>
      <c r="J43" s="123"/>
      <c r="K43" s="123"/>
      <c r="L43" s="123"/>
      <c r="M43" s="124"/>
    </row>
    <row r="44" spans="1:13" ht="99" customHeight="1">
      <c r="A44" s="182" t="s">
        <v>56</v>
      </c>
      <c r="B44" s="183"/>
      <c r="C44" s="183"/>
      <c r="D44" s="183"/>
      <c r="E44" s="183"/>
      <c r="F44" s="183"/>
      <c r="G44" s="183"/>
      <c r="H44" s="183"/>
      <c r="I44" s="183"/>
      <c r="J44" s="183"/>
      <c r="K44" s="183"/>
      <c r="L44" s="183"/>
      <c r="M44" s="184"/>
    </row>
    <row r="45" spans="1:13" ht="18.75">
      <c r="A45" s="185" t="s">
        <v>57</v>
      </c>
      <c r="B45" s="186"/>
      <c r="C45" s="186"/>
      <c r="D45" s="186"/>
      <c r="E45" s="186"/>
      <c r="F45" s="186"/>
      <c r="G45" s="186"/>
      <c r="H45" s="186"/>
      <c r="I45" s="186"/>
      <c r="J45" s="186"/>
      <c r="K45" s="186"/>
      <c r="L45" s="186"/>
      <c r="M45" s="187"/>
    </row>
    <row r="46" spans="1:13" ht="36.75" customHeight="1">
      <c r="A46" s="188" t="s">
        <v>58</v>
      </c>
      <c r="B46" s="189"/>
      <c r="C46" s="189"/>
      <c r="D46" s="189"/>
      <c r="E46" s="189"/>
      <c r="F46" s="189"/>
      <c r="G46" s="189"/>
      <c r="H46" s="189"/>
      <c r="I46" s="189"/>
      <c r="J46" s="189"/>
      <c r="K46" s="189"/>
      <c r="L46" s="189"/>
      <c r="M46" s="190"/>
    </row>
    <row r="47" spans="1:13" ht="18.75">
      <c r="A47" s="98"/>
      <c r="B47" s="99"/>
      <c r="C47" s="99"/>
      <c r="D47" s="99"/>
      <c r="E47" s="99"/>
      <c r="F47" s="99"/>
      <c r="G47" s="99"/>
      <c r="H47" s="99"/>
      <c r="I47" s="99"/>
      <c r="J47" s="99"/>
      <c r="K47" s="99"/>
      <c r="L47" s="99"/>
      <c r="M47" s="105"/>
    </row>
    <row r="48" spans="1:13" ht="18.75">
      <c r="A48" s="98"/>
      <c r="B48" s="100" t="s">
        <v>59</v>
      </c>
      <c r="C48" s="100"/>
      <c r="D48" s="100"/>
      <c r="E48" s="99"/>
      <c r="F48" s="101"/>
      <c r="G48" s="99"/>
      <c r="H48" s="99"/>
      <c r="I48" s="99"/>
      <c r="J48" s="99"/>
      <c r="K48" s="99"/>
      <c r="L48" s="99"/>
      <c r="M48" s="105"/>
    </row>
    <row r="49" spans="1:13" ht="18.75">
      <c r="A49" s="98"/>
      <c r="B49" s="100" t="s">
        <v>60</v>
      </c>
      <c r="C49" s="100"/>
      <c r="D49" s="100"/>
      <c r="E49" s="99"/>
      <c r="F49" s="102"/>
      <c r="G49" s="99"/>
      <c r="H49" s="99"/>
      <c r="I49" s="99"/>
      <c r="J49" s="99"/>
      <c r="K49" s="99"/>
      <c r="L49" s="99"/>
      <c r="M49" s="105"/>
    </row>
    <row r="50" spans="1:13" ht="18.75">
      <c r="A50" s="98"/>
      <c r="B50" s="100" t="s">
        <v>61</v>
      </c>
      <c r="C50" s="100"/>
      <c r="D50" s="100"/>
      <c r="E50" s="99"/>
      <c r="F50" s="103"/>
      <c r="G50" s="99"/>
      <c r="H50" s="99"/>
      <c r="I50" s="99"/>
      <c r="J50" s="99"/>
      <c r="K50" s="99"/>
      <c r="L50" s="99"/>
      <c r="M50" s="105"/>
    </row>
    <row r="51" spans="1:13" ht="12" customHeight="1">
      <c r="A51" s="98"/>
      <c r="B51" s="100"/>
      <c r="C51" s="100"/>
      <c r="D51" s="100"/>
      <c r="E51" s="99"/>
      <c r="F51" s="99"/>
      <c r="G51" s="99"/>
      <c r="H51" s="99"/>
      <c r="I51" s="99"/>
      <c r="J51" s="99"/>
      <c r="K51" s="99"/>
      <c r="L51" s="99"/>
      <c r="M51" s="105"/>
    </row>
    <row r="52" spans="1:13" ht="18.75">
      <c r="A52" s="191" t="s">
        <v>62</v>
      </c>
      <c r="B52" s="192"/>
      <c r="C52" s="192"/>
      <c r="D52" s="192"/>
      <c r="E52" s="192"/>
      <c r="F52" s="192"/>
      <c r="G52" s="192"/>
      <c r="H52" s="192"/>
      <c r="I52" s="192"/>
      <c r="J52" s="192"/>
      <c r="K52" s="192"/>
      <c r="L52" s="192"/>
      <c r="M52" s="193"/>
    </row>
    <row r="53" spans="1:13" ht="91.5" customHeight="1">
      <c r="A53" s="194" t="s">
        <v>63</v>
      </c>
      <c r="B53" s="195"/>
      <c r="C53" s="195"/>
      <c r="D53" s="195"/>
      <c r="E53" s="195"/>
      <c r="F53" s="195"/>
      <c r="G53" s="195"/>
      <c r="H53" s="195"/>
      <c r="I53" s="195"/>
      <c r="J53" s="195"/>
      <c r="K53" s="195"/>
      <c r="L53" s="195"/>
      <c r="M53" s="195"/>
    </row>
    <row r="54" spans="1:13" ht="18.75">
      <c r="A54" s="196" t="s">
        <v>29</v>
      </c>
      <c r="B54" s="196"/>
      <c r="C54" s="196"/>
      <c r="D54" s="196" t="s">
        <v>30</v>
      </c>
      <c r="E54" s="196"/>
      <c r="F54" s="196"/>
      <c r="G54" s="196"/>
      <c r="H54" s="196"/>
      <c r="I54" s="196"/>
      <c r="J54" s="196"/>
      <c r="K54" s="196"/>
      <c r="L54" s="196"/>
      <c r="M54" s="196"/>
    </row>
    <row r="55" spans="1:13" ht="32.25" customHeight="1">
      <c r="A55" s="166" t="s">
        <v>64</v>
      </c>
      <c r="B55" s="166"/>
      <c r="C55" s="166"/>
      <c r="D55" s="197" t="s">
        <v>65</v>
      </c>
      <c r="E55" s="198"/>
      <c r="F55" s="198"/>
      <c r="G55" s="198"/>
      <c r="H55" s="198"/>
      <c r="I55" s="198"/>
      <c r="J55" s="198"/>
      <c r="K55" s="198"/>
      <c r="L55" s="198"/>
      <c r="M55" s="199"/>
    </row>
    <row r="56" spans="1:13">
      <c r="A56" s="136" t="s">
        <v>66</v>
      </c>
      <c r="B56" s="136"/>
      <c r="C56" s="136"/>
      <c r="D56" s="142" t="s">
        <v>67</v>
      </c>
      <c r="E56" s="143"/>
      <c r="F56" s="143"/>
      <c r="G56" s="143"/>
      <c r="H56" s="143"/>
      <c r="I56" s="143"/>
      <c r="J56" s="143"/>
      <c r="K56" s="143"/>
      <c r="L56" s="143"/>
      <c r="M56" s="176"/>
    </row>
    <row r="57" spans="1:13">
      <c r="A57" s="136" t="s">
        <v>68</v>
      </c>
      <c r="B57" s="136"/>
      <c r="C57" s="136"/>
      <c r="D57" s="142" t="s">
        <v>69</v>
      </c>
      <c r="E57" s="143"/>
      <c r="F57" s="143"/>
      <c r="G57" s="143"/>
      <c r="H57" s="143"/>
      <c r="I57" s="143"/>
      <c r="J57" s="143"/>
      <c r="K57" s="143"/>
      <c r="L57" s="143"/>
      <c r="M57" s="176"/>
    </row>
    <row r="58" spans="1:13">
      <c r="A58" s="136" t="s">
        <v>70</v>
      </c>
      <c r="B58" s="136"/>
      <c r="C58" s="136"/>
      <c r="D58" s="142" t="s">
        <v>71</v>
      </c>
      <c r="E58" s="143"/>
      <c r="F58" s="143"/>
      <c r="G58" s="143"/>
      <c r="H58" s="143"/>
      <c r="I58" s="143"/>
      <c r="J58" s="143"/>
      <c r="K58" s="143"/>
      <c r="L58" s="143"/>
      <c r="M58" s="176"/>
    </row>
    <row r="59" spans="1:13">
      <c r="A59" s="200" t="s">
        <v>72</v>
      </c>
      <c r="B59" s="200"/>
      <c r="C59" s="200"/>
      <c r="D59" s="142" t="s">
        <v>73</v>
      </c>
      <c r="E59" s="143"/>
      <c r="F59" s="143"/>
      <c r="G59" s="143"/>
      <c r="H59" s="143"/>
      <c r="I59" s="143"/>
      <c r="J59" s="143"/>
      <c r="K59" s="143"/>
      <c r="L59" s="143"/>
      <c r="M59" s="176"/>
    </row>
    <row r="60" spans="1:13" ht="28.5" customHeight="1">
      <c r="A60" s="180" t="s">
        <v>74</v>
      </c>
      <c r="B60" s="178"/>
      <c r="C60" s="179"/>
      <c r="D60" s="143" t="s">
        <v>75</v>
      </c>
      <c r="E60" s="143"/>
      <c r="F60" s="143"/>
      <c r="G60" s="143"/>
      <c r="H60" s="143"/>
      <c r="I60" s="143"/>
      <c r="J60" s="143"/>
      <c r="K60" s="143"/>
      <c r="L60" s="143"/>
      <c r="M60" s="176"/>
    </row>
    <row r="61" spans="1:13" ht="13.5" customHeight="1">
      <c r="A61" s="201" t="s">
        <v>76</v>
      </c>
      <c r="B61" s="202"/>
      <c r="C61" s="203"/>
      <c r="D61" s="143" t="s">
        <v>77</v>
      </c>
      <c r="E61" s="143"/>
      <c r="F61" s="143"/>
      <c r="G61" s="143"/>
      <c r="H61" s="143"/>
      <c r="I61" s="143"/>
      <c r="J61" s="143"/>
      <c r="K61" s="143"/>
      <c r="L61" s="143"/>
      <c r="M61" s="176"/>
    </row>
    <row r="62" spans="1:13">
      <c r="A62" s="167" t="s">
        <v>78</v>
      </c>
      <c r="B62" s="168"/>
      <c r="C62" s="204"/>
      <c r="D62" s="143" t="s">
        <v>79</v>
      </c>
      <c r="E62" s="143"/>
      <c r="F62" s="143"/>
      <c r="G62" s="143"/>
      <c r="H62" s="143"/>
      <c r="I62" s="143"/>
      <c r="J62" s="143"/>
      <c r="K62" s="143"/>
      <c r="L62" s="143"/>
      <c r="M62" s="176"/>
    </row>
    <row r="63" spans="1:13" ht="43.5" customHeight="1">
      <c r="A63" s="172" t="s">
        <v>80</v>
      </c>
      <c r="B63" s="173"/>
      <c r="C63" s="205"/>
      <c r="D63" s="142" t="s">
        <v>81</v>
      </c>
      <c r="E63" s="143"/>
      <c r="F63" s="143"/>
      <c r="G63" s="143"/>
      <c r="H63" s="143"/>
      <c r="I63" s="143"/>
      <c r="J63" s="143"/>
      <c r="K63" s="143"/>
      <c r="L63" s="143"/>
      <c r="M63" s="176"/>
    </row>
    <row r="64" spans="1:13" ht="41.25" customHeight="1">
      <c r="A64" s="172" t="s">
        <v>43</v>
      </c>
      <c r="B64" s="173"/>
      <c r="C64" s="205"/>
      <c r="D64" s="142" t="s">
        <v>82</v>
      </c>
      <c r="E64" s="143"/>
      <c r="F64" s="143"/>
      <c r="G64" s="143"/>
      <c r="H64" s="143"/>
      <c r="I64" s="143"/>
      <c r="J64" s="143"/>
      <c r="K64" s="143"/>
      <c r="L64" s="143"/>
      <c r="M64" s="176"/>
    </row>
    <row r="65" spans="1:13" ht="41.25" customHeight="1">
      <c r="A65" s="172" t="s">
        <v>83</v>
      </c>
      <c r="B65" s="173"/>
      <c r="C65" s="205"/>
      <c r="D65" s="142" t="s">
        <v>84</v>
      </c>
      <c r="E65" s="143"/>
      <c r="F65" s="143"/>
      <c r="G65" s="143"/>
      <c r="H65" s="143"/>
      <c r="I65" s="143"/>
      <c r="J65" s="143"/>
      <c r="K65" s="143"/>
      <c r="L65" s="143"/>
      <c r="M65" s="176"/>
    </row>
    <row r="66" spans="1:13" ht="50.25" customHeight="1">
      <c r="A66" s="142" t="s">
        <v>85</v>
      </c>
      <c r="B66" s="143"/>
      <c r="C66" s="176"/>
      <c r="D66" s="142" t="s">
        <v>86</v>
      </c>
      <c r="E66" s="143"/>
      <c r="F66" s="143"/>
      <c r="G66" s="143"/>
      <c r="H66" s="143"/>
      <c r="I66" s="143"/>
      <c r="J66" s="143"/>
      <c r="K66" s="143"/>
      <c r="L66" s="143"/>
      <c r="M66" s="176"/>
    </row>
    <row r="67" spans="1:13" ht="30.75" customHeight="1">
      <c r="A67" s="172" t="s">
        <v>45</v>
      </c>
      <c r="B67" s="173"/>
      <c r="C67" s="205"/>
      <c r="D67" s="142" t="s">
        <v>87</v>
      </c>
      <c r="E67" s="143"/>
      <c r="F67" s="143"/>
      <c r="G67" s="143"/>
      <c r="H67" s="143"/>
      <c r="I67" s="143"/>
      <c r="J67" s="143"/>
      <c r="K67" s="143"/>
      <c r="L67" s="143"/>
      <c r="M67" s="176"/>
    </row>
    <row r="68" spans="1:13">
      <c r="A68" s="172" t="s">
        <v>88</v>
      </c>
      <c r="B68" s="173"/>
      <c r="C68" s="205"/>
      <c r="D68" s="142" t="s">
        <v>89</v>
      </c>
      <c r="E68" s="143"/>
      <c r="F68" s="143"/>
      <c r="G68" s="143"/>
      <c r="H68" s="143"/>
      <c r="I68" s="143"/>
      <c r="J68" s="143"/>
      <c r="K68" s="143"/>
      <c r="L68" s="143"/>
      <c r="M68" s="176"/>
    </row>
    <row r="69" spans="1:13">
      <c r="A69" s="172" t="s">
        <v>90</v>
      </c>
      <c r="B69" s="173"/>
      <c r="C69" s="205"/>
      <c r="D69" s="142" t="s">
        <v>91</v>
      </c>
      <c r="E69" s="143"/>
      <c r="F69" s="143"/>
      <c r="G69" s="143"/>
      <c r="H69" s="143"/>
      <c r="I69" s="143"/>
      <c r="J69" s="143"/>
      <c r="K69" s="143"/>
      <c r="L69" s="143"/>
      <c r="M69" s="176"/>
    </row>
    <row r="70" spans="1:13">
      <c r="A70" s="172" t="s">
        <v>92</v>
      </c>
      <c r="B70" s="173"/>
      <c r="C70" s="205"/>
      <c r="D70" s="142" t="s">
        <v>93</v>
      </c>
      <c r="E70" s="143"/>
      <c r="F70" s="143"/>
      <c r="G70" s="143"/>
      <c r="H70" s="143"/>
      <c r="I70" s="143"/>
      <c r="J70" s="143"/>
      <c r="K70" s="143"/>
      <c r="L70" s="143"/>
      <c r="M70" s="176"/>
    </row>
    <row r="71" spans="1:13">
      <c r="A71" s="172" t="s">
        <v>94</v>
      </c>
      <c r="B71" s="173"/>
      <c r="C71" s="205"/>
      <c r="D71" s="142" t="s">
        <v>95</v>
      </c>
      <c r="E71" s="143"/>
      <c r="F71" s="143"/>
      <c r="G71" s="143"/>
      <c r="H71" s="143"/>
      <c r="I71" s="143"/>
      <c r="J71" s="143"/>
      <c r="K71" s="143"/>
      <c r="L71" s="143"/>
      <c r="M71" s="176"/>
    </row>
    <row r="72" spans="1:13">
      <c r="A72" s="172" t="s">
        <v>96</v>
      </c>
      <c r="B72" s="173"/>
      <c r="C72" s="205"/>
      <c r="D72" s="142" t="s">
        <v>97</v>
      </c>
      <c r="E72" s="143"/>
      <c r="F72" s="143"/>
      <c r="G72" s="143"/>
      <c r="H72" s="143"/>
      <c r="I72" s="143"/>
      <c r="J72" s="143"/>
      <c r="K72" s="143"/>
      <c r="L72" s="143"/>
      <c r="M72" s="176"/>
    </row>
    <row r="73" spans="1:13">
      <c r="A73" s="172" t="s">
        <v>98</v>
      </c>
      <c r="B73" s="173"/>
      <c r="C73" s="205"/>
      <c r="D73" s="142" t="s">
        <v>99</v>
      </c>
      <c r="E73" s="143"/>
      <c r="F73" s="143"/>
      <c r="G73" s="143"/>
      <c r="H73" s="143"/>
      <c r="I73" s="143"/>
      <c r="J73" s="143"/>
      <c r="K73" s="143"/>
      <c r="L73" s="143"/>
      <c r="M73" s="176"/>
    </row>
    <row r="74" spans="1:13">
      <c r="A74" s="172" t="s">
        <v>100</v>
      </c>
      <c r="B74" s="173"/>
      <c r="C74" s="205"/>
      <c r="D74" s="142" t="s">
        <v>101</v>
      </c>
      <c r="E74" s="143"/>
      <c r="F74" s="143"/>
      <c r="G74" s="143"/>
      <c r="H74" s="143"/>
      <c r="I74" s="143"/>
      <c r="J74" s="143"/>
      <c r="K74" s="143"/>
      <c r="L74" s="143"/>
      <c r="M74" s="176"/>
    </row>
    <row r="75" spans="1:13">
      <c r="A75" s="19"/>
      <c r="B75" s="19"/>
      <c r="C75" s="19"/>
      <c r="D75" s="19"/>
      <c r="E75" s="19"/>
      <c r="F75" s="19"/>
      <c r="G75" s="19"/>
      <c r="H75" s="19"/>
      <c r="I75" s="19"/>
      <c r="J75" s="19"/>
      <c r="K75" s="19"/>
      <c r="L75" s="19"/>
      <c r="M75" s="19"/>
    </row>
    <row r="76" spans="1:13">
      <c r="A76" s="19"/>
      <c r="B76" s="19"/>
      <c r="C76" s="19"/>
      <c r="D76" s="19"/>
      <c r="E76" s="19"/>
      <c r="F76" s="19"/>
      <c r="G76" s="19"/>
      <c r="H76" s="19"/>
      <c r="I76" s="19"/>
      <c r="J76" s="19"/>
      <c r="K76" s="19"/>
      <c r="L76" s="19"/>
      <c r="M76" s="19"/>
    </row>
    <row r="77" spans="1:13">
      <c r="A77" s="19"/>
      <c r="B77" s="19"/>
      <c r="C77" s="19"/>
      <c r="D77" s="19"/>
      <c r="E77" s="19"/>
      <c r="F77" s="19"/>
      <c r="G77" s="19"/>
      <c r="H77" s="19"/>
      <c r="I77" s="19"/>
      <c r="J77" s="19"/>
      <c r="K77" s="19"/>
      <c r="L77" s="19"/>
      <c r="M77" s="19"/>
    </row>
    <row r="78" spans="1:13">
      <c r="A78" s="19"/>
      <c r="B78" s="19"/>
      <c r="C78" s="19"/>
      <c r="D78" s="19"/>
      <c r="E78" s="19"/>
      <c r="F78" s="19"/>
      <c r="G78" s="19"/>
      <c r="H78" s="19"/>
      <c r="I78" s="19"/>
      <c r="J78" s="19"/>
      <c r="K78" s="19"/>
      <c r="L78" s="19"/>
      <c r="M78" s="19"/>
    </row>
    <row r="79" spans="1:13">
      <c r="A79" s="19"/>
      <c r="B79" s="19"/>
      <c r="C79" s="19"/>
      <c r="D79" s="19"/>
      <c r="E79" s="19"/>
      <c r="F79" s="19"/>
      <c r="G79" s="19"/>
      <c r="H79" s="19"/>
      <c r="I79" s="19"/>
      <c r="J79" s="19"/>
      <c r="K79" s="19"/>
      <c r="L79" s="19"/>
      <c r="M79" s="19"/>
    </row>
    <row r="80" spans="1:13">
      <c r="A80" s="19"/>
      <c r="B80" s="19"/>
      <c r="C80" s="19"/>
      <c r="D80" s="19"/>
      <c r="E80" s="19"/>
      <c r="F80" s="19"/>
      <c r="G80" s="19"/>
      <c r="H80" s="19"/>
      <c r="I80" s="19"/>
      <c r="J80" s="19"/>
      <c r="K80" s="19"/>
      <c r="L80" s="19"/>
      <c r="M80" s="19"/>
    </row>
    <row r="81" s="19" customFormat="1"/>
    <row r="82" s="19" customFormat="1"/>
    <row r="83" s="19" customFormat="1"/>
    <row r="84" s="19" customFormat="1"/>
    <row r="85" s="19" customFormat="1"/>
    <row r="86" s="19" customFormat="1"/>
    <row r="87" s="19" customFormat="1"/>
    <row r="88" s="19" customFormat="1"/>
    <row r="89" s="19" customFormat="1"/>
    <row r="90" s="19" customFormat="1"/>
    <row r="91" s="19" customFormat="1"/>
    <row r="92" s="19" customFormat="1"/>
    <row r="93" s="19" customFormat="1"/>
    <row r="94" s="19" customFormat="1"/>
    <row r="95" s="19" customFormat="1"/>
    <row r="96" s="19" customFormat="1"/>
    <row r="97" s="19" customFormat="1"/>
    <row r="98" s="19" customFormat="1"/>
    <row r="99" s="19" customFormat="1"/>
    <row r="100" s="19" customFormat="1"/>
    <row r="101" s="19" customFormat="1"/>
    <row r="102" s="19" customFormat="1"/>
    <row r="103" s="19" customFormat="1"/>
    <row r="104" s="19" customFormat="1"/>
    <row r="105" s="19" customFormat="1"/>
    <row r="106" s="19" customFormat="1"/>
    <row r="107" s="19" customFormat="1"/>
    <row r="108" s="19" customFormat="1"/>
    <row r="109" s="19" customFormat="1"/>
    <row r="110" s="19" customFormat="1"/>
    <row r="111" s="19" customFormat="1"/>
    <row r="112" s="19" customFormat="1"/>
    <row r="113" s="19" customFormat="1"/>
    <row r="114" s="19" customFormat="1"/>
  </sheetData>
  <sheetProtection algorithmName="SHA-512" hashValue="jzmPvXFDtkTxWxUisqG+aoPCDdz4u83ScSe+Xb8J0eu4vumD/TwMj1Nc1p6ASbaSsxHS5CYO/pOYcl+PZH/8NA==" saltValue="e/eYsHGJOnDrtNSGAKDIgg==" spinCount="100000" sheet="1" objects="1" scenarios="1"/>
  <mergeCells count="98">
    <mergeCell ref="A73:C73"/>
    <mergeCell ref="D73:M73"/>
    <mergeCell ref="A74:C74"/>
    <mergeCell ref="D74:M74"/>
    <mergeCell ref="A7:C9"/>
    <mergeCell ref="A70:C70"/>
    <mergeCell ref="D70:M70"/>
    <mergeCell ref="A71:C71"/>
    <mergeCell ref="D71:M71"/>
    <mergeCell ref="A72:C72"/>
    <mergeCell ref="D72:M72"/>
    <mergeCell ref="A67:C67"/>
    <mergeCell ref="D67:M67"/>
    <mergeCell ref="A68:C68"/>
    <mergeCell ref="D68:M68"/>
    <mergeCell ref="A69:C69"/>
    <mergeCell ref="D69:M69"/>
    <mergeCell ref="A64:C64"/>
    <mergeCell ref="D64:M64"/>
    <mergeCell ref="A65:C65"/>
    <mergeCell ref="D65:M65"/>
    <mergeCell ref="A66:C66"/>
    <mergeCell ref="D66:M66"/>
    <mergeCell ref="A61:C61"/>
    <mergeCell ref="D61:M61"/>
    <mergeCell ref="A62:C62"/>
    <mergeCell ref="D62:M62"/>
    <mergeCell ref="A63:C63"/>
    <mergeCell ref="D63:M63"/>
    <mergeCell ref="A58:C58"/>
    <mergeCell ref="D58:M58"/>
    <mergeCell ref="A59:C59"/>
    <mergeCell ref="D59:M59"/>
    <mergeCell ref="A60:C60"/>
    <mergeCell ref="D60:M60"/>
    <mergeCell ref="A55:C55"/>
    <mergeCell ref="D55:M55"/>
    <mergeCell ref="A56:C56"/>
    <mergeCell ref="D56:M56"/>
    <mergeCell ref="A57:C57"/>
    <mergeCell ref="D57:M57"/>
    <mergeCell ref="A46:M46"/>
    <mergeCell ref="A52:M52"/>
    <mergeCell ref="A53:M53"/>
    <mergeCell ref="A54:C54"/>
    <mergeCell ref="D54:M54"/>
    <mergeCell ref="A42:C42"/>
    <mergeCell ref="D42:M42"/>
    <mergeCell ref="A43:M43"/>
    <mergeCell ref="A44:M44"/>
    <mergeCell ref="A45:M45"/>
    <mergeCell ref="A39:C39"/>
    <mergeCell ref="D39:M39"/>
    <mergeCell ref="A40:C40"/>
    <mergeCell ref="D40:M40"/>
    <mergeCell ref="A41:C41"/>
    <mergeCell ref="D41:M41"/>
    <mergeCell ref="A36:C36"/>
    <mergeCell ref="D36:M36"/>
    <mergeCell ref="A37:C37"/>
    <mergeCell ref="D37:M37"/>
    <mergeCell ref="A38:C38"/>
    <mergeCell ref="D38:M38"/>
    <mergeCell ref="A33:C33"/>
    <mergeCell ref="D33:M33"/>
    <mergeCell ref="A34:C34"/>
    <mergeCell ref="D34:M34"/>
    <mergeCell ref="A35:C35"/>
    <mergeCell ref="D35:M35"/>
    <mergeCell ref="A30:C30"/>
    <mergeCell ref="D30:M30"/>
    <mergeCell ref="A31:C31"/>
    <mergeCell ref="D31:M31"/>
    <mergeCell ref="A32:C32"/>
    <mergeCell ref="D32:M32"/>
    <mergeCell ref="A19:M19"/>
    <mergeCell ref="A20:M20"/>
    <mergeCell ref="A27:M27"/>
    <mergeCell ref="A28:M28"/>
    <mergeCell ref="A29:C29"/>
    <mergeCell ref="D29:M29"/>
    <mergeCell ref="A16:C16"/>
    <mergeCell ref="D16:M16"/>
    <mergeCell ref="A17:C17"/>
    <mergeCell ref="D17:M17"/>
    <mergeCell ref="A18:C18"/>
    <mergeCell ref="D18:M18"/>
    <mergeCell ref="A12:M12"/>
    <mergeCell ref="A13:M13"/>
    <mergeCell ref="A14:C14"/>
    <mergeCell ref="D14:M14"/>
    <mergeCell ref="A15:C15"/>
    <mergeCell ref="D15:M15"/>
    <mergeCell ref="D7:M7"/>
    <mergeCell ref="D8:M8"/>
    <mergeCell ref="D9:M9"/>
    <mergeCell ref="A10:M10"/>
    <mergeCell ref="A11:M11"/>
  </mergeCells>
  <pageMargins left="0.7" right="0.7" top="0.75" bottom="0.75" header="0.3" footer="0.3"/>
  <pageSetup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271"/>
  <sheetViews>
    <sheetView topLeftCell="A71" workbookViewId="0">
      <selection activeCell="J51" sqref="J51"/>
    </sheetView>
  </sheetViews>
  <sheetFormatPr baseColWidth="10" defaultColWidth="11" defaultRowHeight="16.5" customHeight="1"/>
  <cols>
    <col min="1" max="1" width="5" style="41" customWidth="1"/>
    <col min="2" max="2" width="14.7109375" customWidth="1"/>
    <col min="3" max="3" width="14.7109375" hidden="1" customWidth="1"/>
    <col min="4" max="4" width="15.42578125" customWidth="1"/>
    <col min="5" max="5" width="25.42578125" customWidth="1"/>
    <col min="6" max="6" width="25.42578125" hidden="1" customWidth="1"/>
    <col min="7" max="7" width="20.42578125" style="56" customWidth="1"/>
    <col min="8" max="8" width="62.42578125" style="57" customWidth="1"/>
    <col min="9" max="9" width="11.42578125" style="58"/>
    <col min="10" max="10" width="30.140625" customWidth="1"/>
  </cols>
  <sheetData>
    <row r="1" spans="1:10" s="19" customFormat="1" ht="27.75" hidden="1" customHeight="1">
      <c r="A1" s="43"/>
      <c r="G1" s="59"/>
      <c r="H1" s="60"/>
      <c r="I1" s="81"/>
    </row>
    <row r="2" spans="1:10" s="19" customFormat="1" ht="65.25" customHeight="1">
      <c r="A2" s="43"/>
      <c r="G2" s="59"/>
      <c r="H2" s="60"/>
      <c r="I2" s="81"/>
    </row>
    <row r="3" spans="1:10" s="19" customFormat="1" ht="34.5" customHeight="1">
      <c r="A3" s="43"/>
      <c r="B3" s="222"/>
      <c r="C3" s="223"/>
      <c r="D3" s="223"/>
      <c r="E3" s="215" t="s">
        <v>2</v>
      </c>
      <c r="F3" s="215"/>
      <c r="G3" s="215"/>
      <c r="H3" s="215"/>
      <c r="I3" s="215"/>
      <c r="J3" s="216"/>
    </row>
    <row r="4" spans="1:10" s="19" customFormat="1" ht="26.25" customHeight="1">
      <c r="A4" s="43"/>
      <c r="B4" s="224"/>
      <c r="C4" s="225"/>
      <c r="D4" s="225"/>
      <c r="E4" s="217" t="s">
        <v>3</v>
      </c>
      <c r="F4" s="217"/>
      <c r="G4" s="217"/>
      <c r="H4" s="217"/>
      <c r="I4" s="217"/>
      <c r="J4" s="218"/>
    </row>
    <row r="5" spans="1:10" s="19" customFormat="1" ht="33" customHeight="1">
      <c r="A5" s="43"/>
      <c r="B5" s="219" t="s">
        <v>31</v>
      </c>
      <c r="C5" s="219"/>
      <c r="D5" s="219"/>
      <c r="E5" s="61" t="s">
        <v>102</v>
      </c>
      <c r="F5" s="61"/>
      <c r="G5" s="62" t="s">
        <v>103</v>
      </c>
      <c r="H5" s="63" t="s">
        <v>283</v>
      </c>
      <c r="I5" s="220" t="s">
        <v>41</v>
      </c>
      <c r="J5" s="220"/>
    </row>
    <row r="6" spans="1:10" s="19" customFormat="1" ht="30.75" customHeight="1">
      <c r="A6" s="43"/>
      <c r="B6" s="219" t="s">
        <v>104</v>
      </c>
      <c r="C6" s="219"/>
      <c r="D6" s="219"/>
      <c r="E6" s="61">
        <v>154003001668</v>
      </c>
      <c r="F6" s="61"/>
      <c r="G6" s="64" t="s">
        <v>37</v>
      </c>
      <c r="H6" s="61" t="s">
        <v>105</v>
      </c>
      <c r="I6" s="221">
        <f>IF(SUM(I9:I69)=0,"",AVERAGE(I9:I69))</f>
        <v>96.639344262295083</v>
      </c>
      <c r="J6" s="221"/>
    </row>
    <row r="7" spans="1:10" s="19" customFormat="1" ht="17.25" customHeight="1">
      <c r="A7" s="43"/>
      <c r="B7" s="219" t="s">
        <v>106</v>
      </c>
      <c r="C7" s="219"/>
      <c r="D7" s="219"/>
      <c r="E7" s="226" t="s">
        <v>107</v>
      </c>
      <c r="F7" s="227"/>
      <c r="G7" s="227"/>
      <c r="H7" s="228"/>
      <c r="I7" s="221"/>
      <c r="J7" s="221"/>
    </row>
    <row r="8" spans="1:10" s="19" customFormat="1" ht="28.5" customHeight="1">
      <c r="A8" s="43"/>
      <c r="B8" s="65" t="s">
        <v>43</v>
      </c>
      <c r="C8" s="66" t="s">
        <v>43</v>
      </c>
      <c r="D8" s="67" t="s">
        <v>41</v>
      </c>
      <c r="E8" s="67" t="s">
        <v>108</v>
      </c>
      <c r="F8" s="67"/>
      <c r="G8" s="68" t="s">
        <v>41</v>
      </c>
      <c r="H8" s="67" t="s">
        <v>109</v>
      </c>
      <c r="I8" s="82" t="s">
        <v>110</v>
      </c>
      <c r="J8" s="83" t="s">
        <v>54</v>
      </c>
    </row>
    <row r="9" spans="1:10" s="19" customFormat="1" ht="50.25" customHeight="1">
      <c r="A9" s="69" t="str">
        <f>IF(I9&lt;61,MAX($A$8:A8)+1,"")</f>
        <v/>
      </c>
      <c r="B9" s="244" t="s">
        <v>111</v>
      </c>
      <c r="C9" s="70" t="s">
        <v>111</v>
      </c>
      <c r="D9" s="235">
        <f>IF(SUM(G9:G27)=0,"",AVERAGE(G9:G27))</f>
        <v>98.11904761904762</v>
      </c>
      <c r="E9" s="71" t="s">
        <v>112</v>
      </c>
      <c r="F9" s="72" t="s">
        <v>112</v>
      </c>
      <c r="G9" s="73">
        <f>IF(SUM(I9:I9)=0,"",AVERAGE(I9:I9))</f>
        <v>100</v>
      </c>
      <c r="H9" s="74" t="s">
        <v>113</v>
      </c>
      <c r="I9" s="84">
        <v>100</v>
      </c>
      <c r="J9" s="85" t="s">
        <v>114</v>
      </c>
    </row>
    <row r="10" spans="1:10" s="19" customFormat="1" ht="51" customHeight="1">
      <c r="A10" s="69" t="str">
        <f>IF(I10&lt;61,MAX($A$8:A9)+1,"")</f>
        <v/>
      </c>
      <c r="B10" s="245"/>
      <c r="C10" s="70" t="s">
        <v>111</v>
      </c>
      <c r="D10" s="236"/>
      <c r="E10" s="256" t="s">
        <v>115</v>
      </c>
      <c r="F10" s="75" t="s">
        <v>115</v>
      </c>
      <c r="G10" s="251">
        <f>IF(SUM(I10:I12)=0,"",AVERAGE(I10:I12))</f>
        <v>98.333333333333329</v>
      </c>
      <c r="H10" s="74" t="s">
        <v>116</v>
      </c>
      <c r="I10" s="84">
        <v>100</v>
      </c>
      <c r="J10" s="85" t="s">
        <v>117</v>
      </c>
    </row>
    <row r="11" spans="1:10" s="19" customFormat="1" ht="93" customHeight="1">
      <c r="A11" s="69" t="str">
        <f>IF(I11&lt;61,MAX($A$8:A10)+1,"")</f>
        <v/>
      </c>
      <c r="B11" s="245"/>
      <c r="C11" s="70" t="s">
        <v>111</v>
      </c>
      <c r="D11" s="236"/>
      <c r="E11" s="256"/>
      <c r="F11" s="75" t="s">
        <v>115</v>
      </c>
      <c r="G11" s="252"/>
      <c r="H11" s="74" t="s">
        <v>118</v>
      </c>
      <c r="I11" s="84">
        <v>100</v>
      </c>
      <c r="J11" s="85" t="s">
        <v>277</v>
      </c>
    </row>
    <row r="12" spans="1:10" s="19" customFormat="1" ht="32.25" customHeight="1">
      <c r="A12" s="69" t="str">
        <f>IF(I12&lt;61,MAX($A$8:A11)+1,"")</f>
        <v/>
      </c>
      <c r="B12" s="245"/>
      <c r="C12" s="70" t="s">
        <v>111</v>
      </c>
      <c r="D12" s="236"/>
      <c r="E12" s="256"/>
      <c r="F12" s="75" t="s">
        <v>115</v>
      </c>
      <c r="G12" s="253"/>
      <c r="H12" s="74" t="s">
        <v>119</v>
      </c>
      <c r="I12" s="84">
        <v>95</v>
      </c>
      <c r="J12" s="85" t="s">
        <v>278</v>
      </c>
    </row>
    <row r="13" spans="1:10" s="19" customFormat="1" ht="45" customHeight="1">
      <c r="A13" s="69" t="str">
        <f>IF(I13&lt;61,MAX($A$8:A12)+1,"")</f>
        <v/>
      </c>
      <c r="B13" s="245"/>
      <c r="C13" s="70" t="s">
        <v>111</v>
      </c>
      <c r="D13" s="236"/>
      <c r="E13" s="256" t="s">
        <v>120</v>
      </c>
      <c r="F13" s="75" t="s">
        <v>120</v>
      </c>
      <c r="G13" s="251">
        <f>IF(SUM(I13:I14)=0,"",AVERAGE(I13:I14))</f>
        <v>97.5</v>
      </c>
      <c r="H13" s="74" t="s">
        <v>121</v>
      </c>
      <c r="I13" s="84">
        <v>100</v>
      </c>
      <c r="J13" s="85" t="s">
        <v>122</v>
      </c>
    </row>
    <row r="14" spans="1:10" s="19" customFormat="1" ht="30.75" customHeight="1">
      <c r="A14" s="69" t="str">
        <f>IF(I14&lt;61,MAX($A$8:A13)+1,"")</f>
        <v/>
      </c>
      <c r="B14" s="245"/>
      <c r="C14" s="70" t="s">
        <v>111</v>
      </c>
      <c r="D14" s="236"/>
      <c r="E14" s="256"/>
      <c r="F14" s="75" t="s">
        <v>120</v>
      </c>
      <c r="G14" s="253"/>
      <c r="H14" s="74" t="s">
        <v>123</v>
      </c>
      <c r="I14" s="84">
        <v>95</v>
      </c>
      <c r="J14" s="85" t="s">
        <v>124</v>
      </c>
    </row>
    <row r="15" spans="1:10" s="19" customFormat="1" ht="48" customHeight="1">
      <c r="A15" s="69" t="str">
        <f>IF(I15&lt;61,MAX($A$8:A14)+1,"")</f>
        <v/>
      </c>
      <c r="B15" s="245"/>
      <c r="C15" s="70" t="s">
        <v>111</v>
      </c>
      <c r="D15" s="236"/>
      <c r="E15" s="256" t="s">
        <v>125</v>
      </c>
      <c r="F15" s="75" t="s">
        <v>125</v>
      </c>
      <c r="G15" s="254">
        <f>IF(SUM(I15:I20)=0,"",AVERAGE(I15:I20))</f>
        <v>98.333333333333329</v>
      </c>
      <c r="H15" s="74" t="s">
        <v>126</v>
      </c>
      <c r="I15" s="84">
        <v>100</v>
      </c>
      <c r="J15" s="85" t="s">
        <v>127</v>
      </c>
    </row>
    <row r="16" spans="1:10" s="19" customFormat="1" ht="44.25" customHeight="1">
      <c r="A16" s="69" t="str">
        <f>IF(I16&lt;61,MAX($A$8:A15)+1,"")</f>
        <v/>
      </c>
      <c r="B16" s="245"/>
      <c r="C16" s="70" t="s">
        <v>111</v>
      </c>
      <c r="D16" s="236"/>
      <c r="E16" s="256"/>
      <c r="F16" s="75" t="s">
        <v>125</v>
      </c>
      <c r="G16" s="252"/>
      <c r="H16" s="74" t="s">
        <v>128</v>
      </c>
      <c r="I16" s="84">
        <v>100</v>
      </c>
      <c r="J16" s="85" t="s">
        <v>129</v>
      </c>
    </row>
    <row r="17" spans="1:10" s="19" customFormat="1" ht="45" customHeight="1">
      <c r="A17" s="69" t="str">
        <f>IF(I17&lt;61,MAX($A$8:A16)+1,"")</f>
        <v/>
      </c>
      <c r="B17" s="245"/>
      <c r="C17" s="70" t="s">
        <v>111</v>
      </c>
      <c r="D17" s="236"/>
      <c r="E17" s="256"/>
      <c r="F17" s="75" t="s">
        <v>125</v>
      </c>
      <c r="G17" s="252"/>
      <c r="H17" s="76" t="s">
        <v>130</v>
      </c>
      <c r="I17" s="84">
        <v>100</v>
      </c>
      <c r="J17" s="85" t="s">
        <v>131</v>
      </c>
    </row>
    <row r="18" spans="1:10" s="19" customFormat="1" ht="60" customHeight="1">
      <c r="A18" s="69" t="str">
        <f>IF(I18&lt;61,MAX($A$8:A17)+1,"")</f>
        <v/>
      </c>
      <c r="B18" s="245"/>
      <c r="C18" s="70" t="s">
        <v>111</v>
      </c>
      <c r="D18" s="236"/>
      <c r="E18" s="256"/>
      <c r="F18" s="75" t="s">
        <v>125</v>
      </c>
      <c r="G18" s="252"/>
      <c r="H18" s="74" t="s">
        <v>132</v>
      </c>
      <c r="I18" s="84">
        <v>95</v>
      </c>
      <c r="J18" s="85" t="s">
        <v>133</v>
      </c>
    </row>
    <row r="19" spans="1:10" s="19" customFormat="1" ht="48" customHeight="1">
      <c r="A19" s="69" t="str">
        <f>IF(I19&lt;61,MAX($A$8:A18)+1,"")</f>
        <v/>
      </c>
      <c r="B19" s="245"/>
      <c r="C19" s="70" t="s">
        <v>111</v>
      </c>
      <c r="D19" s="236"/>
      <c r="E19" s="256"/>
      <c r="F19" s="75" t="s">
        <v>125</v>
      </c>
      <c r="G19" s="252"/>
      <c r="H19" s="74" t="s">
        <v>134</v>
      </c>
      <c r="I19" s="84">
        <v>100</v>
      </c>
      <c r="J19" s="85" t="s">
        <v>135</v>
      </c>
    </row>
    <row r="20" spans="1:10" s="19" customFormat="1" ht="30" customHeight="1">
      <c r="A20" s="69" t="str">
        <f>IF(I20&lt;61,MAX($A$8:A19)+1,"")</f>
        <v/>
      </c>
      <c r="B20" s="245"/>
      <c r="C20" s="70" t="s">
        <v>111</v>
      </c>
      <c r="D20" s="236"/>
      <c r="E20" s="256"/>
      <c r="F20" s="75" t="s">
        <v>125</v>
      </c>
      <c r="G20" s="253"/>
      <c r="H20" s="74" t="s">
        <v>136</v>
      </c>
      <c r="I20" s="84">
        <v>95</v>
      </c>
      <c r="J20" s="85" t="s">
        <v>137</v>
      </c>
    </row>
    <row r="21" spans="1:10" s="19" customFormat="1" ht="31.5" customHeight="1">
      <c r="A21" s="69" t="str">
        <f>IF(I21&lt;61,MAX($A$8:A20)+1,"")</f>
        <v/>
      </c>
      <c r="B21" s="245"/>
      <c r="C21" s="70" t="s">
        <v>111</v>
      </c>
      <c r="D21" s="236"/>
      <c r="E21" s="256" t="s">
        <v>138</v>
      </c>
      <c r="F21" s="75" t="s">
        <v>138</v>
      </c>
      <c r="G21" s="254">
        <f>IF(SUM(I21:I27)=0,"",AVERAGE(I21:I27))</f>
        <v>96.428571428571431</v>
      </c>
      <c r="H21" s="74" t="s">
        <v>139</v>
      </c>
      <c r="I21" s="84">
        <v>95</v>
      </c>
      <c r="J21" s="85" t="s">
        <v>140</v>
      </c>
    </row>
    <row r="22" spans="1:10" s="19" customFormat="1" ht="41.25" customHeight="1">
      <c r="A22" s="69" t="str">
        <f>IF(I22&lt;61,MAX($A$8:A21)+1,"")</f>
        <v/>
      </c>
      <c r="B22" s="245"/>
      <c r="C22" s="70" t="s">
        <v>111</v>
      </c>
      <c r="D22" s="236"/>
      <c r="E22" s="256"/>
      <c r="F22" s="75" t="s">
        <v>138</v>
      </c>
      <c r="G22" s="254"/>
      <c r="H22" s="74" t="s">
        <v>141</v>
      </c>
      <c r="I22" s="84">
        <v>95</v>
      </c>
      <c r="J22" s="85" t="s">
        <v>142</v>
      </c>
    </row>
    <row r="23" spans="1:10" s="19" customFormat="1" ht="59.25" customHeight="1">
      <c r="A23" s="69" t="str">
        <f>IF(I23&lt;61,MAX($A$8:A22)+1,"")</f>
        <v/>
      </c>
      <c r="B23" s="245"/>
      <c r="C23" s="70" t="s">
        <v>111</v>
      </c>
      <c r="D23" s="236"/>
      <c r="E23" s="256"/>
      <c r="F23" s="75" t="s">
        <v>138</v>
      </c>
      <c r="G23" s="254"/>
      <c r="H23" s="74" t="s">
        <v>143</v>
      </c>
      <c r="I23" s="84">
        <v>95</v>
      </c>
      <c r="J23" s="85" t="s">
        <v>144</v>
      </c>
    </row>
    <row r="24" spans="1:10" s="19" customFormat="1" ht="44.25" customHeight="1">
      <c r="A24" s="69" t="str">
        <f>IF(I24&lt;61,MAX($A$8:A23)+1,"")</f>
        <v/>
      </c>
      <c r="B24" s="245"/>
      <c r="C24" s="70" t="s">
        <v>111</v>
      </c>
      <c r="D24" s="236"/>
      <c r="E24" s="256"/>
      <c r="F24" s="75" t="s">
        <v>138</v>
      </c>
      <c r="G24" s="254"/>
      <c r="H24" s="74" t="s">
        <v>145</v>
      </c>
      <c r="I24" s="84">
        <v>100</v>
      </c>
      <c r="J24" s="85" t="s">
        <v>146</v>
      </c>
    </row>
    <row r="25" spans="1:10" s="19" customFormat="1" ht="33.75" customHeight="1">
      <c r="A25" s="69" t="str">
        <f>IF(I25&lt;61,MAX($A$8:A24)+1,"")</f>
        <v/>
      </c>
      <c r="B25" s="245"/>
      <c r="C25" s="70" t="s">
        <v>111</v>
      </c>
      <c r="D25" s="236"/>
      <c r="E25" s="256"/>
      <c r="F25" s="75" t="s">
        <v>138</v>
      </c>
      <c r="G25" s="254"/>
      <c r="H25" s="74" t="s">
        <v>147</v>
      </c>
      <c r="I25" s="84">
        <v>100</v>
      </c>
      <c r="J25" s="85" t="s">
        <v>279</v>
      </c>
    </row>
    <row r="26" spans="1:10" s="19" customFormat="1" ht="35.25" customHeight="1">
      <c r="A26" s="69" t="str">
        <f>IF(I26&lt;61,MAX($A$8:A25)+1,"")</f>
        <v/>
      </c>
      <c r="B26" s="245"/>
      <c r="C26" s="70" t="s">
        <v>111</v>
      </c>
      <c r="D26" s="236"/>
      <c r="E26" s="256"/>
      <c r="F26" s="75" t="s">
        <v>138</v>
      </c>
      <c r="G26" s="254"/>
      <c r="H26" s="74" t="s">
        <v>148</v>
      </c>
      <c r="I26" s="84">
        <v>95</v>
      </c>
      <c r="J26" s="85" t="s">
        <v>149</v>
      </c>
    </row>
    <row r="27" spans="1:10" s="19" customFormat="1" ht="75" customHeight="1">
      <c r="A27" s="69" t="str">
        <f>IF(I27&lt;61,MAX($A$8:A26)+1,"")</f>
        <v/>
      </c>
      <c r="B27" s="246"/>
      <c r="C27" s="70" t="s">
        <v>111</v>
      </c>
      <c r="D27" s="237"/>
      <c r="E27" s="256"/>
      <c r="F27" s="75" t="s">
        <v>138</v>
      </c>
      <c r="G27" s="254"/>
      <c r="H27" s="74" t="s">
        <v>150</v>
      </c>
      <c r="I27" s="84">
        <v>95</v>
      </c>
      <c r="J27" s="85" t="s">
        <v>151</v>
      </c>
    </row>
    <row r="28" spans="1:10" s="19" customFormat="1" ht="31.5" customHeight="1">
      <c r="A28" s="69" t="str">
        <f>IF(I28&lt;61,MAX($A$8:A27)+1,"")</f>
        <v/>
      </c>
      <c r="B28" s="247" t="s">
        <v>152</v>
      </c>
      <c r="C28" s="77" t="s">
        <v>152</v>
      </c>
      <c r="D28" s="238">
        <f>IF(SUM(I28:I54)=0,"",AVERAGE(I28:I55))</f>
        <v>96.785714285714292</v>
      </c>
      <c r="E28" s="212" t="s">
        <v>153</v>
      </c>
      <c r="F28" s="78" t="s">
        <v>153</v>
      </c>
      <c r="G28" s="254">
        <f>IF(SUM(I28:I34)=0,"",AVERAGE(I28:I34))</f>
        <v>96.428571428571431</v>
      </c>
      <c r="H28" s="74" t="s">
        <v>154</v>
      </c>
      <c r="I28" s="84">
        <v>95</v>
      </c>
      <c r="J28" s="85" t="s">
        <v>155</v>
      </c>
    </row>
    <row r="29" spans="1:10" s="19" customFormat="1" ht="33.75" customHeight="1">
      <c r="A29" s="69" t="str">
        <f>IF(I29&lt;61,MAX($A$8:A28)+1,"")</f>
        <v/>
      </c>
      <c r="B29" s="248"/>
      <c r="C29" s="77" t="s">
        <v>152</v>
      </c>
      <c r="D29" s="239"/>
      <c r="E29" s="213"/>
      <c r="F29" s="78" t="s">
        <v>153</v>
      </c>
      <c r="G29" s="254"/>
      <c r="H29" s="74" t="s">
        <v>156</v>
      </c>
      <c r="I29" s="84">
        <v>90</v>
      </c>
      <c r="J29" s="85" t="s">
        <v>157</v>
      </c>
    </row>
    <row r="30" spans="1:10" s="19" customFormat="1" ht="45.75" customHeight="1">
      <c r="A30" s="69" t="str">
        <f>IF(I30&lt;61,MAX($A$8:A29)+1,"")</f>
        <v/>
      </c>
      <c r="B30" s="248"/>
      <c r="C30" s="77" t="s">
        <v>152</v>
      </c>
      <c r="D30" s="239"/>
      <c r="E30" s="213"/>
      <c r="F30" s="78" t="s">
        <v>153</v>
      </c>
      <c r="G30" s="254"/>
      <c r="H30" s="74" t="s">
        <v>158</v>
      </c>
      <c r="I30" s="84">
        <v>100</v>
      </c>
      <c r="J30" s="85" t="s">
        <v>159</v>
      </c>
    </row>
    <row r="31" spans="1:10" s="19" customFormat="1" ht="39" customHeight="1">
      <c r="A31" s="69" t="str">
        <f>IF(I31&lt;61,MAX($A$8:A30)+1,"")</f>
        <v/>
      </c>
      <c r="B31" s="248"/>
      <c r="C31" s="77" t="s">
        <v>152</v>
      </c>
      <c r="D31" s="239"/>
      <c r="E31" s="213"/>
      <c r="F31" s="78" t="s">
        <v>153</v>
      </c>
      <c r="G31" s="254"/>
      <c r="H31" s="74" t="s">
        <v>160</v>
      </c>
      <c r="I31" s="84">
        <v>95</v>
      </c>
      <c r="J31" s="85" t="s">
        <v>157</v>
      </c>
    </row>
    <row r="32" spans="1:10" s="19" customFormat="1" ht="47.25" customHeight="1">
      <c r="A32" s="69" t="str">
        <f>IF(I32&lt;61,MAX($A$8:A31)+1,"")</f>
        <v/>
      </c>
      <c r="B32" s="248"/>
      <c r="C32" s="77" t="s">
        <v>152</v>
      </c>
      <c r="D32" s="239"/>
      <c r="E32" s="213"/>
      <c r="F32" s="78" t="s">
        <v>153</v>
      </c>
      <c r="G32" s="254"/>
      <c r="H32" s="74" t="s">
        <v>161</v>
      </c>
      <c r="I32" s="84">
        <v>100</v>
      </c>
      <c r="J32" s="85" t="s">
        <v>157</v>
      </c>
    </row>
    <row r="33" spans="1:10" s="19" customFormat="1" ht="50.25" customHeight="1">
      <c r="A33" s="69" t="str">
        <f>IF(I33&lt;61,MAX($A$8:A32)+1,"")</f>
        <v/>
      </c>
      <c r="B33" s="248"/>
      <c r="C33" s="77" t="s">
        <v>152</v>
      </c>
      <c r="D33" s="239"/>
      <c r="E33" s="213"/>
      <c r="F33" s="78" t="s">
        <v>153</v>
      </c>
      <c r="G33" s="254"/>
      <c r="H33" s="74" t="s">
        <v>162</v>
      </c>
      <c r="I33" s="84">
        <v>100</v>
      </c>
      <c r="J33" s="85" t="s">
        <v>157</v>
      </c>
    </row>
    <row r="34" spans="1:10" s="19" customFormat="1" ht="45" customHeight="1">
      <c r="A34" s="69" t="str">
        <f>IF(I34&lt;61,MAX($A$8:A33)+1,"")</f>
        <v/>
      </c>
      <c r="B34" s="248"/>
      <c r="C34" s="77" t="s">
        <v>152</v>
      </c>
      <c r="D34" s="239"/>
      <c r="E34" s="214"/>
      <c r="F34" s="78" t="s">
        <v>153</v>
      </c>
      <c r="G34" s="254"/>
      <c r="H34" s="74" t="s">
        <v>163</v>
      </c>
      <c r="I34" s="84">
        <v>95</v>
      </c>
      <c r="J34" s="85" t="s">
        <v>157</v>
      </c>
    </row>
    <row r="35" spans="1:10" s="19" customFormat="1" ht="25.5" customHeight="1">
      <c r="A35" s="69" t="str">
        <f>IF(I35&lt;61,MAX($A$8:A34)+1,"")</f>
        <v/>
      </c>
      <c r="B35" s="248"/>
      <c r="C35" s="77" t="s">
        <v>152</v>
      </c>
      <c r="D35" s="239"/>
      <c r="E35" s="212" t="s">
        <v>164</v>
      </c>
      <c r="F35" s="78" t="s">
        <v>164</v>
      </c>
      <c r="G35" s="254">
        <f>IF(SUM(I35,I37)=0,"",AVERAGE(I35:I37))</f>
        <v>96.666666666666671</v>
      </c>
      <c r="H35" s="74" t="s">
        <v>165</v>
      </c>
      <c r="I35" s="84">
        <v>100</v>
      </c>
      <c r="J35" s="85" t="s">
        <v>166</v>
      </c>
    </row>
    <row r="36" spans="1:10" s="19" customFormat="1" ht="46.5" customHeight="1">
      <c r="A36" s="69" t="str">
        <f>IF(I36&lt;61,MAX($A$8:A35)+1,"")</f>
        <v/>
      </c>
      <c r="B36" s="248"/>
      <c r="C36" s="77" t="s">
        <v>152</v>
      </c>
      <c r="D36" s="239"/>
      <c r="E36" s="213"/>
      <c r="F36" s="78" t="s">
        <v>164</v>
      </c>
      <c r="G36" s="254"/>
      <c r="H36" s="74" t="s">
        <v>167</v>
      </c>
      <c r="I36" s="84">
        <v>95</v>
      </c>
      <c r="J36" s="85" t="s">
        <v>168</v>
      </c>
    </row>
    <row r="37" spans="1:10" s="19" customFormat="1" ht="40.5" customHeight="1">
      <c r="A37" s="69" t="str">
        <f>IF(I37&lt;61,MAX($A$8:A36)+1,"")</f>
        <v/>
      </c>
      <c r="B37" s="248"/>
      <c r="C37" s="77" t="s">
        <v>152</v>
      </c>
      <c r="D37" s="239"/>
      <c r="E37" s="214"/>
      <c r="F37" s="78" t="s">
        <v>164</v>
      </c>
      <c r="G37" s="254"/>
      <c r="H37" s="74" t="s">
        <v>169</v>
      </c>
      <c r="I37" s="84">
        <v>95</v>
      </c>
      <c r="J37" s="85" t="s">
        <v>285</v>
      </c>
    </row>
    <row r="38" spans="1:10" s="19" customFormat="1" ht="37.5" customHeight="1">
      <c r="A38" s="69" t="str">
        <f>IF(I38&lt;61,MAX($A$8:A37)+1,"")</f>
        <v/>
      </c>
      <c r="B38" s="248"/>
      <c r="C38" s="77" t="s">
        <v>152</v>
      </c>
      <c r="D38" s="239"/>
      <c r="E38" s="212" t="s">
        <v>170</v>
      </c>
      <c r="F38" s="78" t="s">
        <v>170</v>
      </c>
      <c r="G38" s="254">
        <f>IF(SUM(I38:I40)=0,"",AVERAGE(I38:I40))</f>
        <v>95</v>
      </c>
      <c r="H38" s="74" t="s">
        <v>171</v>
      </c>
      <c r="I38" s="84">
        <v>95</v>
      </c>
      <c r="J38" s="85" t="s">
        <v>172</v>
      </c>
    </row>
    <row r="39" spans="1:10" s="19" customFormat="1" ht="36" customHeight="1">
      <c r="A39" s="69" t="str">
        <f>IF(I39&lt;61,MAX($A$8:A38)+1,"")</f>
        <v/>
      </c>
      <c r="B39" s="248"/>
      <c r="C39" s="77" t="s">
        <v>152</v>
      </c>
      <c r="D39" s="239"/>
      <c r="E39" s="213"/>
      <c r="F39" s="78" t="s">
        <v>170</v>
      </c>
      <c r="G39" s="254"/>
      <c r="H39" s="74" t="s">
        <v>173</v>
      </c>
      <c r="I39" s="84">
        <v>95</v>
      </c>
      <c r="J39" s="85" t="s">
        <v>174</v>
      </c>
    </row>
    <row r="40" spans="1:10" s="19" customFormat="1" ht="51" customHeight="1">
      <c r="A40" s="69" t="str">
        <f>IF(I40&lt;61,MAX($A$8:A39)+1,"")</f>
        <v/>
      </c>
      <c r="B40" s="248"/>
      <c r="C40" s="77" t="s">
        <v>152</v>
      </c>
      <c r="D40" s="239"/>
      <c r="E40" s="214"/>
      <c r="F40" s="78" t="s">
        <v>170</v>
      </c>
      <c r="G40" s="254"/>
      <c r="H40" s="74" t="s">
        <v>175</v>
      </c>
      <c r="I40" s="84">
        <v>95</v>
      </c>
      <c r="J40" s="85" t="s">
        <v>176</v>
      </c>
    </row>
    <row r="41" spans="1:10" s="19" customFormat="1" ht="57.75" customHeight="1">
      <c r="A41" s="69" t="str">
        <f>IF(I41&lt;61,MAX($A$8:A40)+1,"")</f>
        <v/>
      </c>
      <c r="B41" s="248"/>
      <c r="C41" s="77" t="s">
        <v>152</v>
      </c>
      <c r="D41" s="239"/>
      <c r="E41" s="212" t="s">
        <v>177</v>
      </c>
      <c r="F41" s="78" t="s">
        <v>177</v>
      </c>
      <c r="G41" s="254">
        <f>IF(SUM(I41:I43)=0,"",AVERAGE(I41:I43))</f>
        <v>98.333333333333329</v>
      </c>
      <c r="H41" s="74" t="s">
        <v>178</v>
      </c>
      <c r="I41" s="84">
        <v>95</v>
      </c>
      <c r="J41" s="85" t="s">
        <v>179</v>
      </c>
    </row>
    <row r="42" spans="1:10" s="19" customFormat="1" ht="48.75" customHeight="1">
      <c r="A42" s="69" t="str">
        <f>IF(I42&lt;61,MAX($A$8:A41)+1,"")</f>
        <v/>
      </c>
      <c r="B42" s="248"/>
      <c r="C42" s="77" t="s">
        <v>152</v>
      </c>
      <c r="D42" s="239"/>
      <c r="E42" s="213"/>
      <c r="F42" s="78" t="s">
        <v>177</v>
      </c>
      <c r="G42" s="254"/>
      <c r="H42" s="74" t="s">
        <v>180</v>
      </c>
      <c r="I42" s="84">
        <v>100</v>
      </c>
      <c r="J42" s="85" t="s">
        <v>181</v>
      </c>
    </row>
    <row r="43" spans="1:10" s="19" customFormat="1" ht="50.25" customHeight="1">
      <c r="A43" s="69" t="str">
        <f>IF(I43&lt;61,MAX($A$8:A42)+1,"")</f>
        <v/>
      </c>
      <c r="B43" s="248"/>
      <c r="C43" s="77" t="s">
        <v>152</v>
      </c>
      <c r="D43" s="239"/>
      <c r="E43" s="214"/>
      <c r="F43" s="78" t="s">
        <v>177</v>
      </c>
      <c r="G43" s="254"/>
      <c r="H43" s="74" t="s">
        <v>182</v>
      </c>
      <c r="I43" s="84">
        <v>100</v>
      </c>
      <c r="J43" s="85" t="s">
        <v>183</v>
      </c>
    </row>
    <row r="44" spans="1:10" s="19" customFormat="1" ht="30.75" customHeight="1">
      <c r="A44" s="69" t="str">
        <f>IF(I44&lt;61,MAX($A$8:A43)+1,"")</f>
        <v/>
      </c>
      <c r="B44" s="248"/>
      <c r="C44" s="77" t="s">
        <v>152</v>
      </c>
      <c r="D44" s="239"/>
      <c r="E44" s="229" t="s">
        <v>184</v>
      </c>
      <c r="F44" s="79" t="s">
        <v>184</v>
      </c>
      <c r="G44" s="254">
        <f>IF(SUM(I44:I54)=0,"",AVERAGE(I44:I55))</f>
        <v>97.083333333333329</v>
      </c>
      <c r="H44" s="74" t="s">
        <v>185</v>
      </c>
      <c r="I44" s="84">
        <v>100</v>
      </c>
      <c r="J44" s="86" t="s">
        <v>186</v>
      </c>
    </row>
    <row r="45" spans="1:10" s="19" customFormat="1" ht="60.75" customHeight="1">
      <c r="A45" s="69" t="str">
        <f>IF(I45&lt;61,MAX($A$8:A44)+1,"")</f>
        <v/>
      </c>
      <c r="B45" s="248"/>
      <c r="C45" s="77" t="s">
        <v>152</v>
      </c>
      <c r="D45" s="239"/>
      <c r="E45" s="230"/>
      <c r="F45" s="79" t="s">
        <v>184</v>
      </c>
      <c r="G45" s="254"/>
      <c r="H45" s="74" t="s">
        <v>187</v>
      </c>
      <c r="I45" s="84">
        <v>100</v>
      </c>
      <c r="J45" s="86" t="s">
        <v>188</v>
      </c>
    </row>
    <row r="46" spans="1:10" s="19" customFormat="1" ht="47.25" customHeight="1">
      <c r="A46" s="69" t="str">
        <f>IF(I46&lt;61,MAX($A$8:A45)+1,"")</f>
        <v/>
      </c>
      <c r="B46" s="248"/>
      <c r="C46" s="77" t="s">
        <v>152</v>
      </c>
      <c r="D46" s="239"/>
      <c r="E46" s="230"/>
      <c r="F46" s="79" t="s">
        <v>184</v>
      </c>
      <c r="G46" s="254"/>
      <c r="H46" s="74" t="s">
        <v>189</v>
      </c>
      <c r="I46" s="84">
        <v>100</v>
      </c>
      <c r="J46" s="86" t="s">
        <v>190</v>
      </c>
    </row>
    <row r="47" spans="1:10" s="19" customFormat="1" ht="57.75" customHeight="1">
      <c r="A47" s="69" t="str">
        <f>IF(I47&lt;61,MAX($A$8:A46)+1,"")</f>
        <v/>
      </c>
      <c r="B47" s="248"/>
      <c r="C47" s="77" t="s">
        <v>152</v>
      </c>
      <c r="D47" s="239"/>
      <c r="E47" s="230"/>
      <c r="F47" s="79" t="s">
        <v>184</v>
      </c>
      <c r="G47" s="254"/>
      <c r="H47" s="74" t="s">
        <v>191</v>
      </c>
      <c r="I47" s="84">
        <v>100</v>
      </c>
      <c r="J47" s="86" t="s">
        <v>280</v>
      </c>
    </row>
    <row r="48" spans="1:10" s="19" customFormat="1" ht="45.75" customHeight="1">
      <c r="A48" s="69" t="str">
        <f>IF(I48&lt;61,MAX($A$8:A47)+1,"")</f>
        <v/>
      </c>
      <c r="B48" s="248"/>
      <c r="C48" s="77" t="s">
        <v>152</v>
      </c>
      <c r="D48" s="239"/>
      <c r="E48" s="230"/>
      <c r="F48" s="79" t="s">
        <v>184</v>
      </c>
      <c r="G48" s="254"/>
      <c r="H48" s="74" t="s">
        <v>192</v>
      </c>
      <c r="I48" s="84">
        <v>100</v>
      </c>
      <c r="J48" s="86" t="s">
        <v>193</v>
      </c>
    </row>
    <row r="49" spans="1:10" s="19" customFormat="1" ht="34.5" customHeight="1">
      <c r="A49" s="69" t="str">
        <f>IF(I49&lt;61,MAX($A$8:A48)+1,"")</f>
        <v/>
      </c>
      <c r="B49" s="248"/>
      <c r="C49" s="77" t="s">
        <v>152</v>
      </c>
      <c r="D49" s="239"/>
      <c r="E49" s="230"/>
      <c r="F49" s="79" t="s">
        <v>184</v>
      </c>
      <c r="G49" s="254"/>
      <c r="H49" s="74" t="s">
        <v>194</v>
      </c>
      <c r="I49" s="84">
        <v>95</v>
      </c>
      <c r="J49" s="86" t="s">
        <v>195</v>
      </c>
    </row>
    <row r="50" spans="1:10" s="19" customFormat="1" ht="36" customHeight="1">
      <c r="A50" s="69" t="str">
        <f>IF(I50&lt;61,MAX($A$8:A49)+1,"")</f>
        <v/>
      </c>
      <c r="B50" s="248"/>
      <c r="C50" s="77" t="s">
        <v>152</v>
      </c>
      <c r="D50" s="239"/>
      <c r="E50" s="230"/>
      <c r="F50" s="79" t="s">
        <v>184</v>
      </c>
      <c r="G50" s="254"/>
      <c r="H50" s="74" t="s">
        <v>196</v>
      </c>
      <c r="I50" s="84">
        <v>90</v>
      </c>
      <c r="J50" s="86" t="s">
        <v>195</v>
      </c>
    </row>
    <row r="51" spans="1:10" s="19" customFormat="1" ht="55.5" customHeight="1">
      <c r="A51" s="69" t="str">
        <f>IF(I51&lt;61,MAX($A$8:A50)+1,"")</f>
        <v/>
      </c>
      <c r="B51" s="248"/>
      <c r="C51" s="77" t="s">
        <v>152</v>
      </c>
      <c r="D51" s="239"/>
      <c r="E51" s="230"/>
      <c r="F51" s="79" t="s">
        <v>184</v>
      </c>
      <c r="G51" s="254"/>
      <c r="H51" s="74" t="s">
        <v>197</v>
      </c>
      <c r="I51" s="84">
        <v>90</v>
      </c>
      <c r="J51" s="86" t="s">
        <v>195</v>
      </c>
    </row>
    <row r="52" spans="1:10" s="19" customFormat="1" ht="21" customHeight="1">
      <c r="A52" s="69" t="str">
        <f>IF(I52&lt;61,MAX($A$8:A51)+1,"")</f>
        <v/>
      </c>
      <c r="B52" s="248"/>
      <c r="C52" s="77" t="s">
        <v>152</v>
      </c>
      <c r="D52" s="239"/>
      <c r="E52" s="230"/>
      <c r="F52" s="79" t="s">
        <v>184</v>
      </c>
      <c r="G52" s="254"/>
      <c r="H52" s="74" t="s">
        <v>198</v>
      </c>
      <c r="I52" s="84">
        <v>100</v>
      </c>
      <c r="J52" s="86" t="s">
        <v>195</v>
      </c>
    </row>
    <row r="53" spans="1:10" s="19" customFormat="1" ht="31.5" customHeight="1">
      <c r="A53" s="69" t="str">
        <f>IF(I53&lt;61,MAX($A$8:A52)+1,"")</f>
        <v/>
      </c>
      <c r="B53" s="248"/>
      <c r="C53" s="77" t="s">
        <v>152</v>
      </c>
      <c r="D53" s="239"/>
      <c r="E53" s="230"/>
      <c r="F53" s="79" t="s">
        <v>184</v>
      </c>
      <c r="G53" s="254"/>
      <c r="H53" s="74" t="s">
        <v>199</v>
      </c>
      <c r="I53" s="84">
        <v>95</v>
      </c>
      <c r="J53" s="86" t="s">
        <v>200</v>
      </c>
    </row>
    <row r="54" spans="1:10" s="19" customFormat="1" ht="28.5" customHeight="1">
      <c r="A54" s="69" t="str">
        <f>IF(I54&lt;61,MAX($A$8:A53)+1,"")</f>
        <v/>
      </c>
      <c r="B54" s="248"/>
      <c r="C54" s="77" t="s">
        <v>152</v>
      </c>
      <c r="D54" s="239"/>
      <c r="E54" s="230"/>
      <c r="F54" s="79" t="s">
        <v>184</v>
      </c>
      <c r="G54" s="254"/>
      <c r="H54" s="74" t="s">
        <v>201</v>
      </c>
      <c r="I54" s="84">
        <v>95</v>
      </c>
      <c r="J54" s="86" t="s">
        <v>281</v>
      </c>
    </row>
    <row r="55" spans="1:10" s="19" customFormat="1" ht="58.5" customHeight="1">
      <c r="A55" s="69" t="str">
        <f>IF(I55&lt;61,MAX($A$8:A54)+1,"")</f>
        <v/>
      </c>
      <c r="B55" s="249"/>
      <c r="C55" s="77" t="s">
        <v>152</v>
      </c>
      <c r="D55" s="240"/>
      <c r="E55" s="231"/>
      <c r="F55" s="79" t="s">
        <v>184</v>
      </c>
      <c r="G55" s="254"/>
      <c r="H55" s="74" t="s">
        <v>202</v>
      </c>
      <c r="I55" s="84">
        <v>100</v>
      </c>
      <c r="J55" s="86" t="s">
        <v>203</v>
      </c>
    </row>
    <row r="56" spans="1:10" s="19" customFormat="1" ht="23.25" customHeight="1">
      <c r="A56" s="69" t="str">
        <f>IF(I56&lt;61,MAX($A$8:A55)+1,"")</f>
        <v/>
      </c>
      <c r="B56" s="232" t="s">
        <v>204</v>
      </c>
      <c r="C56" s="80" t="s">
        <v>204</v>
      </c>
      <c r="D56" s="241">
        <f>IF(SUM(I56:I61)=0,"",AVERAGE(I56:I64))</f>
        <v>94.444444444444443</v>
      </c>
      <c r="E56" s="212" t="s">
        <v>205</v>
      </c>
      <c r="F56" s="78" t="s">
        <v>205</v>
      </c>
      <c r="G56" s="254">
        <f>IF(SUM(I56:I61)=0,"",AVERAGE(I56:I64))</f>
        <v>94.444444444444443</v>
      </c>
      <c r="H56" s="74" t="s">
        <v>206</v>
      </c>
      <c r="I56" s="84">
        <v>100</v>
      </c>
      <c r="J56" s="85" t="s">
        <v>207</v>
      </c>
    </row>
    <row r="57" spans="1:10" s="19" customFormat="1" ht="34.5" customHeight="1">
      <c r="A57" s="69" t="str">
        <f>IF(I57&lt;61,MAX($A$8:A56)+1,"")</f>
        <v/>
      </c>
      <c r="B57" s="233"/>
      <c r="C57" s="80" t="s">
        <v>204</v>
      </c>
      <c r="D57" s="236"/>
      <c r="E57" s="213"/>
      <c r="F57" s="78" t="s">
        <v>205</v>
      </c>
      <c r="G57" s="254"/>
      <c r="H57" s="74" t="s">
        <v>208</v>
      </c>
      <c r="I57" s="84">
        <v>100</v>
      </c>
      <c r="J57" s="85" t="s">
        <v>209</v>
      </c>
    </row>
    <row r="58" spans="1:10" s="19" customFormat="1" ht="141" customHeight="1">
      <c r="A58" s="69" t="str">
        <f>IF(I58&lt;61,MAX($A$8:A57)+1,"")</f>
        <v/>
      </c>
      <c r="B58" s="233"/>
      <c r="C58" s="80" t="s">
        <v>204</v>
      </c>
      <c r="D58" s="236"/>
      <c r="E58" s="213"/>
      <c r="F58" s="78" t="s">
        <v>205</v>
      </c>
      <c r="G58" s="254"/>
      <c r="H58" s="74" t="s">
        <v>210</v>
      </c>
      <c r="I58" s="84">
        <v>100</v>
      </c>
      <c r="J58" s="85" t="s">
        <v>211</v>
      </c>
    </row>
    <row r="59" spans="1:10" s="19" customFormat="1" ht="42" customHeight="1">
      <c r="A59" s="69" t="str">
        <f>IF(I59&lt;61,MAX($A$8:A58)+1,"")</f>
        <v/>
      </c>
      <c r="B59" s="233"/>
      <c r="C59" s="80" t="s">
        <v>204</v>
      </c>
      <c r="D59" s="236"/>
      <c r="E59" s="213"/>
      <c r="F59" s="78" t="s">
        <v>205</v>
      </c>
      <c r="G59" s="254"/>
      <c r="H59" s="74" t="s">
        <v>212</v>
      </c>
      <c r="I59" s="84">
        <v>90</v>
      </c>
      <c r="J59" s="85" t="s">
        <v>213</v>
      </c>
    </row>
    <row r="60" spans="1:10" s="19" customFormat="1" ht="64.5" customHeight="1">
      <c r="A60" s="69" t="str">
        <f>IF(I60&lt;61,MAX($A$8:A59)+1,"")</f>
        <v/>
      </c>
      <c r="B60" s="233"/>
      <c r="C60" s="80" t="s">
        <v>204</v>
      </c>
      <c r="D60" s="236"/>
      <c r="E60" s="213"/>
      <c r="F60" s="78" t="s">
        <v>205</v>
      </c>
      <c r="G60" s="254"/>
      <c r="H60" s="74" t="s">
        <v>214</v>
      </c>
      <c r="I60" s="84">
        <v>90</v>
      </c>
      <c r="J60" s="85" t="s">
        <v>215</v>
      </c>
    </row>
    <row r="61" spans="1:10" s="19" customFormat="1" ht="40.5" customHeight="1">
      <c r="A61" s="69" t="str">
        <f>IF(I61&lt;61,MAX($A$8:A60)+1,"")</f>
        <v/>
      </c>
      <c r="B61" s="233"/>
      <c r="C61" s="80" t="s">
        <v>204</v>
      </c>
      <c r="D61" s="236"/>
      <c r="E61" s="213"/>
      <c r="F61" s="78" t="s">
        <v>205</v>
      </c>
      <c r="G61" s="254"/>
      <c r="H61" s="74" t="s">
        <v>216</v>
      </c>
      <c r="I61" s="84">
        <v>90</v>
      </c>
      <c r="J61" s="85" t="s">
        <v>217</v>
      </c>
    </row>
    <row r="62" spans="1:10" s="19" customFormat="1" ht="53.25" customHeight="1">
      <c r="A62" s="69" t="str">
        <f>IF(I62&lt;61,MAX($A$8:A61)+1,"")</f>
        <v/>
      </c>
      <c r="B62" s="233"/>
      <c r="C62" s="80" t="s">
        <v>204</v>
      </c>
      <c r="D62" s="236"/>
      <c r="E62" s="213"/>
      <c r="F62" s="78" t="s">
        <v>205</v>
      </c>
      <c r="G62" s="254"/>
      <c r="H62" s="76" t="s">
        <v>218</v>
      </c>
      <c r="I62" s="84">
        <v>100</v>
      </c>
      <c r="J62" s="85" t="s">
        <v>219</v>
      </c>
    </row>
    <row r="63" spans="1:10" s="19" customFormat="1" ht="40.5" customHeight="1">
      <c r="A63" s="69" t="str">
        <f>IF(I63&lt;61,MAX($A$8:A62)+1,"")</f>
        <v/>
      </c>
      <c r="B63" s="233"/>
      <c r="C63" s="80" t="s">
        <v>204</v>
      </c>
      <c r="D63" s="236"/>
      <c r="E63" s="213"/>
      <c r="F63" s="78" t="s">
        <v>205</v>
      </c>
      <c r="G63" s="254"/>
      <c r="H63" s="74" t="s">
        <v>220</v>
      </c>
      <c r="I63" s="84">
        <v>90</v>
      </c>
      <c r="J63" s="85" t="s">
        <v>221</v>
      </c>
    </row>
    <row r="64" spans="1:10" s="19" customFormat="1" ht="40.5" customHeight="1">
      <c r="A64" s="69" t="str">
        <f>IF(I64&lt;61,MAX($A$8:A63)+1,"")</f>
        <v/>
      </c>
      <c r="B64" s="234"/>
      <c r="C64" s="80" t="s">
        <v>204</v>
      </c>
      <c r="D64" s="237"/>
      <c r="E64" s="214"/>
      <c r="F64" s="78" t="s">
        <v>205</v>
      </c>
      <c r="G64" s="254"/>
      <c r="H64" s="74" t="s">
        <v>222</v>
      </c>
      <c r="I64" s="84">
        <v>90</v>
      </c>
      <c r="J64" s="85" t="s">
        <v>223</v>
      </c>
    </row>
    <row r="65" spans="1:10" s="19" customFormat="1" ht="54" customHeight="1">
      <c r="A65" s="69" t="str">
        <f>IF(I65&lt;61,MAX($A$8:A64)+1,"")</f>
        <v/>
      </c>
      <c r="B65" s="232" t="s">
        <v>224</v>
      </c>
      <c r="C65" s="80" t="s">
        <v>224</v>
      </c>
      <c r="D65" s="242">
        <f>IF(SUM(I65:I69)=0,"",AVERAGE(I65:I69))</f>
        <v>96</v>
      </c>
      <c r="E65" s="212" t="s">
        <v>225</v>
      </c>
      <c r="F65" s="78" t="s">
        <v>225</v>
      </c>
      <c r="G65" s="254">
        <f>IF(SUM(I65:I69)=0,"",AVERAGE(I65:I69))</f>
        <v>96</v>
      </c>
      <c r="H65" s="74" t="s">
        <v>226</v>
      </c>
      <c r="I65" s="84">
        <v>100</v>
      </c>
      <c r="J65" s="85" t="s">
        <v>227</v>
      </c>
    </row>
    <row r="66" spans="1:10" s="19" customFormat="1" ht="45" customHeight="1">
      <c r="A66" s="69" t="str">
        <f>IF(I66&lt;61,MAX($A$8:A65)+1,"")</f>
        <v/>
      </c>
      <c r="B66" s="233"/>
      <c r="C66" s="80" t="s">
        <v>224</v>
      </c>
      <c r="D66" s="239"/>
      <c r="E66" s="213"/>
      <c r="F66" s="78" t="s">
        <v>225</v>
      </c>
      <c r="G66" s="254"/>
      <c r="H66" s="76" t="s">
        <v>228</v>
      </c>
      <c r="I66" s="84">
        <v>100</v>
      </c>
      <c r="J66" s="85" t="s">
        <v>229</v>
      </c>
    </row>
    <row r="67" spans="1:10" s="19" customFormat="1" ht="41.25" customHeight="1">
      <c r="A67" s="69" t="str">
        <f>IF(I67&lt;61,MAX($A$8:A66)+1,"")</f>
        <v/>
      </c>
      <c r="B67" s="233"/>
      <c r="C67" s="80" t="s">
        <v>224</v>
      </c>
      <c r="D67" s="239"/>
      <c r="E67" s="213"/>
      <c r="F67" s="78" t="s">
        <v>225</v>
      </c>
      <c r="G67" s="254"/>
      <c r="H67" s="76" t="s">
        <v>230</v>
      </c>
      <c r="I67" s="84">
        <v>95</v>
      </c>
      <c r="J67" s="85" t="s">
        <v>231</v>
      </c>
    </row>
    <row r="68" spans="1:10" s="19" customFormat="1" ht="45.75" customHeight="1">
      <c r="A68" s="69" t="str">
        <f>IF(I68&lt;61,MAX($A$8:A67)+1,"")</f>
        <v/>
      </c>
      <c r="B68" s="233"/>
      <c r="C68" s="80" t="s">
        <v>224</v>
      </c>
      <c r="D68" s="239"/>
      <c r="E68" s="213"/>
      <c r="F68" s="78" t="s">
        <v>225</v>
      </c>
      <c r="G68" s="254"/>
      <c r="H68" s="76" t="s">
        <v>232</v>
      </c>
      <c r="I68" s="84">
        <v>95</v>
      </c>
      <c r="J68" s="85" t="s">
        <v>233</v>
      </c>
    </row>
    <row r="69" spans="1:10" s="19" customFormat="1" ht="57" customHeight="1">
      <c r="A69" s="69" t="str">
        <f>IF(I69&lt;61,MAX($A$8:A68)+1,"")</f>
        <v/>
      </c>
      <c r="B69" s="234"/>
      <c r="C69" s="80" t="s">
        <v>224</v>
      </c>
      <c r="D69" s="243"/>
      <c r="E69" s="250"/>
      <c r="F69" s="78" t="s">
        <v>225</v>
      </c>
      <c r="G69" s="255"/>
      <c r="H69" s="87" t="s">
        <v>234</v>
      </c>
      <c r="I69" s="84">
        <v>90</v>
      </c>
      <c r="J69" s="88" t="s">
        <v>235</v>
      </c>
    </row>
    <row r="70" spans="1:10" s="19" customFormat="1" ht="16.5" customHeight="1">
      <c r="A70" s="43"/>
      <c r="C70" s="43"/>
      <c r="G70" s="59"/>
      <c r="H70" s="60"/>
      <c r="I70" s="81"/>
    </row>
    <row r="71" spans="1:10" s="19" customFormat="1" ht="16.5" customHeight="1">
      <c r="A71" s="43"/>
      <c r="C71" s="43"/>
      <c r="G71" s="59"/>
      <c r="H71" s="60"/>
      <c r="I71" s="81"/>
    </row>
    <row r="72" spans="1:10" s="19" customFormat="1" ht="16.5" customHeight="1">
      <c r="A72" s="43"/>
      <c r="G72" s="59"/>
      <c r="H72" s="60"/>
      <c r="I72" s="81"/>
    </row>
    <row r="73" spans="1:10" s="19" customFormat="1" ht="16.5" customHeight="1">
      <c r="A73" s="43"/>
      <c r="G73" s="59"/>
      <c r="H73" s="60"/>
      <c r="I73" s="81"/>
    </row>
    <row r="74" spans="1:10" s="19" customFormat="1" ht="16.5" customHeight="1">
      <c r="A74" s="43"/>
      <c r="G74" s="59"/>
      <c r="H74" s="60"/>
      <c r="I74" s="81"/>
    </row>
    <row r="75" spans="1:10" s="19" customFormat="1" ht="16.5" customHeight="1">
      <c r="A75" s="43"/>
      <c r="G75" s="59"/>
      <c r="H75" s="60"/>
      <c r="I75" s="81"/>
    </row>
    <row r="76" spans="1:10" s="19" customFormat="1" ht="16.5" customHeight="1">
      <c r="A76" s="43"/>
      <c r="G76" s="59"/>
      <c r="H76" s="60"/>
      <c r="I76" s="81"/>
    </row>
    <row r="77" spans="1:10" s="19" customFormat="1" ht="16.5" customHeight="1">
      <c r="A77" s="43"/>
      <c r="G77" s="59"/>
      <c r="H77" s="60"/>
      <c r="I77" s="81"/>
    </row>
    <row r="78" spans="1:10" s="19" customFormat="1" ht="16.5" customHeight="1">
      <c r="A78" s="43"/>
      <c r="G78" s="59"/>
      <c r="H78" s="60"/>
      <c r="I78" s="81"/>
    </row>
    <row r="79" spans="1:10" s="19" customFormat="1" ht="16.5" customHeight="1">
      <c r="A79" s="43"/>
      <c r="G79" s="59"/>
      <c r="H79" s="60"/>
      <c r="I79" s="81"/>
    </row>
    <row r="80" spans="1:10" s="19" customFormat="1" ht="16.5" customHeight="1">
      <c r="A80" s="43"/>
      <c r="G80" s="59"/>
      <c r="H80" s="60"/>
      <c r="I80" s="81"/>
    </row>
    <row r="81" spans="1:9" s="19" customFormat="1" ht="16.5" customHeight="1">
      <c r="A81" s="43"/>
      <c r="G81" s="59"/>
      <c r="H81" s="60"/>
      <c r="I81" s="81"/>
    </row>
    <row r="82" spans="1:9" s="19" customFormat="1" ht="16.5" customHeight="1">
      <c r="A82" s="43"/>
      <c r="G82" s="59"/>
      <c r="H82" s="60"/>
      <c r="I82" s="81"/>
    </row>
    <row r="83" spans="1:9" s="19" customFormat="1" ht="16.5" customHeight="1">
      <c r="A83" s="43"/>
      <c r="G83" s="59"/>
      <c r="H83" s="60"/>
      <c r="I83" s="81"/>
    </row>
    <row r="84" spans="1:9" s="19" customFormat="1" ht="16.5" customHeight="1">
      <c r="A84" s="43"/>
      <c r="G84" s="59"/>
      <c r="H84" s="60"/>
      <c r="I84" s="81"/>
    </row>
    <row r="85" spans="1:9" s="19" customFormat="1" ht="16.5" customHeight="1">
      <c r="A85" s="43"/>
      <c r="G85" s="59"/>
      <c r="H85" s="60"/>
      <c r="I85" s="81"/>
    </row>
    <row r="86" spans="1:9" s="19" customFormat="1" ht="16.5" customHeight="1">
      <c r="A86" s="43"/>
      <c r="G86" s="59"/>
      <c r="H86" s="60"/>
      <c r="I86" s="81"/>
    </row>
    <row r="87" spans="1:9" s="19" customFormat="1" ht="16.5" customHeight="1">
      <c r="A87" s="43"/>
      <c r="G87" s="59"/>
      <c r="H87" s="60"/>
      <c r="I87" s="81"/>
    </row>
    <row r="88" spans="1:9" s="19" customFormat="1" ht="16.5" customHeight="1">
      <c r="A88" s="43"/>
      <c r="G88" s="59"/>
      <c r="H88" s="60"/>
      <c r="I88" s="81"/>
    </row>
    <row r="89" spans="1:9" s="19" customFormat="1" ht="16.5" customHeight="1">
      <c r="A89" s="43"/>
      <c r="G89" s="59"/>
      <c r="H89" s="60"/>
      <c r="I89" s="81"/>
    </row>
    <row r="90" spans="1:9" s="19" customFormat="1" ht="16.5" customHeight="1">
      <c r="A90" s="43"/>
      <c r="G90" s="59"/>
      <c r="H90" s="60"/>
      <c r="I90" s="81"/>
    </row>
    <row r="91" spans="1:9" s="19" customFormat="1" ht="16.5" customHeight="1">
      <c r="A91" s="43"/>
      <c r="G91" s="59"/>
      <c r="H91" s="60"/>
      <c r="I91" s="81"/>
    </row>
    <row r="92" spans="1:9" s="19" customFormat="1" ht="16.5" customHeight="1">
      <c r="A92" s="43"/>
      <c r="G92" s="59"/>
      <c r="H92" s="60"/>
      <c r="I92" s="81"/>
    </row>
    <row r="93" spans="1:9" s="19" customFormat="1" ht="16.5" customHeight="1">
      <c r="A93" s="43"/>
      <c r="G93" s="59"/>
      <c r="H93" s="60"/>
      <c r="I93" s="81"/>
    </row>
    <row r="94" spans="1:9" s="19" customFormat="1" ht="16.5" customHeight="1">
      <c r="A94" s="43"/>
      <c r="G94" s="59"/>
      <c r="H94" s="60"/>
      <c r="I94" s="81"/>
    </row>
    <row r="95" spans="1:9" s="19" customFormat="1" ht="16.5" customHeight="1">
      <c r="A95" s="43"/>
      <c r="G95" s="59"/>
      <c r="H95" s="60"/>
      <c r="I95" s="81"/>
    </row>
    <row r="96" spans="1:9" s="19" customFormat="1" ht="16.5" customHeight="1">
      <c r="A96" s="43"/>
      <c r="G96" s="59"/>
      <c r="H96" s="60"/>
      <c r="I96" s="81"/>
    </row>
    <row r="97" spans="1:9" s="19" customFormat="1" ht="16.5" customHeight="1">
      <c r="A97" s="43"/>
      <c r="G97" s="59"/>
      <c r="H97" s="60"/>
      <c r="I97" s="81"/>
    </row>
    <row r="98" spans="1:9" s="19" customFormat="1" ht="16.5" customHeight="1">
      <c r="A98" s="43"/>
      <c r="G98" s="59"/>
      <c r="H98" s="60"/>
      <c r="I98" s="81"/>
    </row>
    <row r="99" spans="1:9" s="19" customFormat="1" ht="16.5" customHeight="1">
      <c r="A99" s="43"/>
      <c r="G99" s="59"/>
      <c r="H99" s="60"/>
      <c r="I99" s="81"/>
    </row>
    <row r="100" spans="1:9" s="19" customFormat="1" ht="16.5" customHeight="1">
      <c r="A100" s="43"/>
      <c r="G100" s="59"/>
      <c r="H100" s="60"/>
      <c r="I100" s="81"/>
    </row>
    <row r="101" spans="1:9" s="19" customFormat="1" ht="16.5" customHeight="1">
      <c r="A101" s="43"/>
      <c r="G101" s="59"/>
      <c r="H101" s="60"/>
      <c r="I101" s="81"/>
    </row>
    <row r="102" spans="1:9" s="19" customFormat="1" ht="16.5" customHeight="1">
      <c r="A102" s="43"/>
      <c r="G102" s="59"/>
      <c r="H102" s="60"/>
      <c r="I102" s="81"/>
    </row>
    <row r="103" spans="1:9" s="19" customFormat="1" ht="16.5" customHeight="1">
      <c r="A103" s="43"/>
      <c r="G103" s="59"/>
      <c r="H103" s="60"/>
      <c r="I103" s="81"/>
    </row>
    <row r="104" spans="1:9" s="19" customFormat="1" ht="16.5" customHeight="1">
      <c r="A104" s="43"/>
      <c r="G104" s="59"/>
      <c r="H104" s="60"/>
      <c r="I104" s="81"/>
    </row>
    <row r="105" spans="1:9" s="19" customFormat="1" ht="16.5" customHeight="1">
      <c r="A105" s="43"/>
      <c r="G105" s="59"/>
      <c r="H105" s="60"/>
      <c r="I105" s="81"/>
    </row>
    <row r="106" spans="1:9" s="19" customFormat="1" ht="16.5" customHeight="1">
      <c r="A106" s="43"/>
      <c r="G106" s="59"/>
      <c r="H106" s="60"/>
      <c r="I106" s="81"/>
    </row>
    <row r="107" spans="1:9" s="19" customFormat="1" ht="16.5" customHeight="1">
      <c r="A107" s="43"/>
      <c r="G107" s="59"/>
      <c r="H107" s="60"/>
      <c r="I107" s="81"/>
    </row>
    <row r="108" spans="1:9" s="19" customFormat="1" ht="16.5" customHeight="1">
      <c r="A108" s="43"/>
      <c r="G108" s="59"/>
      <c r="H108" s="60"/>
      <c r="I108" s="81"/>
    </row>
    <row r="109" spans="1:9" s="19" customFormat="1" ht="16.5" customHeight="1">
      <c r="A109" s="43"/>
      <c r="G109" s="59"/>
      <c r="H109" s="60"/>
      <c r="I109" s="81"/>
    </row>
    <row r="110" spans="1:9" s="19" customFormat="1" ht="16.5" customHeight="1">
      <c r="A110" s="43"/>
      <c r="G110" s="59"/>
      <c r="H110" s="60"/>
      <c r="I110" s="81"/>
    </row>
    <row r="111" spans="1:9" s="19" customFormat="1" ht="16.5" customHeight="1">
      <c r="A111" s="43"/>
      <c r="G111" s="59"/>
      <c r="H111" s="60"/>
      <c r="I111" s="81"/>
    </row>
    <row r="112" spans="1:9" s="19" customFormat="1" ht="16.5" customHeight="1">
      <c r="A112" s="43"/>
      <c r="G112" s="59"/>
      <c r="H112" s="60"/>
      <c r="I112" s="81"/>
    </row>
    <row r="113" spans="1:9" s="19" customFormat="1" ht="16.5" customHeight="1">
      <c r="A113" s="43"/>
      <c r="G113" s="59"/>
      <c r="H113" s="60"/>
      <c r="I113" s="81"/>
    </row>
    <row r="114" spans="1:9" s="19" customFormat="1" ht="16.5" customHeight="1">
      <c r="A114" s="43"/>
      <c r="G114" s="59"/>
      <c r="H114" s="60"/>
      <c r="I114" s="81"/>
    </row>
    <row r="115" spans="1:9" s="19" customFormat="1" ht="16.5" customHeight="1">
      <c r="A115" s="43"/>
      <c r="G115" s="59"/>
      <c r="H115" s="60"/>
      <c r="I115" s="81"/>
    </row>
    <row r="116" spans="1:9" s="19" customFormat="1" ht="16.5" customHeight="1">
      <c r="A116" s="43"/>
      <c r="G116" s="59"/>
      <c r="H116" s="60"/>
      <c r="I116" s="81"/>
    </row>
    <row r="117" spans="1:9" s="19" customFormat="1" ht="16.5" customHeight="1">
      <c r="A117" s="43"/>
      <c r="G117" s="59"/>
      <c r="H117" s="60"/>
      <c r="I117" s="81"/>
    </row>
    <row r="118" spans="1:9" s="19" customFormat="1" ht="16.5" customHeight="1">
      <c r="A118" s="43"/>
      <c r="G118" s="59"/>
      <c r="H118" s="60"/>
      <c r="I118" s="81"/>
    </row>
    <row r="119" spans="1:9" s="19" customFormat="1" ht="16.5" customHeight="1">
      <c r="A119" s="43"/>
      <c r="G119" s="59"/>
      <c r="H119" s="60"/>
      <c r="I119" s="81"/>
    </row>
    <row r="120" spans="1:9" s="19" customFormat="1" ht="16.5" customHeight="1">
      <c r="A120" s="43"/>
      <c r="G120" s="59"/>
      <c r="H120" s="60"/>
      <c r="I120" s="81"/>
    </row>
    <row r="121" spans="1:9" s="19" customFormat="1" ht="16.5" customHeight="1">
      <c r="A121" s="43"/>
      <c r="G121" s="59"/>
      <c r="H121" s="60"/>
      <c r="I121" s="81"/>
    </row>
    <row r="122" spans="1:9" s="19" customFormat="1" ht="16.5" customHeight="1">
      <c r="A122" s="43"/>
      <c r="G122" s="59"/>
      <c r="H122" s="60"/>
      <c r="I122" s="81"/>
    </row>
    <row r="123" spans="1:9" s="19" customFormat="1" ht="16.5" customHeight="1">
      <c r="A123" s="43"/>
      <c r="G123" s="59"/>
      <c r="H123" s="60"/>
      <c r="I123" s="81"/>
    </row>
    <row r="124" spans="1:9" s="19" customFormat="1" ht="16.5" customHeight="1">
      <c r="A124" s="43"/>
      <c r="G124" s="59"/>
      <c r="H124" s="60"/>
      <c r="I124" s="81"/>
    </row>
    <row r="125" spans="1:9" s="19" customFormat="1" ht="16.5" customHeight="1">
      <c r="A125" s="43"/>
      <c r="G125" s="59"/>
      <c r="H125" s="60"/>
      <c r="I125" s="81"/>
    </row>
    <row r="126" spans="1:9" s="19" customFormat="1" ht="16.5" customHeight="1">
      <c r="A126" s="43"/>
      <c r="G126" s="59"/>
      <c r="H126" s="60"/>
      <c r="I126" s="81"/>
    </row>
    <row r="127" spans="1:9" s="19" customFormat="1" ht="16.5" customHeight="1">
      <c r="A127" s="43"/>
      <c r="G127" s="59"/>
      <c r="H127" s="60"/>
      <c r="I127" s="81"/>
    </row>
    <row r="128" spans="1:9" s="19" customFormat="1" ht="16.5" customHeight="1">
      <c r="A128" s="43"/>
      <c r="G128" s="59"/>
      <c r="H128" s="60"/>
      <c r="I128" s="81"/>
    </row>
    <row r="129" spans="1:9" s="19" customFormat="1" ht="16.5" customHeight="1">
      <c r="A129" s="43"/>
      <c r="G129" s="59"/>
      <c r="H129" s="60"/>
      <c r="I129" s="81"/>
    </row>
    <row r="130" spans="1:9" s="19" customFormat="1" ht="16.5" customHeight="1">
      <c r="A130" s="43"/>
      <c r="G130" s="59"/>
      <c r="H130" s="60"/>
      <c r="I130" s="81"/>
    </row>
    <row r="131" spans="1:9" s="19" customFormat="1" ht="16.5" customHeight="1">
      <c r="A131" s="43"/>
      <c r="G131" s="59"/>
      <c r="H131" s="60"/>
      <c r="I131" s="81"/>
    </row>
    <row r="132" spans="1:9" s="19" customFormat="1" ht="16.5" customHeight="1">
      <c r="A132" s="43"/>
      <c r="G132" s="59"/>
      <c r="H132" s="60"/>
      <c r="I132" s="81"/>
    </row>
    <row r="133" spans="1:9" s="19" customFormat="1" ht="16.5" customHeight="1">
      <c r="A133" s="43"/>
      <c r="G133" s="59"/>
      <c r="H133" s="60"/>
      <c r="I133" s="81"/>
    </row>
    <row r="134" spans="1:9" s="19" customFormat="1" ht="16.5" customHeight="1">
      <c r="A134" s="43"/>
      <c r="G134" s="59"/>
      <c r="H134" s="60"/>
      <c r="I134" s="81"/>
    </row>
    <row r="135" spans="1:9" s="19" customFormat="1" ht="16.5" customHeight="1">
      <c r="A135" s="43"/>
      <c r="G135" s="59"/>
      <c r="H135" s="60"/>
      <c r="I135" s="81"/>
    </row>
    <row r="136" spans="1:9" s="19" customFormat="1" ht="16.5" customHeight="1">
      <c r="A136" s="43"/>
      <c r="G136" s="59"/>
      <c r="H136" s="60"/>
      <c r="I136" s="81"/>
    </row>
    <row r="137" spans="1:9" s="19" customFormat="1" ht="16.5" customHeight="1">
      <c r="A137" s="43"/>
      <c r="G137" s="59"/>
      <c r="H137" s="60"/>
      <c r="I137" s="81"/>
    </row>
    <row r="138" spans="1:9" s="19" customFormat="1" ht="16.5" customHeight="1">
      <c r="A138" s="43"/>
      <c r="G138" s="59"/>
      <c r="H138" s="60"/>
      <c r="I138" s="81"/>
    </row>
    <row r="139" spans="1:9" s="19" customFormat="1" ht="16.5" customHeight="1">
      <c r="A139" s="43"/>
      <c r="G139" s="59"/>
      <c r="H139" s="60"/>
      <c r="I139" s="81"/>
    </row>
    <row r="140" spans="1:9" s="19" customFormat="1" ht="16.5" customHeight="1">
      <c r="A140" s="43"/>
      <c r="G140" s="59"/>
      <c r="H140" s="60"/>
      <c r="I140" s="81"/>
    </row>
    <row r="141" spans="1:9" s="19" customFormat="1" ht="16.5" customHeight="1">
      <c r="A141" s="43"/>
      <c r="G141" s="59"/>
      <c r="H141" s="60"/>
      <c r="I141" s="81"/>
    </row>
    <row r="142" spans="1:9" s="19" customFormat="1" ht="16.5" customHeight="1">
      <c r="A142" s="43"/>
      <c r="G142" s="59"/>
      <c r="H142" s="60"/>
      <c r="I142" s="81"/>
    </row>
    <row r="143" spans="1:9" s="19" customFormat="1" ht="16.5" customHeight="1">
      <c r="A143" s="43"/>
      <c r="G143" s="59"/>
      <c r="H143" s="60"/>
      <c r="I143" s="81"/>
    </row>
    <row r="144" spans="1:9" s="19" customFormat="1" ht="16.5" customHeight="1">
      <c r="A144" s="43"/>
      <c r="G144" s="59"/>
      <c r="H144" s="60"/>
      <c r="I144" s="81"/>
    </row>
    <row r="145" spans="1:9" s="19" customFormat="1" ht="16.5" customHeight="1">
      <c r="A145" s="43"/>
      <c r="G145" s="59"/>
      <c r="H145" s="60"/>
      <c r="I145" s="81"/>
    </row>
    <row r="146" spans="1:9" s="19" customFormat="1" ht="16.5" customHeight="1">
      <c r="A146" s="43"/>
      <c r="G146" s="59"/>
      <c r="H146" s="60"/>
      <c r="I146" s="81"/>
    </row>
    <row r="147" spans="1:9" s="19" customFormat="1" ht="16.5" customHeight="1">
      <c r="A147" s="43"/>
      <c r="G147" s="59"/>
      <c r="H147" s="60"/>
      <c r="I147" s="81"/>
    </row>
    <row r="148" spans="1:9" s="19" customFormat="1" ht="16.5" customHeight="1">
      <c r="A148" s="43"/>
      <c r="G148" s="59"/>
      <c r="H148" s="60"/>
      <c r="I148" s="81"/>
    </row>
    <row r="149" spans="1:9" s="19" customFormat="1" ht="16.5" customHeight="1">
      <c r="A149" s="43"/>
      <c r="G149" s="59"/>
      <c r="H149" s="60"/>
      <c r="I149" s="81"/>
    </row>
    <row r="150" spans="1:9" s="19" customFormat="1" ht="16.5" customHeight="1">
      <c r="A150" s="43"/>
      <c r="G150" s="59"/>
      <c r="H150" s="60"/>
      <c r="I150" s="81"/>
    </row>
    <row r="151" spans="1:9" s="19" customFormat="1" ht="16.5" customHeight="1">
      <c r="A151" s="43"/>
      <c r="G151" s="59"/>
      <c r="H151" s="60"/>
      <c r="I151" s="81"/>
    </row>
    <row r="152" spans="1:9" s="19" customFormat="1" ht="16.5" customHeight="1">
      <c r="A152" s="43"/>
      <c r="G152" s="59"/>
      <c r="H152" s="60"/>
      <c r="I152" s="81"/>
    </row>
    <row r="153" spans="1:9" s="19" customFormat="1" ht="16.5" customHeight="1">
      <c r="A153" s="43"/>
      <c r="G153" s="59"/>
      <c r="H153" s="60"/>
      <c r="I153" s="81"/>
    </row>
    <row r="154" spans="1:9" s="19" customFormat="1" ht="16.5" customHeight="1">
      <c r="A154" s="43"/>
      <c r="G154" s="59"/>
      <c r="H154" s="60"/>
      <c r="I154" s="81"/>
    </row>
    <row r="155" spans="1:9" s="19" customFormat="1" ht="16.5" customHeight="1">
      <c r="A155" s="43"/>
      <c r="G155" s="59"/>
      <c r="H155" s="60"/>
      <c r="I155" s="81"/>
    </row>
    <row r="156" spans="1:9" s="19" customFormat="1" ht="16.5" customHeight="1">
      <c r="A156" s="43"/>
      <c r="G156" s="59"/>
      <c r="H156" s="60"/>
      <c r="I156" s="81"/>
    </row>
    <row r="157" spans="1:9" s="19" customFormat="1" ht="16.5" customHeight="1">
      <c r="A157" s="43"/>
      <c r="G157" s="59"/>
      <c r="H157" s="60"/>
      <c r="I157" s="81"/>
    </row>
    <row r="158" spans="1:9" s="19" customFormat="1" ht="16.5" customHeight="1">
      <c r="A158" s="43"/>
      <c r="G158" s="59"/>
      <c r="H158" s="60"/>
      <c r="I158" s="81"/>
    </row>
    <row r="159" spans="1:9" s="19" customFormat="1" ht="16.5" customHeight="1">
      <c r="A159" s="43"/>
      <c r="G159" s="59"/>
      <c r="H159" s="60"/>
      <c r="I159" s="81"/>
    </row>
    <row r="160" spans="1:9" s="19" customFormat="1" ht="16.5" customHeight="1">
      <c r="A160" s="43"/>
      <c r="G160" s="59"/>
      <c r="H160" s="60"/>
      <c r="I160" s="81"/>
    </row>
    <row r="161" spans="1:9" s="19" customFormat="1" ht="16.5" customHeight="1">
      <c r="A161" s="43"/>
      <c r="G161" s="59"/>
      <c r="H161" s="60"/>
      <c r="I161" s="81"/>
    </row>
    <row r="162" spans="1:9" s="19" customFormat="1" ht="16.5" customHeight="1">
      <c r="A162" s="43"/>
      <c r="G162" s="59"/>
      <c r="H162" s="60"/>
      <c r="I162" s="81"/>
    </row>
    <row r="163" spans="1:9" s="19" customFormat="1" ht="16.5" customHeight="1">
      <c r="A163" s="43"/>
      <c r="G163" s="59"/>
      <c r="H163" s="60"/>
      <c r="I163" s="81"/>
    </row>
    <row r="164" spans="1:9" s="19" customFormat="1" ht="16.5" customHeight="1">
      <c r="A164" s="43"/>
      <c r="G164" s="59"/>
      <c r="H164" s="60"/>
      <c r="I164" s="81"/>
    </row>
    <row r="165" spans="1:9" s="19" customFormat="1" ht="16.5" customHeight="1">
      <c r="A165" s="43"/>
      <c r="G165" s="59"/>
      <c r="H165" s="60"/>
      <c r="I165" s="81"/>
    </row>
    <row r="166" spans="1:9" s="19" customFormat="1" ht="16.5" customHeight="1">
      <c r="A166" s="43"/>
      <c r="G166" s="59"/>
      <c r="H166" s="60"/>
      <c r="I166" s="81"/>
    </row>
    <row r="167" spans="1:9" s="19" customFormat="1" ht="16.5" customHeight="1">
      <c r="A167" s="43"/>
      <c r="G167" s="59"/>
      <c r="H167" s="60"/>
      <c r="I167" s="81"/>
    </row>
    <row r="168" spans="1:9" s="19" customFormat="1" ht="16.5" customHeight="1">
      <c r="A168" s="43"/>
      <c r="G168" s="59"/>
      <c r="H168" s="60"/>
      <c r="I168" s="81"/>
    </row>
    <row r="169" spans="1:9" s="19" customFormat="1" ht="16.5" customHeight="1">
      <c r="A169" s="43"/>
      <c r="G169" s="59"/>
      <c r="H169" s="60"/>
      <c r="I169" s="81"/>
    </row>
    <row r="170" spans="1:9" s="19" customFormat="1" ht="16.5" customHeight="1">
      <c r="A170" s="43"/>
      <c r="G170" s="59"/>
      <c r="H170" s="60"/>
      <c r="I170" s="81"/>
    </row>
    <row r="171" spans="1:9" s="19" customFormat="1" ht="16.5" customHeight="1">
      <c r="A171" s="43"/>
      <c r="G171" s="59"/>
      <c r="H171" s="60"/>
      <c r="I171" s="81"/>
    </row>
    <row r="172" spans="1:9" s="19" customFormat="1" ht="16.5" customHeight="1">
      <c r="A172" s="43"/>
      <c r="G172" s="59"/>
      <c r="H172" s="60"/>
      <c r="I172" s="81"/>
    </row>
    <row r="173" spans="1:9" s="19" customFormat="1" ht="16.5" customHeight="1">
      <c r="A173" s="43"/>
      <c r="G173" s="59"/>
      <c r="H173" s="60"/>
      <c r="I173" s="81"/>
    </row>
    <row r="174" spans="1:9" s="19" customFormat="1" ht="16.5" customHeight="1">
      <c r="A174" s="43"/>
      <c r="G174" s="59"/>
      <c r="H174" s="60"/>
      <c r="I174" s="81"/>
    </row>
    <row r="175" spans="1:9" s="19" customFormat="1" ht="16.5" customHeight="1">
      <c r="A175" s="43"/>
      <c r="G175" s="59"/>
      <c r="H175" s="60"/>
      <c r="I175" s="81"/>
    </row>
    <row r="176" spans="1:9" s="19" customFormat="1" ht="16.5" customHeight="1">
      <c r="A176" s="43"/>
      <c r="G176" s="59"/>
      <c r="H176" s="60"/>
      <c r="I176" s="81"/>
    </row>
    <row r="177" spans="1:9" s="19" customFormat="1" ht="16.5" customHeight="1">
      <c r="A177" s="43"/>
      <c r="G177" s="59"/>
      <c r="H177" s="60"/>
      <c r="I177" s="81"/>
    </row>
    <row r="178" spans="1:9" s="19" customFormat="1" ht="16.5" customHeight="1">
      <c r="A178" s="43"/>
      <c r="G178" s="59"/>
      <c r="H178" s="60"/>
      <c r="I178" s="81"/>
    </row>
    <row r="179" spans="1:9" s="19" customFormat="1" ht="16.5" customHeight="1">
      <c r="A179" s="43"/>
      <c r="G179" s="59"/>
      <c r="H179" s="60"/>
      <c r="I179" s="81"/>
    </row>
    <row r="180" spans="1:9" s="19" customFormat="1" ht="16.5" customHeight="1">
      <c r="A180" s="43"/>
      <c r="G180" s="59"/>
      <c r="H180" s="60"/>
      <c r="I180" s="81"/>
    </row>
    <row r="181" spans="1:9" s="19" customFormat="1" ht="16.5" customHeight="1">
      <c r="A181" s="43"/>
      <c r="G181" s="59"/>
      <c r="H181" s="60"/>
      <c r="I181" s="81"/>
    </row>
    <row r="182" spans="1:9" s="19" customFormat="1" ht="16.5" customHeight="1">
      <c r="A182" s="43"/>
      <c r="G182" s="59"/>
      <c r="H182" s="60"/>
      <c r="I182" s="81"/>
    </row>
    <row r="183" spans="1:9" s="19" customFormat="1" ht="16.5" customHeight="1">
      <c r="A183" s="43"/>
      <c r="G183" s="59"/>
      <c r="H183" s="60"/>
      <c r="I183" s="81"/>
    </row>
    <row r="184" spans="1:9" s="19" customFormat="1" ht="16.5" customHeight="1">
      <c r="A184" s="43"/>
      <c r="G184" s="59"/>
      <c r="H184" s="60"/>
      <c r="I184" s="81"/>
    </row>
    <row r="185" spans="1:9" s="19" customFormat="1" ht="16.5" customHeight="1">
      <c r="A185" s="43"/>
      <c r="G185" s="59"/>
      <c r="H185" s="60"/>
      <c r="I185" s="81"/>
    </row>
    <row r="186" spans="1:9" s="19" customFormat="1" ht="16.5" customHeight="1">
      <c r="A186" s="43"/>
      <c r="G186" s="59"/>
      <c r="H186" s="60"/>
      <c r="I186" s="81"/>
    </row>
    <row r="187" spans="1:9" s="19" customFormat="1" ht="16.5" customHeight="1">
      <c r="A187" s="43"/>
      <c r="G187" s="59"/>
      <c r="H187" s="60"/>
      <c r="I187" s="81"/>
    </row>
    <row r="188" spans="1:9" s="19" customFormat="1" ht="16.5" customHeight="1">
      <c r="A188" s="43"/>
      <c r="G188" s="59"/>
      <c r="H188" s="60"/>
      <c r="I188" s="81"/>
    </row>
    <row r="189" spans="1:9" s="19" customFormat="1" ht="16.5" customHeight="1">
      <c r="A189" s="43"/>
      <c r="G189" s="59"/>
      <c r="H189" s="60"/>
      <c r="I189" s="81"/>
    </row>
    <row r="190" spans="1:9" s="19" customFormat="1" ht="16.5" customHeight="1">
      <c r="A190" s="43"/>
      <c r="G190" s="59"/>
      <c r="H190" s="60"/>
      <c r="I190" s="81"/>
    </row>
    <row r="191" spans="1:9" s="19" customFormat="1" ht="16.5" customHeight="1">
      <c r="A191" s="43"/>
      <c r="G191" s="59"/>
      <c r="H191" s="60"/>
      <c r="I191" s="81"/>
    </row>
    <row r="192" spans="1:9" s="19" customFormat="1" ht="16.5" customHeight="1">
      <c r="A192" s="43"/>
      <c r="G192" s="59"/>
      <c r="H192" s="60"/>
      <c r="I192" s="81"/>
    </row>
    <row r="193" spans="1:9" s="19" customFormat="1" ht="16.5" customHeight="1">
      <c r="A193" s="43"/>
      <c r="G193" s="59"/>
      <c r="H193" s="60"/>
      <c r="I193" s="81"/>
    </row>
    <row r="194" spans="1:9" s="19" customFormat="1" ht="16.5" customHeight="1">
      <c r="A194" s="43"/>
      <c r="G194" s="59"/>
      <c r="H194" s="60"/>
      <c r="I194" s="81"/>
    </row>
    <row r="195" spans="1:9" s="19" customFormat="1" ht="16.5" customHeight="1">
      <c r="A195" s="43"/>
      <c r="G195" s="59"/>
      <c r="H195" s="60"/>
      <c r="I195" s="81"/>
    </row>
    <row r="196" spans="1:9" s="19" customFormat="1" ht="16.5" customHeight="1">
      <c r="A196" s="43"/>
      <c r="G196" s="59"/>
      <c r="H196" s="60"/>
      <c r="I196" s="81"/>
    </row>
    <row r="197" spans="1:9" s="19" customFormat="1" ht="16.5" customHeight="1">
      <c r="A197" s="43"/>
      <c r="G197" s="59"/>
      <c r="H197" s="60"/>
      <c r="I197" s="81"/>
    </row>
    <row r="198" spans="1:9" s="19" customFormat="1" ht="16.5" customHeight="1">
      <c r="A198" s="43"/>
      <c r="G198" s="59"/>
      <c r="H198" s="60"/>
      <c r="I198" s="81"/>
    </row>
    <row r="199" spans="1:9" s="19" customFormat="1" ht="16.5" customHeight="1">
      <c r="A199" s="43"/>
      <c r="G199" s="59"/>
      <c r="H199" s="60"/>
      <c r="I199" s="81"/>
    </row>
    <row r="200" spans="1:9" s="19" customFormat="1" ht="16.5" customHeight="1">
      <c r="A200" s="43"/>
      <c r="G200" s="59"/>
      <c r="H200" s="60"/>
      <c r="I200" s="81"/>
    </row>
    <row r="201" spans="1:9" s="19" customFormat="1" ht="16.5" customHeight="1">
      <c r="A201" s="43"/>
      <c r="G201" s="59"/>
      <c r="H201" s="60"/>
      <c r="I201" s="81"/>
    </row>
    <row r="202" spans="1:9" s="19" customFormat="1" ht="16.5" customHeight="1">
      <c r="A202" s="43"/>
      <c r="G202" s="59"/>
      <c r="H202" s="60"/>
      <c r="I202" s="81"/>
    </row>
    <row r="203" spans="1:9" s="19" customFormat="1" ht="16.5" customHeight="1">
      <c r="A203" s="43"/>
      <c r="G203" s="59"/>
      <c r="H203" s="60"/>
      <c r="I203" s="81"/>
    </row>
    <row r="204" spans="1:9" s="19" customFormat="1" ht="16.5" customHeight="1">
      <c r="A204" s="43"/>
      <c r="G204" s="59"/>
      <c r="H204" s="60"/>
      <c r="I204" s="81"/>
    </row>
    <row r="205" spans="1:9" s="19" customFormat="1" ht="16.5" customHeight="1">
      <c r="A205" s="43"/>
      <c r="G205" s="59"/>
      <c r="H205" s="60"/>
      <c r="I205" s="81"/>
    </row>
    <row r="206" spans="1:9" s="19" customFormat="1" ht="16.5" customHeight="1">
      <c r="A206" s="43"/>
      <c r="G206" s="59"/>
      <c r="H206" s="60"/>
      <c r="I206" s="81"/>
    </row>
    <row r="207" spans="1:9" s="19" customFormat="1" ht="16.5" customHeight="1">
      <c r="A207" s="43"/>
      <c r="G207" s="59"/>
      <c r="H207" s="60"/>
      <c r="I207" s="81"/>
    </row>
    <row r="208" spans="1:9" s="19" customFormat="1" ht="16.5" customHeight="1">
      <c r="A208" s="43"/>
      <c r="G208" s="59"/>
      <c r="H208" s="60"/>
      <c r="I208" s="81"/>
    </row>
    <row r="209" spans="1:9" s="19" customFormat="1" ht="16.5" customHeight="1">
      <c r="A209" s="43"/>
      <c r="G209" s="59"/>
      <c r="H209" s="60"/>
      <c r="I209" s="81"/>
    </row>
    <row r="210" spans="1:9" s="19" customFormat="1" ht="16.5" customHeight="1">
      <c r="A210" s="43"/>
      <c r="G210" s="59"/>
      <c r="H210" s="60"/>
      <c r="I210" s="81"/>
    </row>
    <row r="211" spans="1:9" s="19" customFormat="1" ht="16.5" customHeight="1">
      <c r="A211" s="43"/>
      <c r="G211" s="59"/>
      <c r="H211" s="60"/>
      <c r="I211" s="81"/>
    </row>
    <row r="212" spans="1:9" s="19" customFormat="1" ht="16.5" customHeight="1">
      <c r="A212" s="43"/>
      <c r="G212" s="59"/>
      <c r="H212" s="60"/>
      <c r="I212" s="81"/>
    </row>
    <row r="213" spans="1:9" s="19" customFormat="1" ht="16.5" customHeight="1">
      <c r="A213" s="43"/>
      <c r="G213" s="59"/>
      <c r="H213" s="60"/>
      <c r="I213" s="81"/>
    </row>
    <row r="214" spans="1:9" s="19" customFormat="1" ht="16.5" customHeight="1">
      <c r="A214" s="43"/>
      <c r="G214" s="59"/>
      <c r="H214" s="60"/>
      <c r="I214" s="81"/>
    </row>
    <row r="215" spans="1:9" s="19" customFormat="1" ht="16.5" customHeight="1">
      <c r="A215" s="43"/>
      <c r="G215" s="59"/>
      <c r="H215" s="60"/>
      <c r="I215" s="81"/>
    </row>
    <row r="216" spans="1:9" s="19" customFormat="1" ht="16.5" customHeight="1">
      <c r="A216" s="43"/>
      <c r="G216" s="59"/>
      <c r="H216" s="60"/>
      <c r="I216" s="81"/>
    </row>
    <row r="217" spans="1:9" s="19" customFormat="1" ht="16.5" customHeight="1">
      <c r="A217" s="43"/>
      <c r="G217" s="59"/>
      <c r="H217" s="60"/>
      <c r="I217" s="81"/>
    </row>
    <row r="218" spans="1:9" s="19" customFormat="1" ht="16.5" customHeight="1">
      <c r="A218" s="43"/>
      <c r="G218" s="59"/>
      <c r="H218" s="60"/>
      <c r="I218" s="81"/>
    </row>
    <row r="219" spans="1:9" s="19" customFormat="1" ht="16.5" customHeight="1">
      <c r="A219" s="43"/>
      <c r="G219" s="59"/>
      <c r="H219" s="60"/>
      <c r="I219" s="81"/>
    </row>
    <row r="220" spans="1:9" s="19" customFormat="1" ht="16.5" customHeight="1">
      <c r="A220" s="43"/>
      <c r="G220" s="59"/>
      <c r="H220" s="60"/>
      <c r="I220" s="81"/>
    </row>
    <row r="221" spans="1:9" s="19" customFormat="1" ht="16.5" customHeight="1">
      <c r="A221" s="43"/>
      <c r="G221" s="59"/>
      <c r="H221" s="60"/>
      <c r="I221" s="81"/>
    </row>
    <row r="222" spans="1:9" s="19" customFormat="1" ht="16.5" customHeight="1">
      <c r="A222" s="43"/>
      <c r="G222" s="59"/>
      <c r="H222" s="60"/>
      <c r="I222" s="81"/>
    </row>
    <row r="223" spans="1:9" s="19" customFormat="1" ht="16.5" customHeight="1">
      <c r="A223" s="43"/>
      <c r="G223" s="59"/>
      <c r="H223" s="60"/>
      <c r="I223" s="81"/>
    </row>
    <row r="224" spans="1:9" s="19" customFormat="1" ht="16.5" customHeight="1">
      <c r="A224" s="43"/>
      <c r="G224" s="59"/>
      <c r="H224" s="60"/>
      <c r="I224" s="81"/>
    </row>
    <row r="225" spans="1:9" s="19" customFormat="1" ht="16.5" customHeight="1">
      <c r="A225" s="43"/>
      <c r="G225" s="59"/>
      <c r="H225" s="60"/>
      <c r="I225" s="81"/>
    </row>
    <row r="226" spans="1:9" s="19" customFormat="1" ht="16.5" customHeight="1">
      <c r="A226" s="43"/>
      <c r="G226" s="59"/>
      <c r="H226" s="60"/>
      <c r="I226" s="81"/>
    </row>
    <row r="227" spans="1:9" s="19" customFormat="1" ht="16.5" customHeight="1">
      <c r="A227" s="43"/>
      <c r="G227" s="59"/>
      <c r="H227" s="60"/>
      <c r="I227" s="81"/>
    </row>
    <row r="228" spans="1:9" s="19" customFormat="1" ht="16.5" customHeight="1">
      <c r="A228" s="43"/>
      <c r="G228" s="59"/>
      <c r="H228" s="60"/>
      <c r="I228" s="81"/>
    </row>
    <row r="229" spans="1:9" s="19" customFormat="1" ht="16.5" customHeight="1">
      <c r="A229" s="43"/>
      <c r="G229" s="59"/>
      <c r="H229" s="60"/>
      <c r="I229" s="81"/>
    </row>
    <row r="230" spans="1:9" s="19" customFormat="1" ht="16.5" customHeight="1">
      <c r="A230" s="43"/>
      <c r="G230" s="59"/>
      <c r="H230" s="60"/>
      <c r="I230" s="81"/>
    </row>
    <row r="231" spans="1:9" s="19" customFormat="1" ht="16.5" customHeight="1">
      <c r="A231" s="43"/>
      <c r="G231" s="59"/>
      <c r="H231" s="60"/>
      <c r="I231" s="81"/>
    </row>
    <row r="232" spans="1:9" s="19" customFormat="1" ht="16.5" customHeight="1">
      <c r="A232" s="43"/>
      <c r="G232" s="59"/>
      <c r="H232" s="60"/>
      <c r="I232" s="81"/>
    </row>
    <row r="233" spans="1:9" s="19" customFormat="1" ht="16.5" customHeight="1">
      <c r="A233" s="43"/>
      <c r="G233" s="59"/>
      <c r="H233" s="60"/>
      <c r="I233" s="81"/>
    </row>
    <row r="234" spans="1:9" s="19" customFormat="1" ht="16.5" customHeight="1">
      <c r="A234" s="43"/>
      <c r="G234" s="59"/>
      <c r="H234" s="60"/>
      <c r="I234" s="81"/>
    </row>
    <row r="235" spans="1:9" s="19" customFormat="1" ht="16.5" customHeight="1">
      <c r="A235" s="43"/>
      <c r="G235" s="59"/>
      <c r="H235" s="60"/>
      <c r="I235" s="81"/>
    </row>
    <row r="236" spans="1:9" s="19" customFormat="1" ht="16.5" customHeight="1">
      <c r="A236" s="43"/>
      <c r="G236" s="59"/>
      <c r="H236" s="60"/>
      <c r="I236" s="81"/>
    </row>
    <row r="237" spans="1:9" s="19" customFormat="1" ht="16.5" customHeight="1">
      <c r="A237" s="43"/>
      <c r="G237" s="59"/>
      <c r="H237" s="60"/>
      <c r="I237" s="81"/>
    </row>
    <row r="238" spans="1:9" s="19" customFormat="1" ht="16.5" customHeight="1">
      <c r="A238" s="43"/>
      <c r="G238" s="59"/>
      <c r="H238" s="60"/>
      <c r="I238" s="81"/>
    </row>
    <row r="239" spans="1:9" s="19" customFormat="1" ht="16.5" customHeight="1">
      <c r="A239" s="43"/>
      <c r="G239" s="59"/>
      <c r="H239" s="60"/>
      <c r="I239" s="81"/>
    </row>
    <row r="240" spans="1:9" s="19" customFormat="1" ht="16.5" customHeight="1">
      <c r="A240" s="43"/>
      <c r="G240" s="59"/>
      <c r="H240" s="60"/>
      <c r="I240" s="81"/>
    </row>
    <row r="241" spans="1:9" s="19" customFormat="1" ht="16.5" customHeight="1">
      <c r="A241" s="43"/>
      <c r="G241" s="59"/>
      <c r="H241" s="60"/>
      <c r="I241" s="81"/>
    </row>
    <row r="242" spans="1:9" s="19" customFormat="1" ht="16.5" customHeight="1">
      <c r="A242" s="43"/>
      <c r="G242" s="59"/>
      <c r="H242" s="60"/>
      <c r="I242" s="81"/>
    </row>
    <row r="243" spans="1:9" s="19" customFormat="1" ht="16.5" customHeight="1">
      <c r="A243" s="43"/>
      <c r="G243" s="59"/>
      <c r="H243" s="60"/>
      <c r="I243" s="81"/>
    </row>
    <row r="244" spans="1:9" s="19" customFormat="1" ht="16.5" customHeight="1">
      <c r="A244" s="43"/>
      <c r="G244" s="59"/>
      <c r="H244" s="60"/>
      <c r="I244" s="81"/>
    </row>
    <row r="245" spans="1:9" s="19" customFormat="1" ht="16.5" customHeight="1">
      <c r="A245" s="43"/>
      <c r="G245" s="59"/>
      <c r="H245" s="60"/>
      <c r="I245" s="81"/>
    </row>
    <row r="246" spans="1:9" s="19" customFormat="1" ht="16.5" customHeight="1">
      <c r="A246" s="43"/>
      <c r="G246" s="59"/>
      <c r="H246" s="60"/>
      <c r="I246" s="81"/>
    </row>
    <row r="247" spans="1:9" s="19" customFormat="1" ht="16.5" customHeight="1">
      <c r="A247" s="43"/>
      <c r="G247" s="59"/>
      <c r="H247" s="60"/>
      <c r="I247" s="81"/>
    </row>
    <row r="248" spans="1:9" s="19" customFormat="1" ht="16.5" customHeight="1">
      <c r="A248" s="43"/>
      <c r="G248" s="59"/>
      <c r="H248" s="60"/>
      <c r="I248" s="81"/>
    </row>
    <row r="249" spans="1:9" s="19" customFormat="1" ht="16.5" customHeight="1">
      <c r="A249" s="43"/>
      <c r="G249" s="59"/>
      <c r="H249" s="60"/>
      <c r="I249" s="81"/>
    </row>
    <row r="250" spans="1:9" s="19" customFormat="1" ht="16.5" customHeight="1">
      <c r="A250" s="43"/>
      <c r="G250" s="59"/>
      <c r="H250" s="60"/>
      <c r="I250" s="81"/>
    </row>
    <row r="251" spans="1:9" s="19" customFormat="1" ht="16.5" customHeight="1">
      <c r="A251" s="43"/>
      <c r="G251" s="59"/>
      <c r="H251" s="60"/>
      <c r="I251" s="81"/>
    </row>
    <row r="252" spans="1:9" s="19" customFormat="1" ht="16.5" customHeight="1">
      <c r="A252" s="43"/>
      <c r="G252" s="59"/>
      <c r="H252" s="60"/>
      <c r="I252" s="81"/>
    </row>
    <row r="253" spans="1:9" s="19" customFormat="1" ht="16.5" customHeight="1">
      <c r="A253" s="43"/>
      <c r="G253" s="59"/>
      <c r="H253" s="60"/>
      <c r="I253" s="81"/>
    </row>
    <row r="254" spans="1:9" s="19" customFormat="1" ht="16.5" customHeight="1">
      <c r="A254" s="43"/>
      <c r="G254" s="59"/>
      <c r="H254" s="60"/>
      <c r="I254" s="81"/>
    </row>
    <row r="255" spans="1:9" s="19" customFormat="1" ht="16.5" customHeight="1">
      <c r="A255" s="43"/>
      <c r="G255" s="59"/>
      <c r="H255" s="60"/>
      <c r="I255" s="81"/>
    </row>
    <row r="256" spans="1:9" s="19" customFormat="1" ht="16.5" customHeight="1">
      <c r="A256" s="43"/>
      <c r="G256" s="59"/>
      <c r="H256" s="60"/>
      <c r="I256" s="81"/>
    </row>
    <row r="257" spans="1:9" s="19" customFormat="1" ht="16.5" customHeight="1">
      <c r="A257" s="43"/>
      <c r="G257" s="59"/>
      <c r="H257" s="60"/>
      <c r="I257" s="81"/>
    </row>
    <row r="258" spans="1:9" s="19" customFormat="1" ht="16.5" customHeight="1">
      <c r="A258" s="43"/>
      <c r="G258" s="59"/>
      <c r="H258" s="60"/>
      <c r="I258" s="81"/>
    </row>
    <row r="259" spans="1:9" s="19" customFormat="1" ht="16.5" customHeight="1">
      <c r="A259" s="43"/>
      <c r="G259" s="59"/>
      <c r="H259" s="60"/>
      <c r="I259" s="81"/>
    </row>
    <row r="260" spans="1:9" s="19" customFormat="1" ht="16.5" customHeight="1">
      <c r="A260" s="43"/>
      <c r="G260" s="59"/>
      <c r="H260" s="60"/>
      <c r="I260" s="81"/>
    </row>
    <row r="261" spans="1:9" s="19" customFormat="1" ht="16.5" customHeight="1">
      <c r="A261" s="43"/>
      <c r="G261" s="59"/>
      <c r="H261" s="60"/>
      <c r="I261" s="81"/>
    </row>
    <row r="262" spans="1:9" s="19" customFormat="1" ht="16.5" customHeight="1">
      <c r="A262" s="43"/>
      <c r="G262" s="59"/>
      <c r="H262" s="60"/>
      <c r="I262" s="81"/>
    </row>
    <row r="263" spans="1:9" s="19" customFormat="1" ht="16.5" customHeight="1">
      <c r="A263" s="43"/>
      <c r="G263" s="59"/>
      <c r="H263" s="60"/>
      <c r="I263" s="81"/>
    </row>
    <row r="264" spans="1:9" s="19" customFormat="1" ht="16.5" customHeight="1">
      <c r="A264" s="43"/>
      <c r="G264" s="59"/>
      <c r="H264" s="60"/>
      <c r="I264" s="81"/>
    </row>
    <row r="265" spans="1:9" s="19" customFormat="1" ht="16.5" customHeight="1">
      <c r="A265" s="43"/>
      <c r="G265" s="59"/>
      <c r="H265" s="60"/>
      <c r="I265" s="81"/>
    </row>
    <row r="266" spans="1:9" s="19" customFormat="1" ht="16.5" customHeight="1">
      <c r="A266" s="43"/>
      <c r="G266" s="59"/>
      <c r="H266" s="60"/>
      <c r="I266" s="81"/>
    </row>
    <row r="267" spans="1:9" s="19" customFormat="1" ht="16.5" customHeight="1">
      <c r="A267" s="43"/>
      <c r="G267" s="59"/>
      <c r="H267" s="60"/>
      <c r="I267" s="81"/>
    </row>
    <row r="268" spans="1:9" s="19" customFormat="1" ht="16.5" customHeight="1">
      <c r="A268" s="43"/>
      <c r="G268" s="59"/>
      <c r="H268" s="60"/>
      <c r="I268" s="81"/>
    </row>
    <row r="269" spans="1:9" s="19" customFormat="1" ht="16.5" customHeight="1">
      <c r="A269" s="43"/>
      <c r="G269" s="59"/>
      <c r="H269" s="60"/>
      <c r="I269" s="81"/>
    </row>
    <row r="270" spans="1:9" s="19" customFormat="1" ht="16.5" customHeight="1">
      <c r="A270" s="43"/>
      <c r="G270" s="59"/>
      <c r="H270" s="60"/>
      <c r="I270" s="81"/>
    </row>
    <row r="271" spans="1:9" s="19" customFormat="1" ht="16.5" customHeight="1">
      <c r="A271" s="43"/>
      <c r="G271" s="59"/>
      <c r="H271" s="60"/>
      <c r="I271" s="81"/>
    </row>
  </sheetData>
  <sheetProtection algorithmName="SHA-512" hashValue="TmK5pn3f3rgusQJ1JCmA59xy9YRjZh4En21vLD/9vbRFCvKGVuiTo+N7p4pk54KbWtR6Aswg+lehHL8FJG4Uwg==" saltValue="M/IcMrJp/JtyR4EHbvAI9A==" spinCount="100000" sheet="1" objects="1" scenarios="1"/>
  <mergeCells count="39">
    <mergeCell ref="E65:E69"/>
    <mergeCell ref="G10:G12"/>
    <mergeCell ref="G13:G14"/>
    <mergeCell ref="G15:G20"/>
    <mergeCell ref="G21:G27"/>
    <mergeCell ref="G28:G34"/>
    <mergeCell ref="G35:G37"/>
    <mergeCell ref="G38:G40"/>
    <mergeCell ref="G41:G43"/>
    <mergeCell ref="G44:G55"/>
    <mergeCell ref="G56:G64"/>
    <mergeCell ref="G65:G69"/>
    <mergeCell ref="E10:E12"/>
    <mergeCell ref="E13:E14"/>
    <mergeCell ref="E15:E20"/>
    <mergeCell ref="E21:E27"/>
    <mergeCell ref="B65:B69"/>
    <mergeCell ref="D9:D27"/>
    <mergeCell ref="D28:D55"/>
    <mergeCell ref="D56:D64"/>
    <mergeCell ref="D65:D69"/>
    <mergeCell ref="B9:B27"/>
    <mergeCell ref="B28:B55"/>
    <mergeCell ref="B56:B64"/>
    <mergeCell ref="E56:E64"/>
    <mergeCell ref="E3:J3"/>
    <mergeCell ref="E4:J4"/>
    <mergeCell ref="B5:D5"/>
    <mergeCell ref="I5:J5"/>
    <mergeCell ref="B6:D6"/>
    <mergeCell ref="I6:J7"/>
    <mergeCell ref="B3:D4"/>
    <mergeCell ref="B7:D7"/>
    <mergeCell ref="E7:H7"/>
    <mergeCell ref="E28:E34"/>
    <mergeCell ref="E35:E37"/>
    <mergeCell ref="E38:E40"/>
    <mergeCell ref="E41:E43"/>
    <mergeCell ref="E44:E55"/>
  </mergeCells>
  <conditionalFormatting sqref="I6">
    <cfRule type="cellIs" dxfId="32" priority="11" operator="between">
      <formula>81</formula>
      <formula>100</formula>
    </cfRule>
    <cfRule type="cellIs" dxfId="31" priority="12" operator="between">
      <formula>61</formula>
      <formula>80</formula>
    </cfRule>
    <cfRule type="cellIs" dxfId="30" priority="13" operator="between">
      <formula>41</formula>
      <formula>60</formula>
    </cfRule>
    <cfRule type="cellIs" dxfId="29" priority="14" operator="between">
      <formula>21</formula>
      <formula>40</formula>
    </cfRule>
    <cfRule type="cellIs" dxfId="28" priority="15" operator="between">
      <formula>0.1</formula>
      <formula>20</formula>
    </cfRule>
  </conditionalFormatting>
  <conditionalFormatting sqref="D9">
    <cfRule type="cellIs" dxfId="27" priority="46" operator="between">
      <formula>80.5</formula>
      <formula>100</formula>
    </cfRule>
    <cfRule type="cellIs" dxfId="26" priority="47" operator="between">
      <formula>60.5</formula>
      <formula>80.4</formula>
    </cfRule>
    <cfRule type="cellIs" dxfId="25" priority="48" operator="between">
      <formula>40.5</formula>
      <formula>60.4</formula>
    </cfRule>
    <cfRule type="cellIs" dxfId="24" priority="49" operator="between">
      <formula>20.5</formula>
      <formula>40.4</formula>
    </cfRule>
    <cfRule type="cellIs" dxfId="23" priority="50" operator="between">
      <formula>0.1</formula>
      <formula>20.4</formula>
    </cfRule>
  </conditionalFormatting>
  <conditionalFormatting sqref="G9">
    <cfRule type="cellIs" dxfId="22" priority="26" operator="between">
      <formula>81</formula>
      <formula>100</formula>
    </cfRule>
    <cfRule type="cellIs" dxfId="21" priority="27" operator="between">
      <formula>61</formula>
      <formula>80</formula>
    </cfRule>
    <cfRule type="cellIs" dxfId="20" priority="28" operator="between">
      <formula>41</formula>
      <formula>60</formula>
    </cfRule>
    <cfRule type="cellIs" dxfId="19" priority="29" operator="between">
      <formula>21</formula>
      <formula>40</formula>
    </cfRule>
    <cfRule type="cellIs" dxfId="18" priority="30" operator="between">
      <formula>0</formula>
      <formula>20</formula>
    </cfRule>
  </conditionalFormatting>
  <conditionalFormatting sqref="I9">
    <cfRule type="cellIs" dxfId="17" priority="6" operator="between">
      <formula>1</formula>
      <formula>20</formula>
    </cfRule>
    <cfRule type="cellIs" dxfId="16" priority="7" operator="between">
      <formula>21</formula>
      <formula>40</formula>
    </cfRule>
    <cfRule type="cellIs" dxfId="15" priority="8" operator="between">
      <formula>41</formula>
      <formula>60</formula>
    </cfRule>
    <cfRule type="cellIs" dxfId="14" priority="9" operator="between">
      <formula>61</formula>
      <formula>80</formula>
    </cfRule>
    <cfRule type="cellIs" dxfId="13" priority="10" operator="between">
      <formula>81</formula>
      <formula>100</formula>
    </cfRule>
  </conditionalFormatting>
  <conditionalFormatting sqref="I10:I69">
    <cfRule type="cellIs" dxfId="12" priority="1" operator="between">
      <formula>1</formula>
      <formula>20</formula>
    </cfRule>
    <cfRule type="cellIs" dxfId="11" priority="2" operator="between">
      <formula>21</formula>
      <formula>40</formula>
    </cfRule>
    <cfRule type="cellIs" dxfId="10" priority="3" operator="between">
      <formula>41</formula>
      <formula>60</formula>
    </cfRule>
    <cfRule type="cellIs" dxfId="9" priority="4" operator="between">
      <formula>61</formula>
      <formula>80</formula>
    </cfRule>
    <cfRule type="cellIs" dxfId="8" priority="5" operator="between">
      <formula>81</formula>
      <formula>100</formula>
    </cfRule>
  </conditionalFormatting>
  <dataValidations count="1">
    <dataValidation type="whole" allowBlank="1" showInputMessage="1" showErrorMessage="1" sqref="I9:I69" xr:uid="{00000000-0002-0000-0200-000000000000}">
      <formula1>1</formula1>
      <formula2>100</formula2>
    </dataValidation>
  </dataValidations>
  <pageMargins left="0.31496062992125984" right="0.31496062992125984" top="0.35433070866141736" bottom="0.35433070866141736" header="0.31496062992125984" footer="0.31496062992125984"/>
  <pageSetup paperSize="345" scale="55"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214"/>
  <sheetViews>
    <sheetView zoomScale="85" zoomScaleNormal="85" workbookViewId="0">
      <pane xSplit="13" ySplit="6" topLeftCell="N130" activePane="bottomRight" state="frozen"/>
      <selection pane="topRight"/>
      <selection pane="bottomLeft"/>
      <selection pane="bottomRight"/>
    </sheetView>
  </sheetViews>
  <sheetFormatPr baseColWidth="10" defaultColWidth="11" defaultRowHeight="15"/>
  <cols>
    <col min="1" max="1" width="3.140625" style="41" customWidth="1"/>
    <col min="2" max="2" width="3" style="41" customWidth="1"/>
    <col min="3" max="3" width="13.85546875" style="41" customWidth="1"/>
    <col min="4" max="4" width="11" style="41" customWidth="1"/>
    <col min="5" max="5" width="13.28515625" style="41" customWidth="1"/>
    <col min="6" max="9" width="15.42578125" style="41" customWidth="1"/>
    <col min="10" max="10" width="14" style="41" customWidth="1"/>
    <col min="11" max="11" width="13" style="41" customWidth="1"/>
    <col min="12" max="12" width="13.5703125" style="41" customWidth="1"/>
    <col min="13" max="13" width="2.85546875" style="41" customWidth="1"/>
    <col min="14" max="14" width="3.5703125" customWidth="1"/>
  </cols>
  <sheetData>
    <row r="1" spans="1:13" s="19" customFormat="1" ht="28.5" customHeight="1">
      <c r="A1" s="42"/>
      <c r="B1" s="43"/>
      <c r="C1" s="43"/>
      <c r="D1" s="43"/>
      <c r="E1" s="43"/>
      <c r="F1" s="43"/>
      <c r="G1" s="43"/>
      <c r="H1" s="43"/>
      <c r="I1" s="43"/>
      <c r="J1" s="43"/>
      <c r="K1" s="43"/>
      <c r="L1" s="43"/>
      <c r="M1" s="43"/>
    </row>
    <row r="2" spans="1:13" s="19" customFormat="1" ht="27" customHeight="1">
      <c r="A2" s="43"/>
      <c r="B2" s="43"/>
      <c r="C2" s="43"/>
      <c r="D2" s="43"/>
      <c r="E2" s="43"/>
      <c r="F2" s="43"/>
      <c r="G2" s="43"/>
      <c r="H2" s="43"/>
      <c r="I2" s="43"/>
      <c r="J2" s="43"/>
      <c r="K2" s="43"/>
      <c r="L2" s="43"/>
      <c r="M2" s="43"/>
    </row>
    <row r="3" spans="1:13" s="19" customFormat="1">
      <c r="A3" s="43"/>
      <c r="B3" s="44"/>
      <c r="C3" s="45"/>
      <c r="D3" s="45"/>
      <c r="E3" s="45"/>
      <c r="F3" s="45"/>
      <c r="G3" s="45"/>
      <c r="H3" s="45"/>
      <c r="I3" s="45"/>
      <c r="J3" s="45"/>
      <c r="K3" s="45"/>
      <c r="L3" s="45"/>
      <c r="M3" s="50"/>
    </row>
    <row r="4" spans="1:13" s="19" customFormat="1" ht="36">
      <c r="A4" s="43"/>
      <c r="B4" s="46"/>
      <c r="C4" s="258"/>
      <c r="D4" s="259"/>
      <c r="E4" s="262" t="s">
        <v>2</v>
      </c>
      <c r="F4" s="262"/>
      <c r="G4" s="262"/>
      <c r="H4" s="262"/>
      <c r="I4" s="262"/>
      <c r="J4" s="262"/>
      <c r="K4" s="262"/>
      <c r="L4" s="263"/>
      <c r="M4" s="51"/>
    </row>
    <row r="5" spans="1:13" s="19" customFormat="1" ht="23.25">
      <c r="A5" s="43"/>
      <c r="B5" s="46"/>
      <c r="C5" s="260"/>
      <c r="D5" s="261"/>
      <c r="E5" s="264" t="s">
        <v>3</v>
      </c>
      <c r="F5" s="264"/>
      <c r="G5" s="264"/>
      <c r="H5" s="264"/>
      <c r="I5" s="264"/>
      <c r="J5" s="264"/>
      <c r="K5" s="264"/>
      <c r="L5" s="265"/>
      <c r="M5" s="51"/>
    </row>
    <row r="6" spans="1:13" s="19" customFormat="1" ht="6" customHeight="1">
      <c r="A6" s="43"/>
      <c r="B6" s="46"/>
      <c r="C6" s="43"/>
      <c r="D6" s="43"/>
      <c r="E6" s="43"/>
      <c r="F6" s="43"/>
      <c r="G6" s="43"/>
      <c r="H6" s="43"/>
      <c r="I6" s="43"/>
      <c r="J6" s="43"/>
      <c r="K6" s="43"/>
      <c r="L6" s="43"/>
      <c r="M6" s="51"/>
    </row>
    <row r="7" spans="1:13" s="19" customFormat="1" ht="33.75">
      <c r="A7" s="43"/>
      <c r="B7" s="46"/>
      <c r="C7" s="266" t="s">
        <v>236</v>
      </c>
      <c r="D7" s="266"/>
      <c r="E7" s="266"/>
      <c r="F7" s="266"/>
      <c r="G7" s="266"/>
      <c r="H7" s="266"/>
      <c r="I7" s="266"/>
      <c r="J7" s="266"/>
      <c r="K7" s="266"/>
      <c r="L7" s="266"/>
      <c r="M7" s="51"/>
    </row>
    <row r="8" spans="1:13" s="19" customFormat="1">
      <c r="A8" s="43"/>
      <c r="B8" s="46"/>
      <c r="C8" s="43"/>
      <c r="D8" s="43"/>
      <c r="E8" s="43"/>
      <c r="F8" s="43"/>
      <c r="G8" s="43"/>
      <c r="H8" s="43"/>
      <c r="I8" s="43"/>
      <c r="J8" s="43"/>
      <c r="K8" s="43"/>
      <c r="L8" s="43"/>
      <c r="M8" s="51"/>
    </row>
    <row r="9" spans="1:13" s="19" customFormat="1" ht="18.75">
      <c r="A9" s="43"/>
      <c r="B9" s="46"/>
      <c r="C9" s="47" t="s">
        <v>237</v>
      </c>
      <c r="D9" s="48"/>
      <c r="E9" s="48"/>
      <c r="F9" s="48"/>
      <c r="G9" s="48"/>
      <c r="H9" s="48"/>
      <c r="I9" s="48"/>
      <c r="J9" s="48"/>
      <c r="K9" s="48"/>
      <c r="L9" s="48"/>
      <c r="M9" s="51"/>
    </row>
    <row r="10" spans="1:13" s="19" customFormat="1">
      <c r="A10" s="43"/>
      <c r="B10" s="46"/>
      <c r="C10" s="43"/>
      <c r="D10" s="43"/>
      <c r="E10" s="43"/>
      <c r="F10" s="43"/>
      <c r="G10" s="43"/>
      <c r="H10" s="43"/>
      <c r="I10" s="43"/>
      <c r="J10" s="43"/>
      <c r="K10" s="43"/>
      <c r="L10" s="43"/>
      <c r="M10" s="51"/>
    </row>
    <row r="11" spans="1:13" s="19" customFormat="1">
      <c r="A11" s="43"/>
      <c r="B11" s="46"/>
      <c r="C11" s="43"/>
      <c r="D11" s="43"/>
      <c r="E11" s="43"/>
      <c r="F11" s="43"/>
      <c r="G11" s="43"/>
      <c r="H11" s="43"/>
      <c r="I11" s="43"/>
      <c r="J11" s="43"/>
      <c r="K11" s="43"/>
      <c r="L11" s="43"/>
      <c r="M11" s="51"/>
    </row>
    <row r="12" spans="1:13" s="19" customFormat="1">
      <c r="A12" s="43"/>
      <c r="B12" s="46"/>
      <c r="C12" s="43"/>
      <c r="D12" s="43"/>
      <c r="E12" s="43"/>
      <c r="F12" s="43"/>
      <c r="G12" s="43"/>
      <c r="H12" s="43"/>
      <c r="I12" s="43"/>
      <c r="J12" s="43"/>
      <c r="K12" s="43"/>
      <c r="L12" s="43"/>
      <c r="M12" s="51"/>
    </row>
    <row r="13" spans="1:13" s="19" customFormat="1">
      <c r="A13" s="43"/>
      <c r="B13" s="46"/>
      <c r="C13" s="43"/>
      <c r="D13" s="43"/>
      <c r="E13" s="43"/>
      <c r="F13" s="43"/>
      <c r="G13" s="43"/>
      <c r="H13" s="43"/>
      <c r="I13" s="43"/>
      <c r="J13" s="43"/>
      <c r="K13" s="43"/>
      <c r="L13" s="43"/>
      <c r="M13" s="51"/>
    </row>
    <row r="14" spans="1:13" s="19" customFormat="1">
      <c r="A14" s="43"/>
      <c r="B14" s="46"/>
      <c r="C14" s="43"/>
      <c r="D14" s="43"/>
      <c r="E14" s="43" t="s">
        <v>238</v>
      </c>
      <c r="F14" s="43" t="s">
        <v>45</v>
      </c>
      <c r="G14" s="43"/>
      <c r="H14" s="43"/>
      <c r="I14" s="43"/>
      <c r="J14" s="43"/>
      <c r="K14" s="43"/>
      <c r="L14" s="43"/>
      <c r="M14" s="51"/>
    </row>
    <row r="15" spans="1:13" s="19" customFormat="1">
      <c r="A15" s="43"/>
      <c r="B15" s="46"/>
      <c r="C15" s="43"/>
      <c r="D15" s="43" t="s">
        <v>239</v>
      </c>
      <c r="E15" s="43">
        <v>100</v>
      </c>
      <c r="F15" s="49">
        <f>AUTODIAGNÓSTICO!I6</f>
        <v>96.639344262295083</v>
      </c>
      <c r="G15" s="43"/>
      <c r="H15" s="43"/>
      <c r="I15" s="43"/>
      <c r="J15" s="43"/>
      <c r="K15" s="43"/>
      <c r="L15" s="43"/>
      <c r="M15" s="51"/>
    </row>
    <row r="16" spans="1:13" s="19" customFormat="1">
      <c r="A16" s="43"/>
      <c r="B16" s="46"/>
      <c r="C16" s="43"/>
      <c r="D16" s="43"/>
      <c r="E16" s="43"/>
      <c r="F16" s="43"/>
      <c r="G16" s="43"/>
      <c r="H16" s="43"/>
      <c r="I16" s="43"/>
      <c r="J16" s="43"/>
      <c r="K16" s="43"/>
      <c r="L16" s="43"/>
      <c r="M16" s="51"/>
    </row>
    <row r="17" spans="1:13" s="19" customFormat="1">
      <c r="A17" s="43"/>
      <c r="B17" s="46"/>
      <c r="C17" s="43"/>
      <c r="D17" s="43"/>
      <c r="E17" s="43"/>
      <c r="F17" s="43"/>
      <c r="G17" s="43"/>
      <c r="H17" s="43"/>
      <c r="I17" s="43"/>
      <c r="J17" s="43"/>
      <c r="K17" s="43"/>
      <c r="L17" s="43"/>
      <c r="M17" s="51"/>
    </row>
    <row r="18" spans="1:13" s="19" customFormat="1">
      <c r="A18" s="43"/>
      <c r="B18" s="46"/>
      <c r="C18" s="43"/>
      <c r="D18" s="43"/>
      <c r="E18" s="43"/>
      <c r="F18" s="43"/>
      <c r="G18" s="43"/>
      <c r="H18" s="43"/>
      <c r="I18" s="43"/>
      <c r="J18" s="43"/>
      <c r="K18" s="43"/>
      <c r="L18" s="43"/>
      <c r="M18" s="51"/>
    </row>
    <row r="19" spans="1:13" s="19" customFormat="1">
      <c r="A19" s="43"/>
      <c r="B19" s="46"/>
      <c r="C19" s="43"/>
      <c r="D19" s="43"/>
      <c r="E19" s="43"/>
      <c r="F19" s="43"/>
      <c r="G19" s="43"/>
      <c r="H19" s="43"/>
      <c r="I19" s="43"/>
      <c r="J19" s="43"/>
      <c r="K19" s="43"/>
      <c r="L19" s="43"/>
      <c r="M19" s="51"/>
    </row>
    <row r="20" spans="1:13" s="19" customFormat="1">
      <c r="A20" s="43"/>
      <c r="B20" s="46"/>
      <c r="C20" s="43"/>
      <c r="D20" s="43"/>
      <c r="E20" s="43"/>
      <c r="F20" s="43"/>
      <c r="G20" s="43"/>
      <c r="H20" s="43"/>
      <c r="I20" s="43"/>
      <c r="J20" s="43"/>
      <c r="K20" s="43"/>
      <c r="L20" s="43"/>
      <c r="M20" s="51"/>
    </row>
    <row r="21" spans="1:13" s="19" customFormat="1">
      <c r="A21" s="43"/>
      <c r="B21" s="46"/>
      <c r="C21" s="43"/>
      <c r="D21" s="43"/>
      <c r="E21" s="43"/>
      <c r="F21" s="43"/>
      <c r="G21" s="43"/>
      <c r="H21" s="43"/>
      <c r="I21" s="43"/>
      <c r="J21" s="43"/>
      <c r="K21" s="43"/>
      <c r="L21" s="43"/>
      <c r="M21" s="51"/>
    </row>
    <row r="22" spans="1:13" s="19" customFormat="1">
      <c r="A22" s="43"/>
      <c r="B22" s="46"/>
      <c r="C22" s="43"/>
      <c r="D22" s="43"/>
      <c r="E22" s="43"/>
      <c r="F22" s="43"/>
      <c r="G22" s="43"/>
      <c r="H22" s="43"/>
      <c r="I22" s="43"/>
      <c r="J22" s="43"/>
      <c r="K22" s="43"/>
      <c r="L22" s="43"/>
      <c r="M22" s="51"/>
    </row>
    <row r="23" spans="1:13" s="19" customFormat="1">
      <c r="A23" s="43"/>
      <c r="B23" s="46"/>
      <c r="C23" s="43"/>
      <c r="D23" s="43"/>
      <c r="E23" s="43"/>
      <c r="F23" s="43"/>
      <c r="G23" s="43"/>
      <c r="H23" s="43"/>
      <c r="I23" s="43"/>
      <c r="J23" s="43"/>
      <c r="K23" s="43"/>
      <c r="L23" s="43"/>
      <c r="M23" s="51"/>
    </row>
    <row r="24" spans="1:13" s="19" customFormat="1">
      <c r="A24" s="43"/>
      <c r="B24" s="46"/>
      <c r="C24" s="43"/>
      <c r="D24" s="43"/>
      <c r="E24" s="43"/>
      <c r="F24" s="43"/>
      <c r="G24" s="43"/>
      <c r="H24" s="43"/>
      <c r="I24" s="43"/>
      <c r="J24" s="43"/>
      <c r="K24" s="43"/>
      <c r="L24" s="43"/>
      <c r="M24" s="51"/>
    </row>
    <row r="25" spans="1:13" s="19" customFormat="1">
      <c r="A25" s="43"/>
      <c r="B25" s="46"/>
      <c r="C25" s="43"/>
      <c r="D25" s="43"/>
      <c r="E25" s="43"/>
      <c r="F25" s="43"/>
      <c r="G25" s="43"/>
      <c r="H25" s="43"/>
      <c r="I25" s="43"/>
      <c r="J25" s="43"/>
      <c r="K25" s="43"/>
      <c r="L25" s="43"/>
      <c r="M25" s="51"/>
    </row>
    <row r="26" spans="1:13" s="19" customFormat="1">
      <c r="A26" s="43"/>
      <c r="B26" s="46"/>
      <c r="C26" s="43"/>
      <c r="D26" s="43"/>
      <c r="E26" s="43"/>
      <c r="F26" s="43"/>
      <c r="G26" s="43"/>
      <c r="H26" s="43"/>
      <c r="I26" s="43"/>
      <c r="J26" s="43"/>
      <c r="K26" s="43"/>
      <c r="L26" s="43"/>
      <c r="M26" s="51"/>
    </row>
    <row r="27" spans="1:13" s="19" customFormat="1">
      <c r="A27" s="43"/>
      <c r="B27" s="46"/>
      <c r="C27" s="43"/>
      <c r="D27" s="43"/>
      <c r="E27" s="43"/>
      <c r="F27" s="43"/>
      <c r="G27" s="43"/>
      <c r="H27" s="43"/>
      <c r="I27" s="43"/>
      <c r="J27" s="43"/>
      <c r="K27" s="43"/>
      <c r="L27" s="43"/>
      <c r="M27" s="51"/>
    </row>
    <row r="28" spans="1:13" s="19" customFormat="1">
      <c r="A28" s="43"/>
      <c r="B28" s="46"/>
      <c r="C28" s="43"/>
      <c r="D28" s="43"/>
      <c r="E28" s="43"/>
      <c r="F28" s="43"/>
      <c r="G28" s="43"/>
      <c r="H28" s="43"/>
      <c r="I28" s="43"/>
      <c r="J28" s="43"/>
      <c r="K28" s="43"/>
      <c r="L28" s="43"/>
      <c r="M28" s="51"/>
    </row>
    <row r="29" spans="1:13" s="19" customFormat="1">
      <c r="A29" s="43"/>
      <c r="B29" s="46"/>
      <c r="C29" s="43"/>
      <c r="D29" s="43"/>
      <c r="E29" s="43"/>
      <c r="F29" s="43"/>
      <c r="G29" s="43"/>
      <c r="H29" s="43"/>
      <c r="I29" s="43"/>
      <c r="J29" s="43"/>
      <c r="K29" s="43"/>
      <c r="L29" s="43"/>
      <c r="M29" s="51"/>
    </row>
    <row r="30" spans="1:13" s="19" customFormat="1">
      <c r="A30" s="43"/>
      <c r="B30" s="46"/>
      <c r="C30" s="43"/>
      <c r="D30" s="43"/>
      <c r="E30" s="43"/>
      <c r="F30" s="43"/>
      <c r="G30" s="43"/>
      <c r="H30" s="43"/>
      <c r="I30" s="43"/>
      <c r="J30" s="43"/>
      <c r="K30" s="43"/>
      <c r="L30" s="43"/>
      <c r="M30" s="51"/>
    </row>
    <row r="31" spans="1:13" s="19" customFormat="1">
      <c r="A31" s="43"/>
      <c r="B31" s="46"/>
      <c r="C31" s="43"/>
      <c r="D31" s="43"/>
      <c r="E31" s="43"/>
      <c r="F31" s="43"/>
      <c r="G31" s="43"/>
      <c r="H31" s="43"/>
      <c r="I31" s="43"/>
      <c r="J31" s="43"/>
      <c r="K31" s="43"/>
      <c r="L31" s="43"/>
      <c r="M31" s="51"/>
    </row>
    <row r="32" spans="1:13" s="19" customFormat="1" ht="18.75">
      <c r="A32" s="43"/>
      <c r="B32" s="46"/>
      <c r="C32" s="47" t="s">
        <v>240</v>
      </c>
      <c r="D32" s="48"/>
      <c r="E32" s="48"/>
      <c r="F32" s="48"/>
      <c r="G32" s="48"/>
      <c r="H32" s="48"/>
      <c r="I32" s="48"/>
      <c r="J32" s="48"/>
      <c r="K32" s="48"/>
      <c r="L32" s="48"/>
      <c r="M32" s="51"/>
    </row>
    <row r="33" spans="1:13" s="19" customFormat="1">
      <c r="A33" s="43"/>
      <c r="B33" s="46"/>
      <c r="C33" s="43"/>
      <c r="D33" s="43"/>
      <c r="E33" s="43"/>
      <c r="F33" s="43"/>
      <c r="G33" s="43"/>
      <c r="H33" s="43"/>
      <c r="I33" s="43"/>
      <c r="J33" s="43"/>
      <c r="K33" s="43"/>
      <c r="L33" s="43"/>
      <c r="M33" s="51"/>
    </row>
    <row r="34" spans="1:13" s="19" customFormat="1">
      <c r="A34" s="43"/>
      <c r="B34" s="46"/>
      <c r="C34" s="43"/>
      <c r="D34" s="43"/>
      <c r="E34" s="43" t="s">
        <v>241</v>
      </c>
      <c r="F34" s="43" t="s">
        <v>19</v>
      </c>
      <c r="G34" s="43"/>
      <c r="H34" s="43"/>
      <c r="I34" s="43"/>
      <c r="J34" s="43"/>
      <c r="K34" s="43"/>
      <c r="L34" s="43"/>
      <c r="M34" s="51"/>
    </row>
    <row r="35" spans="1:13" s="19" customFormat="1">
      <c r="A35" s="43"/>
      <c r="B35" s="46"/>
      <c r="C35" s="43"/>
      <c r="D35" s="43" t="str">
        <f>AUTODIAGNÓSTICO!B9</f>
        <v>PLANEAR</v>
      </c>
      <c r="E35" s="43">
        <v>100</v>
      </c>
      <c r="F35" s="43">
        <f>AUTODIAGNÓSTICO!D9</f>
        <v>98.11904761904762</v>
      </c>
      <c r="G35" s="43"/>
      <c r="H35" s="43"/>
      <c r="I35" s="43"/>
      <c r="J35" s="43"/>
      <c r="K35" s="43"/>
      <c r="L35" s="43"/>
      <c r="M35" s="51"/>
    </row>
    <row r="36" spans="1:13" s="19" customFormat="1">
      <c r="A36" s="43"/>
      <c r="B36" s="46"/>
      <c r="C36" s="43"/>
      <c r="D36" s="43" t="str">
        <f>AUTODIAGNÓSTICO!B28</f>
        <v>EJECUTAR</v>
      </c>
      <c r="E36" s="43">
        <v>100</v>
      </c>
      <c r="F36" s="43">
        <f>AUTODIAGNÓSTICO!D28</f>
        <v>96.785714285714292</v>
      </c>
      <c r="G36" s="43"/>
      <c r="H36" s="43"/>
      <c r="I36" s="43"/>
      <c r="J36" s="43"/>
      <c r="K36" s="43"/>
      <c r="L36" s="43"/>
      <c r="M36" s="51"/>
    </row>
    <row r="37" spans="1:13" s="19" customFormat="1">
      <c r="A37" s="43"/>
      <c r="B37" s="46"/>
      <c r="C37" s="43"/>
      <c r="D37" s="43" t="str">
        <f>AUTODIAGNÓSTICO!B56</f>
        <v>VERIFICAR</v>
      </c>
      <c r="E37" s="43">
        <v>100</v>
      </c>
      <c r="F37" s="43">
        <f>AUTODIAGNÓSTICO!D56</f>
        <v>94.444444444444443</v>
      </c>
      <c r="G37" s="43"/>
      <c r="H37" s="43"/>
      <c r="I37" s="43"/>
      <c r="J37" s="43"/>
      <c r="K37" s="43"/>
      <c r="L37" s="43"/>
      <c r="M37" s="51"/>
    </row>
    <row r="38" spans="1:13" s="19" customFormat="1">
      <c r="A38" s="43"/>
      <c r="B38" s="46"/>
      <c r="C38" s="43"/>
      <c r="D38" s="43" t="str">
        <f>AUTODIAGNÓSTICO!B65</f>
        <v>ACTUAR</v>
      </c>
      <c r="E38" s="43">
        <v>100</v>
      </c>
      <c r="F38" s="43">
        <f>AUTODIAGNÓSTICO!D65</f>
        <v>96</v>
      </c>
      <c r="G38" s="43"/>
      <c r="H38" s="43"/>
      <c r="I38" s="43"/>
      <c r="J38" s="43"/>
      <c r="K38" s="43"/>
      <c r="L38" s="43"/>
      <c r="M38" s="51"/>
    </row>
    <row r="39" spans="1:13" s="19" customFormat="1">
      <c r="A39" s="43"/>
      <c r="B39" s="46"/>
      <c r="C39" s="43"/>
      <c r="D39" s="43"/>
      <c r="E39" s="43"/>
      <c r="F39" s="43"/>
      <c r="G39" s="43"/>
      <c r="H39" s="43"/>
      <c r="I39" s="43"/>
      <c r="J39" s="43"/>
      <c r="K39" s="43"/>
      <c r="L39" s="43"/>
      <c r="M39" s="51"/>
    </row>
    <row r="40" spans="1:13" s="19" customFormat="1">
      <c r="A40" s="43"/>
      <c r="B40" s="46"/>
      <c r="C40" s="43"/>
      <c r="D40" s="43"/>
      <c r="E40" s="43"/>
      <c r="F40" s="43"/>
      <c r="G40" s="43"/>
      <c r="H40" s="43"/>
      <c r="I40" s="43"/>
      <c r="J40" s="43"/>
      <c r="K40" s="43"/>
      <c r="L40" s="43"/>
      <c r="M40" s="51"/>
    </row>
    <row r="41" spans="1:13" s="19" customFormat="1">
      <c r="A41" s="43"/>
      <c r="B41" s="46"/>
      <c r="C41" s="43"/>
      <c r="D41" s="43"/>
      <c r="E41" s="43"/>
      <c r="F41" s="43"/>
      <c r="G41" s="43"/>
      <c r="H41" s="43"/>
      <c r="I41" s="43"/>
      <c r="J41" s="43"/>
      <c r="K41" s="43"/>
      <c r="L41" s="43"/>
      <c r="M41" s="51"/>
    </row>
    <row r="42" spans="1:13" s="19" customFormat="1">
      <c r="A42" s="43"/>
      <c r="B42" s="46"/>
      <c r="C42" s="43"/>
      <c r="D42" s="43"/>
      <c r="E42" s="43"/>
      <c r="F42" s="43"/>
      <c r="G42" s="43"/>
      <c r="H42" s="43"/>
      <c r="I42" s="43"/>
      <c r="J42" s="43"/>
      <c r="K42" s="43"/>
      <c r="L42" s="43"/>
      <c r="M42" s="51"/>
    </row>
    <row r="43" spans="1:13" s="19" customFormat="1">
      <c r="A43" s="43"/>
      <c r="B43" s="46"/>
      <c r="C43" s="43"/>
      <c r="D43" s="43"/>
      <c r="E43" s="43"/>
      <c r="F43" s="43"/>
      <c r="G43" s="43"/>
      <c r="H43" s="43"/>
      <c r="I43" s="43"/>
      <c r="J43" s="43"/>
      <c r="K43" s="43"/>
      <c r="L43" s="43"/>
      <c r="M43" s="51"/>
    </row>
    <row r="44" spans="1:13" s="19" customFormat="1">
      <c r="A44" s="43"/>
      <c r="B44" s="46"/>
      <c r="C44" s="43"/>
      <c r="D44" s="43"/>
      <c r="E44" s="43"/>
      <c r="F44" s="43"/>
      <c r="G44" s="43"/>
      <c r="H44" s="43"/>
      <c r="I44" s="43"/>
      <c r="J44" s="43"/>
      <c r="K44" s="43"/>
      <c r="L44" s="43"/>
      <c r="M44" s="51"/>
    </row>
    <row r="45" spans="1:13" s="19" customFormat="1">
      <c r="A45" s="43"/>
      <c r="B45" s="46"/>
      <c r="C45" s="43"/>
      <c r="D45" s="43"/>
      <c r="E45" s="43"/>
      <c r="F45" s="43"/>
      <c r="G45" s="43"/>
      <c r="H45" s="43"/>
      <c r="I45" s="43"/>
      <c r="J45" s="43"/>
      <c r="K45" s="43"/>
      <c r="L45" s="43"/>
      <c r="M45" s="51"/>
    </row>
    <row r="46" spans="1:13" s="19" customFormat="1">
      <c r="A46" s="43"/>
      <c r="B46" s="46"/>
      <c r="C46" s="43"/>
      <c r="D46" s="43"/>
      <c r="E46" s="43"/>
      <c r="F46" s="43"/>
      <c r="G46" s="43"/>
      <c r="H46" s="43"/>
      <c r="I46" s="43"/>
      <c r="J46" s="43"/>
      <c r="K46" s="43"/>
      <c r="L46" s="43"/>
      <c r="M46" s="51"/>
    </row>
    <row r="47" spans="1:13" s="19" customFormat="1">
      <c r="A47" s="43"/>
      <c r="B47" s="46"/>
      <c r="C47" s="43"/>
      <c r="D47" s="43"/>
      <c r="E47" s="43"/>
      <c r="F47" s="43"/>
      <c r="G47" s="43"/>
      <c r="H47" s="43"/>
      <c r="I47" s="43"/>
      <c r="J47" s="43"/>
      <c r="K47" s="43"/>
      <c r="L47" s="43"/>
      <c r="M47" s="51"/>
    </row>
    <row r="48" spans="1:13" s="19" customFormat="1">
      <c r="A48" s="43"/>
      <c r="B48" s="46"/>
      <c r="C48" s="43"/>
      <c r="D48" s="43"/>
      <c r="E48" s="43"/>
      <c r="F48" s="43"/>
      <c r="G48" s="43"/>
      <c r="H48" s="43"/>
      <c r="I48" s="43"/>
      <c r="J48" s="43"/>
      <c r="K48" s="43"/>
      <c r="L48" s="43"/>
      <c r="M48" s="51"/>
    </row>
    <row r="49" spans="1:13" s="19" customFormat="1">
      <c r="A49" s="43"/>
      <c r="B49" s="46"/>
      <c r="C49" s="43"/>
      <c r="D49" s="43"/>
      <c r="E49" s="43"/>
      <c r="F49" s="43"/>
      <c r="G49" s="43"/>
      <c r="H49" s="43"/>
      <c r="I49" s="43"/>
      <c r="J49" s="43"/>
      <c r="K49" s="43"/>
      <c r="L49" s="43"/>
      <c r="M49" s="51"/>
    </row>
    <row r="50" spans="1:13" s="19" customFormat="1">
      <c r="A50" s="43"/>
      <c r="B50" s="46"/>
      <c r="C50" s="43"/>
      <c r="D50" s="43"/>
      <c r="E50" s="43"/>
      <c r="F50" s="43"/>
      <c r="G50" s="43"/>
      <c r="H50" s="43"/>
      <c r="I50" s="43"/>
      <c r="J50" s="43"/>
      <c r="K50" s="43"/>
      <c r="L50" s="43"/>
      <c r="M50" s="51"/>
    </row>
    <row r="51" spans="1:13" s="19" customFormat="1">
      <c r="A51" s="43"/>
      <c r="B51" s="46"/>
      <c r="C51" s="43"/>
      <c r="D51" s="43"/>
      <c r="E51" s="43"/>
      <c r="F51" s="43"/>
      <c r="G51" s="43"/>
      <c r="H51" s="43"/>
      <c r="I51" s="43"/>
      <c r="J51" s="43"/>
      <c r="K51" s="43"/>
      <c r="L51" s="43"/>
      <c r="M51" s="51"/>
    </row>
    <row r="52" spans="1:13" s="19" customFormat="1">
      <c r="A52" s="43"/>
      <c r="B52" s="46"/>
      <c r="C52" s="43"/>
      <c r="D52" s="43"/>
      <c r="E52" s="43"/>
      <c r="F52" s="43"/>
      <c r="G52" s="43"/>
      <c r="H52" s="43"/>
      <c r="I52" s="43"/>
      <c r="J52" s="43"/>
      <c r="K52" s="43"/>
      <c r="L52" s="43"/>
      <c r="M52" s="51"/>
    </row>
    <row r="53" spans="1:13" s="19" customFormat="1">
      <c r="A53" s="43"/>
      <c r="B53" s="46"/>
      <c r="C53" s="43"/>
      <c r="D53" s="43"/>
      <c r="E53" s="43"/>
      <c r="F53" s="43"/>
      <c r="G53" s="43"/>
      <c r="H53" s="43"/>
      <c r="I53" s="43"/>
      <c r="J53" s="43"/>
      <c r="K53" s="43"/>
      <c r="L53" s="43"/>
      <c r="M53" s="51"/>
    </row>
    <row r="54" spans="1:13" s="19" customFormat="1" ht="18.75">
      <c r="A54" s="43"/>
      <c r="B54" s="46"/>
      <c r="C54" s="47" t="s">
        <v>242</v>
      </c>
      <c r="D54" s="48"/>
      <c r="E54" s="48"/>
      <c r="F54" s="48"/>
      <c r="G54" s="48"/>
      <c r="H54" s="48"/>
      <c r="I54" s="48"/>
      <c r="J54" s="48"/>
      <c r="K54" s="48"/>
      <c r="L54" s="48"/>
      <c r="M54" s="51"/>
    </row>
    <row r="55" spans="1:13" s="19" customFormat="1">
      <c r="A55" s="43"/>
      <c r="B55" s="46"/>
      <c r="C55" s="43"/>
      <c r="D55" s="43"/>
      <c r="E55" s="43"/>
      <c r="F55" s="43"/>
      <c r="G55" s="43"/>
      <c r="H55" s="43"/>
      <c r="I55" s="43"/>
      <c r="J55" s="43"/>
      <c r="K55" s="43"/>
      <c r="L55" s="43"/>
      <c r="M55" s="51"/>
    </row>
    <row r="56" spans="1:13" s="19" customFormat="1">
      <c r="A56" s="43"/>
      <c r="B56" s="46"/>
      <c r="C56" s="257" t="s">
        <v>243</v>
      </c>
      <c r="D56" s="257"/>
      <c r="E56" s="257"/>
      <c r="F56" s="257"/>
      <c r="G56" s="257"/>
      <c r="H56" s="257"/>
      <c r="I56" s="257"/>
      <c r="J56" s="257"/>
      <c r="K56" s="257"/>
      <c r="L56" s="257"/>
      <c r="M56" s="51"/>
    </row>
    <row r="57" spans="1:13" s="19" customFormat="1">
      <c r="A57" s="43"/>
      <c r="B57" s="46"/>
      <c r="C57" s="107"/>
      <c r="D57" s="107"/>
      <c r="E57" s="107"/>
      <c r="F57" s="107"/>
      <c r="G57" s="107"/>
      <c r="H57" s="107"/>
      <c r="I57" s="107"/>
      <c r="J57" s="107"/>
      <c r="K57" s="43"/>
      <c r="L57" s="43"/>
      <c r="M57" s="51"/>
    </row>
    <row r="58" spans="1:13" s="19" customFormat="1">
      <c r="A58" s="43"/>
      <c r="B58" s="46"/>
      <c r="C58" s="43"/>
      <c r="D58" s="43"/>
      <c r="E58" s="43"/>
      <c r="F58" s="43"/>
      <c r="G58" s="43"/>
      <c r="H58" s="43"/>
      <c r="I58" s="43"/>
      <c r="J58" s="43"/>
      <c r="K58" s="43"/>
      <c r="L58" s="43"/>
      <c r="M58" s="51"/>
    </row>
    <row r="59" spans="1:13" s="19" customFormat="1">
      <c r="A59" s="43"/>
      <c r="B59" s="46"/>
      <c r="C59" s="43"/>
      <c r="D59" s="43"/>
      <c r="E59" s="43" t="s">
        <v>47</v>
      </c>
      <c r="F59" s="43" t="s">
        <v>238</v>
      </c>
      <c r="G59" s="43" t="s">
        <v>45</v>
      </c>
      <c r="H59" s="43"/>
      <c r="I59" s="43"/>
      <c r="J59" s="43"/>
      <c r="K59" s="43"/>
      <c r="L59" s="43"/>
      <c r="M59" s="51"/>
    </row>
    <row r="60" spans="1:13" s="19" customFormat="1">
      <c r="A60" s="43"/>
      <c r="B60" s="46"/>
      <c r="C60" s="43"/>
      <c r="D60" s="43"/>
      <c r="E60" s="43" t="str">
        <f>AUTODIAGNÓSTICO!E9</f>
        <v>Sensibilizar frente al proceso de Rendición de Cuentas</v>
      </c>
      <c r="F60" s="43">
        <v>100</v>
      </c>
      <c r="G60" s="49">
        <f>AUTODIAGNÓSTICO!G9</f>
        <v>100</v>
      </c>
      <c r="H60" s="43"/>
      <c r="I60" s="43"/>
      <c r="J60" s="43"/>
      <c r="K60" s="43"/>
      <c r="L60" s="43"/>
      <c r="M60" s="51"/>
    </row>
    <row r="61" spans="1:13" s="19" customFormat="1">
      <c r="A61" s="43"/>
      <c r="B61" s="46"/>
      <c r="C61" s="43"/>
      <c r="D61" s="43"/>
      <c r="E61" s="43" t="str">
        <f>AUTODIAGNÓSTICO!E10</f>
        <v>Analizar las debilidades y fortalezas para la rendicón de cuentas</v>
      </c>
      <c r="F61" s="43">
        <v>100</v>
      </c>
      <c r="G61" s="49">
        <f>AUTODIAGNÓSTICO!G10</f>
        <v>98.333333333333329</v>
      </c>
      <c r="H61" s="43"/>
      <c r="I61" s="43"/>
      <c r="J61" s="43"/>
      <c r="K61" s="43"/>
      <c r="L61" s="43"/>
      <c r="M61" s="51"/>
    </row>
    <row r="62" spans="1:13" s="19" customFormat="1">
      <c r="A62" s="43"/>
      <c r="B62" s="46"/>
      <c r="C62" s="43"/>
      <c r="D62" s="43"/>
      <c r="E62" s="43" t="str">
        <f>AUTODIAGNÓSTICO!E13</f>
        <v>Identificar espacios de articulación y cooperación para la rendición de cuentas</v>
      </c>
      <c r="F62" s="43">
        <v>100</v>
      </c>
      <c r="G62" s="49">
        <f>AUTODIAGNÓSTICO!G13</f>
        <v>97.5</v>
      </c>
      <c r="H62" s="43"/>
      <c r="I62" s="43"/>
      <c r="J62" s="43"/>
      <c r="K62" s="43"/>
      <c r="L62" s="43"/>
      <c r="M62" s="51"/>
    </row>
    <row r="63" spans="1:13" s="19" customFormat="1">
      <c r="A63" s="43"/>
      <c r="B63" s="46"/>
      <c r="C63" s="43"/>
      <c r="D63" s="43"/>
      <c r="E63" s="43" t="str">
        <f>AUTODIAGNÓSTICO!E15</f>
        <v>Construir la estrategia de rendición de cuentas
 Paso 1. 
Identificación de los espacios de diálogo en los que la entidad rendirá cuentas</v>
      </c>
      <c r="F63" s="43">
        <v>100</v>
      </c>
      <c r="G63" s="49">
        <f>AUTODIAGNÓSTICO!G15</f>
        <v>98.333333333333329</v>
      </c>
      <c r="H63" s="43"/>
      <c r="I63" s="43"/>
      <c r="J63" s="43"/>
      <c r="K63" s="43"/>
      <c r="L63" s="43"/>
      <c r="M63" s="51"/>
    </row>
    <row r="64" spans="1:13" s="19" customFormat="1">
      <c r="A64" s="43"/>
      <c r="B64" s="46"/>
      <c r="C64" s="43"/>
      <c r="D64" s="43"/>
      <c r="E64" s="43" t="str">
        <f>AUTODIAGNÓSTICO!E21</f>
        <v>Construir la estrategia de rendición de cuentas 
 Paso 2. 
Definir la estrategia para implementar el ejercicio de rendición de cuentas</v>
      </c>
      <c r="F64" s="43">
        <v>100</v>
      </c>
      <c r="G64" s="49">
        <f>AUTODIAGNÓSTICO!G21</f>
        <v>96.428571428571431</v>
      </c>
      <c r="H64" s="43"/>
      <c r="I64" s="43"/>
      <c r="J64" s="43"/>
      <c r="K64" s="43"/>
      <c r="L64" s="43"/>
      <c r="M64" s="51"/>
    </row>
    <row r="65" spans="1:13" s="19" customFormat="1">
      <c r="A65" s="43"/>
      <c r="B65" s="46"/>
      <c r="C65" s="43"/>
      <c r="D65" s="43"/>
      <c r="E65" s="43"/>
      <c r="F65" s="43"/>
      <c r="G65" s="43"/>
      <c r="H65" s="43"/>
      <c r="I65" s="43"/>
      <c r="J65" s="43"/>
      <c r="K65" s="43"/>
      <c r="L65" s="43"/>
      <c r="M65" s="51"/>
    </row>
    <row r="66" spans="1:13" s="19" customFormat="1">
      <c r="A66" s="43"/>
      <c r="B66" s="46"/>
      <c r="C66" s="43"/>
      <c r="D66" s="43"/>
      <c r="E66" s="43"/>
      <c r="F66" s="43"/>
      <c r="G66" s="43"/>
      <c r="H66" s="43"/>
      <c r="I66" s="43"/>
      <c r="J66" s="43"/>
      <c r="K66" s="43"/>
      <c r="L66" s="43"/>
      <c r="M66" s="51"/>
    </row>
    <row r="67" spans="1:13" s="19" customFormat="1">
      <c r="A67" s="43"/>
      <c r="B67" s="46"/>
      <c r="C67" s="43"/>
      <c r="D67" s="43"/>
      <c r="E67" s="43"/>
      <c r="F67" s="43"/>
      <c r="G67" s="43"/>
      <c r="H67" s="43"/>
      <c r="I67" s="43"/>
      <c r="J67" s="43"/>
      <c r="K67" s="43"/>
      <c r="L67" s="43"/>
      <c r="M67" s="51"/>
    </row>
    <row r="68" spans="1:13" s="19" customFormat="1">
      <c r="A68" s="43"/>
      <c r="B68" s="46"/>
      <c r="C68" s="43"/>
      <c r="D68" s="43"/>
      <c r="E68" s="43"/>
      <c r="F68" s="43"/>
      <c r="G68" s="43"/>
      <c r="H68" s="43"/>
      <c r="I68" s="43"/>
      <c r="J68" s="43"/>
      <c r="K68" s="43"/>
      <c r="L68" s="43"/>
      <c r="M68" s="51"/>
    </row>
    <row r="69" spans="1:13" s="19" customFormat="1">
      <c r="A69" s="43"/>
      <c r="B69" s="46"/>
      <c r="C69" s="43"/>
      <c r="D69" s="43"/>
      <c r="E69" s="43"/>
      <c r="F69" s="43"/>
      <c r="G69" s="43"/>
      <c r="H69" s="43"/>
      <c r="I69" s="43"/>
      <c r="J69" s="43"/>
      <c r="K69" s="43"/>
      <c r="L69" s="43"/>
      <c r="M69" s="51"/>
    </row>
    <row r="70" spans="1:13" s="19" customFormat="1">
      <c r="A70" s="43"/>
      <c r="B70" s="46"/>
      <c r="C70" s="43"/>
      <c r="D70" s="43"/>
      <c r="E70" s="43"/>
      <c r="F70" s="43"/>
      <c r="G70" s="43"/>
      <c r="H70" s="43"/>
      <c r="I70" s="43"/>
      <c r="J70" s="43"/>
      <c r="K70" s="43"/>
      <c r="L70" s="43"/>
      <c r="M70" s="51"/>
    </row>
    <row r="71" spans="1:13" s="19" customFormat="1">
      <c r="A71" s="43"/>
      <c r="B71" s="46"/>
      <c r="C71" s="43"/>
      <c r="D71" s="43"/>
      <c r="E71" s="43"/>
      <c r="F71" s="43"/>
      <c r="G71" s="43"/>
      <c r="H71" s="43"/>
      <c r="I71" s="43"/>
      <c r="J71" s="43"/>
      <c r="K71" s="43"/>
      <c r="L71" s="43"/>
      <c r="M71" s="51"/>
    </row>
    <row r="72" spans="1:13" s="19" customFormat="1">
      <c r="A72" s="43"/>
      <c r="B72" s="46"/>
      <c r="C72" s="43"/>
      <c r="D72" s="43"/>
      <c r="E72" s="43"/>
      <c r="F72" s="43"/>
      <c r="G72" s="43"/>
      <c r="H72" s="43"/>
      <c r="I72" s="43"/>
      <c r="J72" s="43"/>
      <c r="K72" s="43"/>
      <c r="L72" s="43"/>
      <c r="M72" s="51"/>
    </row>
    <row r="73" spans="1:13" s="19" customFormat="1">
      <c r="A73" s="43"/>
      <c r="B73" s="46"/>
      <c r="C73" s="43"/>
      <c r="D73" s="43"/>
      <c r="E73" s="43"/>
      <c r="F73" s="43"/>
      <c r="G73" s="43"/>
      <c r="H73" s="43"/>
      <c r="I73" s="43"/>
      <c r="J73" s="43"/>
      <c r="K73" s="43"/>
      <c r="L73" s="43"/>
      <c r="M73" s="51"/>
    </row>
    <row r="74" spans="1:13" s="19" customFormat="1">
      <c r="A74" s="43"/>
      <c r="B74" s="46"/>
      <c r="C74" s="43"/>
      <c r="D74" s="43"/>
      <c r="E74" s="43"/>
      <c r="F74" s="43"/>
      <c r="G74" s="43"/>
      <c r="H74" s="43"/>
      <c r="I74" s="43"/>
      <c r="J74" s="43"/>
      <c r="K74" s="43"/>
      <c r="L74" s="43"/>
      <c r="M74" s="51"/>
    </row>
    <row r="75" spans="1:13" s="19" customFormat="1">
      <c r="A75" s="43"/>
      <c r="B75" s="46"/>
      <c r="C75" s="43"/>
      <c r="D75" s="43"/>
      <c r="E75" s="43"/>
      <c r="F75" s="43"/>
      <c r="G75" s="43"/>
      <c r="H75" s="43"/>
      <c r="I75" s="43"/>
      <c r="J75" s="43"/>
      <c r="K75" s="43"/>
      <c r="L75" s="43"/>
      <c r="M75" s="51"/>
    </row>
    <row r="76" spans="1:13" s="19" customFormat="1">
      <c r="A76" s="43"/>
      <c r="B76" s="46"/>
      <c r="C76" s="43"/>
      <c r="D76" s="43"/>
      <c r="E76" s="43"/>
      <c r="F76" s="43"/>
      <c r="G76" s="43"/>
      <c r="H76" s="43"/>
      <c r="I76" s="43"/>
      <c r="J76" s="43"/>
      <c r="K76" s="43"/>
      <c r="L76" s="43"/>
      <c r="M76" s="51"/>
    </row>
    <row r="77" spans="1:13" s="19" customFormat="1">
      <c r="A77" s="43"/>
      <c r="B77" s="46"/>
      <c r="C77" s="43"/>
      <c r="D77" s="43"/>
      <c r="E77" s="43"/>
      <c r="F77" s="43"/>
      <c r="G77" s="43"/>
      <c r="H77" s="43"/>
      <c r="I77" s="43"/>
      <c r="J77" s="43"/>
      <c r="K77" s="43"/>
      <c r="L77" s="43"/>
      <c r="M77" s="51"/>
    </row>
    <row r="78" spans="1:13" s="19" customFormat="1">
      <c r="A78" s="43"/>
      <c r="B78" s="46"/>
      <c r="C78" s="257" t="s">
        <v>244</v>
      </c>
      <c r="D78" s="257"/>
      <c r="E78" s="257"/>
      <c r="F78" s="257"/>
      <c r="G78" s="257"/>
      <c r="H78" s="257"/>
      <c r="I78" s="257"/>
      <c r="J78" s="257"/>
      <c r="K78" s="257"/>
      <c r="L78" s="257"/>
      <c r="M78" s="51"/>
    </row>
    <row r="79" spans="1:13" s="19" customFormat="1">
      <c r="A79" s="43"/>
      <c r="B79" s="46"/>
      <c r="C79" s="43"/>
      <c r="D79" s="43"/>
      <c r="E79" s="43"/>
      <c r="F79" s="43"/>
      <c r="G79" s="43"/>
      <c r="H79" s="43"/>
      <c r="I79" s="43"/>
      <c r="J79" s="43"/>
      <c r="K79" s="43"/>
      <c r="L79" s="43"/>
      <c r="M79" s="51"/>
    </row>
    <row r="80" spans="1:13" s="19" customFormat="1">
      <c r="A80" s="43"/>
      <c r="B80" s="46"/>
      <c r="C80" s="43"/>
      <c r="D80" s="43"/>
      <c r="E80" s="43" t="s">
        <v>47</v>
      </c>
      <c r="F80" s="43" t="s">
        <v>238</v>
      </c>
      <c r="G80" s="43" t="s">
        <v>45</v>
      </c>
      <c r="H80" s="43"/>
      <c r="I80" s="43"/>
      <c r="J80" s="43"/>
      <c r="K80" s="43"/>
      <c r="L80" s="43"/>
      <c r="M80" s="51"/>
    </row>
    <row r="81" spans="1:13" s="19" customFormat="1">
      <c r="A81" s="43"/>
      <c r="B81" s="46"/>
      <c r="C81" s="43"/>
      <c r="D81" s="43"/>
      <c r="E81" s="43" t="str">
        <f>AUTODIAGNÓSTICO!E28</f>
        <v xml:space="preserve">Generación y análisis de la información para el diálogo en la rendición de cuentas en lenguaje claro </v>
      </c>
      <c r="F81" s="43">
        <v>100</v>
      </c>
      <c r="G81" s="43">
        <f>AUTODIAGNÓSTICO!G28</f>
        <v>96.428571428571431</v>
      </c>
      <c r="H81" s="43"/>
      <c r="I81" s="43"/>
      <c r="J81" s="43"/>
      <c r="K81" s="43"/>
      <c r="L81" s="43"/>
      <c r="M81" s="51"/>
    </row>
    <row r="82" spans="1:13" s="19" customFormat="1">
      <c r="A82" s="43"/>
      <c r="B82" s="46"/>
      <c r="C82" s="43"/>
      <c r="D82" s="43"/>
      <c r="E82" s="43" t="str">
        <f>AUTODIAGNÓSTICO!E35</f>
        <v xml:space="preserve">Publicación de la información 
 a través de los diferentes canales de comunicación </v>
      </c>
      <c r="F82" s="43">
        <v>100</v>
      </c>
      <c r="G82" s="43">
        <f>AUTODIAGNÓSTICO!G35</f>
        <v>96.666666666666671</v>
      </c>
      <c r="H82" s="43"/>
      <c r="I82" s="43"/>
      <c r="J82" s="43"/>
      <c r="K82" s="43"/>
      <c r="L82" s="43"/>
      <c r="M82" s="51"/>
    </row>
    <row r="83" spans="1:13" s="19" customFormat="1">
      <c r="A83" s="43"/>
      <c r="B83" s="46"/>
      <c r="C83" s="43"/>
      <c r="D83" s="43"/>
      <c r="E83" s="43" t="str">
        <f>AUTODIAGNÓSTICO!E38</f>
        <v>Preparar los espacios de diálogo</v>
      </c>
      <c r="F83" s="43">
        <v>100</v>
      </c>
      <c r="G83" s="43">
        <f>AUTODIAGNÓSTICO!G38</f>
        <v>95</v>
      </c>
      <c r="H83" s="43"/>
      <c r="I83" s="43"/>
      <c r="J83" s="43"/>
      <c r="K83" s="43"/>
      <c r="L83" s="43"/>
      <c r="M83" s="51"/>
    </row>
    <row r="84" spans="1:13" s="19" customFormat="1">
      <c r="A84" s="43"/>
      <c r="B84" s="46"/>
      <c r="C84" s="43"/>
      <c r="D84" s="43"/>
      <c r="E84" s="43" t="str">
        <f>AUTODIAGNÓSTICO!E41</f>
        <v>Convocar a los ciudadanos y grupos de interés para participar en los espacios de diálogo para la rendición de cuentas</v>
      </c>
      <c r="F84" s="43">
        <v>100</v>
      </c>
      <c r="G84" s="43">
        <f>AUTODIAGNÓSTICO!G41</f>
        <v>98.333333333333329</v>
      </c>
      <c r="H84" s="43"/>
      <c r="I84" s="43"/>
      <c r="J84" s="43"/>
      <c r="K84" s="43"/>
      <c r="L84" s="43"/>
      <c r="M84" s="51"/>
    </row>
    <row r="85" spans="1:13" s="19" customFormat="1">
      <c r="A85" s="43"/>
      <c r="B85" s="46"/>
      <c r="C85" s="43"/>
      <c r="D85" s="43"/>
      <c r="E85" s="43" t="str">
        <f>AUTODIAGNÓSTICO!E44</f>
        <v>Realizar espacios de diálogo  de rendición de cuentas</v>
      </c>
      <c r="F85" s="43">
        <v>100</v>
      </c>
      <c r="G85" s="52">
        <f>AUTODIAGNÓSTICO!G44</f>
        <v>97.083333333333329</v>
      </c>
      <c r="H85" s="43"/>
      <c r="I85" s="43"/>
      <c r="J85" s="43"/>
      <c r="K85" s="43"/>
      <c r="L85" s="43"/>
      <c r="M85" s="51"/>
    </row>
    <row r="86" spans="1:13" s="19" customFormat="1">
      <c r="A86" s="43"/>
      <c r="B86" s="46"/>
      <c r="C86" s="43"/>
      <c r="D86" s="43"/>
      <c r="E86" s="43"/>
      <c r="F86" s="43"/>
      <c r="G86" s="43"/>
      <c r="H86" s="43"/>
      <c r="I86" s="43"/>
      <c r="J86" s="43"/>
      <c r="K86" s="43"/>
      <c r="L86" s="43"/>
      <c r="M86" s="51"/>
    </row>
    <row r="87" spans="1:13" s="19" customFormat="1">
      <c r="A87" s="43"/>
      <c r="B87" s="46"/>
      <c r="C87" s="43"/>
      <c r="D87" s="43"/>
      <c r="E87" s="43"/>
      <c r="F87" s="43"/>
      <c r="G87" s="43"/>
      <c r="H87" s="43"/>
      <c r="I87" s="43"/>
      <c r="J87" s="43"/>
      <c r="K87" s="43"/>
      <c r="L87" s="43"/>
      <c r="M87" s="51"/>
    </row>
    <row r="88" spans="1:13" s="19" customFormat="1">
      <c r="A88" s="43"/>
      <c r="B88" s="46"/>
      <c r="C88" s="43"/>
      <c r="D88" s="43"/>
      <c r="E88" s="43"/>
      <c r="F88" s="43"/>
      <c r="G88" s="43"/>
      <c r="H88" s="43"/>
      <c r="I88" s="43"/>
      <c r="J88" s="43"/>
      <c r="K88" s="43"/>
      <c r="L88" s="43"/>
      <c r="M88" s="51"/>
    </row>
    <row r="89" spans="1:13" s="19" customFormat="1">
      <c r="A89" s="43"/>
      <c r="B89" s="46"/>
      <c r="C89" s="43"/>
      <c r="D89" s="43"/>
      <c r="E89" s="43"/>
      <c r="F89" s="43"/>
      <c r="G89" s="43"/>
      <c r="H89" s="43"/>
      <c r="I89" s="43"/>
      <c r="J89" s="43"/>
      <c r="K89" s="43"/>
      <c r="L89" s="43"/>
      <c r="M89" s="51"/>
    </row>
    <row r="90" spans="1:13" s="19" customFormat="1">
      <c r="A90" s="43"/>
      <c r="B90" s="46"/>
      <c r="C90" s="43"/>
      <c r="D90" s="43"/>
      <c r="E90" s="43"/>
      <c r="F90" s="43"/>
      <c r="G90" s="43"/>
      <c r="H90" s="43"/>
      <c r="I90" s="43"/>
      <c r="J90" s="43"/>
      <c r="K90" s="43"/>
      <c r="L90" s="43"/>
      <c r="M90" s="51"/>
    </row>
    <row r="91" spans="1:13" s="19" customFormat="1">
      <c r="A91" s="43"/>
      <c r="B91" s="46"/>
      <c r="C91" s="43"/>
      <c r="D91" s="43"/>
      <c r="E91" s="43"/>
      <c r="F91" s="43"/>
      <c r="G91" s="43"/>
      <c r="H91" s="43"/>
      <c r="I91" s="43"/>
      <c r="J91" s="43"/>
      <c r="K91" s="43"/>
      <c r="L91" s="43"/>
      <c r="M91" s="51"/>
    </row>
    <row r="92" spans="1:13" s="19" customFormat="1">
      <c r="A92" s="43"/>
      <c r="B92" s="46"/>
      <c r="C92" s="43"/>
      <c r="D92" s="43"/>
      <c r="E92" s="43"/>
      <c r="F92" s="43"/>
      <c r="G92" s="43"/>
      <c r="H92" s="43"/>
      <c r="I92" s="43"/>
      <c r="J92" s="43"/>
      <c r="K92" s="43"/>
      <c r="L92" s="43"/>
      <c r="M92" s="51"/>
    </row>
    <row r="93" spans="1:13" s="19" customFormat="1">
      <c r="A93" s="43"/>
      <c r="B93" s="46"/>
      <c r="C93" s="43"/>
      <c r="D93" s="43"/>
      <c r="E93" s="43"/>
      <c r="F93" s="43"/>
      <c r="G93" s="43"/>
      <c r="H93" s="43"/>
      <c r="I93" s="43"/>
      <c r="J93" s="43"/>
      <c r="K93" s="43"/>
      <c r="L93" s="43"/>
      <c r="M93" s="51"/>
    </row>
    <row r="94" spans="1:13" s="19" customFormat="1">
      <c r="A94" s="43"/>
      <c r="B94" s="46"/>
      <c r="C94" s="43"/>
      <c r="D94" s="43"/>
      <c r="E94" s="43"/>
      <c r="F94" s="43"/>
      <c r="G94" s="43"/>
      <c r="H94" s="43"/>
      <c r="I94" s="43"/>
      <c r="J94" s="43"/>
      <c r="K94" s="43"/>
      <c r="L94" s="43"/>
      <c r="M94" s="51"/>
    </row>
    <row r="95" spans="1:13" s="19" customFormat="1">
      <c r="A95" s="43"/>
      <c r="B95" s="46"/>
      <c r="C95" s="43"/>
      <c r="D95" s="43"/>
      <c r="E95" s="43"/>
      <c r="F95" s="43"/>
      <c r="G95" s="43"/>
      <c r="H95" s="43"/>
      <c r="I95" s="43"/>
      <c r="J95" s="43"/>
      <c r="K95" s="43"/>
      <c r="L95" s="43"/>
      <c r="M95" s="51"/>
    </row>
    <row r="96" spans="1:13" s="19" customFormat="1">
      <c r="A96" s="43"/>
      <c r="B96" s="46"/>
      <c r="C96" s="43"/>
      <c r="D96" s="43"/>
      <c r="E96" s="43"/>
      <c r="F96" s="43"/>
      <c r="G96" s="43"/>
      <c r="H96" s="43"/>
      <c r="I96" s="43"/>
      <c r="J96" s="43"/>
      <c r="K96" s="43"/>
      <c r="L96" s="43"/>
      <c r="M96" s="51"/>
    </row>
    <row r="97" spans="1:13" s="19" customFormat="1">
      <c r="A97" s="43"/>
      <c r="B97" s="46"/>
      <c r="C97" s="43"/>
      <c r="D97" s="43"/>
      <c r="E97" s="43"/>
      <c r="F97" s="43"/>
      <c r="G97" s="43"/>
      <c r="H97" s="43"/>
      <c r="I97" s="43"/>
      <c r="J97" s="43"/>
      <c r="K97" s="43"/>
      <c r="L97" s="43"/>
      <c r="M97" s="51"/>
    </row>
    <row r="98" spans="1:13" s="19" customFormat="1">
      <c r="A98" s="43"/>
      <c r="B98" s="46"/>
      <c r="C98" s="43"/>
      <c r="D98" s="43"/>
      <c r="E98" s="43"/>
      <c r="F98" s="43"/>
      <c r="G98" s="43"/>
      <c r="H98" s="43"/>
      <c r="I98" s="43"/>
      <c r="J98" s="43"/>
      <c r="K98" s="43"/>
      <c r="L98" s="43"/>
      <c r="M98" s="51"/>
    </row>
    <row r="99" spans="1:13" s="19" customFormat="1">
      <c r="A99" s="43"/>
      <c r="B99" s="46"/>
      <c r="C99" s="43"/>
      <c r="D99" s="43"/>
      <c r="E99" s="43"/>
      <c r="F99" s="43"/>
      <c r="G99" s="43"/>
      <c r="H99" s="43"/>
      <c r="I99" s="43"/>
      <c r="J99" s="43"/>
      <c r="K99" s="43"/>
      <c r="L99" s="43"/>
      <c r="M99" s="51"/>
    </row>
    <row r="100" spans="1:13" s="19" customFormat="1">
      <c r="A100" s="43"/>
      <c r="B100" s="46"/>
      <c r="C100" s="43"/>
      <c r="D100" s="43"/>
      <c r="E100" s="43"/>
      <c r="F100" s="43"/>
      <c r="G100" s="43"/>
      <c r="H100" s="43"/>
      <c r="I100" s="43"/>
      <c r="J100" s="43"/>
      <c r="K100" s="43"/>
      <c r="L100" s="43"/>
      <c r="M100" s="51"/>
    </row>
    <row r="101" spans="1:13" s="19" customFormat="1">
      <c r="A101" s="43"/>
      <c r="B101" s="46"/>
      <c r="C101" s="43"/>
      <c r="D101" s="43"/>
      <c r="E101" s="43"/>
      <c r="F101" s="43"/>
      <c r="G101" s="43"/>
      <c r="H101" s="43"/>
      <c r="I101" s="43"/>
      <c r="J101" s="43"/>
      <c r="K101" s="43"/>
      <c r="L101" s="43"/>
      <c r="M101" s="51"/>
    </row>
    <row r="102" spans="1:13" s="19" customFormat="1">
      <c r="A102" s="43"/>
      <c r="B102" s="46"/>
      <c r="C102" s="257" t="s">
        <v>245</v>
      </c>
      <c r="D102" s="257"/>
      <c r="E102" s="257"/>
      <c r="F102" s="257"/>
      <c r="G102" s="257"/>
      <c r="H102" s="257"/>
      <c r="I102" s="257"/>
      <c r="J102" s="257"/>
      <c r="K102" s="257"/>
      <c r="L102" s="257"/>
      <c r="M102" s="51"/>
    </row>
    <row r="103" spans="1:13" s="19" customFormat="1">
      <c r="A103" s="43"/>
      <c r="B103" s="46"/>
      <c r="C103" s="43"/>
      <c r="D103" s="43"/>
      <c r="E103" s="43"/>
      <c r="F103" s="43"/>
      <c r="G103" s="43"/>
      <c r="H103" s="43"/>
      <c r="I103" s="43"/>
      <c r="J103" s="43"/>
      <c r="K103" s="43"/>
      <c r="L103" s="43"/>
      <c r="M103" s="51"/>
    </row>
    <row r="104" spans="1:13" s="19" customFormat="1">
      <c r="A104" s="43"/>
      <c r="B104" s="46"/>
      <c r="C104" s="43"/>
      <c r="D104" s="43" t="s">
        <v>47</v>
      </c>
      <c r="E104" s="43" t="s">
        <v>246</v>
      </c>
      <c r="F104" s="43" t="s">
        <v>45</v>
      </c>
      <c r="G104" s="43"/>
      <c r="H104" s="43"/>
      <c r="I104" s="43"/>
      <c r="J104" s="43"/>
      <c r="K104" s="43"/>
      <c r="L104" s="43"/>
      <c r="M104" s="51"/>
    </row>
    <row r="105" spans="1:13" s="19" customFormat="1">
      <c r="A105" s="43"/>
      <c r="B105" s="46"/>
      <c r="C105" s="43"/>
      <c r="D105" s="43" t="str">
        <f>AUTODIAGNÓSTICO!E56</f>
        <v>Cuantificar el impacto de las acciones de rendición de cuentas para divulgarlos a la ciudadanía</v>
      </c>
      <c r="E105" s="43">
        <v>100</v>
      </c>
      <c r="F105" s="43">
        <f>AUTODIAGNÓSTICO!G56</f>
        <v>94.444444444444443</v>
      </c>
      <c r="G105" s="43"/>
      <c r="H105" s="43"/>
      <c r="I105" s="43"/>
      <c r="J105" s="43"/>
      <c r="K105" s="43"/>
      <c r="L105" s="43"/>
      <c r="M105" s="51"/>
    </row>
    <row r="106" spans="1:13" s="19" customFormat="1">
      <c r="A106" s="43"/>
      <c r="B106" s="46"/>
      <c r="C106" s="43"/>
      <c r="D106" s="43"/>
      <c r="E106" s="43"/>
      <c r="F106" s="43"/>
      <c r="G106" s="43"/>
      <c r="H106" s="43"/>
      <c r="I106" s="43"/>
      <c r="J106" s="43"/>
      <c r="K106" s="43"/>
      <c r="L106" s="43"/>
      <c r="M106" s="51"/>
    </row>
    <row r="107" spans="1:13" s="19" customFormat="1">
      <c r="A107" s="43"/>
      <c r="B107" s="46"/>
      <c r="C107" s="43"/>
      <c r="D107" s="43"/>
      <c r="E107" s="43"/>
      <c r="F107" s="43"/>
      <c r="G107" s="43"/>
      <c r="H107" s="43"/>
      <c r="I107" s="43"/>
      <c r="J107" s="43"/>
      <c r="K107" s="43"/>
      <c r="L107" s="43"/>
      <c r="M107" s="51"/>
    </row>
    <row r="108" spans="1:13" s="19" customFormat="1">
      <c r="A108" s="43"/>
      <c r="B108" s="46"/>
      <c r="C108" s="43"/>
      <c r="D108" s="43"/>
      <c r="E108" s="43"/>
      <c r="F108" s="43"/>
      <c r="G108" s="43"/>
      <c r="H108" s="43"/>
      <c r="I108" s="43"/>
      <c r="J108" s="43"/>
      <c r="K108" s="43"/>
      <c r="L108" s="43"/>
      <c r="M108" s="51"/>
    </row>
    <row r="109" spans="1:13" s="19" customFormat="1">
      <c r="A109" s="43"/>
      <c r="B109" s="46"/>
      <c r="C109" s="43"/>
      <c r="D109" s="43"/>
      <c r="E109" s="43"/>
      <c r="F109" s="43"/>
      <c r="G109" s="43"/>
      <c r="H109" s="43"/>
      <c r="I109" s="43"/>
      <c r="J109" s="43"/>
      <c r="K109" s="43"/>
      <c r="L109" s="43"/>
      <c r="M109" s="51"/>
    </row>
    <row r="110" spans="1:13" s="19" customFormat="1">
      <c r="A110" s="43"/>
      <c r="B110" s="46"/>
      <c r="C110" s="43"/>
      <c r="D110" s="43"/>
      <c r="E110" s="43"/>
      <c r="F110" s="43"/>
      <c r="G110" s="43"/>
      <c r="H110" s="43"/>
      <c r="I110" s="43"/>
      <c r="J110" s="43"/>
      <c r="K110" s="43"/>
      <c r="L110" s="43"/>
      <c r="M110" s="51"/>
    </row>
    <row r="111" spans="1:13" s="19" customFormat="1">
      <c r="A111" s="43"/>
      <c r="B111" s="46"/>
      <c r="C111" s="43"/>
      <c r="D111" s="43"/>
      <c r="E111" s="43"/>
      <c r="F111" s="43"/>
      <c r="G111" s="43"/>
      <c r="H111" s="43"/>
      <c r="I111" s="43"/>
      <c r="J111" s="43"/>
      <c r="K111" s="43"/>
      <c r="L111" s="43"/>
      <c r="M111" s="51"/>
    </row>
    <row r="112" spans="1:13" s="19" customFormat="1">
      <c r="A112" s="43"/>
      <c r="B112" s="46"/>
      <c r="C112" s="43"/>
      <c r="D112" s="43"/>
      <c r="E112" s="43"/>
      <c r="F112" s="43"/>
      <c r="G112" s="43"/>
      <c r="H112" s="43"/>
      <c r="I112" s="43"/>
      <c r="J112" s="43"/>
      <c r="K112" s="43"/>
      <c r="L112" s="43"/>
      <c r="M112" s="51"/>
    </row>
    <row r="113" spans="1:13" s="19" customFormat="1">
      <c r="A113" s="43"/>
      <c r="B113" s="46"/>
      <c r="C113" s="43"/>
      <c r="D113" s="43"/>
      <c r="E113" s="43"/>
      <c r="F113" s="43"/>
      <c r="G113" s="43"/>
      <c r="H113" s="43"/>
      <c r="I113" s="43"/>
      <c r="J113" s="43"/>
      <c r="K113" s="43"/>
      <c r="L113" s="43"/>
      <c r="M113" s="51"/>
    </row>
    <row r="114" spans="1:13" s="19" customFormat="1">
      <c r="A114" s="43"/>
      <c r="B114" s="46"/>
      <c r="C114" s="43"/>
      <c r="D114" s="43"/>
      <c r="E114" s="43"/>
      <c r="F114" s="43"/>
      <c r="G114" s="43"/>
      <c r="H114" s="43"/>
      <c r="I114" s="43"/>
      <c r="J114" s="43"/>
      <c r="K114" s="43"/>
      <c r="L114" s="43"/>
      <c r="M114" s="51"/>
    </row>
    <row r="115" spans="1:13" s="19" customFormat="1">
      <c r="A115" s="43"/>
      <c r="B115" s="46"/>
      <c r="C115" s="43"/>
      <c r="D115" s="43"/>
      <c r="E115" s="43"/>
      <c r="F115" s="43"/>
      <c r="G115" s="43"/>
      <c r="H115" s="43"/>
      <c r="I115" s="43"/>
      <c r="J115" s="43"/>
      <c r="K115" s="43"/>
      <c r="L115" s="43"/>
      <c r="M115" s="51"/>
    </row>
    <row r="116" spans="1:13" s="19" customFormat="1">
      <c r="A116" s="43"/>
      <c r="B116" s="46"/>
      <c r="C116" s="43"/>
      <c r="D116" s="43"/>
      <c r="E116" s="43"/>
      <c r="F116" s="43"/>
      <c r="G116" s="43"/>
      <c r="H116" s="43"/>
      <c r="I116" s="43"/>
      <c r="J116" s="43"/>
      <c r="K116" s="43"/>
      <c r="L116" s="43"/>
      <c r="M116" s="51"/>
    </row>
    <row r="117" spans="1:13" s="19" customFormat="1">
      <c r="A117" s="43"/>
      <c r="B117" s="46"/>
      <c r="C117" s="43"/>
      <c r="D117" s="43"/>
      <c r="E117" s="43"/>
      <c r="F117" s="43"/>
      <c r="G117" s="43"/>
      <c r="H117" s="43"/>
      <c r="I117" s="43"/>
      <c r="J117" s="43"/>
      <c r="K117" s="43"/>
      <c r="L117" s="43"/>
      <c r="M117" s="51"/>
    </row>
    <row r="118" spans="1:13" s="19" customFormat="1">
      <c r="A118" s="43"/>
      <c r="B118" s="46"/>
      <c r="C118" s="43"/>
      <c r="D118" s="43"/>
      <c r="E118" s="43"/>
      <c r="F118" s="43"/>
      <c r="G118" s="43"/>
      <c r="H118" s="43"/>
      <c r="I118" s="43"/>
      <c r="J118" s="43"/>
      <c r="K118" s="43"/>
      <c r="L118" s="43"/>
      <c r="M118" s="51"/>
    </row>
    <row r="119" spans="1:13" s="19" customFormat="1">
      <c r="A119" s="43"/>
      <c r="B119" s="46"/>
      <c r="C119" s="43"/>
      <c r="D119" s="43"/>
      <c r="E119" s="43"/>
      <c r="F119" s="43"/>
      <c r="G119" s="43"/>
      <c r="H119" s="43"/>
      <c r="I119" s="43"/>
      <c r="J119" s="43"/>
      <c r="K119" s="43"/>
      <c r="L119" s="43"/>
      <c r="M119" s="51"/>
    </row>
    <row r="120" spans="1:13" s="19" customFormat="1">
      <c r="A120" s="43"/>
      <c r="B120" s="46"/>
      <c r="C120" s="43"/>
      <c r="D120" s="43"/>
      <c r="E120" s="43"/>
      <c r="F120" s="43"/>
      <c r="G120" s="43"/>
      <c r="H120" s="43"/>
      <c r="I120" s="43"/>
      <c r="J120" s="43"/>
      <c r="K120" s="43"/>
      <c r="L120" s="43"/>
      <c r="M120" s="51"/>
    </row>
    <row r="121" spans="1:13" s="19" customFormat="1">
      <c r="A121" s="43"/>
      <c r="B121" s="46"/>
      <c r="C121" s="43"/>
      <c r="D121" s="43"/>
      <c r="E121" s="43"/>
      <c r="F121" s="43"/>
      <c r="G121" s="43"/>
      <c r="H121" s="43"/>
      <c r="I121" s="43"/>
      <c r="J121" s="43"/>
      <c r="K121" s="43"/>
      <c r="L121" s="43"/>
      <c r="M121" s="51"/>
    </row>
    <row r="122" spans="1:13" s="19" customFormat="1">
      <c r="A122" s="43"/>
      <c r="B122" s="46"/>
      <c r="C122" s="43"/>
      <c r="D122" s="43"/>
      <c r="E122" s="43"/>
      <c r="F122" s="43"/>
      <c r="G122" s="43"/>
      <c r="H122" s="43"/>
      <c r="I122" s="43"/>
      <c r="J122" s="43"/>
      <c r="K122" s="43"/>
      <c r="L122" s="43"/>
      <c r="M122" s="51"/>
    </row>
    <row r="123" spans="1:13" s="19" customFormat="1">
      <c r="A123" s="43"/>
      <c r="B123" s="46"/>
      <c r="C123" s="43"/>
      <c r="D123" s="43"/>
      <c r="E123" s="43"/>
      <c r="F123" s="43"/>
      <c r="G123" s="43"/>
      <c r="H123" s="43"/>
      <c r="I123" s="43"/>
      <c r="J123" s="43"/>
      <c r="K123" s="43"/>
      <c r="L123" s="43"/>
      <c r="M123" s="51"/>
    </row>
    <row r="124" spans="1:13" s="19" customFormat="1">
      <c r="A124" s="43"/>
      <c r="B124" s="46"/>
      <c r="C124" s="43"/>
      <c r="D124" s="43"/>
      <c r="E124" s="43"/>
      <c r="F124" s="43"/>
      <c r="G124" s="43"/>
      <c r="H124" s="43"/>
      <c r="I124" s="43"/>
      <c r="J124" s="43"/>
      <c r="K124" s="43"/>
      <c r="L124" s="43"/>
      <c r="M124" s="51"/>
    </row>
    <row r="125" spans="1:13" s="19" customFormat="1">
      <c r="A125" s="43"/>
      <c r="B125" s="46"/>
      <c r="C125" s="43"/>
      <c r="D125" s="43"/>
      <c r="E125" s="43"/>
      <c r="F125" s="43"/>
      <c r="G125" s="43"/>
      <c r="H125" s="43"/>
      <c r="I125" s="43"/>
      <c r="J125" s="43"/>
      <c r="K125" s="43"/>
      <c r="L125" s="43"/>
      <c r="M125" s="51"/>
    </row>
    <row r="126" spans="1:13" s="19" customFormat="1">
      <c r="A126" s="43"/>
      <c r="B126" s="46"/>
      <c r="C126" s="43"/>
      <c r="D126" s="43"/>
      <c r="E126" s="43"/>
      <c r="F126" s="43"/>
      <c r="G126" s="43"/>
      <c r="H126" s="43"/>
      <c r="I126" s="43"/>
      <c r="J126" s="43"/>
      <c r="K126" s="43"/>
      <c r="L126" s="43"/>
      <c r="M126" s="51"/>
    </row>
    <row r="127" spans="1:13" s="19" customFormat="1">
      <c r="A127" s="43"/>
      <c r="B127" s="46"/>
      <c r="C127" s="43"/>
      <c r="D127" s="43"/>
      <c r="E127" s="43"/>
      <c r="F127" s="43"/>
      <c r="G127" s="43"/>
      <c r="H127" s="43"/>
      <c r="I127" s="43"/>
      <c r="J127" s="43"/>
      <c r="K127" s="43"/>
      <c r="L127" s="43"/>
      <c r="M127" s="51"/>
    </row>
    <row r="128" spans="1:13" s="19" customFormat="1">
      <c r="A128" s="43"/>
      <c r="B128" s="46"/>
      <c r="C128" s="257" t="s">
        <v>247</v>
      </c>
      <c r="D128" s="257"/>
      <c r="E128" s="257"/>
      <c r="F128" s="257"/>
      <c r="G128" s="257"/>
      <c r="H128" s="257"/>
      <c r="I128" s="257"/>
      <c r="J128" s="257"/>
      <c r="K128" s="257"/>
      <c r="L128" s="257"/>
      <c r="M128" s="51"/>
    </row>
    <row r="129" spans="1:13" s="19" customFormat="1">
      <c r="A129" s="43"/>
      <c r="B129" s="46"/>
      <c r="C129" s="43"/>
      <c r="D129" s="43"/>
      <c r="E129" s="43"/>
      <c r="F129" s="43"/>
      <c r="G129" s="43"/>
      <c r="H129" s="43"/>
      <c r="I129" s="43"/>
      <c r="J129" s="43"/>
      <c r="K129" s="43"/>
      <c r="L129" s="43"/>
      <c r="M129" s="51"/>
    </row>
    <row r="130" spans="1:13" s="19" customFormat="1">
      <c r="A130" s="43"/>
      <c r="B130" s="46"/>
      <c r="C130" s="43"/>
      <c r="D130" s="43"/>
      <c r="E130" s="43"/>
      <c r="F130" s="43"/>
      <c r="G130" s="43"/>
      <c r="H130" s="43"/>
      <c r="I130" s="43"/>
      <c r="J130" s="43"/>
      <c r="K130" s="43"/>
      <c r="L130" s="43"/>
      <c r="M130" s="51"/>
    </row>
    <row r="131" spans="1:13" s="19" customFormat="1">
      <c r="A131" s="43"/>
      <c r="B131" s="46"/>
      <c r="C131" s="43"/>
      <c r="D131" s="43" t="s">
        <v>47</v>
      </c>
      <c r="E131" s="43" t="s">
        <v>246</v>
      </c>
      <c r="F131" s="43" t="s">
        <v>45</v>
      </c>
      <c r="G131" s="43"/>
      <c r="H131" s="43"/>
      <c r="I131" s="43"/>
      <c r="J131" s="43"/>
      <c r="K131" s="43"/>
      <c r="L131" s="43"/>
      <c r="M131" s="51"/>
    </row>
    <row r="132" spans="1:13" s="19" customFormat="1">
      <c r="A132" s="43"/>
      <c r="B132" s="46"/>
      <c r="C132" s="43"/>
      <c r="D132" s="43" t="str">
        <f>AUTODIAGNÓSTICO!E65</f>
        <v>Establecer acciones de mejora del proceso de rendición de cuenta</v>
      </c>
      <c r="E132" s="43">
        <v>100</v>
      </c>
      <c r="F132" s="43">
        <f>AUTODIAGNÓSTICO!G65</f>
        <v>96</v>
      </c>
      <c r="G132" s="43"/>
      <c r="H132" s="43"/>
      <c r="I132" s="43"/>
      <c r="J132" s="43"/>
      <c r="K132" s="43"/>
      <c r="L132" s="43"/>
      <c r="M132" s="51"/>
    </row>
    <row r="133" spans="1:13" s="19" customFormat="1">
      <c r="A133" s="43"/>
      <c r="B133" s="46"/>
      <c r="C133" s="43"/>
      <c r="D133" s="43"/>
      <c r="E133" s="43"/>
      <c r="F133" s="43"/>
      <c r="G133" s="43"/>
      <c r="H133" s="43"/>
      <c r="I133" s="43"/>
      <c r="J133" s="43"/>
      <c r="K133" s="43"/>
      <c r="L133" s="43"/>
      <c r="M133" s="51"/>
    </row>
    <row r="134" spans="1:13" s="19" customFormat="1">
      <c r="A134" s="43"/>
      <c r="B134" s="46"/>
      <c r="C134" s="43"/>
      <c r="D134" s="43"/>
      <c r="E134" s="43"/>
      <c r="F134" s="43"/>
      <c r="G134" s="43"/>
      <c r="H134" s="43"/>
      <c r="I134" s="43"/>
      <c r="J134" s="43"/>
      <c r="K134" s="43"/>
      <c r="L134" s="43"/>
      <c r="M134" s="51"/>
    </row>
    <row r="135" spans="1:13" s="19" customFormat="1">
      <c r="A135" s="43"/>
      <c r="B135" s="46"/>
      <c r="C135" s="43"/>
      <c r="D135" s="43"/>
      <c r="E135" s="43"/>
      <c r="F135" s="43"/>
      <c r="G135" s="43"/>
      <c r="H135" s="43"/>
      <c r="I135" s="43"/>
      <c r="J135" s="43"/>
      <c r="K135" s="43"/>
      <c r="L135" s="43"/>
      <c r="M135" s="51"/>
    </row>
    <row r="136" spans="1:13" s="19" customFormat="1">
      <c r="A136" s="43"/>
      <c r="B136" s="46"/>
      <c r="C136" s="43"/>
      <c r="D136" s="43"/>
      <c r="E136" s="43"/>
      <c r="F136" s="43"/>
      <c r="G136" s="43"/>
      <c r="H136" s="43"/>
      <c r="I136" s="43"/>
      <c r="J136" s="43"/>
      <c r="K136" s="43"/>
      <c r="L136" s="43"/>
      <c r="M136" s="51"/>
    </row>
    <row r="137" spans="1:13" s="19" customFormat="1">
      <c r="A137" s="43"/>
      <c r="B137" s="46"/>
      <c r="C137" s="43"/>
      <c r="D137" s="43"/>
      <c r="E137" s="43"/>
      <c r="F137" s="43"/>
      <c r="G137" s="43"/>
      <c r="H137" s="43"/>
      <c r="I137" s="43"/>
      <c r="J137" s="43"/>
      <c r="K137" s="43"/>
      <c r="L137" s="43"/>
      <c r="M137" s="51"/>
    </row>
    <row r="138" spans="1:13" s="19" customFormat="1">
      <c r="A138" s="43"/>
      <c r="B138" s="46"/>
      <c r="C138" s="43"/>
      <c r="D138" s="43"/>
      <c r="E138" s="43"/>
      <c r="F138" s="43"/>
      <c r="G138" s="43"/>
      <c r="H138" s="43"/>
      <c r="I138" s="43"/>
      <c r="J138" s="43"/>
      <c r="K138" s="43"/>
      <c r="L138" s="43"/>
      <c r="M138" s="51"/>
    </row>
    <row r="139" spans="1:13" s="19" customFormat="1">
      <c r="A139" s="43"/>
      <c r="B139" s="46"/>
      <c r="C139" s="43"/>
      <c r="D139" s="43"/>
      <c r="E139" s="43"/>
      <c r="F139" s="43"/>
      <c r="G139" s="43"/>
      <c r="H139" s="43"/>
      <c r="I139" s="43"/>
      <c r="J139" s="43"/>
      <c r="K139" s="43"/>
      <c r="L139" s="43"/>
      <c r="M139" s="51"/>
    </row>
    <row r="140" spans="1:13" s="19" customFormat="1">
      <c r="A140" s="43"/>
      <c r="B140" s="46"/>
      <c r="C140" s="43"/>
      <c r="D140" s="43"/>
      <c r="E140" s="43"/>
      <c r="F140" s="43"/>
      <c r="G140" s="43"/>
      <c r="H140" s="43"/>
      <c r="I140" s="43"/>
      <c r="J140" s="43"/>
      <c r="K140" s="43"/>
      <c r="L140" s="43"/>
      <c r="M140" s="51"/>
    </row>
    <row r="141" spans="1:13" s="19" customFormat="1">
      <c r="A141" s="43"/>
      <c r="B141" s="46"/>
      <c r="C141" s="43"/>
      <c r="D141" s="43"/>
      <c r="E141" s="43"/>
      <c r="F141" s="43"/>
      <c r="G141" s="43"/>
      <c r="H141" s="43"/>
      <c r="I141" s="43"/>
      <c r="J141" s="43"/>
      <c r="K141" s="43"/>
      <c r="L141" s="43"/>
      <c r="M141" s="51"/>
    </row>
    <row r="142" spans="1:13" s="19" customFormat="1">
      <c r="A142" s="43"/>
      <c r="B142" s="46"/>
      <c r="C142" s="43"/>
      <c r="D142" s="43"/>
      <c r="E142" s="43"/>
      <c r="F142" s="43"/>
      <c r="G142" s="43"/>
      <c r="H142" s="43"/>
      <c r="I142" s="43"/>
      <c r="J142" s="43"/>
      <c r="K142" s="43"/>
      <c r="L142" s="43"/>
      <c r="M142" s="51"/>
    </row>
    <row r="143" spans="1:13" s="19" customFormat="1">
      <c r="A143" s="43"/>
      <c r="B143" s="46"/>
      <c r="C143" s="43"/>
      <c r="D143" s="43"/>
      <c r="E143" s="43"/>
      <c r="F143" s="43"/>
      <c r="G143" s="43"/>
      <c r="H143" s="43"/>
      <c r="I143" s="43"/>
      <c r="J143" s="43"/>
      <c r="K143" s="43"/>
      <c r="L143" s="43"/>
      <c r="M143" s="51"/>
    </row>
    <row r="144" spans="1:13" s="19" customFormat="1">
      <c r="A144" s="43"/>
      <c r="B144" s="46"/>
      <c r="C144" s="43"/>
      <c r="D144" s="43"/>
      <c r="E144" s="43"/>
      <c r="F144" s="43"/>
      <c r="G144" s="43"/>
      <c r="H144" s="43"/>
      <c r="I144" s="43"/>
      <c r="J144" s="43"/>
      <c r="K144" s="43"/>
      <c r="L144" s="43"/>
      <c r="M144" s="51"/>
    </row>
    <row r="145" spans="1:13" s="19" customFormat="1">
      <c r="A145" s="43"/>
      <c r="B145" s="46"/>
      <c r="C145" s="43"/>
      <c r="D145" s="43"/>
      <c r="E145" s="43"/>
      <c r="F145" s="43"/>
      <c r="G145" s="43"/>
      <c r="H145" s="43"/>
      <c r="I145" s="43"/>
      <c r="J145" s="43"/>
      <c r="K145" s="43"/>
      <c r="L145" s="43"/>
      <c r="M145" s="51"/>
    </row>
    <row r="146" spans="1:13" s="19" customFormat="1">
      <c r="A146" s="43"/>
      <c r="B146" s="46"/>
      <c r="C146" s="43"/>
      <c r="D146" s="43"/>
      <c r="E146" s="43"/>
      <c r="F146" s="43"/>
      <c r="G146" s="43"/>
      <c r="H146" s="43"/>
      <c r="I146" s="43"/>
      <c r="J146" s="43"/>
      <c r="K146" s="43"/>
      <c r="L146" s="43"/>
      <c r="M146" s="51"/>
    </row>
    <row r="147" spans="1:13" s="19" customFormat="1">
      <c r="A147" s="43"/>
      <c r="B147" s="46"/>
      <c r="C147" s="43"/>
      <c r="D147" s="43"/>
      <c r="E147" s="43"/>
      <c r="F147" s="43"/>
      <c r="G147" s="43"/>
      <c r="H147" s="43"/>
      <c r="I147" s="43"/>
      <c r="J147" s="43"/>
      <c r="K147" s="43"/>
      <c r="L147" s="43"/>
      <c r="M147" s="51"/>
    </row>
    <row r="148" spans="1:13" s="19" customFormat="1">
      <c r="A148" s="43"/>
      <c r="B148" s="46"/>
      <c r="C148" s="43"/>
      <c r="D148" s="43"/>
      <c r="E148" s="43"/>
      <c r="F148" s="43"/>
      <c r="G148" s="43"/>
      <c r="H148" s="43"/>
      <c r="I148" s="43"/>
      <c r="J148" s="43"/>
      <c r="K148" s="43"/>
      <c r="L148" s="43"/>
      <c r="M148" s="51"/>
    </row>
    <row r="149" spans="1:13" s="19" customFormat="1">
      <c r="A149" s="43"/>
      <c r="B149" s="46"/>
      <c r="C149" s="43"/>
      <c r="D149" s="43"/>
      <c r="E149" s="43"/>
      <c r="F149" s="43"/>
      <c r="G149" s="43"/>
      <c r="H149" s="43"/>
      <c r="I149" s="43"/>
      <c r="J149" s="43"/>
      <c r="K149" s="43"/>
      <c r="L149" s="43"/>
      <c r="M149" s="51"/>
    </row>
    <row r="150" spans="1:13" s="19" customFormat="1">
      <c r="A150" s="43"/>
      <c r="B150" s="46"/>
      <c r="C150" s="43"/>
      <c r="D150" s="43"/>
      <c r="E150" s="43"/>
      <c r="F150" s="43"/>
      <c r="G150" s="43"/>
      <c r="H150" s="43"/>
      <c r="I150" s="43"/>
      <c r="J150" s="43"/>
      <c r="K150" s="43"/>
      <c r="L150" s="43"/>
      <c r="M150" s="51"/>
    </row>
    <row r="151" spans="1:13" s="19" customFormat="1">
      <c r="A151" s="43"/>
      <c r="B151" s="46"/>
      <c r="C151" s="43"/>
      <c r="D151" s="43"/>
      <c r="E151" s="43"/>
      <c r="F151" s="43"/>
      <c r="G151" s="43"/>
      <c r="H151" s="43"/>
      <c r="I151" s="43"/>
      <c r="J151" s="43"/>
      <c r="K151" s="43"/>
      <c r="L151" s="43"/>
      <c r="M151" s="51"/>
    </row>
    <row r="152" spans="1:13" s="19" customFormat="1">
      <c r="A152" s="43"/>
      <c r="B152" s="46"/>
      <c r="C152" s="43"/>
      <c r="D152" s="43"/>
      <c r="E152" s="43"/>
      <c r="F152" s="43"/>
      <c r="G152" s="43"/>
      <c r="H152" s="43"/>
      <c r="I152" s="43"/>
      <c r="J152" s="43"/>
      <c r="K152" s="43"/>
      <c r="L152" s="43"/>
      <c r="M152" s="51"/>
    </row>
    <row r="153" spans="1:13" s="19" customFormat="1">
      <c r="A153" s="43"/>
      <c r="B153" s="46"/>
      <c r="C153" s="43"/>
      <c r="D153" s="43"/>
      <c r="E153" s="43"/>
      <c r="F153" s="43"/>
      <c r="G153" s="43"/>
      <c r="H153" s="43"/>
      <c r="I153" s="43"/>
      <c r="J153" s="43"/>
      <c r="K153" s="43"/>
      <c r="L153" s="43"/>
      <c r="M153" s="51"/>
    </row>
    <row r="154" spans="1:13" s="19" customFormat="1">
      <c r="A154" s="43"/>
      <c r="B154" s="53"/>
      <c r="C154" s="54"/>
      <c r="D154" s="54"/>
      <c r="E154" s="54"/>
      <c r="F154" s="54"/>
      <c r="G154" s="54"/>
      <c r="H154" s="54"/>
      <c r="I154" s="54"/>
      <c r="J154" s="54"/>
      <c r="K154" s="54"/>
      <c r="L154" s="54"/>
      <c r="M154" s="55"/>
    </row>
    <row r="155" spans="1:13" s="19" customFormat="1">
      <c r="A155" s="43"/>
      <c r="B155" s="43"/>
      <c r="C155" s="43"/>
      <c r="D155" s="43"/>
      <c r="E155" s="43"/>
      <c r="F155" s="43"/>
      <c r="G155" s="43"/>
      <c r="H155" s="43"/>
      <c r="I155" s="43"/>
      <c r="J155" s="43"/>
      <c r="K155" s="43"/>
      <c r="L155" s="43"/>
      <c r="M155" s="43"/>
    </row>
    <row r="156" spans="1:13" s="19" customFormat="1">
      <c r="A156" s="43"/>
      <c r="B156" s="43"/>
      <c r="C156" s="43"/>
      <c r="D156" s="43"/>
      <c r="E156" s="43"/>
      <c r="F156" s="43"/>
      <c r="G156" s="43"/>
      <c r="H156" s="43"/>
      <c r="I156" s="43"/>
      <c r="J156" s="43"/>
      <c r="K156" s="43"/>
      <c r="L156" s="43"/>
      <c r="M156" s="43"/>
    </row>
    <row r="157" spans="1:13" s="19" customFormat="1">
      <c r="A157" s="43"/>
      <c r="B157" s="43"/>
      <c r="C157" s="43"/>
      <c r="D157" s="43"/>
      <c r="E157" s="43"/>
      <c r="F157" s="43"/>
      <c r="G157" s="43"/>
      <c r="H157" s="43"/>
      <c r="I157" s="43"/>
      <c r="J157" s="43"/>
      <c r="K157" s="43"/>
      <c r="L157" s="43"/>
      <c r="M157" s="43"/>
    </row>
    <row r="158" spans="1:13" s="19" customFormat="1">
      <c r="A158" s="43"/>
      <c r="B158" s="43"/>
      <c r="C158" s="43"/>
      <c r="D158" s="43"/>
      <c r="E158" s="43"/>
      <c r="F158" s="43"/>
      <c r="G158" s="43"/>
      <c r="H158" s="43"/>
      <c r="I158" s="43"/>
      <c r="J158" s="43"/>
      <c r="K158" s="43"/>
      <c r="L158" s="43"/>
      <c r="M158" s="43"/>
    </row>
    <row r="159" spans="1:13" s="19" customFormat="1">
      <c r="A159" s="43"/>
      <c r="B159" s="43"/>
      <c r="C159" s="43"/>
      <c r="D159" s="43"/>
      <c r="E159" s="43"/>
      <c r="F159" s="43"/>
      <c r="G159" s="43"/>
      <c r="H159" s="43"/>
      <c r="I159" s="43"/>
      <c r="J159" s="43"/>
      <c r="K159" s="43"/>
      <c r="L159" s="43"/>
      <c r="M159" s="43"/>
    </row>
    <row r="160" spans="1:13" s="19" customFormat="1">
      <c r="A160" s="43"/>
      <c r="B160" s="43"/>
      <c r="C160" s="43"/>
      <c r="D160" s="43"/>
      <c r="E160" s="43"/>
      <c r="F160" s="43"/>
      <c r="G160" s="43"/>
      <c r="H160" s="43"/>
      <c r="I160" s="43"/>
      <c r="J160" s="43"/>
      <c r="K160" s="43"/>
      <c r="L160" s="43"/>
      <c r="M160" s="43"/>
    </row>
    <row r="161" spans="1:13" s="19" customFormat="1">
      <c r="A161" s="43"/>
      <c r="B161" s="43"/>
      <c r="C161" s="43"/>
      <c r="D161" s="43"/>
      <c r="E161" s="43"/>
      <c r="F161" s="43"/>
      <c r="G161" s="43"/>
      <c r="H161" s="43"/>
      <c r="I161" s="43"/>
      <c r="J161" s="43"/>
      <c r="K161" s="43"/>
      <c r="L161" s="43"/>
      <c r="M161" s="43"/>
    </row>
    <row r="162" spans="1:13" s="19" customFormat="1">
      <c r="A162" s="43"/>
      <c r="B162" s="43"/>
      <c r="C162" s="43"/>
      <c r="D162" s="43"/>
      <c r="E162" s="43"/>
      <c r="F162" s="43"/>
      <c r="G162" s="43"/>
      <c r="H162" s="43"/>
      <c r="I162" s="43"/>
      <c r="J162" s="43"/>
      <c r="K162" s="43"/>
      <c r="L162" s="43"/>
      <c r="M162" s="43"/>
    </row>
    <row r="163" spans="1:13" s="19" customFormat="1">
      <c r="A163" s="43"/>
      <c r="B163" s="43"/>
      <c r="C163" s="43"/>
      <c r="D163" s="43"/>
      <c r="E163" s="43"/>
      <c r="F163" s="43"/>
      <c r="G163" s="43"/>
      <c r="H163" s="43"/>
      <c r="I163" s="43"/>
      <c r="J163" s="43"/>
      <c r="K163" s="43"/>
      <c r="L163" s="43"/>
      <c r="M163" s="43"/>
    </row>
    <row r="164" spans="1:13" s="19" customFormat="1">
      <c r="A164" s="43"/>
      <c r="B164" s="43"/>
      <c r="C164" s="43"/>
      <c r="D164" s="43"/>
      <c r="E164" s="43"/>
      <c r="F164" s="43"/>
      <c r="G164" s="43"/>
      <c r="H164" s="43"/>
      <c r="I164" s="43"/>
      <c r="J164" s="43"/>
      <c r="K164" s="43"/>
      <c r="L164" s="43"/>
      <c r="M164" s="43"/>
    </row>
    <row r="165" spans="1:13" s="19" customFormat="1">
      <c r="A165" s="43"/>
      <c r="B165" s="43"/>
      <c r="C165" s="43"/>
      <c r="D165" s="43"/>
      <c r="E165" s="43"/>
      <c r="F165" s="43"/>
      <c r="G165" s="43"/>
      <c r="H165" s="43"/>
      <c r="I165" s="43"/>
      <c r="J165" s="43"/>
      <c r="K165" s="43"/>
      <c r="L165" s="43"/>
      <c r="M165" s="43"/>
    </row>
    <row r="166" spans="1:13" s="19" customFormat="1">
      <c r="A166" s="43"/>
      <c r="B166" s="43"/>
      <c r="C166" s="43"/>
      <c r="D166" s="43"/>
      <c r="E166" s="43"/>
      <c r="F166" s="43"/>
      <c r="G166" s="43"/>
      <c r="H166" s="43"/>
      <c r="I166" s="43"/>
      <c r="J166" s="43"/>
      <c r="K166" s="43"/>
      <c r="L166" s="43"/>
      <c r="M166" s="43"/>
    </row>
    <row r="167" spans="1:13" s="19" customFormat="1">
      <c r="A167" s="43"/>
      <c r="B167" s="43"/>
      <c r="C167" s="43"/>
      <c r="D167" s="43"/>
      <c r="E167" s="43"/>
      <c r="F167" s="43"/>
      <c r="G167" s="43"/>
      <c r="H167" s="43"/>
      <c r="I167" s="43"/>
      <c r="J167" s="43"/>
      <c r="K167" s="43"/>
      <c r="L167" s="43"/>
      <c r="M167" s="43"/>
    </row>
    <row r="168" spans="1:13" s="19" customFormat="1">
      <c r="A168" s="43"/>
      <c r="B168" s="43"/>
      <c r="C168" s="43"/>
      <c r="D168" s="43"/>
      <c r="E168" s="43"/>
      <c r="F168" s="43"/>
      <c r="G168" s="43"/>
      <c r="H168" s="43"/>
      <c r="I168" s="43"/>
      <c r="J168" s="43"/>
      <c r="K168" s="43"/>
      <c r="L168" s="43"/>
      <c r="M168" s="43"/>
    </row>
    <row r="169" spans="1:13" s="19" customFormat="1">
      <c r="A169" s="43"/>
      <c r="B169" s="43"/>
      <c r="C169" s="43"/>
      <c r="D169" s="43"/>
      <c r="E169" s="43"/>
      <c r="F169" s="43"/>
      <c r="G169" s="43"/>
      <c r="H169" s="43"/>
      <c r="I169" s="43"/>
      <c r="J169" s="43"/>
      <c r="K169" s="43"/>
      <c r="L169" s="43"/>
      <c r="M169" s="43"/>
    </row>
    <row r="170" spans="1:13" s="19" customFormat="1">
      <c r="A170" s="43"/>
      <c r="B170" s="43"/>
      <c r="C170" s="43"/>
      <c r="D170" s="43"/>
      <c r="E170" s="43"/>
      <c r="F170" s="43"/>
      <c r="G170" s="43"/>
      <c r="H170" s="43"/>
      <c r="I170" s="43"/>
      <c r="J170" s="43"/>
      <c r="K170" s="43"/>
      <c r="L170" s="43"/>
      <c r="M170" s="43"/>
    </row>
    <row r="171" spans="1:13" s="19" customFormat="1">
      <c r="A171" s="43"/>
      <c r="B171" s="43"/>
      <c r="C171" s="43"/>
      <c r="D171" s="43"/>
      <c r="E171" s="43"/>
      <c r="F171" s="43"/>
      <c r="G171" s="43"/>
      <c r="H171" s="43"/>
      <c r="I171" s="43"/>
      <c r="J171" s="43"/>
      <c r="K171" s="43"/>
      <c r="L171" s="43"/>
      <c r="M171" s="43"/>
    </row>
    <row r="172" spans="1:13" s="19" customFormat="1">
      <c r="A172" s="43"/>
      <c r="B172" s="43"/>
      <c r="C172" s="43"/>
      <c r="D172" s="43"/>
      <c r="E172" s="43"/>
      <c r="F172" s="43"/>
      <c r="G172" s="43"/>
      <c r="H172" s="43"/>
      <c r="I172" s="43"/>
      <c r="J172" s="43"/>
      <c r="K172" s="43"/>
      <c r="L172" s="43"/>
      <c r="M172" s="43"/>
    </row>
    <row r="173" spans="1:13" s="19" customFormat="1">
      <c r="A173" s="43"/>
      <c r="B173" s="43"/>
      <c r="C173" s="43"/>
      <c r="D173" s="43"/>
      <c r="E173" s="43"/>
      <c r="F173" s="43"/>
      <c r="G173" s="43"/>
      <c r="H173" s="43"/>
      <c r="I173" s="43"/>
      <c r="J173" s="43"/>
      <c r="K173" s="43"/>
      <c r="L173" s="43"/>
      <c r="M173" s="43"/>
    </row>
    <row r="174" spans="1:13" s="19" customFormat="1">
      <c r="A174" s="43"/>
      <c r="B174" s="43"/>
      <c r="C174" s="43"/>
      <c r="D174" s="43"/>
      <c r="E174" s="43"/>
      <c r="F174" s="43"/>
      <c r="G174" s="43"/>
      <c r="H174" s="43"/>
      <c r="I174" s="43"/>
      <c r="J174" s="43"/>
      <c r="K174" s="43"/>
      <c r="L174" s="43"/>
      <c r="M174" s="43"/>
    </row>
    <row r="175" spans="1:13" s="19" customFormat="1">
      <c r="A175" s="43"/>
      <c r="B175" s="43"/>
      <c r="C175" s="43"/>
      <c r="D175" s="43"/>
      <c r="E175" s="43"/>
      <c r="F175" s="43"/>
      <c r="G175" s="43"/>
      <c r="H175" s="43"/>
      <c r="I175" s="43"/>
      <c r="J175" s="43"/>
      <c r="K175" s="43"/>
      <c r="L175" s="43"/>
      <c r="M175" s="43"/>
    </row>
    <row r="176" spans="1:13" s="19" customFormat="1">
      <c r="A176" s="43"/>
      <c r="B176" s="43"/>
      <c r="C176" s="43"/>
      <c r="D176" s="43"/>
      <c r="E176" s="43"/>
      <c r="F176" s="43"/>
      <c r="G176" s="43"/>
      <c r="H176" s="43"/>
      <c r="I176" s="43"/>
      <c r="J176" s="43"/>
      <c r="K176" s="43"/>
      <c r="L176" s="43"/>
      <c r="M176" s="43"/>
    </row>
    <row r="177" spans="1:13" s="19" customFormat="1">
      <c r="A177" s="43"/>
      <c r="B177" s="43"/>
      <c r="C177" s="43"/>
      <c r="D177" s="43"/>
      <c r="E177" s="43"/>
      <c r="F177" s="43"/>
      <c r="G177" s="43"/>
      <c r="H177" s="43"/>
      <c r="I177" s="43"/>
      <c r="J177" s="43"/>
      <c r="K177" s="43"/>
      <c r="L177" s="43"/>
      <c r="M177" s="43"/>
    </row>
    <row r="178" spans="1:13" s="19" customFormat="1">
      <c r="A178" s="43"/>
      <c r="B178" s="43"/>
      <c r="C178" s="43"/>
      <c r="D178" s="43"/>
      <c r="E178" s="43"/>
      <c r="F178" s="43"/>
      <c r="G178" s="43"/>
      <c r="H178" s="43"/>
      <c r="I178" s="43"/>
      <c r="J178" s="43"/>
      <c r="K178" s="43"/>
      <c r="L178" s="43"/>
      <c r="M178" s="43"/>
    </row>
    <row r="179" spans="1:13" s="19" customFormat="1">
      <c r="A179" s="43"/>
      <c r="B179" s="43"/>
      <c r="C179" s="43"/>
      <c r="D179" s="43"/>
      <c r="E179" s="43"/>
      <c r="F179" s="43"/>
      <c r="G179" s="43"/>
      <c r="H179" s="43"/>
      <c r="I179" s="43"/>
      <c r="J179" s="43"/>
      <c r="K179" s="43"/>
      <c r="L179" s="43"/>
      <c r="M179" s="43"/>
    </row>
    <row r="180" spans="1:13" s="19" customFormat="1">
      <c r="A180" s="43"/>
      <c r="B180" s="43"/>
      <c r="C180" s="43"/>
      <c r="D180" s="43"/>
      <c r="E180" s="43"/>
      <c r="F180" s="43"/>
      <c r="G180" s="43"/>
      <c r="H180" s="43"/>
      <c r="I180" s="43"/>
      <c r="J180" s="43"/>
      <c r="K180" s="43"/>
      <c r="L180" s="43"/>
      <c r="M180" s="43"/>
    </row>
    <row r="181" spans="1:13" s="19" customFormat="1">
      <c r="A181" s="43"/>
      <c r="B181" s="43"/>
      <c r="C181" s="43"/>
      <c r="D181" s="43"/>
      <c r="E181" s="43"/>
      <c r="F181" s="43"/>
      <c r="G181" s="43"/>
      <c r="H181" s="43"/>
      <c r="I181" s="43"/>
      <c r="J181" s="43"/>
      <c r="K181" s="43"/>
      <c r="L181" s="43"/>
      <c r="M181" s="43"/>
    </row>
    <row r="182" spans="1:13" s="19" customFormat="1">
      <c r="A182" s="43"/>
      <c r="B182" s="43"/>
      <c r="C182" s="43"/>
      <c r="D182" s="43"/>
      <c r="E182" s="43"/>
      <c r="F182" s="43"/>
      <c r="G182" s="43"/>
      <c r="H182" s="43"/>
      <c r="I182" s="43"/>
      <c r="J182" s="43"/>
      <c r="K182" s="43"/>
      <c r="L182" s="43"/>
      <c r="M182" s="43"/>
    </row>
    <row r="183" spans="1:13" s="19" customFormat="1">
      <c r="A183" s="43"/>
      <c r="B183" s="43"/>
      <c r="C183" s="43"/>
      <c r="D183" s="43"/>
      <c r="E183" s="43"/>
      <c r="F183" s="43"/>
      <c r="G183" s="43"/>
      <c r="H183" s="43"/>
      <c r="I183" s="43"/>
      <c r="J183" s="43"/>
      <c r="K183" s="43"/>
      <c r="L183" s="43"/>
      <c r="M183" s="43"/>
    </row>
    <row r="184" spans="1:13" s="19" customFormat="1">
      <c r="A184" s="43"/>
      <c r="B184" s="43"/>
      <c r="C184" s="43"/>
      <c r="D184" s="43"/>
      <c r="E184" s="43"/>
      <c r="F184" s="43"/>
      <c r="G184" s="43"/>
      <c r="H184" s="43"/>
      <c r="I184" s="43"/>
      <c r="J184" s="43"/>
      <c r="K184" s="43"/>
      <c r="L184" s="43"/>
      <c r="M184" s="43"/>
    </row>
    <row r="185" spans="1:13" s="19" customFormat="1">
      <c r="A185" s="43"/>
      <c r="B185" s="43"/>
      <c r="C185" s="43"/>
      <c r="D185" s="43"/>
      <c r="E185" s="43"/>
      <c r="F185" s="43"/>
      <c r="G185" s="43"/>
      <c r="H185" s="43"/>
      <c r="I185" s="43"/>
      <c r="J185" s="43"/>
      <c r="K185" s="43"/>
      <c r="L185" s="43"/>
      <c r="M185" s="43"/>
    </row>
    <row r="186" spans="1:13" s="19" customFormat="1">
      <c r="A186" s="43"/>
      <c r="B186" s="43"/>
      <c r="C186" s="43"/>
      <c r="D186" s="43"/>
      <c r="E186" s="43"/>
      <c r="F186" s="43"/>
      <c r="G186" s="43"/>
      <c r="H186" s="43"/>
      <c r="I186" s="43"/>
      <c r="J186" s="43"/>
      <c r="K186" s="43"/>
      <c r="L186" s="43"/>
      <c r="M186" s="43"/>
    </row>
    <row r="187" spans="1:13" s="19" customFormat="1">
      <c r="A187" s="43"/>
      <c r="B187" s="43"/>
      <c r="C187" s="43"/>
      <c r="D187" s="43"/>
      <c r="E187" s="43"/>
      <c r="F187" s="43"/>
      <c r="G187" s="43"/>
      <c r="H187" s="43"/>
      <c r="I187" s="43"/>
      <c r="J187" s="43"/>
      <c r="K187" s="43"/>
      <c r="L187" s="43"/>
      <c r="M187" s="43"/>
    </row>
    <row r="188" spans="1:13" s="19" customFormat="1">
      <c r="A188" s="43"/>
      <c r="B188" s="43"/>
      <c r="C188" s="43"/>
      <c r="D188" s="43"/>
      <c r="E188" s="43"/>
      <c r="F188" s="43"/>
      <c r="G188" s="43"/>
      <c r="H188" s="43"/>
      <c r="I188" s="43"/>
      <c r="J188" s="43"/>
      <c r="K188" s="43"/>
      <c r="L188" s="43"/>
      <c r="M188" s="43"/>
    </row>
    <row r="189" spans="1:13" s="19" customFormat="1">
      <c r="A189" s="43"/>
      <c r="B189" s="43"/>
      <c r="C189" s="43"/>
      <c r="D189" s="43"/>
      <c r="E189" s="43"/>
      <c r="F189" s="43"/>
      <c r="G189" s="43"/>
      <c r="H189" s="43"/>
      <c r="I189" s="43"/>
      <c r="J189" s="43"/>
      <c r="K189" s="43"/>
      <c r="L189" s="43"/>
      <c r="M189" s="43"/>
    </row>
    <row r="190" spans="1:13" s="19" customFormat="1">
      <c r="A190" s="43"/>
      <c r="B190" s="43"/>
      <c r="C190" s="43"/>
      <c r="D190" s="43"/>
      <c r="E190" s="43"/>
      <c r="F190" s="43"/>
      <c r="G190" s="43"/>
      <c r="H190" s="43"/>
      <c r="I190" s="43"/>
      <c r="J190" s="43"/>
      <c r="K190" s="43"/>
      <c r="L190" s="43"/>
      <c r="M190" s="43"/>
    </row>
    <row r="191" spans="1:13" s="19" customFormat="1">
      <c r="A191" s="43"/>
      <c r="B191" s="43"/>
      <c r="C191" s="43"/>
      <c r="D191" s="43"/>
      <c r="E191" s="43"/>
      <c r="F191" s="43"/>
      <c r="G191" s="43"/>
      <c r="H191" s="43"/>
      <c r="I191" s="43"/>
      <c r="J191" s="43"/>
      <c r="K191" s="43"/>
      <c r="L191" s="43"/>
      <c r="M191" s="43"/>
    </row>
    <row r="192" spans="1:13" s="19" customFormat="1">
      <c r="A192" s="43"/>
      <c r="B192" s="43"/>
      <c r="C192" s="43"/>
      <c r="D192" s="43"/>
      <c r="E192" s="43"/>
      <c r="F192" s="43"/>
      <c r="G192" s="43"/>
      <c r="H192" s="43"/>
      <c r="I192" s="43"/>
      <c r="J192" s="43"/>
      <c r="K192" s="43"/>
      <c r="L192" s="43"/>
      <c r="M192" s="43"/>
    </row>
    <row r="193" spans="1:13" s="19" customFormat="1">
      <c r="A193" s="43"/>
      <c r="B193" s="43"/>
      <c r="C193" s="43"/>
      <c r="D193" s="43"/>
      <c r="E193" s="43"/>
      <c r="F193" s="43"/>
      <c r="G193" s="43"/>
      <c r="H193" s="43"/>
      <c r="I193" s="43"/>
      <c r="J193" s="43"/>
      <c r="K193" s="43"/>
      <c r="L193" s="43"/>
      <c r="M193" s="43"/>
    </row>
    <row r="194" spans="1:13" s="19" customFormat="1">
      <c r="A194" s="43"/>
      <c r="B194" s="43"/>
      <c r="C194" s="43"/>
      <c r="D194" s="43"/>
      <c r="E194" s="43"/>
      <c r="F194" s="43"/>
      <c r="G194" s="43"/>
      <c r="H194" s="43"/>
      <c r="I194" s="43"/>
      <c r="J194" s="43"/>
      <c r="K194" s="43"/>
      <c r="L194" s="43"/>
      <c r="M194" s="43"/>
    </row>
    <row r="195" spans="1:13" s="19" customFormat="1">
      <c r="A195" s="43"/>
      <c r="B195" s="43"/>
      <c r="C195" s="43"/>
      <c r="D195" s="43"/>
      <c r="E195" s="43"/>
      <c r="F195" s="43"/>
      <c r="G195" s="43"/>
      <c r="H195" s="43"/>
      <c r="I195" s="43"/>
      <c r="J195" s="43"/>
      <c r="K195" s="43"/>
      <c r="L195" s="43"/>
      <c r="M195" s="43"/>
    </row>
    <row r="196" spans="1:13" s="19" customFormat="1">
      <c r="A196" s="43"/>
      <c r="B196" s="43"/>
      <c r="C196" s="43"/>
      <c r="D196" s="43"/>
      <c r="E196" s="43"/>
      <c r="F196" s="43"/>
      <c r="G196" s="43"/>
      <c r="H196" s="43"/>
      <c r="I196" s="43"/>
      <c r="J196" s="43"/>
      <c r="K196" s="43"/>
      <c r="L196" s="43"/>
      <c r="M196" s="43"/>
    </row>
    <row r="197" spans="1:13" s="19" customFormat="1">
      <c r="A197" s="43"/>
      <c r="B197" s="43"/>
      <c r="C197" s="43"/>
      <c r="D197" s="43"/>
      <c r="E197" s="43"/>
      <c r="F197" s="43"/>
      <c r="G197" s="43"/>
      <c r="H197" s="43"/>
      <c r="I197" s="43"/>
      <c r="J197" s="43"/>
      <c r="K197" s="43"/>
      <c r="L197" s="43"/>
      <c r="M197" s="43"/>
    </row>
    <row r="198" spans="1:13" s="19" customFormat="1">
      <c r="A198" s="43"/>
      <c r="B198" s="43"/>
      <c r="C198" s="43"/>
      <c r="D198" s="43"/>
      <c r="E198" s="43"/>
      <c r="F198" s="43"/>
      <c r="G198" s="43"/>
      <c r="H198" s="43"/>
      <c r="I198" s="43"/>
      <c r="J198" s="43"/>
      <c r="K198" s="43"/>
      <c r="L198" s="43"/>
      <c r="M198" s="43"/>
    </row>
    <row r="199" spans="1:13" s="19" customFormat="1">
      <c r="A199" s="43"/>
      <c r="B199" s="43"/>
      <c r="C199" s="43"/>
      <c r="D199" s="43"/>
      <c r="E199" s="43"/>
      <c r="F199" s="43"/>
      <c r="G199" s="43"/>
      <c r="H199" s="43"/>
      <c r="I199" s="43"/>
      <c r="J199" s="43"/>
      <c r="K199" s="43"/>
      <c r="L199" s="43"/>
      <c r="M199" s="43"/>
    </row>
    <row r="200" spans="1:13" s="19" customFormat="1">
      <c r="A200" s="43"/>
      <c r="B200" s="43"/>
      <c r="C200" s="43"/>
      <c r="D200" s="43"/>
      <c r="E200" s="43"/>
      <c r="F200" s="43"/>
      <c r="G200" s="43"/>
      <c r="H200" s="43"/>
      <c r="I200" s="43"/>
      <c r="J200" s="43"/>
      <c r="K200" s="43"/>
      <c r="L200" s="43"/>
      <c r="M200" s="43"/>
    </row>
    <row r="201" spans="1:13" s="19" customFormat="1">
      <c r="A201" s="43"/>
      <c r="B201" s="43"/>
      <c r="C201" s="43"/>
      <c r="D201" s="43"/>
      <c r="E201" s="43"/>
      <c r="F201" s="43"/>
      <c r="G201" s="43"/>
      <c r="H201" s="43"/>
      <c r="I201" s="43"/>
      <c r="J201" s="43"/>
      <c r="K201" s="43"/>
      <c r="L201" s="43"/>
      <c r="M201" s="43"/>
    </row>
    <row r="202" spans="1:13" s="19" customFormat="1">
      <c r="A202" s="43"/>
      <c r="B202" s="43"/>
      <c r="C202" s="43"/>
      <c r="D202" s="43"/>
      <c r="E202" s="43"/>
      <c r="F202" s="43"/>
      <c r="G202" s="43"/>
      <c r="H202" s="43"/>
      <c r="I202" s="43"/>
      <c r="J202" s="43"/>
      <c r="K202" s="43"/>
      <c r="L202" s="43"/>
      <c r="M202" s="43"/>
    </row>
    <row r="203" spans="1:13" s="19" customFormat="1">
      <c r="A203" s="43"/>
      <c r="B203" s="43"/>
      <c r="C203" s="43"/>
      <c r="D203" s="43"/>
      <c r="E203" s="43"/>
      <c r="F203" s="43"/>
      <c r="G203" s="43"/>
      <c r="H203" s="43"/>
      <c r="I203" s="43"/>
      <c r="J203" s="43"/>
      <c r="K203" s="43"/>
      <c r="L203" s="43"/>
      <c r="M203" s="43"/>
    </row>
    <row r="204" spans="1:13" s="19" customFormat="1">
      <c r="A204" s="43"/>
      <c r="B204" s="43"/>
      <c r="C204" s="43"/>
      <c r="D204" s="43"/>
      <c r="E204" s="43"/>
      <c r="F204" s="43"/>
      <c r="G204" s="43"/>
      <c r="H204" s="43"/>
      <c r="I204" s="43"/>
      <c r="J204" s="43"/>
      <c r="K204" s="43"/>
      <c r="L204" s="43"/>
      <c r="M204" s="43"/>
    </row>
    <row r="205" spans="1:13" s="19" customFormat="1">
      <c r="A205" s="43"/>
      <c r="B205" s="43"/>
      <c r="C205" s="43"/>
      <c r="D205" s="43"/>
      <c r="E205" s="43"/>
      <c r="F205" s="43"/>
      <c r="G205" s="43"/>
      <c r="H205" s="43"/>
      <c r="I205" s="43"/>
      <c r="J205" s="43"/>
      <c r="K205" s="43"/>
      <c r="L205" s="43"/>
      <c r="M205" s="43"/>
    </row>
    <row r="206" spans="1:13" s="19" customFormat="1">
      <c r="A206" s="43"/>
      <c r="B206" s="43"/>
      <c r="C206" s="43"/>
      <c r="D206" s="43"/>
      <c r="E206" s="43"/>
      <c r="F206" s="43"/>
      <c r="G206" s="43"/>
      <c r="H206" s="43"/>
      <c r="I206" s="43"/>
      <c r="J206" s="43"/>
      <c r="K206" s="43"/>
      <c r="L206" s="43"/>
      <c r="M206" s="43"/>
    </row>
    <row r="207" spans="1:13" s="19" customFormat="1">
      <c r="A207" s="43"/>
      <c r="B207" s="43"/>
      <c r="C207" s="43"/>
      <c r="D207" s="43"/>
      <c r="E207" s="43"/>
      <c r="F207" s="43"/>
      <c r="G207" s="43"/>
      <c r="H207" s="43"/>
      <c r="I207" s="43"/>
      <c r="J207" s="43"/>
      <c r="K207" s="43"/>
      <c r="L207" s="43"/>
      <c r="M207" s="43"/>
    </row>
    <row r="208" spans="1:13" s="19" customFormat="1">
      <c r="A208" s="43"/>
      <c r="B208" s="43"/>
      <c r="C208" s="43"/>
      <c r="D208" s="43"/>
      <c r="E208" s="43"/>
      <c r="F208" s="43"/>
      <c r="G208" s="43"/>
      <c r="H208" s="43"/>
      <c r="I208" s="43"/>
      <c r="J208" s="43"/>
      <c r="K208" s="43"/>
      <c r="L208" s="43"/>
      <c r="M208" s="43"/>
    </row>
    <row r="209" spans="1:13" s="19" customFormat="1">
      <c r="A209" s="43"/>
      <c r="B209" s="43"/>
      <c r="C209" s="43"/>
      <c r="D209" s="43"/>
      <c r="E209" s="43"/>
      <c r="F209" s="43"/>
      <c r="G209" s="43"/>
      <c r="H209" s="43"/>
      <c r="I209" s="43"/>
      <c r="J209" s="43"/>
      <c r="K209" s="43"/>
      <c r="L209" s="43"/>
      <c r="M209" s="43"/>
    </row>
    <row r="210" spans="1:13" s="19" customFormat="1">
      <c r="A210" s="43"/>
      <c r="B210" s="43"/>
      <c r="C210" s="43"/>
      <c r="D210" s="43"/>
      <c r="E210" s="43"/>
      <c r="F210" s="43"/>
      <c r="G210" s="43"/>
      <c r="H210" s="43"/>
      <c r="I210" s="43"/>
      <c r="J210" s="43"/>
      <c r="K210" s="43"/>
      <c r="L210" s="43"/>
      <c r="M210" s="43"/>
    </row>
    <row r="211" spans="1:13" s="19" customFormat="1">
      <c r="A211" s="43"/>
      <c r="B211" s="43"/>
      <c r="C211" s="43"/>
      <c r="D211" s="43"/>
      <c r="E211" s="43"/>
      <c r="F211" s="43"/>
      <c r="G211" s="43"/>
      <c r="H211" s="43"/>
      <c r="I211" s="43"/>
      <c r="J211" s="43"/>
      <c r="K211" s="43"/>
      <c r="L211" s="43"/>
      <c r="M211" s="43"/>
    </row>
    <row r="212" spans="1:13" s="19" customFormat="1">
      <c r="A212" s="43"/>
      <c r="B212" s="43"/>
      <c r="C212" s="43"/>
      <c r="D212" s="43"/>
      <c r="E212" s="43"/>
      <c r="F212" s="43"/>
      <c r="G212" s="43"/>
      <c r="H212" s="43"/>
      <c r="I212" s="43"/>
      <c r="J212" s="43"/>
      <c r="K212" s="43"/>
      <c r="L212" s="43"/>
      <c r="M212" s="43"/>
    </row>
    <row r="213" spans="1:13" s="19" customFormat="1">
      <c r="A213" s="43"/>
      <c r="B213" s="43"/>
      <c r="C213" s="43"/>
      <c r="D213" s="43"/>
      <c r="E213" s="43"/>
      <c r="F213" s="43"/>
      <c r="G213" s="43"/>
      <c r="H213" s="43"/>
      <c r="I213" s="43"/>
      <c r="J213" s="43"/>
      <c r="K213" s="43"/>
      <c r="L213" s="43"/>
      <c r="M213" s="43"/>
    </row>
    <row r="214" spans="1:13" s="19" customFormat="1">
      <c r="A214" s="43"/>
      <c r="B214" s="43"/>
      <c r="C214" s="43"/>
      <c r="D214" s="43"/>
      <c r="E214" s="43"/>
      <c r="F214" s="43"/>
      <c r="G214" s="43"/>
      <c r="H214" s="43"/>
      <c r="I214" s="43"/>
      <c r="J214" s="43"/>
      <c r="K214" s="43"/>
      <c r="L214" s="43"/>
      <c r="M214" s="43"/>
    </row>
  </sheetData>
  <sheetProtection algorithmName="SHA-512" hashValue="nrSgAVpxsR5tk7ctoFvEtzFVRUnN9qre9XQcqdK8zDyC4PBjg2NBlLs7xOAy3yPD7rOivfYwCWNRSLA9qUliIg==" saltValue="e7pFCsfO+tA1DmD4TGj0lg==" spinCount="100000" sheet="1" objects="1" scenarios="1"/>
  <mergeCells count="9">
    <mergeCell ref="C78:L78"/>
    <mergeCell ref="C102:L102"/>
    <mergeCell ref="C128:L128"/>
    <mergeCell ref="C4:D5"/>
    <mergeCell ref="E4:L4"/>
    <mergeCell ref="E5:L5"/>
    <mergeCell ref="C7:L7"/>
    <mergeCell ref="C56:L56"/>
    <mergeCell ref="C57:J57"/>
  </mergeCells>
  <pageMargins left="0.7" right="0.7" top="0.75" bottom="0.75" header="0.3" footer="0.3"/>
  <pageSetup orientation="portrait"/>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F249"/>
  <sheetViews>
    <sheetView tabSelected="1" workbookViewId="0">
      <pane xSplit="6" ySplit="2" topLeftCell="G3" activePane="bottomRight" state="frozen"/>
      <selection pane="topRight"/>
      <selection pane="bottomLeft"/>
      <selection pane="bottomRight" activeCell="C11" sqref="C11:D12"/>
    </sheetView>
  </sheetViews>
  <sheetFormatPr baseColWidth="10" defaultColWidth="11" defaultRowHeight="15"/>
  <cols>
    <col min="1" max="1" width="3.85546875" customWidth="1"/>
    <col min="2" max="2" width="2.7109375" customWidth="1"/>
    <col min="3" max="3" width="44.5703125" customWidth="1"/>
    <col min="4" max="4" width="7.5703125" customWidth="1"/>
    <col min="5" max="5" width="69" customWidth="1"/>
    <col min="6" max="6" width="3.85546875" customWidth="1"/>
    <col min="7" max="7" width="5" customWidth="1"/>
  </cols>
  <sheetData>
    <row r="1" spans="2:6" s="19" customFormat="1" ht="24" customHeight="1"/>
    <row r="2" spans="2:6" s="19" customFormat="1" ht="33.75" customHeight="1"/>
    <row r="3" spans="2:6" s="19" customFormat="1">
      <c r="B3" s="20"/>
      <c r="C3" s="21"/>
      <c r="D3" s="21"/>
      <c r="E3" s="21"/>
      <c r="F3" s="22"/>
    </row>
    <row r="4" spans="2:6" s="19" customFormat="1" ht="18.75">
      <c r="B4" s="23"/>
      <c r="E4" s="24" t="s">
        <v>2</v>
      </c>
      <c r="F4" s="25"/>
    </row>
    <row r="5" spans="2:6" s="19" customFormat="1">
      <c r="B5" s="23"/>
      <c r="E5" s="26" t="s">
        <v>248</v>
      </c>
      <c r="F5" s="25"/>
    </row>
    <row r="6" spans="2:6" s="19" customFormat="1">
      <c r="B6" s="23"/>
      <c r="F6" s="25"/>
    </row>
    <row r="7" spans="2:6" s="19" customFormat="1">
      <c r="B7" s="23"/>
      <c r="F7" s="25"/>
    </row>
    <row r="8" spans="2:6" s="19" customFormat="1" ht="23.25">
      <c r="B8" s="23"/>
      <c r="C8" s="267" t="s">
        <v>249</v>
      </c>
      <c r="D8" s="267"/>
      <c r="E8" s="267"/>
      <c r="F8" s="25"/>
    </row>
    <row r="9" spans="2:6" s="19" customFormat="1">
      <c r="B9" s="23"/>
      <c r="F9" s="25"/>
    </row>
    <row r="10" spans="2:6" s="19" customFormat="1" ht="18.75">
      <c r="B10" s="23"/>
      <c r="C10" s="27" t="s">
        <v>250</v>
      </c>
      <c r="D10" s="28"/>
      <c r="E10" s="29" t="s">
        <v>251</v>
      </c>
      <c r="F10" s="25"/>
    </row>
    <row r="11" spans="2:6" s="19" customFormat="1" ht="41.25" customHeight="1">
      <c r="B11" s="23"/>
      <c r="C11" s="268">
        <f>AUTODIAGNÓSTICO!E6</f>
        <v>154003001668</v>
      </c>
      <c r="D11" s="269"/>
      <c r="E11" s="30">
        <f>AUTODIAGNÓSTICO!I6</f>
        <v>96.639344262295083</v>
      </c>
      <c r="F11" s="31"/>
    </row>
    <row r="12" spans="2:6" s="19" customFormat="1" ht="45" customHeight="1">
      <c r="B12" s="23"/>
      <c r="C12" s="270"/>
      <c r="D12" s="271"/>
      <c r="E12" s="32" t="str">
        <f>IF(E11="","",IF(E11&lt;=50,"NIVEL INICIAL",IF(E11&lt;=80,"NIVEL CONSOLIDACIÓN","NIVEL PERFECCIONAMIENTO")))</f>
        <v>NIVEL PERFECCIONAMIENTO</v>
      </c>
      <c r="F12" s="25"/>
    </row>
    <row r="13" spans="2:6" s="19" customFormat="1">
      <c r="B13" s="23"/>
      <c r="F13" s="25"/>
    </row>
    <row r="14" spans="2:6" s="19" customFormat="1">
      <c r="B14" s="23"/>
      <c r="F14" s="25"/>
    </row>
    <row r="15" spans="2:6" s="19" customFormat="1" ht="18">
      <c r="B15" s="23"/>
      <c r="C15" s="33" t="s">
        <v>252</v>
      </c>
      <c r="D15" s="33"/>
      <c r="F15" s="25"/>
    </row>
    <row r="16" spans="2:6" s="19" customFormat="1" ht="18">
      <c r="B16" s="23"/>
      <c r="C16" s="33"/>
      <c r="D16" s="33"/>
      <c r="F16" s="25"/>
    </row>
    <row r="17" spans="2:6" s="19" customFormat="1" ht="15.75">
      <c r="B17" s="23"/>
      <c r="C17" s="34" t="s">
        <v>253</v>
      </c>
      <c r="D17" s="35"/>
      <c r="F17" s="25"/>
    </row>
    <row r="18" spans="2:6" s="19" customFormat="1" ht="15.75">
      <c r="B18" s="23"/>
      <c r="C18" s="34" t="s">
        <v>254</v>
      </c>
      <c r="D18" s="36"/>
      <c r="F18" s="25"/>
    </row>
    <row r="19" spans="2:6" s="19" customFormat="1" ht="15.75">
      <c r="B19" s="23"/>
      <c r="C19" s="34" t="s">
        <v>255</v>
      </c>
      <c r="D19" s="37"/>
      <c r="F19" s="25"/>
    </row>
    <row r="20" spans="2:6" s="19" customFormat="1">
      <c r="B20" s="38"/>
      <c r="C20" s="39"/>
      <c r="D20" s="39"/>
      <c r="E20" s="39"/>
      <c r="F20" s="40"/>
    </row>
    <row r="21" spans="2:6" s="19" customFormat="1"/>
    <row r="22" spans="2:6" s="19" customFormat="1"/>
    <row r="23" spans="2:6" s="19" customFormat="1"/>
    <row r="24" spans="2:6" s="19" customFormat="1"/>
    <row r="25" spans="2:6" s="19" customFormat="1"/>
    <row r="26" spans="2:6" s="19" customFormat="1"/>
    <row r="27" spans="2:6" s="19" customFormat="1"/>
    <row r="28" spans="2:6" s="19" customFormat="1"/>
    <row r="29" spans="2:6" s="19" customFormat="1"/>
    <row r="30" spans="2:6" s="19" customFormat="1"/>
    <row r="31" spans="2:6" s="19" customFormat="1"/>
    <row r="32" spans="2:6" s="19" customFormat="1"/>
    <row r="33" s="19" customFormat="1"/>
    <row r="34" s="19" customFormat="1"/>
    <row r="35" s="19" customFormat="1"/>
    <row r="36" s="19" customFormat="1"/>
    <row r="37" s="19" customFormat="1"/>
    <row r="38" s="19" customFormat="1"/>
    <row r="39" s="19" customFormat="1"/>
    <row r="40" s="19" customFormat="1"/>
    <row r="41" s="19" customFormat="1"/>
    <row r="42" s="19" customFormat="1"/>
    <row r="43" s="19" customFormat="1"/>
    <row r="44" s="19" customFormat="1"/>
    <row r="45" s="19" customFormat="1"/>
    <row r="46" s="19" customFormat="1"/>
    <row r="47" s="19" customFormat="1"/>
    <row r="48" s="19" customFormat="1"/>
    <row r="49" s="19" customFormat="1"/>
    <row r="50" s="19" customFormat="1"/>
    <row r="51" s="19" customFormat="1"/>
    <row r="52" s="19" customFormat="1"/>
    <row r="53" s="19" customFormat="1"/>
    <row r="54" s="19" customFormat="1"/>
    <row r="55" s="19" customFormat="1"/>
    <row r="56" s="19" customFormat="1"/>
    <row r="57" s="19" customFormat="1"/>
    <row r="58" s="19" customFormat="1"/>
    <row r="59" s="19" customFormat="1"/>
    <row r="60" s="19" customFormat="1"/>
    <row r="61" s="19" customFormat="1"/>
    <row r="62" s="19" customFormat="1"/>
    <row r="63" s="19" customFormat="1"/>
    <row r="64" s="19" customFormat="1"/>
    <row r="65" s="19" customFormat="1"/>
    <row r="66" s="19" customFormat="1"/>
    <row r="67" s="19" customFormat="1"/>
    <row r="68" s="19" customFormat="1"/>
    <row r="69" s="19" customFormat="1"/>
    <row r="70" s="19" customFormat="1"/>
    <row r="71" s="19" customFormat="1"/>
    <row r="72" s="19" customFormat="1"/>
    <row r="73" s="19" customFormat="1"/>
    <row r="74" s="19" customFormat="1"/>
    <row r="75" s="19" customFormat="1"/>
    <row r="76" s="19" customFormat="1"/>
    <row r="77" s="19" customFormat="1"/>
    <row r="78" s="19" customFormat="1"/>
    <row r="79" s="19" customFormat="1"/>
    <row r="80" s="19" customFormat="1"/>
    <row r="81" s="19" customFormat="1"/>
    <row r="82" s="19" customFormat="1"/>
    <row r="83" s="19" customFormat="1"/>
    <row r="84" s="19" customFormat="1"/>
    <row r="85" s="19" customFormat="1"/>
    <row r="86" s="19" customFormat="1"/>
    <row r="87" s="19" customFormat="1"/>
    <row r="88" s="19" customFormat="1"/>
    <row r="89" s="19" customFormat="1"/>
    <row r="90" s="19" customFormat="1"/>
    <row r="91" s="19" customFormat="1"/>
    <row r="92" s="19" customFormat="1"/>
    <row r="93" s="19" customFormat="1"/>
    <row r="94" s="19" customFormat="1"/>
    <row r="95" s="19" customFormat="1"/>
    <row r="96" s="19" customFormat="1"/>
    <row r="97" s="19" customFormat="1"/>
    <row r="98" s="19" customFormat="1"/>
    <row r="99" s="19" customFormat="1"/>
    <row r="100" s="19" customFormat="1"/>
    <row r="101" s="19" customFormat="1"/>
    <row r="102" s="19" customFormat="1"/>
    <row r="103" s="19" customFormat="1"/>
    <row r="104" s="19" customFormat="1"/>
    <row r="105" s="19" customFormat="1"/>
    <row r="106" s="19" customFormat="1"/>
    <row r="107" s="19" customFormat="1"/>
    <row r="108" s="19" customFormat="1"/>
    <row r="109" s="19" customFormat="1"/>
    <row r="110" s="19" customFormat="1"/>
    <row r="111" s="19" customFormat="1"/>
    <row r="112" s="19" customFormat="1"/>
    <row r="113" s="19" customFormat="1"/>
    <row r="114" s="19" customFormat="1"/>
    <row r="115" s="19" customFormat="1"/>
    <row r="116" s="19" customFormat="1"/>
    <row r="117" s="19" customFormat="1"/>
    <row r="118" s="19" customFormat="1"/>
    <row r="119" s="19" customFormat="1"/>
    <row r="120" s="19" customFormat="1"/>
    <row r="121" s="19" customFormat="1"/>
    <row r="122" s="19" customFormat="1"/>
    <row r="123" s="19" customFormat="1"/>
    <row r="124" s="19" customFormat="1"/>
    <row r="125" s="19" customFormat="1"/>
    <row r="126" s="19" customFormat="1"/>
    <row r="127" s="19" customFormat="1"/>
    <row r="128" s="19" customFormat="1"/>
    <row r="129" s="19" customFormat="1"/>
    <row r="130" s="19" customFormat="1"/>
    <row r="131" s="19" customFormat="1"/>
    <row r="132" s="19" customFormat="1"/>
    <row r="133" s="19" customFormat="1"/>
    <row r="134" s="19" customFormat="1"/>
    <row r="135" s="19" customFormat="1"/>
    <row r="136" s="19" customFormat="1"/>
    <row r="137" s="19" customFormat="1"/>
    <row r="138" s="19" customFormat="1"/>
    <row r="139" s="19" customFormat="1"/>
    <row r="140" s="19" customFormat="1"/>
    <row r="141" s="19" customFormat="1"/>
    <row r="142" s="19" customFormat="1"/>
    <row r="143" s="19" customFormat="1"/>
    <row r="144" s="19" customFormat="1"/>
    <row r="145" s="19" customFormat="1"/>
    <row r="146" s="19" customFormat="1"/>
    <row r="147" s="19" customFormat="1"/>
    <row r="148" s="19" customFormat="1"/>
    <row r="149" s="19" customFormat="1"/>
    <row r="150" s="19" customFormat="1"/>
    <row r="151" s="19" customFormat="1"/>
    <row r="152" s="19" customFormat="1"/>
    <row r="153" s="19" customFormat="1"/>
    <row r="154" s="19" customFormat="1"/>
    <row r="155" s="19" customFormat="1"/>
    <row r="156" s="19" customFormat="1"/>
    <row r="157" s="19" customFormat="1"/>
    <row r="158" s="19" customFormat="1"/>
    <row r="159" s="19" customFormat="1"/>
    <row r="160" s="19" customFormat="1"/>
    <row r="161" s="19" customFormat="1"/>
    <row r="162" s="19" customFormat="1"/>
    <row r="163" s="19" customFormat="1"/>
    <row r="164" s="19" customFormat="1"/>
    <row r="165" s="19" customFormat="1"/>
    <row r="166" s="19" customFormat="1"/>
    <row r="167" s="19" customFormat="1"/>
    <row r="168" s="19" customFormat="1"/>
    <row r="169" s="19" customFormat="1"/>
    <row r="170" s="19" customFormat="1"/>
    <row r="171" s="19" customFormat="1"/>
    <row r="172" s="19" customFormat="1"/>
    <row r="173" s="19" customFormat="1"/>
    <row r="174" s="19" customFormat="1"/>
    <row r="175" s="19" customFormat="1"/>
    <row r="176" s="19" customFormat="1"/>
    <row r="177" s="19" customFormat="1"/>
    <row r="178" s="19" customFormat="1"/>
    <row r="179" s="19" customFormat="1"/>
    <row r="180" s="19" customFormat="1"/>
    <row r="181" s="19" customFormat="1"/>
    <row r="182" s="19" customFormat="1"/>
    <row r="183" s="19" customFormat="1"/>
    <row r="184" s="19" customFormat="1"/>
    <row r="185" s="19" customFormat="1"/>
    <row r="186" s="19" customFormat="1"/>
    <row r="187" s="19" customFormat="1"/>
    <row r="188" s="19" customFormat="1"/>
    <row r="189" s="19" customFormat="1"/>
    <row r="190" s="19" customFormat="1"/>
    <row r="191" s="19" customFormat="1"/>
    <row r="192" s="19" customFormat="1"/>
    <row r="193" s="19" customFormat="1"/>
    <row r="194" s="19" customFormat="1"/>
    <row r="195" s="19" customFormat="1"/>
    <row r="196" s="19" customFormat="1"/>
    <row r="197" s="19" customFormat="1"/>
    <row r="198" s="19" customFormat="1"/>
    <row r="199" s="19" customFormat="1"/>
    <row r="200" s="19" customFormat="1"/>
    <row r="201" s="19" customFormat="1"/>
    <row r="202" s="19" customFormat="1"/>
    <row r="203" s="19" customFormat="1"/>
    <row r="204" s="19" customFormat="1"/>
    <row r="205" s="19" customFormat="1"/>
    <row r="206" s="19" customFormat="1"/>
    <row r="207" s="19" customFormat="1"/>
    <row r="208" s="19" customFormat="1"/>
    <row r="209" s="19" customFormat="1"/>
    <row r="210" s="19" customFormat="1"/>
    <row r="211" s="19" customFormat="1"/>
    <row r="212" s="19" customFormat="1"/>
    <row r="213" s="19" customFormat="1"/>
    <row r="214" s="19" customFormat="1"/>
    <row r="215" s="19" customFormat="1"/>
    <row r="216" s="19" customFormat="1"/>
    <row r="217" s="19" customFormat="1"/>
    <row r="218" s="19" customFormat="1"/>
    <row r="219" s="19" customFormat="1"/>
    <row r="220" s="19" customFormat="1"/>
    <row r="221" s="19" customFormat="1"/>
    <row r="222" s="19" customFormat="1"/>
    <row r="223" s="19" customFormat="1"/>
    <row r="224" s="19" customFormat="1"/>
    <row r="225" s="19" customFormat="1"/>
    <row r="226" s="19" customFormat="1"/>
    <row r="227" s="19" customFormat="1"/>
    <row r="228" s="19" customFormat="1"/>
    <row r="229" s="19" customFormat="1"/>
    <row r="230" s="19" customFormat="1"/>
    <row r="231" s="19" customFormat="1"/>
    <row r="232" s="19" customFormat="1"/>
    <row r="233" s="19" customFormat="1"/>
    <row r="234" s="19" customFormat="1"/>
    <row r="235" s="19" customFormat="1"/>
    <row r="236" s="19" customFormat="1"/>
    <row r="237" s="19" customFormat="1"/>
    <row r="238" s="19" customFormat="1"/>
    <row r="239" s="19" customFormat="1"/>
    <row r="240" s="19" customFormat="1"/>
    <row r="241" s="19" customFormat="1"/>
    <row r="242" s="19" customFormat="1"/>
    <row r="243" s="19" customFormat="1"/>
    <row r="244" s="19" customFormat="1"/>
    <row r="245" s="19" customFormat="1"/>
    <row r="246" s="19" customFormat="1"/>
    <row r="247" s="19" customFormat="1"/>
    <row r="248" s="19" customFormat="1"/>
    <row r="249" s="19" customFormat="1"/>
  </sheetData>
  <sheetProtection algorithmName="SHA-512" hashValue="TNVI7OQVaw/6VG6aTSv2dtFmy0MJWuUx0tz5RZac4hhv9WCbMD1y8gySuwWCFNPY2jGmDV68+Yo9gnhVoQ4WsA==" saltValue="a1FlamWAgIHXff9N6LoPfQ=="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allowBlank="1" showInputMessage="1" showErrorMessage="1" error="ERROR. NO DEBE DILIGENCIAR ESTA CELDA" sqref="C15:D19" xr:uid="{00000000-0002-0000-0400-000000000000}"/>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O76"/>
  <sheetViews>
    <sheetView topLeftCell="A43" workbookViewId="0">
      <selection activeCell="F9" sqref="F9:G13"/>
    </sheetView>
  </sheetViews>
  <sheetFormatPr baseColWidth="10" defaultColWidth="11" defaultRowHeight="15"/>
  <cols>
    <col min="1" max="1" width="6.7109375" style="2" customWidth="1"/>
    <col min="2" max="2" width="11.5703125" style="3" customWidth="1"/>
    <col min="3" max="3" width="16.28515625" style="3" customWidth="1"/>
    <col min="4" max="4" width="32.7109375" style="3" customWidth="1"/>
    <col min="5" max="5" width="15.42578125" style="3" customWidth="1"/>
    <col min="6" max="6" width="16.85546875" customWidth="1"/>
    <col min="7" max="7" width="21.140625" customWidth="1"/>
    <col min="8" max="8" width="41.85546875" customWidth="1"/>
    <col min="9" max="9" width="25.7109375" customWidth="1"/>
    <col min="10" max="10" width="29.140625" customWidth="1"/>
    <col min="11" max="11" width="18.85546875" customWidth="1"/>
    <col min="12" max="12" width="20.7109375" customWidth="1"/>
    <col min="14" max="15" width="11" hidden="1" customWidth="1"/>
  </cols>
  <sheetData>
    <row r="2" spans="1:15">
      <c r="N2" t="s">
        <v>256</v>
      </c>
      <c r="O2" t="s">
        <v>257</v>
      </c>
    </row>
    <row r="3" spans="1:15">
      <c r="N3">
        <v>2022</v>
      </c>
      <c r="O3">
        <v>2022</v>
      </c>
    </row>
    <row r="4" spans="1:15">
      <c r="N4">
        <v>2023</v>
      </c>
      <c r="O4">
        <v>2023</v>
      </c>
    </row>
    <row r="5" spans="1:15">
      <c r="N5">
        <v>2024</v>
      </c>
      <c r="O5">
        <v>2024</v>
      </c>
    </row>
    <row r="6" spans="1:15">
      <c r="N6">
        <v>2025</v>
      </c>
      <c r="O6">
        <v>2025</v>
      </c>
    </row>
    <row r="7" spans="1:15" ht="50.25" customHeight="1">
      <c r="A7" s="4"/>
      <c r="B7" s="4"/>
      <c r="C7" s="4"/>
      <c r="D7" s="5"/>
      <c r="E7" s="4"/>
      <c r="F7" s="4"/>
      <c r="G7" s="4"/>
      <c r="H7" s="4"/>
      <c r="I7" s="4"/>
      <c r="K7" s="272" t="s">
        <v>258</v>
      </c>
      <c r="L7" s="273"/>
      <c r="N7">
        <v>2026</v>
      </c>
      <c r="O7">
        <v>2026</v>
      </c>
    </row>
    <row r="8" spans="1:15" ht="28.5" customHeight="1">
      <c r="A8" s="274" t="s">
        <v>259</v>
      </c>
      <c r="B8" s="275"/>
      <c r="C8" s="276"/>
      <c r="D8" s="274" t="s">
        <v>260</v>
      </c>
      <c r="E8" s="275"/>
      <c r="F8" s="277" t="s">
        <v>261</v>
      </c>
      <c r="G8" s="278"/>
      <c r="H8" s="7" t="s">
        <v>262</v>
      </c>
      <c r="I8" s="274" t="s">
        <v>263</v>
      </c>
      <c r="J8" s="276"/>
      <c r="K8" s="16" t="s">
        <v>256</v>
      </c>
      <c r="L8" s="16" t="s">
        <v>257</v>
      </c>
      <c r="N8">
        <v>2027</v>
      </c>
      <c r="O8">
        <v>2027</v>
      </c>
    </row>
    <row r="9" spans="1:15">
      <c r="A9" s="286" t="s">
        <v>284</v>
      </c>
      <c r="B9" s="287"/>
      <c r="C9" s="288"/>
      <c r="D9" s="295" t="s">
        <v>264</v>
      </c>
      <c r="E9" s="295"/>
      <c r="F9" s="298" t="s">
        <v>282</v>
      </c>
      <c r="G9" s="279"/>
      <c r="H9" s="279" t="s">
        <v>265</v>
      </c>
      <c r="I9" s="301" t="s">
        <v>266</v>
      </c>
      <c r="J9" s="302"/>
      <c r="K9" s="282">
        <v>2024</v>
      </c>
      <c r="L9" s="284">
        <v>2024</v>
      </c>
      <c r="M9" s="17"/>
      <c r="N9">
        <v>2028</v>
      </c>
      <c r="O9">
        <v>2028</v>
      </c>
    </row>
    <row r="10" spans="1:15">
      <c r="A10" s="289"/>
      <c r="B10" s="290"/>
      <c r="C10" s="291"/>
      <c r="D10" s="296"/>
      <c r="E10" s="296"/>
      <c r="F10" s="299"/>
      <c r="G10" s="280"/>
      <c r="H10" s="280"/>
      <c r="I10" s="303" t="s">
        <v>267</v>
      </c>
      <c r="J10" s="304"/>
      <c r="K10" s="282"/>
      <c r="L10" s="282"/>
      <c r="M10" s="17"/>
      <c r="N10">
        <v>2029</v>
      </c>
      <c r="O10">
        <v>2029</v>
      </c>
    </row>
    <row r="11" spans="1:15">
      <c r="A11" s="289"/>
      <c r="B11" s="290"/>
      <c r="C11" s="291"/>
      <c r="D11" s="296"/>
      <c r="E11" s="296"/>
      <c r="F11" s="299"/>
      <c r="G11" s="280"/>
      <c r="H11" s="280"/>
      <c r="I11" s="303" t="s">
        <v>268</v>
      </c>
      <c r="J11" s="304"/>
      <c r="K11" s="282"/>
      <c r="L11" s="282"/>
      <c r="M11" s="17"/>
      <c r="N11">
        <v>2030</v>
      </c>
      <c r="O11">
        <v>2030</v>
      </c>
    </row>
    <row r="12" spans="1:15">
      <c r="A12" s="289"/>
      <c r="B12" s="290"/>
      <c r="C12" s="291"/>
      <c r="D12" s="296"/>
      <c r="E12" s="296"/>
      <c r="F12" s="299"/>
      <c r="G12" s="280"/>
      <c r="H12" s="280"/>
      <c r="I12" s="305" t="s">
        <v>269</v>
      </c>
      <c r="J12" s="304"/>
      <c r="K12" s="282"/>
      <c r="L12" s="282"/>
      <c r="M12" s="17"/>
      <c r="N12">
        <v>2031</v>
      </c>
      <c r="O12">
        <v>2031</v>
      </c>
    </row>
    <row r="13" spans="1:15">
      <c r="A13" s="292"/>
      <c r="B13" s="293"/>
      <c r="C13" s="294"/>
      <c r="D13" s="297"/>
      <c r="E13" s="297"/>
      <c r="F13" s="300"/>
      <c r="G13" s="281"/>
      <c r="H13" s="281"/>
      <c r="I13" s="306" t="s">
        <v>270</v>
      </c>
      <c r="J13" s="307"/>
      <c r="K13" s="283"/>
      <c r="L13" s="285"/>
      <c r="M13" s="17"/>
      <c r="N13">
        <v>2032</v>
      </c>
      <c r="O13">
        <v>2032</v>
      </c>
    </row>
    <row r="14" spans="1:15">
      <c r="N14">
        <v>2033</v>
      </c>
      <c r="O14">
        <v>2033</v>
      </c>
    </row>
    <row r="15" spans="1:15" s="1" customFormat="1" ht="30">
      <c r="A15" s="6" t="s">
        <v>80</v>
      </c>
      <c r="B15" s="8" t="s">
        <v>43</v>
      </c>
      <c r="C15" s="9" t="s">
        <v>108</v>
      </c>
      <c r="D15" s="9" t="s">
        <v>109</v>
      </c>
      <c r="E15" s="9" t="s">
        <v>271</v>
      </c>
      <c r="F15" s="10" t="s">
        <v>272</v>
      </c>
      <c r="G15" s="11" t="s">
        <v>273</v>
      </c>
      <c r="H15" s="6" t="s">
        <v>92</v>
      </c>
      <c r="I15" s="6" t="s">
        <v>94</v>
      </c>
      <c r="J15" s="6" t="s">
        <v>274</v>
      </c>
      <c r="K15" s="6" t="s">
        <v>275</v>
      </c>
      <c r="L15" s="6" t="s">
        <v>276</v>
      </c>
      <c r="N15">
        <v>2034</v>
      </c>
      <c r="O15">
        <v>2034</v>
      </c>
    </row>
    <row r="16" spans="1:15">
      <c r="A16" s="12">
        <v>1</v>
      </c>
      <c r="B16" s="13" t="e">
        <f>VLOOKUP(A16,AUTODIAGNÓSTICO!$A$9:$J$69,3,0)</f>
        <v>#N/A</v>
      </c>
      <c r="C16" s="13" t="e">
        <f>VLOOKUP(A16,AUTODIAGNÓSTICO!A9:J69,6,0)</f>
        <v>#N/A</v>
      </c>
      <c r="D16" s="13" t="e">
        <f>VLOOKUP(A16,AUTODIAGNÓSTICO!A9:J69,8,0)</f>
        <v>#N/A</v>
      </c>
      <c r="E16" s="14" t="e">
        <f>VLOOKUP(A16,AUTODIAGNÓSTICO!$A$9:$J$69,9,0)</f>
        <v>#N/A</v>
      </c>
      <c r="F16" s="15"/>
      <c r="G16" s="15"/>
      <c r="H16" s="15"/>
      <c r="I16" s="15"/>
      <c r="J16" s="15"/>
      <c r="K16" s="18"/>
      <c r="L16" s="18"/>
    </row>
    <row r="17" spans="1:12">
      <c r="A17" s="12">
        <v>2</v>
      </c>
      <c r="B17" s="13" t="e">
        <f>VLOOKUP(A17,AUTODIAGNÓSTICO!$A$9:$J$69,3,0)</f>
        <v>#N/A</v>
      </c>
      <c r="C17" s="13" t="e">
        <f>VLOOKUP(A17,AUTODIAGNÓSTICO!A10:J70,6,0)</f>
        <v>#N/A</v>
      </c>
      <c r="D17" s="13" t="e">
        <f>VLOOKUP(A17,AUTODIAGNÓSTICO!A10:J70,8,0)</f>
        <v>#N/A</v>
      </c>
      <c r="E17" s="14" t="e">
        <f>VLOOKUP(A17,AUTODIAGNÓSTICO!$A$9:$J$69,9,0)</f>
        <v>#N/A</v>
      </c>
      <c r="F17" s="15"/>
      <c r="G17" s="15"/>
      <c r="H17" s="15"/>
      <c r="I17" s="15"/>
      <c r="J17" s="15"/>
      <c r="K17" s="18"/>
      <c r="L17" s="18"/>
    </row>
    <row r="18" spans="1:12">
      <c r="A18" s="12">
        <v>3</v>
      </c>
      <c r="B18" s="13" t="e">
        <f>VLOOKUP(A18,AUTODIAGNÓSTICO!$A$9:$J$69,3,0)</f>
        <v>#N/A</v>
      </c>
      <c r="C18" s="13" t="e">
        <f>VLOOKUP(A18,AUTODIAGNÓSTICO!A11:J71,6,0)</f>
        <v>#N/A</v>
      </c>
      <c r="D18" s="13" t="e">
        <f>VLOOKUP(A18,AUTODIAGNÓSTICO!A11:J71,8,0)</f>
        <v>#N/A</v>
      </c>
      <c r="E18" s="14" t="e">
        <f>VLOOKUP(A18,AUTODIAGNÓSTICO!$A$9:$J$69,9,0)</f>
        <v>#N/A</v>
      </c>
      <c r="F18" s="15"/>
      <c r="G18" s="15"/>
      <c r="H18" s="15"/>
      <c r="I18" s="15"/>
      <c r="J18" s="15"/>
      <c r="K18" s="18"/>
      <c r="L18" s="18"/>
    </row>
    <row r="19" spans="1:12">
      <c r="A19" s="12">
        <v>4</v>
      </c>
      <c r="B19" s="13" t="e">
        <f>VLOOKUP(A19,AUTODIAGNÓSTICO!$A$9:$J$69,3,0)</f>
        <v>#N/A</v>
      </c>
      <c r="C19" s="13" t="e">
        <f>VLOOKUP(A19,AUTODIAGNÓSTICO!A12:J72,6,0)</f>
        <v>#N/A</v>
      </c>
      <c r="D19" s="13" t="e">
        <f>VLOOKUP(A19,AUTODIAGNÓSTICO!A12:J72,8,0)</f>
        <v>#N/A</v>
      </c>
      <c r="E19" s="14" t="e">
        <f>VLOOKUP(A19,AUTODIAGNÓSTICO!$A$9:$J$69,9,0)</f>
        <v>#N/A</v>
      </c>
      <c r="F19" s="15"/>
      <c r="G19" s="15"/>
      <c r="H19" s="15"/>
      <c r="I19" s="15"/>
      <c r="J19" s="15"/>
      <c r="K19" s="18"/>
      <c r="L19" s="18"/>
    </row>
    <row r="20" spans="1:12">
      <c r="A20" s="12">
        <v>5</v>
      </c>
      <c r="B20" s="13" t="e">
        <f>VLOOKUP(A20,AUTODIAGNÓSTICO!$A$9:$J$69,3,0)</f>
        <v>#N/A</v>
      </c>
      <c r="C20" s="13" t="e">
        <f>VLOOKUP(A20,AUTODIAGNÓSTICO!A13:J73,6,0)</f>
        <v>#N/A</v>
      </c>
      <c r="D20" s="13" t="e">
        <f>VLOOKUP(A20,AUTODIAGNÓSTICO!A13:J73,8,0)</f>
        <v>#N/A</v>
      </c>
      <c r="E20" s="14" t="e">
        <f>VLOOKUP(A20,AUTODIAGNÓSTICO!$A$9:$J$69,9,0)</f>
        <v>#N/A</v>
      </c>
      <c r="F20" s="15"/>
      <c r="G20" s="15"/>
      <c r="H20" s="15"/>
      <c r="I20" s="15"/>
      <c r="J20" s="15"/>
      <c r="K20" s="18"/>
      <c r="L20" s="18"/>
    </row>
    <row r="21" spans="1:12">
      <c r="A21" s="12">
        <v>6</v>
      </c>
      <c r="B21" s="13" t="e">
        <f>VLOOKUP(A21,AUTODIAGNÓSTICO!$A$9:$J$69,3,0)</f>
        <v>#N/A</v>
      </c>
      <c r="C21" s="13" t="e">
        <f>VLOOKUP(A21,AUTODIAGNÓSTICO!A14:J74,6,0)</f>
        <v>#N/A</v>
      </c>
      <c r="D21" s="13" t="e">
        <f>VLOOKUP(A21,AUTODIAGNÓSTICO!A14:J74,8,0)</f>
        <v>#N/A</v>
      </c>
      <c r="E21" s="14" t="e">
        <f>VLOOKUP(A21,AUTODIAGNÓSTICO!$A$9:$J$69,9,0)</f>
        <v>#N/A</v>
      </c>
      <c r="F21" s="15"/>
      <c r="G21" s="15"/>
      <c r="H21" s="15"/>
      <c r="I21" s="15"/>
      <c r="J21" s="15"/>
      <c r="K21" s="18"/>
      <c r="L21" s="18"/>
    </row>
    <row r="22" spans="1:12">
      <c r="A22" s="12">
        <v>7</v>
      </c>
      <c r="B22" s="13" t="e">
        <f>VLOOKUP(A22,AUTODIAGNÓSTICO!$A$9:$J$69,3,0)</f>
        <v>#N/A</v>
      </c>
      <c r="C22" s="13" t="e">
        <f>VLOOKUP(A22,AUTODIAGNÓSTICO!A15:J75,6,0)</f>
        <v>#N/A</v>
      </c>
      <c r="D22" s="13" t="e">
        <f>VLOOKUP(A22,AUTODIAGNÓSTICO!A15:J75,8,0)</f>
        <v>#N/A</v>
      </c>
      <c r="E22" s="14" t="e">
        <f>VLOOKUP(A22,AUTODIAGNÓSTICO!$A$9:$J$69,9,0)</f>
        <v>#N/A</v>
      </c>
      <c r="F22" s="15"/>
      <c r="G22" s="15"/>
      <c r="H22" s="15"/>
      <c r="I22" s="15"/>
      <c r="J22" s="15"/>
      <c r="K22" s="18"/>
      <c r="L22" s="18"/>
    </row>
    <row r="23" spans="1:12">
      <c r="A23" s="12">
        <v>8</v>
      </c>
      <c r="B23" s="13" t="e">
        <f>VLOOKUP(A23,AUTODIAGNÓSTICO!$A$9:$J$69,3,0)</f>
        <v>#N/A</v>
      </c>
      <c r="C23" s="13" t="e">
        <f>VLOOKUP(A23,AUTODIAGNÓSTICO!A16:J76,6,0)</f>
        <v>#N/A</v>
      </c>
      <c r="D23" s="13" t="e">
        <f>VLOOKUP(A23,AUTODIAGNÓSTICO!A16:J76,8,0)</f>
        <v>#N/A</v>
      </c>
      <c r="E23" s="14" t="e">
        <f>VLOOKUP(A23,AUTODIAGNÓSTICO!$A$9:$J$69,9,0)</f>
        <v>#N/A</v>
      </c>
      <c r="F23" s="15"/>
      <c r="G23" s="15"/>
      <c r="H23" s="15"/>
      <c r="I23" s="15"/>
      <c r="J23" s="15"/>
      <c r="K23" s="18"/>
      <c r="L23" s="18"/>
    </row>
    <row r="24" spans="1:12">
      <c r="A24" s="12">
        <v>9</v>
      </c>
      <c r="B24" s="13" t="e">
        <f>VLOOKUP(A24,AUTODIAGNÓSTICO!$A$9:$J$69,3,0)</f>
        <v>#N/A</v>
      </c>
      <c r="C24" s="13" t="e">
        <f>VLOOKUP(A24,AUTODIAGNÓSTICO!A17:J77,6,0)</f>
        <v>#N/A</v>
      </c>
      <c r="D24" s="13" t="e">
        <f>VLOOKUP(A24,AUTODIAGNÓSTICO!A17:J77,8,0)</f>
        <v>#N/A</v>
      </c>
      <c r="E24" s="14" t="e">
        <f>VLOOKUP(A24,AUTODIAGNÓSTICO!$A$9:$J$69,9,0)</f>
        <v>#N/A</v>
      </c>
      <c r="F24" s="15"/>
      <c r="G24" s="15"/>
      <c r="H24" s="15"/>
      <c r="I24" s="15"/>
      <c r="J24" s="15"/>
      <c r="K24" s="18"/>
      <c r="L24" s="18"/>
    </row>
    <row r="25" spans="1:12">
      <c r="A25" s="12">
        <v>10</v>
      </c>
      <c r="B25" s="13" t="e">
        <f>VLOOKUP(A25,AUTODIAGNÓSTICO!$A$9:$J$69,3,0)</f>
        <v>#N/A</v>
      </c>
      <c r="C25" s="13" t="e">
        <f>VLOOKUP(A25,AUTODIAGNÓSTICO!A18:J78,6,0)</f>
        <v>#N/A</v>
      </c>
      <c r="D25" s="13" t="e">
        <f>VLOOKUP(A25,AUTODIAGNÓSTICO!A18:J78,8,0)</f>
        <v>#N/A</v>
      </c>
      <c r="E25" s="14" t="e">
        <f>VLOOKUP(A25,AUTODIAGNÓSTICO!$A$9:$J$69,9,0)</f>
        <v>#N/A</v>
      </c>
      <c r="F25" s="15"/>
      <c r="G25" s="15"/>
      <c r="H25" s="15"/>
      <c r="I25" s="15"/>
      <c r="J25" s="15"/>
      <c r="K25" s="18"/>
      <c r="L25" s="18"/>
    </row>
    <row r="26" spans="1:12">
      <c r="A26" s="12">
        <v>11</v>
      </c>
      <c r="B26" s="13" t="e">
        <f>VLOOKUP(A26,AUTODIAGNÓSTICO!$A$9:$J$69,3,0)</f>
        <v>#N/A</v>
      </c>
      <c r="C26" s="13" t="e">
        <f>VLOOKUP(A26,AUTODIAGNÓSTICO!A19:J79,6,0)</f>
        <v>#N/A</v>
      </c>
      <c r="D26" s="13" t="e">
        <f>VLOOKUP(A26,AUTODIAGNÓSTICO!A19:J79,8,0)</f>
        <v>#N/A</v>
      </c>
      <c r="E26" s="14" t="e">
        <f>VLOOKUP(A26,AUTODIAGNÓSTICO!$A$9:$J$69,9,0)</f>
        <v>#N/A</v>
      </c>
      <c r="F26" s="15"/>
      <c r="G26" s="15"/>
      <c r="H26" s="15"/>
      <c r="I26" s="15"/>
      <c r="J26" s="15"/>
      <c r="K26" s="18"/>
      <c r="L26" s="18"/>
    </row>
    <row r="27" spans="1:12">
      <c r="A27" s="12">
        <v>12</v>
      </c>
      <c r="B27" s="13" t="e">
        <f>VLOOKUP(A27,AUTODIAGNÓSTICO!$A$9:$J$69,3,0)</f>
        <v>#N/A</v>
      </c>
      <c r="C27" s="13" t="e">
        <f>VLOOKUP(A27,AUTODIAGNÓSTICO!A20:J80,6,0)</f>
        <v>#N/A</v>
      </c>
      <c r="D27" s="13" t="e">
        <f>VLOOKUP(A27,AUTODIAGNÓSTICO!A20:J80,8,0)</f>
        <v>#N/A</v>
      </c>
      <c r="E27" s="14" t="e">
        <f>VLOOKUP(A27,AUTODIAGNÓSTICO!$A$9:$J$69,9,0)</f>
        <v>#N/A</v>
      </c>
      <c r="F27" s="15"/>
      <c r="G27" s="15"/>
      <c r="H27" s="15"/>
      <c r="I27" s="15"/>
      <c r="J27" s="15"/>
      <c r="K27" s="18"/>
      <c r="L27" s="18"/>
    </row>
    <row r="28" spans="1:12">
      <c r="A28" s="12">
        <v>13</v>
      </c>
      <c r="B28" s="13" t="e">
        <f>VLOOKUP(A28,AUTODIAGNÓSTICO!$A$9:$J$69,3,0)</f>
        <v>#N/A</v>
      </c>
      <c r="C28" s="13" t="e">
        <f>VLOOKUP(A28,AUTODIAGNÓSTICO!A21:J81,6,0)</f>
        <v>#N/A</v>
      </c>
      <c r="D28" s="13" t="e">
        <f>VLOOKUP(A28,AUTODIAGNÓSTICO!A21:J81,8,0)</f>
        <v>#N/A</v>
      </c>
      <c r="E28" s="14" t="e">
        <f>VLOOKUP(A28,AUTODIAGNÓSTICO!$A$9:$J$69,9,0)</f>
        <v>#N/A</v>
      </c>
      <c r="F28" s="15"/>
      <c r="G28" s="15"/>
      <c r="H28" s="15"/>
      <c r="I28" s="15"/>
      <c r="J28" s="15"/>
      <c r="K28" s="18"/>
      <c r="L28" s="18"/>
    </row>
    <row r="29" spans="1:12">
      <c r="A29" s="12">
        <v>14</v>
      </c>
      <c r="B29" s="13" t="e">
        <f>VLOOKUP(A29,AUTODIAGNÓSTICO!$A$9:$J$69,3,0)</f>
        <v>#N/A</v>
      </c>
      <c r="C29" s="13" t="e">
        <f>VLOOKUP(A29,AUTODIAGNÓSTICO!A22:J82,6,0)</f>
        <v>#N/A</v>
      </c>
      <c r="D29" s="13" t="e">
        <f>VLOOKUP(A29,AUTODIAGNÓSTICO!A22:J82,8,0)</f>
        <v>#N/A</v>
      </c>
      <c r="E29" s="14" t="e">
        <f>VLOOKUP(A29,AUTODIAGNÓSTICO!$A$9:$J$69,9,0)</f>
        <v>#N/A</v>
      </c>
      <c r="F29" s="15"/>
      <c r="G29" s="15"/>
      <c r="H29" s="15"/>
      <c r="I29" s="15"/>
      <c r="J29" s="15"/>
      <c r="K29" s="18"/>
      <c r="L29" s="18"/>
    </row>
    <row r="30" spans="1:12">
      <c r="A30" s="12">
        <v>15</v>
      </c>
      <c r="B30" s="13" t="e">
        <f>VLOOKUP(A30,AUTODIAGNÓSTICO!$A$9:$J$69,3,0)</f>
        <v>#N/A</v>
      </c>
      <c r="C30" s="13" t="e">
        <f>VLOOKUP(A30,AUTODIAGNÓSTICO!A23:J83,6,0)</f>
        <v>#N/A</v>
      </c>
      <c r="D30" s="13" t="e">
        <f>VLOOKUP(A30,AUTODIAGNÓSTICO!A23:J83,8,0)</f>
        <v>#N/A</v>
      </c>
      <c r="E30" s="14" t="e">
        <f>VLOOKUP(A30,AUTODIAGNÓSTICO!$A$9:$J$69,9,0)</f>
        <v>#N/A</v>
      </c>
      <c r="F30" s="15"/>
      <c r="G30" s="15"/>
      <c r="H30" s="15"/>
      <c r="I30" s="15"/>
      <c r="J30" s="15"/>
      <c r="K30" s="18"/>
      <c r="L30" s="18"/>
    </row>
    <row r="31" spans="1:12">
      <c r="A31" s="12">
        <v>16</v>
      </c>
      <c r="B31" s="13" t="e">
        <f>VLOOKUP(A31,AUTODIAGNÓSTICO!$A$9:$J$69,3,0)</f>
        <v>#N/A</v>
      </c>
      <c r="C31" s="13" t="e">
        <f>VLOOKUP(A31,AUTODIAGNÓSTICO!A24:J84,6,0)</f>
        <v>#N/A</v>
      </c>
      <c r="D31" s="13" t="e">
        <f>VLOOKUP(A31,AUTODIAGNÓSTICO!A24:J84,8,0)</f>
        <v>#N/A</v>
      </c>
      <c r="E31" s="14" t="e">
        <f>VLOOKUP(A31,AUTODIAGNÓSTICO!$A$9:$J$69,9,0)</f>
        <v>#N/A</v>
      </c>
      <c r="F31" s="15"/>
      <c r="G31" s="15"/>
      <c r="H31" s="15"/>
      <c r="I31" s="15"/>
      <c r="J31" s="15"/>
      <c r="K31" s="18"/>
      <c r="L31" s="18"/>
    </row>
    <row r="32" spans="1:12">
      <c r="A32" s="12">
        <v>17</v>
      </c>
      <c r="B32" s="13" t="e">
        <f>VLOOKUP(A32,AUTODIAGNÓSTICO!$A$9:$J$69,3,0)</f>
        <v>#N/A</v>
      </c>
      <c r="C32" s="13" t="e">
        <f>VLOOKUP(A32,AUTODIAGNÓSTICO!A25:J85,6,0)</f>
        <v>#N/A</v>
      </c>
      <c r="D32" s="13" t="e">
        <f>VLOOKUP(A32,AUTODIAGNÓSTICO!A25:J85,8,0)</f>
        <v>#N/A</v>
      </c>
      <c r="E32" s="14" t="e">
        <f>VLOOKUP(A32,AUTODIAGNÓSTICO!$A$9:$J$69,9,0)</f>
        <v>#N/A</v>
      </c>
      <c r="F32" s="15"/>
      <c r="G32" s="15"/>
      <c r="H32" s="15"/>
      <c r="I32" s="15"/>
      <c r="J32" s="15"/>
      <c r="K32" s="18"/>
      <c r="L32" s="18"/>
    </row>
    <row r="33" spans="1:12">
      <c r="A33" s="12">
        <v>18</v>
      </c>
      <c r="B33" s="13" t="e">
        <f>VLOOKUP(A33,AUTODIAGNÓSTICO!$A$9:$J$69,3,0)</f>
        <v>#N/A</v>
      </c>
      <c r="C33" s="13" t="e">
        <f>VLOOKUP(A33,AUTODIAGNÓSTICO!A26:J86,6,0)</f>
        <v>#N/A</v>
      </c>
      <c r="D33" s="13" t="e">
        <f>VLOOKUP(A33,AUTODIAGNÓSTICO!A26:J86,8,0)</f>
        <v>#N/A</v>
      </c>
      <c r="E33" s="14" t="e">
        <f>VLOOKUP(A33,AUTODIAGNÓSTICO!$A$9:$J$69,9,0)</f>
        <v>#N/A</v>
      </c>
      <c r="F33" s="15"/>
      <c r="G33" s="15"/>
      <c r="H33" s="15"/>
      <c r="I33" s="15"/>
      <c r="J33" s="15"/>
      <c r="K33" s="18"/>
      <c r="L33" s="18"/>
    </row>
    <row r="34" spans="1:12">
      <c r="A34" s="12">
        <v>19</v>
      </c>
      <c r="B34" s="13" t="e">
        <f>VLOOKUP(A34,AUTODIAGNÓSTICO!$A$9:$J$69,3,0)</f>
        <v>#N/A</v>
      </c>
      <c r="C34" s="13" t="e">
        <f>VLOOKUP(A34,AUTODIAGNÓSTICO!A27:J87,6,0)</f>
        <v>#N/A</v>
      </c>
      <c r="D34" s="13" t="e">
        <f>VLOOKUP(A34,AUTODIAGNÓSTICO!A27:J87,8,0)</f>
        <v>#N/A</v>
      </c>
      <c r="E34" s="14" t="e">
        <f>VLOOKUP(A34,AUTODIAGNÓSTICO!$A$9:$J$69,9,0)</f>
        <v>#N/A</v>
      </c>
      <c r="F34" s="15"/>
      <c r="G34" s="15"/>
      <c r="H34" s="15"/>
      <c r="I34" s="15"/>
      <c r="J34" s="15"/>
      <c r="K34" s="18"/>
      <c r="L34" s="18"/>
    </row>
    <row r="35" spans="1:12">
      <c r="A35" s="12">
        <v>20</v>
      </c>
      <c r="B35" s="13" t="e">
        <f>VLOOKUP(A35,AUTODIAGNÓSTICO!$A$9:$J$69,3,0)</f>
        <v>#N/A</v>
      </c>
      <c r="C35" s="13" t="e">
        <f>VLOOKUP(A35,AUTODIAGNÓSTICO!A28:J88,6,0)</f>
        <v>#N/A</v>
      </c>
      <c r="D35" s="13" t="e">
        <f>VLOOKUP(A35,AUTODIAGNÓSTICO!A28:J88,8,0)</f>
        <v>#N/A</v>
      </c>
      <c r="E35" s="14" t="e">
        <f>VLOOKUP(A35,AUTODIAGNÓSTICO!$A$9:$J$69,9,0)</f>
        <v>#N/A</v>
      </c>
      <c r="F35" s="15"/>
      <c r="G35" s="15"/>
      <c r="H35" s="15"/>
      <c r="I35" s="15"/>
      <c r="J35" s="15"/>
      <c r="K35" s="18"/>
      <c r="L35" s="18"/>
    </row>
    <row r="36" spans="1:12">
      <c r="A36" s="12">
        <v>21</v>
      </c>
      <c r="B36" s="13" t="e">
        <f>VLOOKUP(A36,AUTODIAGNÓSTICO!$A$9:$J$69,3,0)</f>
        <v>#N/A</v>
      </c>
      <c r="C36" s="13" t="e">
        <f>VLOOKUP(A36,AUTODIAGNÓSTICO!A29:J89,6,0)</f>
        <v>#N/A</v>
      </c>
      <c r="D36" s="13" t="e">
        <f>VLOOKUP(A36,AUTODIAGNÓSTICO!A29:J89,8,0)</f>
        <v>#N/A</v>
      </c>
      <c r="E36" s="14" t="e">
        <f>VLOOKUP(A36,AUTODIAGNÓSTICO!$A$9:$J$69,9,0)</f>
        <v>#N/A</v>
      </c>
      <c r="F36" s="15"/>
      <c r="G36" s="15"/>
      <c r="H36" s="15"/>
      <c r="I36" s="15"/>
      <c r="J36" s="15"/>
      <c r="K36" s="18"/>
      <c r="L36" s="18"/>
    </row>
    <row r="37" spans="1:12">
      <c r="A37" s="12">
        <v>22</v>
      </c>
      <c r="B37" s="13" t="e">
        <f>VLOOKUP(A37,AUTODIAGNÓSTICO!$A$9:$J$69,3,0)</f>
        <v>#N/A</v>
      </c>
      <c r="C37" s="13" t="e">
        <f>VLOOKUP(A37,AUTODIAGNÓSTICO!A30:J90,6,0)</f>
        <v>#N/A</v>
      </c>
      <c r="D37" s="13" t="e">
        <f>VLOOKUP(A37,AUTODIAGNÓSTICO!A30:J90,8,0)</f>
        <v>#N/A</v>
      </c>
      <c r="E37" s="14" t="e">
        <f>VLOOKUP(A37,AUTODIAGNÓSTICO!$A$9:$J$69,9,0)</f>
        <v>#N/A</v>
      </c>
      <c r="F37" s="15"/>
      <c r="G37" s="15"/>
      <c r="H37" s="15"/>
      <c r="I37" s="15"/>
      <c r="J37" s="15"/>
      <c r="K37" s="18"/>
      <c r="L37" s="18"/>
    </row>
    <row r="38" spans="1:12">
      <c r="A38" s="12">
        <v>23</v>
      </c>
      <c r="B38" s="13" t="e">
        <f>VLOOKUP(A38,AUTODIAGNÓSTICO!$A$9:$J$69,3,0)</f>
        <v>#N/A</v>
      </c>
      <c r="C38" s="13" t="e">
        <f>VLOOKUP(A38,AUTODIAGNÓSTICO!A31:J91,6,0)</f>
        <v>#N/A</v>
      </c>
      <c r="D38" s="13" t="e">
        <f>VLOOKUP(A38,AUTODIAGNÓSTICO!A31:J91,8,0)</f>
        <v>#N/A</v>
      </c>
      <c r="E38" s="14" t="e">
        <f>VLOOKUP(A38,AUTODIAGNÓSTICO!$A$9:$J$69,9,0)</f>
        <v>#N/A</v>
      </c>
      <c r="F38" s="15"/>
      <c r="G38" s="15"/>
      <c r="H38" s="15"/>
      <c r="I38" s="15"/>
      <c r="J38" s="15"/>
      <c r="K38" s="18"/>
      <c r="L38" s="18"/>
    </row>
    <row r="39" spans="1:12">
      <c r="A39" s="12">
        <v>24</v>
      </c>
      <c r="B39" s="13" t="e">
        <f>VLOOKUP(A39,AUTODIAGNÓSTICO!$A$9:$J$69,3,0)</f>
        <v>#N/A</v>
      </c>
      <c r="C39" s="13" t="e">
        <f>VLOOKUP(A39,AUTODIAGNÓSTICO!A32:J92,6,0)</f>
        <v>#N/A</v>
      </c>
      <c r="D39" s="13" t="e">
        <f>VLOOKUP(A39,AUTODIAGNÓSTICO!A32:J92,8,0)</f>
        <v>#N/A</v>
      </c>
      <c r="E39" s="14" t="e">
        <f>VLOOKUP(A39,AUTODIAGNÓSTICO!$A$9:$J$69,9,0)</f>
        <v>#N/A</v>
      </c>
      <c r="F39" s="15"/>
      <c r="G39" s="15"/>
      <c r="H39" s="15"/>
      <c r="I39" s="15"/>
      <c r="J39" s="15"/>
      <c r="K39" s="18"/>
      <c r="L39" s="18"/>
    </row>
    <row r="40" spans="1:12">
      <c r="A40" s="12">
        <v>25</v>
      </c>
      <c r="B40" s="13" t="e">
        <f>VLOOKUP(A40,AUTODIAGNÓSTICO!$A$9:$J$69,3,0)</f>
        <v>#N/A</v>
      </c>
      <c r="C40" s="13" t="e">
        <f>VLOOKUP(A40,AUTODIAGNÓSTICO!A33:J93,6,0)</f>
        <v>#N/A</v>
      </c>
      <c r="D40" s="13" t="e">
        <f>VLOOKUP(A40,AUTODIAGNÓSTICO!A33:J93,8,0)</f>
        <v>#N/A</v>
      </c>
      <c r="E40" s="14" t="e">
        <f>VLOOKUP(A40,AUTODIAGNÓSTICO!$A$9:$J$69,9,0)</f>
        <v>#N/A</v>
      </c>
      <c r="F40" s="15"/>
      <c r="G40" s="15"/>
      <c r="H40" s="15"/>
      <c r="I40" s="15"/>
      <c r="J40" s="15"/>
      <c r="K40" s="18"/>
      <c r="L40" s="18"/>
    </row>
    <row r="41" spans="1:12">
      <c r="A41" s="12">
        <v>26</v>
      </c>
      <c r="B41" s="13" t="e">
        <f>VLOOKUP(A41,AUTODIAGNÓSTICO!$A$9:$J$69,3,0)</f>
        <v>#N/A</v>
      </c>
      <c r="C41" s="13" t="e">
        <f>VLOOKUP(A41,AUTODIAGNÓSTICO!A34:J94,6,0)</f>
        <v>#N/A</v>
      </c>
      <c r="D41" s="13" t="e">
        <f>VLOOKUP(A41,AUTODIAGNÓSTICO!A34:J94,8,0)</f>
        <v>#N/A</v>
      </c>
      <c r="E41" s="14" t="e">
        <f>VLOOKUP(A41,AUTODIAGNÓSTICO!$A$9:$J$69,9,0)</f>
        <v>#N/A</v>
      </c>
      <c r="F41" s="15"/>
      <c r="G41" s="15"/>
      <c r="H41" s="15"/>
      <c r="I41" s="15"/>
      <c r="J41" s="15"/>
      <c r="K41" s="18"/>
      <c r="L41" s="18"/>
    </row>
    <row r="42" spans="1:12">
      <c r="A42" s="12">
        <v>27</v>
      </c>
      <c r="B42" s="13" t="e">
        <f>VLOOKUP(A42,AUTODIAGNÓSTICO!$A$9:$J$69,3,0)</f>
        <v>#N/A</v>
      </c>
      <c r="C42" s="13" t="e">
        <f>VLOOKUP(A42,AUTODIAGNÓSTICO!A35:J95,6,0)</f>
        <v>#N/A</v>
      </c>
      <c r="D42" s="13" t="e">
        <f>VLOOKUP(A42,AUTODIAGNÓSTICO!A35:J95,8,0)</f>
        <v>#N/A</v>
      </c>
      <c r="E42" s="14" t="e">
        <f>VLOOKUP(A42,AUTODIAGNÓSTICO!$A$9:$J$69,9,0)</f>
        <v>#N/A</v>
      </c>
      <c r="F42" s="15"/>
      <c r="G42" s="15"/>
      <c r="H42" s="15"/>
      <c r="I42" s="15"/>
      <c r="J42" s="15"/>
      <c r="K42" s="18"/>
      <c r="L42" s="18"/>
    </row>
    <row r="43" spans="1:12">
      <c r="A43" s="12">
        <v>28</v>
      </c>
      <c r="B43" s="13" t="e">
        <f>VLOOKUP(A43,AUTODIAGNÓSTICO!$A$9:$J$69,3,0)</f>
        <v>#N/A</v>
      </c>
      <c r="C43" s="13" t="e">
        <f>VLOOKUP(A43,AUTODIAGNÓSTICO!A36:J96,6,0)</f>
        <v>#N/A</v>
      </c>
      <c r="D43" s="13" t="e">
        <f>VLOOKUP(A43,AUTODIAGNÓSTICO!A36:J96,8,0)</f>
        <v>#N/A</v>
      </c>
      <c r="E43" s="14" t="e">
        <f>VLOOKUP(A43,AUTODIAGNÓSTICO!$A$9:$J$69,9,0)</f>
        <v>#N/A</v>
      </c>
      <c r="F43" s="15"/>
      <c r="G43" s="15"/>
      <c r="H43" s="15"/>
      <c r="I43" s="15"/>
      <c r="J43" s="15"/>
      <c r="K43" s="18"/>
      <c r="L43" s="18"/>
    </row>
    <row r="44" spans="1:12">
      <c r="A44" s="12">
        <v>29</v>
      </c>
      <c r="B44" s="13" t="e">
        <f>VLOOKUP(A44,AUTODIAGNÓSTICO!$A$9:$J$69,3,0)</f>
        <v>#N/A</v>
      </c>
      <c r="C44" s="13" t="e">
        <f>VLOOKUP(A44,AUTODIAGNÓSTICO!A37:J97,6,0)</f>
        <v>#N/A</v>
      </c>
      <c r="D44" s="13" t="e">
        <f>VLOOKUP(A44,AUTODIAGNÓSTICO!A37:J97,8,0)</f>
        <v>#N/A</v>
      </c>
      <c r="E44" s="14" t="e">
        <f>VLOOKUP(A44,AUTODIAGNÓSTICO!$A$9:$J$69,9,0)</f>
        <v>#N/A</v>
      </c>
      <c r="F44" s="15"/>
      <c r="G44" s="15"/>
      <c r="H44" s="15"/>
      <c r="I44" s="15"/>
      <c r="J44" s="15"/>
      <c r="K44" s="18"/>
      <c r="L44" s="18"/>
    </row>
    <row r="45" spans="1:12">
      <c r="A45" s="12">
        <v>30</v>
      </c>
      <c r="B45" s="13" t="e">
        <f>VLOOKUP(A45,AUTODIAGNÓSTICO!$A$9:$J$69,3,0)</f>
        <v>#N/A</v>
      </c>
      <c r="C45" s="13" t="e">
        <f>VLOOKUP(A45,AUTODIAGNÓSTICO!A38:J98,6,0)</f>
        <v>#N/A</v>
      </c>
      <c r="D45" s="13" t="e">
        <f>VLOOKUP(A45,AUTODIAGNÓSTICO!A38:J98,8,0)</f>
        <v>#N/A</v>
      </c>
      <c r="E45" s="14" t="e">
        <f>VLOOKUP(A45,AUTODIAGNÓSTICO!$A$9:$J$69,9,0)</f>
        <v>#N/A</v>
      </c>
      <c r="F45" s="15"/>
      <c r="G45" s="15"/>
      <c r="H45" s="15"/>
      <c r="I45" s="15"/>
      <c r="J45" s="15"/>
      <c r="K45" s="18"/>
      <c r="L45" s="18"/>
    </row>
    <row r="46" spans="1:12">
      <c r="A46" s="12">
        <v>31</v>
      </c>
      <c r="B46" s="13" t="e">
        <f>VLOOKUP(A46,AUTODIAGNÓSTICO!$A$9:$J$69,3,0)</f>
        <v>#N/A</v>
      </c>
      <c r="C46" s="13" t="e">
        <f>VLOOKUP(A46,AUTODIAGNÓSTICO!A39:J99,6,0)</f>
        <v>#N/A</v>
      </c>
      <c r="D46" s="13" t="e">
        <f>VLOOKUP(A46,AUTODIAGNÓSTICO!A39:J99,8,0)</f>
        <v>#N/A</v>
      </c>
      <c r="E46" s="14" t="e">
        <f>VLOOKUP(A46,AUTODIAGNÓSTICO!$A$9:$J$69,9,0)</f>
        <v>#N/A</v>
      </c>
      <c r="F46" s="15"/>
      <c r="G46" s="15"/>
      <c r="H46" s="15"/>
      <c r="I46" s="15"/>
      <c r="J46" s="15"/>
      <c r="K46" s="18"/>
      <c r="L46" s="18"/>
    </row>
    <row r="47" spans="1:12">
      <c r="A47" s="12">
        <v>32</v>
      </c>
      <c r="B47" s="13" t="e">
        <f>VLOOKUP(A47,AUTODIAGNÓSTICO!$A$9:$J$69,3,0)</f>
        <v>#N/A</v>
      </c>
      <c r="C47" s="13" t="e">
        <f>VLOOKUP(A47,AUTODIAGNÓSTICO!A40:J100,6,0)</f>
        <v>#N/A</v>
      </c>
      <c r="D47" s="13" t="e">
        <f>VLOOKUP(A47,AUTODIAGNÓSTICO!A40:J100,8,0)</f>
        <v>#N/A</v>
      </c>
      <c r="E47" s="14" t="e">
        <f>VLOOKUP(A47,AUTODIAGNÓSTICO!$A$9:$J$69,9,0)</f>
        <v>#N/A</v>
      </c>
      <c r="F47" s="15"/>
      <c r="G47" s="15"/>
      <c r="H47" s="15"/>
      <c r="I47" s="15"/>
      <c r="J47" s="15"/>
      <c r="K47" s="18"/>
      <c r="L47" s="18"/>
    </row>
    <row r="48" spans="1:12">
      <c r="A48" s="12">
        <v>33</v>
      </c>
      <c r="B48" s="13" t="e">
        <f>VLOOKUP(A48,AUTODIAGNÓSTICO!$A$9:$J$69,3,0)</f>
        <v>#N/A</v>
      </c>
      <c r="C48" s="13" t="e">
        <f>VLOOKUP(A48,AUTODIAGNÓSTICO!A41:J101,6,0)</f>
        <v>#N/A</v>
      </c>
      <c r="D48" s="13" t="e">
        <f>VLOOKUP(A48,AUTODIAGNÓSTICO!A41:J101,8,0)</f>
        <v>#N/A</v>
      </c>
      <c r="E48" s="14" t="e">
        <f>VLOOKUP(A48,AUTODIAGNÓSTICO!$A$9:$J$69,9,0)</f>
        <v>#N/A</v>
      </c>
      <c r="F48" s="15"/>
      <c r="G48" s="15"/>
      <c r="H48" s="15"/>
      <c r="I48" s="15"/>
      <c r="J48" s="15"/>
      <c r="K48" s="18"/>
      <c r="L48" s="18"/>
    </row>
    <row r="49" spans="1:12">
      <c r="A49" s="12">
        <v>34</v>
      </c>
      <c r="B49" s="13" t="e">
        <f>VLOOKUP(A49,AUTODIAGNÓSTICO!$A$9:$J$69,3,0)</f>
        <v>#N/A</v>
      </c>
      <c r="C49" s="13" t="e">
        <f>VLOOKUP(A49,AUTODIAGNÓSTICO!A42:J102,6,0)</f>
        <v>#N/A</v>
      </c>
      <c r="D49" s="13" t="e">
        <f>VLOOKUP(A49,AUTODIAGNÓSTICO!A42:J102,8,0)</f>
        <v>#N/A</v>
      </c>
      <c r="E49" s="14" t="e">
        <f>VLOOKUP(A49,AUTODIAGNÓSTICO!$A$9:$J$69,9,0)</f>
        <v>#N/A</v>
      </c>
      <c r="F49" s="15"/>
      <c r="G49" s="15"/>
      <c r="H49" s="15"/>
      <c r="I49" s="15"/>
      <c r="J49" s="15"/>
      <c r="K49" s="18"/>
      <c r="L49" s="18"/>
    </row>
    <row r="50" spans="1:12">
      <c r="A50" s="12">
        <v>35</v>
      </c>
      <c r="B50" s="13" t="e">
        <f>VLOOKUP(A50,AUTODIAGNÓSTICO!$A$9:$J$69,3,0)</f>
        <v>#N/A</v>
      </c>
      <c r="C50" s="13" t="e">
        <f>VLOOKUP(A50,AUTODIAGNÓSTICO!A43:J103,6,0)</f>
        <v>#N/A</v>
      </c>
      <c r="D50" s="13" t="e">
        <f>VLOOKUP(A50,AUTODIAGNÓSTICO!A43:J103,8,0)</f>
        <v>#N/A</v>
      </c>
      <c r="E50" s="14" t="e">
        <f>VLOOKUP(A50,AUTODIAGNÓSTICO!$A$9:$J$69,9,0)</f>
        <v>#N/A</v>
      </c>
      <c r="F50" s="15"/>
      <c r="G50" s="15"/>
      <c r="H50" s="15"/>
      <c r="I50" s="15"/>
      <c r="J50" s="15"/>
      <c r="K50" s="18"/>
      <c r="L50" s="18"/>
    </row>
    <row r="51" spans="1:12">
      <c r="A51" s="12">
        <v>36</v>
      </c>
      <c r="B51" s="13" t="e">
        <f>VLOOKUP(A51,AUTODIAGNÓSTICO!$A$9:$J$69,3,0)</f>
        <v>#N/A</v>
      </c>
      <c r="C51" s="13" t="e">
        <f>VLOOKUP(A51,AUTODIAGNÓSTICO!A44:J104,6,0)</f>
        <v>#N/A</v>
      </c>
      <c r="D51" s="13" t="e">
        <f>VLOOKUP(A51,AUTODIAGNÓSTICO!A44:J104,8,0)</f>
        <v>#N/A</v>
      </c>
      <c r="E51" s="14" t="e">
        <f>VLOOKUP(A51,AUTODIAGNÓSTICO!$A$9:$J$69,9,0)</f>
        <v>#N/A</v>
      </c>
      <c r="F51" s="15"/>
      <c r="G51" s="15"/>
      <c r="H51" s="15"/>
      <c r="I51" s="15"/>
      <c r="J51" s="15"/>
      <c r="K51" s="18"/>
      <c r="L51" s="18"/>
    </row>
    <row r="52" spans="1:12">
      <c r="A52" s="12">
        <v>37</v>
      </c>
      <c r="B52" s="13" t="e">
        <f>VLOOKUP(A52,AUTODIAGNÓSTICO!$A$9:$J$69,3,0)</f>
        <v>#N/A</v>
      </c>
      <c r="C52" s="13" t="e">
        <f>VLOOKUP(A52,AUTODIAGNÓSTICO!A45:J105,6,0)</f>
        <v>#N/A</v>
      </c>
      <c r="D52" s="13" t="e">
        <f>VLOOKUP(A52,AUTODIAGNÓSTICO!A45:J105,8,0)</f>
        <v>#N/A</v>
      </c>
      <c r="E52" s="14" t="e">
        <f>VLOOKUP(A52,AUTODIAGNÓSTICO!$A$9:$J$69,9,0)</f>
        <v>#N/A</v>
      </c>
      <c r="F52" s="15"/>
      <c r="G52" s="15"/>
      <c r="H52" s="15"/>
      <c r="I52" s="15"/>
      <c r="J52" s="15"/>
      <c r="K52" s="18"/>
      <c r="L52" s="18"/>
    </row>
    <row r="53" spans="1:12">
      <c r="A53" s="12">
        <v>38</v>
      </c>
      <c r="B53" s="13" t="e">
        <f>VLOOKUP(A53,AUTODIAGNÓSTICO!$A$9:$J$69,3,0)</f>
        <v>#N/A</v>
      </c>
      <c r="C53" s="13" t="e">
        <f>VLOOKUP(A53,AUTODIAGNÓSTICO!A46:J106,6,0)</f>
        <v>#N/A</v>
      </c>
      <c r="D53" s="13" t="e">
        <f>VLOOKUP(A53,AUTODIAGNÓSTICO!A46:J106,8,0)</f>
        <v>#N/A</v>
      </c>
      <c r="E53" s="14" t="e">
        <f>VLOOKUP(A53,AUTODIAGNÓSTICO!$A$9:$J$69,9,0)</f>
        <v>#N/A</v>
      </c>
      <c r="F53" s="15"/>
      <c r="G53" s="15"/>
      <c r="H53" s="15"/>
      <c r="I53" s="15"/>
      <c r="J53" s="15"/>
      <c r="K53" s="18"/>
      <c r="L53" s="18"/>
    </row>
    <row r="54" spans="1:12">
      <c r="A54" s="12">
        <v>39</v>
      </c>
      <c r="B54" s="13" t="e">
        <f>VLOOKUP(A54,AUTODIAGNÓSTICO!$A$9:$J$69,3,0)</f>
        <v>#N/A</v>
      </c>
      <c r="C54" s="13" t="e">
        <f>VLOOKUP(A54,AUTODIAGNÓSTICO!A47:J107,6,0)</f>
        <v>#N/A</v>
      </c>
      <c r="D54" s="13" t="e">
        <f>VLOOKUP(A54,AUTODIAGNÓSTICO!A47:J107,8,0)</f>
        <v>#N/A</v>
      </c>
      <c r="E54" s="14" t="e">
        <f>VLOOKUP(A54,AUTODIAGNÓSTICO!$A$9:$J$69,9,0)</f>
        <v>#N/A</v>
      </c>
      <c r="F54" s="15"/>
      <c r="G54" s="15"/>
      <c r="H54" s="15"/>
      <c r="I54" s="15"/>
      <c r="J54" s="15"/>
      <c r="K54" s="18"/>
      <c r="L54" s="18"/>
    </row>
    <row r="55" spans="1:12">
      <c r="A55" s="12">
        <v>40</v>
      </c>
      <c r="B55" s="13" t="e">
        <f>VLOOKUP(A55,AUTODIAGNÓSTICO!$A$9:$J$69,3,0)</f>
        <v>#N/A</v>
      </c>
      <c r="C55" s="13" t="e">
        <f>VLOOKUP(A55,AUTODIAGNÓSTICO!A48:J108,6,0)</f>
        <v>#N/A</v>
      </c>
      <c r="D55" s="13" t="e">
        <f>VLOOKUP(A55,AUTODIAGNÓSTICO!A48:J108,8,0)</f>
        <v>#N/A</v>
      </c>
      <c r="E55" s="14" t="e">
        <f>VLOOKUP(A55,AUTODIAGNÓSTICO!$A$9:$J$69,9,0)</f>
        <v>#N/A</v>
      </c>
      <c r="F55" s="15"/>
      <c r="G55" s="15"/>
      <c r="H55" s="15"/>
      <c r="I55" s="15"/>
      <c r="J55" s="15"/>
      <c r="K55" s="18"/>
      <c r="L55" s="18"/>
    </row>
    <row r="56" spans="1:12">
      <c r="A56" s="12">
        <v>41</v>
      </c>
      <c r="B56" s="13" t="e">
        <f>VLOOKUP(A56,AUTODIAGNÓSTICO!$A$9:$J$69,3,0)</f>
        <v>#N/A</v>
      </c>
      <c r="C56" s="13" t="e">
        <f>VLOOKUP(A56,AUTODIAGNÓSTICO!A49:J109,6,0)</f>
        <v>#N/A</v>
      </c>
      <c r="D56" s="13" t="e">
        <f>VLOOKUP(A56,AUTODIAGNÓSTICO!A49:J109,8,0)</f>
        <v>#N/A</v>
      </c>
      <c r="E56" s="14" t="e">
        <f>VLOOKUP(A56,AUTODIAGNÓSTICO!$A$9:$J$69,9,0)</f>
        <v>#N/A</v>
      </c>
      <c r="F56" s="15"/>
      <c r="G56" s="15"/>
      <c r="H56" s="15"/>
      <c r="I56" s="15"/>
      <c r="J56" s="15"/>
      <c r="K56" s="18"/>
      <c r="L56" s="18"/>
    </row>
    <row r="57" spans="1:12">
      <c r="A57" s="12">
        <v>42</v>
      </c>
      <c r="B57" s="13" t="e">
        <f>VLOOKUP(A57,AUTODIAGNÓSTICO!$A$9:$J$69,3,0)</f>
        <v>#N/A</v>
      </c>
      <c r="C57" s="13" t="e">
        <f>VLOOKUP(A57,AUTODIAGNÓSTICO!A50:J110,6,0)</f>
        <v>#N/A</v>
      </c>
      <c r="D57" s="13" t="e">
        <f>VLOOKUP(A57,AUTODIAGNÓSTICO!A50:J110,8,0)</f>
        <v>#N/A</v>
      </c>
      <c r="E57" s="14" t="e">
        <f>VLOOKUP(A57,AUTODIAGNÓSTICO!$A$9:$J$69,9,0)</f>
        <v>#N/A</v>
      </c>
      <c r="F57" s="15"/>
      <c r="G57" s="15"/>
      <c r="H57" s="15"/>
      <c r="I57" s="15"/>
      <c r="J57" s="15"/>
      <c r="K57" s="18"/>
      <c r="L57" s="18"/>
    </row>
    <row r="58" spans="1:12">
      <c r="A58" s="12">
        <v>43</v>
      </c>
      <c r="B58" s="13" t="e">
        <f>VLOOKUP(A58,AUTODIAGNÓSTICO!$A$9:$J$69,3,0)</f>
        <v>#N/A</v>
      </c>
      <c r="C58" s="13" t="e">
        <f>VLOOKUP(A58,AUTODIAGNÓSTICO!A51:J111,6,0)</f>
        <v>#N/A</v>
      </c>
      <c r="D58" s="13" t="e">
        <f>VLOOKUP(A58,AUTODIAGNÓSTICO!A51:J111,8,0)</f>
        <v>#N/A</v>
      </c>
      <c r="E58" s="14" t="e">
        <f>VLOOKUP(A58,AUTODIAGNÓSTICO!$A$9:$J$69,9,0)</f>
        <v>#N/A</v>
      </c>
      <c r="F58" s="15"/>
      <c r="G58" s="15"/>
      <c r="H58" s="15"/>
      <c r="I58" s="15"/>
      <c r="J58" s="15"/>
      <c r="K58" s="18"/>
      <c r="L58" s="18"/>
    </row>
    <row r="59" spans="1:12">
      <c r="A59" s="12">
        <v>44</v>
      </c>
      <c r="B59" s="13" t="e">
        <f>VLOOKUP(A59,AUTODIAGNÓSTICO!$A$9:$J$69,3,0)</f>
        <v>#N/A</v>
      </c>
      <c r="C59" s="13" t="e">
        <f>VLOOKUP(A59,AUTODIAGNÓSTICO!A52:J112,6,0)</f>
        <v>#N/A</v>
      </c>
      <c r="D59" s="13" t="e">
        <f>VLOOKUP(A59,AUTODIAGNÓSTICO!A52:J112,8,0)</f>
        <v>#N/A</v>
      </c>
      <c r="E59" s="14" t="e">
        <f>VLOOKUP(A59,AUTODIAGNÓSTICO!$A$9:$J$69,9,0)</f>
        <v>#N/A</v>
      </c>
      <c r="F59" s="15"/>
      <c r="G59" s="15"/>
      <c r="H59" s="15"/>
      <c r="I59" s="15"/>
      <c r="J59" s="15"/>
      <c r="K59" s="18"/>
      <c r="L59" s="18"/>
    </row>
    <row r="60" spans="1:12">
      <c r="A60" s="12">
        <v>45</v>
      </c>
      <c r="B60" s="13" t="e">
        <f>VLOOKUP(A60,AUTODIAGNÓSTICO!$A$9:$J$69,3,0)</f>
        <v>#N/A</v>
      </c>
      <c r="C60" s="13" t="e">
        <f>VLOOKUP(A60,AUTODIAGNÓSTICO!A53:J113,6,0)</f>
        <v>#N/A</v>
      </c>
      <c r="D60" s="13" t="e">
        <f>VLOOKUP(A60,AUTODIAGNÓSTICO!A53:J113,8,0)</f>
        <v>#N/A</v>
      </c>
      <c r="E60" s="14" t="e">
        <f>VLOOKUP(A60,AUTODIAGNÓSTICO!$A$9:$J$69,9,0)</f>
        <v>#N/A</v>
      </c>
      <c r="F60" s="15"/>
      <c r="G60" s="15"/>
      <c r="H60" s="15"/>
      <c r="I60" s="15"/>
      <c r="J60" s="15"/>
      <c r="K60" s="18"/>
      <c r="L60" s="18"/>
    </row>
    <row r="61" spans="1:12">
      <c r="A61" s="12">
        <v>46</v>
      </c>
      <c r="B61" s="13" t="e">
        <f>VLOOKUP(A61,AUTODIAGNÓSTICO!$A$9:$J$69,3,0)</f>
        <v>#N/A</v>
      </c>
      <c r="C61" s="13" t="e">
        <f>VLOOKUP(A61,AUTODIAGNÓSTICO!A54:J114,6,0)</f>
        <v>#N/A</v>
      </c>
      <c r="D61" s="13" t="e">
        <f>VLOOKUP(A61,AUTODIAGNÓSTICO!A54:J114,8,0)</f>
        <v>#N/A</v>
      </c>
      <c r="E61" s="14" t="e">
        <f>VLOOKUP(A61,AUTODIAGNÓSTICO!$A$9:$J$69,9,0)</f>
        <v>#N/A</v>
      </c>
      <c r="F61" s="15"/>
      <c r="G61" s="15"/>
      <c r="H61" s="15"/>
      <c r="I61" s="15"/>
      <c r="J61" s="15"/>
      <c r="K61" s="18"/>
      <c r="L61" s="18"/>
    </row>
    <row r="62" spans="1:12">
      <c r="A62" s="12">
        <v>47</v>
      </c>
      <c r="B62" s="13" t="e">
        <f>VLOOKUP(A62,AUTODIAGNÓSTICO!$A$9:$J$69,3,0)</f>
        <v>#N/A</v>
      </c>
      <c r="C62" s="13" t="e">
        <f>VLOOKUP(A62,AUTODIAGNÓSTICO!A55:J115,6,0)</f>
        <v>#N/A</v>
      </c>
      <c r="D62" s="13" t="e">
        <f>VLOOKUP(A62,AUTODIAGNÓSTICO!A55:J115,8,0)</f>
        <v>#N/A</v>
      </c>
      <c r="E62" s="14" t="e">
        <f>VLOOKUP(A62,AUTODIAGNÓSTICO!$A$9:$J$69,9,0)</f>
        <v>#N/A</v>
      </c>
      <c r="F62" s="15"/>
      <c r="G62" s="15"/>
      <c r="H62" s="15"/>
      <c r="I62" s="15"/>
      <c r="J62" s="15"/>
      <c r="K62" s="18"/>
      <c r="L62" s="18"/>
    </row>
    <row r="63" spans="1:12">
      <c r="A63" s="12">
        <v>48</v>
      </c>
      <c r="B63" s="13" t="e">
        <f>VLOOKUP(A63,AUTODIAGNÓSTICO!$A$9:$J$69,3,0)</f>
        <v>#N/A</v>
      </c>
      <c r="C63" s="13" t="e">
        <f>VLOOKUP(A63,AUTODIAGNÓSTICO!A56:J116,6,0)</f>
        <v>#N/A</v>
      </c>
      <c r="D63" s="13" t="e">
        <f>VLOOKUP(A63,AUTODIAGNÓSTICO!A56:J116,8,0)</f>
        <v>#N/A</v>
      </c>
      <c r="E63" s="14" t="e">
        <f>VLOOKUP(A63,AUTODIAGNÓSTICO!$A$9:$J$69,9,0)</f>
        <v>#N/A</v>
      </c>
      <c r="F63" s="15"/>
      <c r="G63" s="15"/>
      <c r="H63" s="15"/>
      <c r="I63" s="15"/>
      <c r="J63" s="15"/>
      <c r="K63" s="18"/>
      <c r="L63" s="18"/>
    </row>
    <row r="64" spans="1:12">
      <c r="A64" s="12">
        <v>49</v>
      </c>
      <c r="B64" s="13" t="e">
        <f>VLOOKUP(A64,AUTODIAGNÓSTICO!$A$9:$J$69,3,0)</f>
        <v>#N/A</v>
      </c>
      <c r="C64" s="13" t="e">
        <f>VLOOKUP(A64,AUTODIAGNÓSTICO!A57:J117,6,0)</f>
        <v>#N/A</v>
      </c>
      <c r="D64" s="13" t="e">
        <f>VLOOKUP(A64,AUTODIAGNÓSTICO!A57:J117,8,0)</f>
        <v>#N/A</v>
      </c>
      <c r="E64" s="14" t="e">
        <f>VLOOKUP(A64,AUTODIAGNÓSTICO!$A$9:$J$69,9,0)</f>
        <v>#N/A</v>
      </c>
      <c r="F64" s="15"/>
      <c r="G64" s="15"/>
      <c r="H64" s="15"/>
      <c r="I64" s="15"/>
      <c r="J64" s="15"/>
      <c r="K64" s="18"/>
      <c r="L64" s="18"/>
    </row>
    <row r="65" spans="1:12">
      <c r="A65" s="12">
        <v>50</v>
      </c>
      <c r="B65" s="13" t="e">
        <f>VLOOKUP(A65,AUTODIAGNÓSTICO!$A$9:$J$69,3,0)</f>
        <v>#N/A</v>
      </c>
      <c r="C65" s="13" t="e">
        <f>VLOOKUP(A65,AUTODIAGNÓSTICO!A58:J118,6,0)</f>
        <v>#N/A</v>
      </c>
      <c r="D65" s="13" t="e">
        <f>VLOOKUP(A65,AUTODIAGNÓSTICO!A58:J118,8,0)</f>
        <v>#N/A</v>
      </c>
      <c r="E65" s="14" t="e">
        <f>VLOOKUP(A65,AUTODIAGNÓSTICO!$A$9:$J$69,9,0)</f>
        <v>#N/A</v>
      </c>
      <c r="F65" s="15"/>
      <c r="G65" s="15"/>
      <c r="H65" s="15"/>
      <c r="I65" s="15"/>
      <c r="J65" s="15"/>
      <c r="K65" s="18"/>
      <c r="L65" s="18"/>
    </row>
    <row r="66" spans="1:12">
      <c r="A66" s="12">
        <v>51</v>
      </c>
      <c r="B66" s="13" t="e">
        <f>VLOOKUP(A66,AUTODIAGNÓSTICO!$A$9:$J$69,3,0)</f>
        <v>#N/A</v>
      </c>
      <c r="C66" s="13" t="e">
        <f>VLOOKUP(A66,AUTODIAGNÓSTICO!A59:J119,6,0)</f>
        <v>#N/A</v>
      </c>
      <c r="D66" s="13" t="e">
        <f>VLOOKUP(A66,AUTODIAGNÓSTICO!A59:J119,8,0)</f>
        <v>#N/A</v>
      </c>
      <c r="E66" s="14" t="e">
        <f>VLOOKUP(A66,AUTODIAGNÓSTICO!$A$9:$J$69,9,0)</f>
        <v>#N/A</v>
      </c>
      <c r="F66" s="15"/>
      <c r="G66" s="15"/>
      <c r="H66" s="15"/>
      <c r="I66" s="15"/>
      <c r="J66" s="15"/>
      <c r="K66" s="18"/>
      <c r="L66" s="18"/>
    </row>
    <row r="67" spans="1:12">
      <c r="A67" s="12">
        <v>52</v>
      </c>
      <c r="B67" s="13" t="e">
        <f>VLOOKUP(A67,AUTODIAGNÓSTICO!$A$9:$J$69,3,0)</f>
        <v>#N/A</v>
      </c>
      <c r="C67" s="13" t="e">
        <f>VLOOKUP(A67,AUTODIAGNÓSTICO!A60:J120,6,0)</f>
        <v>#N/A</v>
      </c>
      <c r="D67" s="13" t="e">
        <f>VLOOKUP(A67,AUTODIAGNÓSTICO!A60:J120,8,0)</f>
        <v>#N/A</v>
      </c>
      <c r="E67" s="14" t="e">
        <f>VLOOKUP(A67,AUTODIAGNÓSTICO!$A$9:$J$69,9,0)</f>
        <v>#N/A</v>
      </c>
      <c r="F67" s="15"/>
      <c r="G67" s="15"/>
      <c r="H67" s="15"/>
      <c r="I67" s="15"/>
      <c r="J67" s="15"/>
      <c r="K67" s="18"/>
      <c r="L67" s="18"/>
    </row>
    <row r="68" spans="1:12">
      <c r="A68" s="12">
        <v>53</v>
      </c>
      <c r="B68" s="13" t="e">
        <f>VLOOKUP(A68,AUTODIAGNÓSTICO!$A$9:$J$69,3,0)</f>
        <v>#N/A</v>
      </c>
      <c r="C68" s="13" t="e">
        <f>VLOOKUP(A68,AUTODIAGNÓSTICO!A61:J121,6,0)</f>
        <v>#N/A</v>
      </c>
      <c r="D68" s="13" t="e">
        <f>VLOOKUP(A68,AUTODIAGNÓSTICO!A61:J121,8,0)</f>
        <v>#N/A</v>
      </c>
      <c r="E68" s="14" t="e">
        <f>VLOOKUP(A68,AUTODIAGNÓSTICO!$A$9:$J$69,9,0)</f>
        <v>#N/A</v>
      </c>
      <c r="F68" s="15"/>
      <c r="G68" s="15"/>
      <c r="H68" s="15"/>
      <c r="I68" s="15"/>
      <c r="J68" s="15"/>
      <c r="K68" s="18"/>
      <c r="L68" s="18"/>
    </row>
    <row r="69" spans="1:12">
      <c r="A69" s="12">
        <v>54</v>
      </c>
      <c r="B69" s="13" t="e">
        <f>VLOOKUP(A69,AUTODIAGNÓSTICO!$A$9:$J$69,3,0)</f>
        <v>#N/A</v>
      </c>
      <c r="C69" s="13" t="e">
        <f>VLOOKUP(A69,AUTODIAGNÓSTICO!A62:J122,6,0)</f>
        <v>#N/A</v>
      </c>
      <c r="D69" s="13" t="e">
        <f>VLOOKUP(A69,AUTODIAGNÓSTICO!A62:J122,8,0)</f>
        <v>#N/A</v>
      </c>
      <c r="E69" s="14" t="e">
        <f>VLOOKUP(A69,AUTODIAGNÓSTICO!$A$9:$J$69,9,0)</f>
        <v>#N/A</v>
      </c>
      <c r="F69" s="15"/>
      <c r="G69" s="15"/>
      <c r="H69" s="15"/>
      <c r="I69" s="15"/>
      <c r="J69" s="15"/>
      <c r="K69" s="18"/>
      <c r="L69" s="18"/>
    </row>
    <row r="70" spans="1:12">
      <c r="A70" s="12">
        <v>55</v>
      </c>
      <c r="B70" s="13" t="e">
        <f>VLOOKUP(A70,AUTODIAGNÓSTICO!$A$9:$J$69,3,0)</f>
        <v>#N/A</v>
      </c>
      <c r="C70" s="13" t="e">
        <f>VLOOKUP(A70,AUTODIAGNÓSTICO!A63:J123,6,0)</f>
        <v>#N/A</v>
      </c>
      <c r="D70" s="13" t="e">
        <f>VLOOKUP(A70,AUTODIAGNÓSTICO!A63:J123,8,0)</f>
        <v>#N/A</v>
      </c>
      <c r="E70" s="14" t="e">
        <f>VLOOKUP(A70,AUTODIAGNÓSTICO!$A$9:$J$69,9,0)</f>
        <v>#N/A</v>
      </c>
      <c r="F70" s="15"/>
      <c r="G70" s="15"/>
      <c r="H70" s="15"/>
      <c r="I70" s="15"/>
      <c r="J70" s="15"/>
      <c r="K70" s="18"/>
      <c r="L70" s="18"/>
    </row>
    <row r="71" spans="1:12">
      <c r="A71" s="12">
        <v>56</v>
      </c>
      <c r="B71" s="13" t="e">
        <f>VLOOKUP(A71,AUTODIAGNÓSTICO!$A$9:$J$69,3,0)</f>
        <v>#N/A</v>
      </c>
      <c r="C71" s="13" t="e">
        <f>VLOOKUP(A71,AUTODIAGNÓSTICO!A64:J124,6,0)</f>
        <v>#N/A</v>
      </c>
      <c r="D71" s="13" t="e">
        <f>VLOOKUP(A71,AUTODIAGNÓSTICO!A64:J124,8,0)</f>
        <v>#N/A</v>
      </c>
      <c r="E71" s="14" t="e">
        <f>VLOOKUP(A71,AUTODIAGNÓSTICO!$A$9:$J$69,9,0)</f>
        <v>#N/A</v>
      </c>
      <c r="F71" s="15"/>
      <c r="G71" s="15"/>
      <c r="H71" s="15"/>
      <c r="I71" s="15"/>
      <c r="J71" s="15"/>
      <c r="K71" s="18"/>
      <c r="L71" s="18"/>
    </row>
    <row r="72" spans="1:12">
      <c r="A72" s="12">
        <v>57</v>
      </c>
      <c r="B72" s="13" t="e">
        <f>VLOOKUP(A72,AUTODIAGNÓSTICO!$A$9:$J$69,3,0)</f>
        <v>#N/A</v>
      </c>
      <c r="C72" s="13" t="e">
        <f>VLOOKUP(A72,AUTODIAGNÓSTICO!A65:J125,6,0)</f>
        <v>#N/A</v>
      </c>
      <c r="D72" s="13" t="e">
        <f>VLOOKUP(A72,AUTODIAGNÓSTICO!A65:J125,8,0)</f>
        <v>#N/A</v>
      </c>
      <c r="E72" s="14" t="e">
        <f>VLOOKUP(A72,AUTODIAGNÓSTICO!$A$9:$J$69,9,0)</f>
        <v>#N/A</v>
      </c>
      <c r="F72" s="15"/>
      <c r="G72" s="15"/>
      <c r="H72" s="15"/>
      <c r="I72" s="15"/>
      <c r="J72" s="15"/>
      <c r="K72" s="18"/>
      <c r="L72" s="18"/>
    </row>
    <row r="73" spans="1:12">
      <c r="A73" s="12">
        <v>58</v>
      </c>
      <c r="B73" s="13" t="e">
        <f>VLOOKUP(A73,AUTODIAGNÓSTICO!$A$9:$J$69,3,0)</f>
        <v>#N/A</v>
      </c>
      <c r="C73" s="13" t="e">
        <f>VLOOKUP(A73,AUTODIAGNÓSTICO!A66:J126,6,0)</f>
        <v>#N/A</v>
      </c>
      <c r="D73" s="13" t="e">
        <f>VLOOKUP(A73,AUTODIAGNÓSTICO!A66:J126,8,0)</f>
        <v>#N/A</v>
      </c>
      <c r="E73" s="14" t="e">
        <f>VLOOKUP(A73,AUTODIAGNÓSTICO!$A$9:$J$69,9,0)</f>
        <v>#N/A</v>
      </c>
      <c r="F73" s="15"/>
      <c r="G73" s="15"/>
      <c r="H73" s="15"/>
      <c r="I73" s="15"/>
      <c r="J73" s="15"/>
      <c r="K73" s="18"/>
      <c r="L73" s="18"/>
    </row>
    <row r="74" spans="1:12">
      <c r="A74" s="12">
        <v>59</v>
      </c>
      <c r="B74" s="13" t="e">
        <f>VLOOKUP(A74,AUTODIAGNÓSTICO!$A$9:$J$69,3,0)</f>
        <v>#N/A</v>
      </c>
      <c r="C74" s="13" t="e">
        <f>VLOOKUP(A74,AUTODIAGNÓSTICO!A67:J127,6,0)</f>
        <v>#N/A</v>
      </c>
      <c r="D74" s="13" t="e">
        <f>VLOOKUP(A74,AUTODIAGNÓSTICO!A67:J127,8,0)</f>
        <v>#N/A</v>
      </c>
      <c r="E74" s="14" t="e">
        <f>VLOOKUP(A74,AUTODIAGNÓSTICO!$A$9:$J$69,9,0)</f>
        <v>#N/A</v>
      </c>
      <c r="F74" s="15"/>
      <c r="G74" s="15"/>
      <c r="H74" s="15"/>
      <c r="I74" s="15"/>
      <c r="J74" s="15"/>
      <c r="K74" s="18"/>
      <c r="L74" s="18"/>
    </row>
    <row r="75" spans="1:12">
      <c r="A75" s="12">
        <v>60</v>
      </c>
      <c r="B75" s="13" t="e">
        <f>VLOOKUP(A75,AUTODIAGNÓSTICO!$A$9:$J$69,3,0)</f>
        <v>#N/A</v>
      </c>
      <c r="C75" s="13" t="e">
        <f>VLOOKUP(A75,AUTODIAGNÓSTICO!A68:J128,6,0)</f>
        <v>#N/A</v>
      </c>
      <c r="D75" s="13" t="e">
        <f>VLOOKUP(A75,AUTODIAGNÓSTICO!A68:J128,8,0)</f>
        <v>#N/A</v>
      </c>
      <c r="E75" s="14" t="e">
        <f>VLOOKUP(A75,AUTODIAGNÓSTICO!$A$9:$J$69,9,0)</f>
        <v>#N/A</v>
      </c>
      <c r="F75" s="15"/>
      <c r="G75" s="15"/>
      <c r="H75" s="15"/>
      <c r="I75" s="15"/>
      <c r="J75" s="15"/>
      <c r="K75" s="18"/>
      <c r="L75" s="18"/>
    </row>
    <row r="76" spans="1:12">
      <c r="A76" s="12">
        <v>61</v>
      </c>
      <c r="B76" s="13" t="e">
        <f>VLOOKUP(A76,AUTODIAGNÓSTICO!$A$9:$J$69,3,0)</f>
        <v>#N/A</v>
      </c>
      <c r="C76" s="13" t="e">
        <f>VLOOKUP(A76,AUTODIAGNÓSTICO!A69:J129,6,0)</f>
        <v>#N/A</v>
      </c>
      <c r="D76" s="13" t="e">
        <f>VLOOKUP(A76,AUTODIAGNÓSTICO!A69:J129,8,0)</f>
        <v>#N/A</v>
      </c>
      <c r="E76" s="14" t="e">
        <f>VLOOKUP(A76,AUTODIAGNÓSTICO!$A$9:$J$69,9,0)</f>
        <v>#N/A</v>
      </c>
      <c r="F76" s="15"/>
      <c r="G76" s="15"/>
      <c r="H76" s="15"/>
      <c r="I76" s="15"/>
      <c r="J76" s="15"/>
      <c r="K76" s="18"/>
      <c r="L76" s="18"/>
    </row>
  </sheetData>
  <sheetProtection algorithmName="SHA-512" hashValue="XyalJR2R5feMKG78zndODfHL2NOVONbNJAo6dL8AZ9VEaY5VQnecHeF+IvyuLhmLexXnjzGVareKwbGsDmrlNA==" saltValue="sFirix3Zi232rvh3abkl5A==" spinCount="100000" sheet="1" objects="1" scenarios="1"/>
  <mergeCells count="16">
    <mergeCell ref="H9:H13"/>
    <mergeCell ref="K9:K13"/>
    <mergeCell ref="L9:L13"/>
    <mergeCell ref="A9:C13"/>
    <mergeCell ref="D9:E13"/>
    <mergeCell ref="F9:G13"/>
    <mergeCell ref="I9:J9"/>
    <mergeCell ref="I10:J10"/>
    <mergeCell ref="I11:J11"/>
    <mergeCell ref="I12:J12"/>
    <mergeCell ref="I13:J13"/>
    <mergeCell ref="K7:L7"/>
    <mergeCell ref="A8:C8"/>
    <mergeCell ref="D8:E8"/>
    <mergeCell ref="F8:G8"/>
    <mergeCell ref="I8:J8"/>
  </mergeCells>
  <conditionalFormatting sqref="E16:E76">
    <cfRule type="cellIs" dxfId="4" priority="1" operator="between">
      <formula>81</formula>
      <formula>100</formula>
    </cfRule>
    <cfRule type="cellIs" dxfId="3" priority="2" operator="between">
      <formula>61</formula>
      <formula>80</formula>
    </cfRule>
    <cfRule type="cellIs" dxfId="2" priority="3" operator="between">
      <formula>41</formula>
      <formula>60</formula>
    </cfRule>
    <cfRule type="cellIs" dxfId="1" priority="4" operator="between">
      <formula>21</formula>
      <formula>40</formula>
    </cfRule>
    <cfRule type="cellIs" dxfId="0" priority="5" operator="between">
      <formula>1</formula>
      <formula>20</formula>
    </cfRule>
  </conditionalFormatting>
  <dataValidations count="3">
    <dataValidation type="list" allowBlank="1" showInputMessage="1" showErrorMessage="1" sqref="K9:K13" xr:uid="{00000000-0002-0000-0500-000000000000}">
      <formula1>$N$3:$N$15</formula1>
    </dataValidation>
    <dataValidation type="list" allowBlank="1" showInputMessage="1" showErrorMessage="1" sqref="L9:L13" xr:uid="{00000000-0002-0000-0500-000001000000}">
      <formula1>$O$3:$O$15</formula1>
    </dataValidation>
    <dataValidation type="date" operator="greaterThanOrEqual" allowBlank="1" showInputMessage="1" showErrorMessage="1" sqref="K16:L76" xr:uid="{00000000-0002-0000-0500-000002000000}">
      <formula1>44562</formula1>
    </dataValidation>
  </dataValidations>
  <pageMargins left="0.31496062992125984" right="0.31496062992125984" top="0.35433070866141736" bottom="0.35433070866141736" header="0.31496062992125984" footer="0.31496062992125984"/>
  <pageSetup paperSize="345" scale="55" orientation="landscape"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COLCAJUTO</cp:lastModifiedBy>
  <cp:lastPrinted>2024-03-18T17:00:15Z</cp:lastPrinted>
  <dcterms:created xsi:type="dcterms:W3CDTF">2021-11-16T13:51:00Z</dcterms:created>
  <dcterms:modified xsi:type="dcterms:W3CDTF">2025-05-22T21:41:21Z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1033-11.2.0.11516</vt:lpwstr>
  </property>
  <property fmtid="{D5CDD505-2E9C-101B-9397-08002B2CF9AE}" pid="3" name="ICV">
    <vt:lpwstr>B4DDA939AD7A42548B12F3C5AD777926</vt:lpwstr>
  </property>
</Properties>
</file>