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C:\Users\User\Documents\COLCORDOBA\COLCORDOBA2024\Semanas institucionales\Semana V (noviembre)\Eviedencias y productos\"/>
    </mc:Choice>
  </mc:AlternateContent>
  <xr:revisionPtr revIDLastSave="0" documentId="13_ncr:1_{9E710455-9E48-4D56-9A43-0B3834AFEE49}" xr6:coauthVersionLast="47" xr6:coauthVersionMax="47" xr10:uidLastSave="{00000000-0000-0000-0000-000000000000}"/>
  <bookViews>
    <workbookView xWindow="-108" yWindow="-108" windowWidth="23256" windowHeight="12456" activeTab="1"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workbook>
</file>

<file path=xl/calcChain.xml><?xml version="1.0" encoding="utf-8"?>
<calcChain xmlns="http://schemas.openxmlformats.org/spreadsheetml/2006/main">
  <c r="U100" i="1" l="1"/>
  <c r="U98" i="1"/>
  <c r="U99" i="1"/>
  <c r="U101" i="1"/>
  <c r="T6" i="6" s="1"/>
  <c r="U87" i="1"/>
  <c r="U92" i="1"/>
  <c r="U89" i="1"/>
  <c r="U90" i="1"/>
  <c r="U91" i="1"/>
  <c r="S5" i="6" s="1"/>
  <c r="R7" i="1"/>
  <c r="R8" i="1"/>
  <c r="C4" i="2" s="1"/>
  <c r="R9" i="1"/>
  <c r="R10" i="1"/>
  <c r="F4" i="2" s="1"/>
  <c r="S7" i="1"/>
  <c r="T7" i="1"/>
  <c r="T8" i="1"/>
  <c r="T9" i="1"/>
  <c r="O4" i="2" s="1"/>
  <c r="O10" i="2" s="1"/>
  <c r="T10" i="1"/>
  <c r="U7" i="1"/>
  <c r="S8" i="1"/>
  <c r="U8" i="1"/>
  <c r="U9" i="1"/>
  <c r="T4" i="2" s="1"/>
  <c r="U10" i="1"/>
  <c r="S9" i="1"/>
  <c r="S10" i="1"/>
  <c r="S98" i="1"/>
  <c r="S99" i="1"/>
  <c r="S100" i="1"/>
  <c r="S101" i="1"/>
  <c r="Q11" i="1"/>
  <c r="R11" i="1"/>
  <c r="S11" i="1"/>
  <c r="R13" i="1"/>
  <c r="S13" i="1"/>
  <c r="T13" i="1"/>
  <c r="U13" i="1"/>
  <c r="R14" i="1"/>
  <c r="S14" i="1"/>
  <c r="T14" i="1"/>
  <c r="T15" i="1"/>
  <c r="T16" i="1"/>
  <c r="N5" i="2"/>
  <c r="U14" i="1"/>
  <c r="U15" i="1"/>
  <c r="U5" i="2" s="1"/>
  <c r="U16" i="1"/>
  <c r="R5" i="2"/>
  <c r="R15" i="1"/>
  <c r="S15" i="1"/>
  <c r="S16" i="1"/>
  <c r="R16" i="1"/>
  <c r="M5" i="2"/>
  <c r="R20" i="1"/>
  <c r="S20" i="1"/>
  <c r="T20" i="1"/>
  <c r="U20" i="1"/>
  <c r="R21" i="1"/>
  <c r="S21" i="1"/>
  <c r="S22" i="1"/>
  <c r="S23" i="1"/>
  <c r="T21" i="1"/>
  <c r="T22" i="1"/>
  <c r="T23" i="1"/>
  <c r="U21" i="1"/>
  <c r="R22" i="1"/>
  <c r="R23" i="1"/>
  <c r="U22" i="1"/>
  <c r="U23" i="1"/>
  <c r="U6" i="2" s="1"/>
  <c r="R30" i="1"/>
  <c r="C7" i="2" s="1"/>
  <c r="R31" i="1"/>
  <c r="R32" i="1"/>
  <c r="R33" i="1"/>
  <c r="S30" i="1"/>
  <c r="T30" i="1"/>
  <c r="N7" i="2" s="1"/>
  <c r="T31" i="1"/>
  <c r="T32" i="1"/>
  <c r="T33" i="1"/>
  <c r="M7" i="2" s="1"/>
  <c r="U30" i="1"/>
  <c r="U31" i="1"/>
  <c r="U32" i="1"/>
  <c r="U33" i="1"/>
  <c r="D7" i="2"/>
  <c r="S31" i="1"/>
  <c r="S32" i="1"/>
  <c r="S33" i="1"/>
  <c r="S7" i="2"/>
  <c r="R36" i="1"/>
  <c r="R37" i="1"/>
  <c r="R38" i="1"/>
  <c r="F8" i="2" s="1"/>
  <c r="R39" i="1"/>
  <c r="S36" i="1"/>
  <c r="T36" i="1"/>
  <c r="T37" i="1"/>
  <c r="T38" i="1"/>
  <c r="T39" i="1"/>
  <c r="U36" i="1"/>
  <c r="S37" i="1"/>
  <c r="U37" i="1"/>
  <c r="U38" i="1"/>
  <c r="U39" i="1"/>
  <c r="U8" i="2" s="1"/>
  <c r="S38" i="1"/>
  <c r="S39" i="1"/>
  <c r="R47" i="1"/>
  <c r="R48" i="1"/>
  <c r="R49" i="1"/>
  <c r="E9" i="2" s="1"/>
  <c r="R50" i="1"/>
  <c r="S47" i="1"/>
  <c r="S48" i="1"/>
  <c r="S49" i="1"/>
  <c r="S50" i="1"/>
  <c r="T47" i="1"/>
  <c r="P9" i="2" s="1"/>
  <c r="T48" i="1"/>
  <c r="T49" i="1"/>
  <c r="O9" i="2" s="1"/>
  <c r="T50" i="1"/>
  <c r="M9" i="2"/>
  <c r="U47" i="1"/>
  <c r="U48" i="1"/>
  <c r="U49" i="1"/>
  <c r="U50" i="1"/>
  <c r="T9" i="2"/>
  <c r="U9" i="2"/>
  <c r="R55" i="1"/>
  <c r="R56" i="1"/>
  <c r="R57" i="1"/>
  <c r="R58" i="1"/>
  <c r="S55" i="1"/>
  <c r="S56" i="1"/>
  <c r="S57" i="1"/>
  <c r="S58" i="1"/>
  <c r="T55" i="1"/>
  <c r="U55" i="1"/>
  <c r="U56" i="1"/>
  <c r="U57" i="1"/>
  <c r="U58" i="1"/>
  <c r="S4" i="4" s="1"/>
  <c r="S10" i="4" s="1"/>
  <c r="T56" i="1"/>
  <c r="T57" i="1"/>
  <c r="T58" i="1"/>
  <c r="R62" i="1"/>
  <c r="S62" i="1"/>
  <c r="S63" i="1"/>
  <c r="I5" i="4" s="1"/>
  <c r="S64" i="1"/>
  <c r="S65" i="1"/>
  <c r="T62" i="1"/>
  <c r="T63" i="1"/>
  <c r="T64" i="1"/>
  <c r="T65" i="1"/>
  <c r="P5" i="4" s="1"/>
  <c r="U62" i="1"/>
  <c r="R63" i="1"/>
  <c r="R64" i="1"/>
  <c r="R65" i="1"/>
  <c r="U63" i="1"/>
  <c r="R5" i="4" s="1"/>
  <c r="U64" i="1"/>
  <c r="U65" i="1"/>
  <c r="R68" i="1"/>
  <c r="S68" i="1"/>
  <c r="H6" i="4" s="1"/>
  <c r="S69" i="1"/>
  <c r="S70" i="1"/>
  <c r="S71" i="1"/>
  <c r="T68" i="1"/>
  <c r="T69" i="1"/>
  <c r="T70" i="1"/>
  <c r="O6" i="4" s="1"/>
  <c r="T71" i="1"/>
  <c r="M6" i="4" s="1"/>
  <c r="U68" i="1"/>
  <c r="T6" i="4" s="1"/>
  <c r="U69" i="1"/>
  <c r="S6" i="4" s="1"/>
  <c r="U70" i="1"/>
  <c r="U71" i="1"/>
  <c r="R69" i="1"/>
  <c r="R70" i="1"/>
  <c r="R71" i="1"/>
  <c r="R74" i="1"/>
  <c r="R76" i="1"/>
  <c r="R75" i="1"/>
  <c r="R77" i="1"/>
  <c r="S74" i="1"/>
  <c r="S75" i="1"/>
  <c r="S76" i="1"/>
  <c r="S77" i="1"/>
  <c r="T74" i="1"/>
  <c r="U74" i="1"/>
  <c r="U75" i="1"/>
  <c r="T7" i="4" s="1"/>
  <c r="U76" i="1"/>
  <c r="U77" i="1"/>
  <c r="T75" i="1"/>
  <c r="T76" i="1"/>
  <c r="T77" i="1"/>
  <c r="R84" i="1"/>
  <c r="R85" i="1"/>
  <c r="R86" i="1"/>
  <c r="R87" i="1"/>
  <c r="S84" i="1"/>
  <c r="H4" i="6" s="1"/>
  <c r="T84" i="1"/>
  <c r="N4" i="6" s="1"/>
  <c r="N10" i="6" s="1"/>
  <c r="T85" i="1"/>
  <c r="T86" i="1"/>
  <c r="O4" i="6" s="1"/>
  <c r="O10" i="6" s="1"/>
  <c r="T87" i="1"/>
  <c r="U84" i="1"/>
  <c r="S85" i="1"/>
  <c r="S86" i="1"/>
  <c r="S87" i="1"/>
  <c r="U85" i="1"/>
  <c r="U86" i="1"/>
  <c r="T4" i="6" s="1"/>
  <c r="T10" i="6" s="1"/>
  <c r="R89" i="1"/>
  <c r="S89" i="1"/>
  <c r="S90" i="1"/>
  <c r="S91" i="1"/>
  <c r="J5" i="6" s="1"/>
  <c r="S92" i="1"/>
  <c r="T89" i="1"/>
  <c r="T90" i="1"/>
  <c r="T91" i="1"/>
  <c r="M5" i="6" s="1"/>
  <c r="T92" i="1"/>
  <c r="R90" i="1"/>
  <c r="D5" i="6" s="1"/>
  <c r="R91" i="1"/>
  <c r="R92" i="1"/>
  <c r="F5" i="6" s="1"/>
  <c r="R98" i="1"/>
  <c r="R99" i="1"/>
  <c r="R100" i="1"/>
  <c r="R101" i="1"/>
  <c r="T98" i="1"/>
  <c r="T101" i="1"/>
  <c r="T99" i="1"/>
  <c r="T100" i="1"/>
  <c r="S6" i="6"/>
  <c r="H6" i="6"/>
  <c r="U6" i="6"/>
  <c r="R102" i="1"/>
  <c r="R103" i="1"/>
  <c r="R104" i="1"/>
  <c r="R105" i="1"/>
  <c r="S102" i="1"/>
  <c r="T102" i="1"/>
  <c r="T103" i="1"/>
  <c r="T104" i="1"/>
  <c r="T105" i="1"/>
  <c r="U102" i="1"/>
  <c r="S103" i="1"/>
  <c r="S104" i="1"/>
  <c r="S105" i="1"/>
  <c r="K7" i="6" s="1"/>
  <c r="U103" i="1"/>
  <c r="U104" i="1"/>
  <c r="U105" i="1"/>
  <c r="U7" i="6" s="1"/>
  <c r="R114" i="1"/>
  <c r="R115" i="1"/>
  <c r="R116" i="1"/>
  <c r="R117" i="1"/>
  <c r="F8" i="6" s="1"/>
  <c r="S114" i="1"/>
  <c r="S115" i="1"/>
  <c r="I8" i="6" s="1"/>
  <c r="S116" i="1"/>
  <c r="S117" i="1"/>
  <c r="T114" i="1"/>
  <c r="O8" i="6" s="1"/>
  <c r="U114" i="1"/>
  <c r="T115" i="1"/>
  <c r="T116" i="1"/>
  <c r="T117" i="1"/>
  <c r="U115" i="1"/>
  <c r="U116" i="1"/>
  <c r="U117" i="1"/>
  <c r="R8" i="6" s="1"/>
  <c r="T8" i="6"/>
  <c r="R122" i="1"/>
  <c r="S122" i="1"/>
  <c r="T122" i="1"/>
  <c r="T123" i="1"/>
  <c r="T124" i="1"/>
  <c r="P4" i="5" s="1"/>
  <c r="P10" i="5" s="1"/>
  <c r="T125" i="1"/>
  <c r="U122" i="1"/>
  <c r="U125" i="1"/>
  <c r="U123" i="1"/>
  <c r="U124" i="1"/>
  <c r="R123" i="1"/>
  <c r="S123" i="1"/>
  <c r="S124" i="1"/>
  <c r="S125" i="1"/>
  <c r="K4" i="5" s="1"/>
  <c r="I4" i="5"/>
  <c r="R124" i="1"/>
  <c r="R125" i="1"/>
  <c r="R128" i="1"/>
  <c r="R129" i="1"/>
  <c r="R130" i="1"/>
  <c r="R131" i="1"/>
  <c r="S128" i="1"/>
  <c r="S130" i="1"/>
  <c r="S129" i="1"/>
  <c r="S131" i="1"/>
  <c r="H5" i="5" s="1"/>
  <c r="T128" i="1"/>
  <c r="U128" i="1"/>
  <c r="R5" i="5" s="1"/>
  <c r="T129" i="1"/>
  <c r="T130" i="1"/>
  <c r="T131" i="1"/>
  <c r="U129" i="1"/>
  <c r="U130" i="1"/>
  <c r="U131" i="1"/>
  <c r="R134" i="1"/>
  <c r="S134" i="1"/>
  <c r="S135" i="1"/>
  <c r="S136" i="1"/>
  <c r="I6" i="5" s="1"/>
  <c r="S137" i="1"/>
  <c r="H6" i="5"/>
  <c r="T134" i="1"/>
  <c r="T135" i="1"/>
  <c r="T136" i="1"/>
  <c r="T137" i="1"/>
  <c r="U134" i="1"/>
  <c r="R6" i="5" s="1"/>
  <c r="R135" i="1"/>
  <c r="R136" i="1"/>
  <c r="R137" i="1"/>
  <c r="U135" i="1"/>
  <c r="U136" i="1"/>
  <c r="T6" i="5" s="1"/>
  <c r="U6" i="5"/>
  <c r="R139" i="1"/>
  <c r="R140" i="1"/>
  <c r="R141" i="1"/>
  <c r="R142" i="1"/>
  <c r="S139" i="1"/>
  <c r="S140" i="1"/>
  <c r="S141" i="1"/>
  <c r="S142" i="1"/>
  <c r="T139" i="1"/>
  <c r="U139" i="1"/>
  <c r="T140" i="1"/>
  <c r="U140" i="1"/>
  <c r="T141" i="1"/>
  <c r="O7" i="5" s="1"/>
  <c r="T142" i="1"/>
  <c r="U141" i="1"/>
  <c r="T5" i="2"/>
  <c r="T10" i="2" s="1"/>
  <c r="T5" i="4"/>
  <c r="T7" i="2"/>
  <c r="P5" i="2"/>
  <c r="P8" i="2"/>
  <c r="U4" i="4"/>
  <c r="U10" i="4" s="1"/>
  <c r="H4" i="5"/>
  <c r="J6" i="6"/>
  <c r="S6" i="2"/>
  <c r="P7" i="5"/>
  <c r="I6" i="6"/>
  <c r="U4" i="6"/>
  <c r="U10" i="6" s="1"/>
  <c r="D9" i="2"/>
  <c r="O5" i="2"/>
  <c r="P6" i="2"/>
  <c r="M4" i="4"/>
  <c r="M10" i="4" s="1"/>
  <c r="S6" i="5"/>
  <c r="R4" i="2"/>
  <c r="S7" i="5" l="1"/>
  <c r="I5" i="5"/>
  <c r="N7" i="5"/>
  <c r="K6" i="5"/>
  <c r="F6" i="5"/>
  <c r="N5" i="5"/>
  <c r="J7" i="5"/>
  <c r="R7" i="6"/>
  <c r="D7" i="6"/>
  <c r="P4" i="6"/>
  <c r="P10" i="6" s="1"/>
  <c r="U5" i="6"/>
  <c r="K4" i="6"/>
  <c r="T5" i="6"/>
  <c r="P7" i="6"/>
  <c r="R5" i="6"/>
  <c r="C4" i="6"/>
  <c r="P8" i="6"/>
  <c r="S7" i="6"/>
  <c r="N8" i="6"/>
  <c r="C6" i="6"/>
  <c r="I4" i="6"/>
  <c r="C6" i="4"/>
  <c r="K7" i="4"/>
  <c r="T4" i="4"/>
  <c r="T10" i="4" s="1"/>
  <c r="N6" i="4"/>
  <c r="C4" i="4"/>
  <c r="J9" i="2"/>
  <c r="I9" i="2"/>
  <c r="K9" i="2"/>
  <c r="K8" i="2"/>
  <c r="I7" i="2"/>
  <c r="K7" i="2"/>
  <c r="J7" i="2"/>
  <c r="H6" i="2"/>
  <c r="K6" i="2"/>
  <c r="I5" i="2"/>
  <c r="H5" i="2"/>
  <c r="K5" i="2"/>
  <c r="J5" i="2"/>
  <c r="R10" i="2"/>
  <c r="S5" i="2"/>
  <c r="N4" i="2"/>
  <c r="N10" i="2" s="1"/>
  <c r="P4" i="2"/>
  <c r="P10" i="2" s="1"/>
  <c r="I4" i="2"/>
  <c r="J4" i="2"/>
  <c r="H4" i="2"/>
  <c r="K4" i="2"/>
  <c r="C5" i="6"/>
  <c r="E5" i="6"/>
  <c r="D4" i="6"/>
  <c r="E4" i="6"/>
  <c r="C7" i="4"/>
  <c r="R7" i="5"/>
  <c r="U7" i="5"/>
  <c r="P6" i="5"/>
  <c r="M6" i="5"/>
  <c r="C7" i="6"/>
  <c r="E7" i="6"/>
  <c r="F4" i="5"/>
  <c r="H7" i="6"/>
  <c r="J7" i="6"/>
  <c r="D6" i="6"/>
  <c r="F6" i="6"/>
  <c r="N7" i="4"/>
  <c r="P7" i="4"/>
  <c r="M7" i="4"/>
  <c r="E7" i="4"/>
  <c r="M5" i="5"/>
  <c r="T5" i="5"/>
  <c r="S5" i="5"/>
  <c r="O6" i="6"/>
  <c r="N6" i="6"/>
  <c r="N8" i="2"/>
  <c r="M8" i="2"/>
  <c r="J7" i="4"/>
  <c r="H7" i="5"/>
  <c r="H10" i="5" s="1"/>
  <c r="O5" i="5"/>
  <c r="P5" i="5"/>
  <c r="J4" i="5"/>
  <c r="J10" i="5" s="1"/>
  <c r="S4" i="5"/>
  <c r="S10" i="5" s="1"/>
  <c r="U4" i="5"/>
  <c r="U10" i="5" s="1"/>
  <c r="M4" i="5"/>
  <c r="M10" i="5" s="1"/>
  <c r="H8" i="6"/>
  <c r="K8" i="6"/>
  <c r="J8" i="6"/>
  <c r="C8" i="6"/>
  <c r="D8" i="6"/>
  <c r="E8" i="6"/>
  <c r="I5" i="6"/>
  <c r="H5" i="6"/>
  <c r="H10" i="6" s="1"/>
  <c r="K5" i="6"/>
  <c r="J4" i="6"/>
  <c r="J10" i="6" s="1"/>
  <c r="R7" i="4"/>
  <c r="S7" i="4"/>
  <c r="U7" i="4"/>
  <c r="H7" i="4"/>
  <c r="E4" i="4"/>
  <c r="K4" i="4"/>
  <c r="K10" i="4" s="1"/>
  <c r="I4" i="4"/>
  <c r="R8" i="2"/>
  <c r="J6" i="5"/>
  <c r="E5" i="4"/>
  <c r="D5" i="4"/>
  <c r="C5" i="4"/>
  <c r="C10" i="4" s="1"/>
  <c r="F5" i="4"/>
  <c r="O8" i="2"/>
  <c r="K7" i="5"/>
  <c r="F7" i="4"/>
  <c r="O7" i="4"/>
  <c r="T7" i="5"/>
  <c r="N6" i="5"/>
  <c r="U5" i="5"/>
  <c r="J5" i="5"/>
  <c r="K5" i="5"/>
  <c r="K10" i="5" s="1"/>
  <c r="M8" i="6"/>
  <c r="I7" i="6"/>
  <c r="P6" i="6"/>
  <c r="E6" i="6"/>
  <c r="O5" i="6"/>
  <c r="N5" i="6"/>
  <c r="D7" i="4"/>
  <c r="D6" i="4"/>
  <c r="E6" i="2"/>
  <c r="D6" i="2"/>
  <c r="C6" i="2"/>
  <c r="F6" i="2"/>
  <c r="N6" i="2"/>
  <c r="O6" i="2"/>
  <c r="F4" i="6"/>
  <c r="H5" i="4"/>
  <c r="K5" i="4"/>
  <c r="P4" i="4"/>
  <c r="P10" i="4" s="1"/>
  <c r="N4" i="4"/>
  <c r="N10" i="4" s="1"/>
  <c r="D4" i="4"/>
  <c r="M7" i="6"/>
  <c r="N7" i="6"/>
  <c r="E6" i="4"/>
  <c r="J5" i="4"/>
  <c r="H4" i="4"/>
  <c r="H10" i="4" s="1"/>
  <c r="F4" i="4"/>
  <c r="F10" i="4" s="1"/>
  <c r="S8" i="2"/>
  <c r="H8" i="2"/>
  <c r="E8" i="2"/>
  <c r="H7" i="2"/>
  <c r="M6" i="2"/>
  <c r="T4" i="5"/>
  <c r="T10" i="5" s="1"/>
  <c r="F7" i="6"/>
  <c r="I6" i="4"/>
  <c r="N5" i="4"/>
  <c r="O7" i="6"/>
  <c r="R4" i="6"/>
  <c r="R10" i="6" s="1"/>
  <c r="O5" i="4"/>
  <c r="R4" i="4"/>
  <c r="R10" i="4" s="1"/>
  <c r="R4" i="5"/>
  <c r="R10" i="5" s="1"/>
  <c r="D6" i="5"/>
  <c r="O6" i="5"/>
  <c r="O4" i="5"/>
  <c r="O10" i="5" s="1"/>
  <c r="N4" i="5"/>
  <c r="N10" i="5" s="1"/>
  <c r="S8" i="6"/>
  <c r="M6" i="6"/>
  <c r="S4" i="6"/>
  <c r="S10" i="6" s="1"/>
  <c r="M4" i="6"/>
  <c r="M10" i="6" s="1"/>
  <c r="I7" i="4"/>
  <c r="J6" i="4"/>
  <c r="R6" i="4"/>
  <c r="K6" i="4"/>
  <c r="F6" i="4"/>
  <c r="U5" i="4"/>
  <c r="M5" i="4"/>
  <c r="R9" i="2"/>
  <c r="N9" i="2"/>
  <c r="H9" i="2"/>
  <c r="C9" i="2"/>
  <c r="J8" i="2"/>
  <c r="P7" i="2"/>
  <c r="R7" i="2"/>
  <c r="O7" i="2"/>
  <c r="I6" i="2"/>
  <c r="J6" i="2"/>
  <c r="S4" i="2"/>
  <c r="E4" i="2"/>
  <c r="K6" i="6"/>
  <c r="M4" i="2"/>
  <c r="M10" i="2" s="1"/>
  <c r="M7" i="5"/>
  <c r="I7" i="5"/>
  <c r="I10" i="5" s="1"/>
  <c r="U8" i="6"/>
  <c r="T7" i="6"/>
  <c r="P5" i="6"/>
  <c r="P6" i="4"/>
  <c r="U6" i="4"/>
  <c r="S5" i="4"/>
  <c r="O4" i="4"/>
  <c r="O10" i="4" s="1"/>
  <c r="J4" i="4"/>
  <c r="S9" i="2"/>
  <c r="T8" i="2"/>
  <c r="F7" i="2"/>
  <c r="U7" i="2"/>
  <c r="T6" i="2"/>
  <c r="R6" i="2"/>
  <c r="D5" i="2"/>
  <c r="U4" i="2"/>
  <c r="U10" i="2" s="1"/>
  <c r="R6" i="6"/>
  <c r="F7" i="5"/>
  <c r="I8" i="2"/>
  <c r="C7" i="5"/>
  <c r="E7" i="5"/>
  <c r="D7" i="5"/>
  <c r="E6" i="5"/>
  <c r="C6" i="5"/>
  <c r="F5" i="5"/>
  <c r="F10" i="5" s="1"/>
  <c r="C5" i="5"/>
  <c r="D5" i="5"/>
  <c r="E5" i="5"/>
  <c r="C4" i="5"/>
  <c r="D4" i="5"/>
  <c r="E4" i="5"/>
  <c r="F9" i="2"/>
  <c r="D8" i="2"/>
  <c r="C8" i="2"/>
  <c r="E7" i="2"/>
  <c r="C5" i="2"/>
  <c r="C10" i="2" s="1"/>
  <c r="F5" i="2"/>
  <c r="E5" i="2"/>
  <c r="D4" i="2"/>
  <c r="D10" i="2" s="1"/>
  <c r="K10" i="6" l="1"/>
  <c r="I10" i="6"/>
  <c r="I10" i="4"/>
  <c r="J10" i="4"/>
  <c r="H10" i="2"/>
  <c r="K10" i="2"/>
  <c r="I10" i="2"/>
  <c r="J10" i="2"/>
  <c r="S10" i="2"/>
  <c r="C10" i="6"/>
  <c r="D10" i="6"/>
  <c r="F10" i="6"/>
  <c r="E10" i="6"/>
  <c r="D10" i="4"/>
  <c r="E10" i="4"/>
  <c r="E10" i="2"/>
  <c r="D10" i="5"/>
  <c r="F10" i="2"/>
  <c r="C10" i="5"/>
  <c r="E10" i="5"/>
</calcChain>
</file>

<file path=xl/sharedStrings.xml><?xml version="1.0" encoding="utf-8"?>
<sst xmlns="http://schemas.openxmlformats.org/spreadsheetml/2006/main" count="749" uniqueCount="493">
  <si>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</si>
  <si>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</si>
  <si>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</si>
  <si>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</si>
  <si>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</si>
  <si>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</si>
  <si>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</si>
  <si>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</si>
  <si>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</si>
  <si>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</si>
  <si>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</si>
  <si>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</si>
  <si>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</si>
  <si>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</si>
  <si>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</si>
  <si>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</si>
  <si>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</si>
  <si>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</si>
  <si>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</si>
  <si>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</si>
  <si>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</si>
  <si>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</si>
  <si>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</si>
  <si>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</si>
  <si>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</si>
  <si>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</si>
  <si>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</si>
  <si>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</si>
  <si>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</si>
  <si>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</si>
  <si>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</si>
  <si>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</si>
  <si>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</si>
  <si>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</si>
  <si>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</si>
  <si>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</si>
  <si>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</si>
  <si>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</si>
  <si>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</si>
  <si>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</si>
  <si>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</si>
  <si>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</si>
  <si>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</si>
  <si>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</si>
  <si>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</si>
  <si>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</si>
  <si>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</si>
  <si>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</si>
  <si>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</si>
  <si>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</si>
  <si>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</si>
  <si>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</si>
  <si>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</si>
  <si>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</si>
  <si>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</si>
  <si>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</si>
  <si>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</si>
  <si>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</si>
  <si>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</si>
  <si>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</si>
  <si>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</si>
  <si>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</si>
  <si>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</si>
  <si>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</si>
  <si>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</si>
  <si>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</si>
  <si>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</si>
  <si>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</si>
  <si>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</si>
  <si>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</si>
  <si>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</si>
  <si>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</si>
  <si>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</si>
  <si>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</si>
  <si>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</si>
  <si>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</si>
  <si>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</si>
  <si>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</si>
  <si>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</si>
  <si>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</si>
  <si>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</si>
  <si>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</si>
  <si>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</si>
  <si>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</si>
  <si>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</si>
  <si>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</si>
  <si>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</si>
  <si>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</si>
  <si>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</si>
  <si>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</si>
  <si>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</si>
  <si>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</si>
  <si>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</si>
  <si>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</si>
  <si>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</si>
  <si>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</si>
  <si>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</si>
  <si>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</si>
  <si>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</si>
  <si>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</si>
  <si>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</si>
  <si>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</si>
  <si>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</si>
  <si>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</si>
  <si>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</si>
  <si>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</si>
  <si>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</si>
  <si>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</si>
  <si>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</si>
  <si>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</si>
  <si>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</si>
  <si>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</si>
  <si>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</si>
  <si>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</si>
  <si>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</si>
  <si>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</si>
  <si>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</si>
  <si>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</si>
  <si>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</si>
  <si>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</si>
  <si>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</si>
  <si>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</si>
  <si>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</si>
  <si>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</si>
  <si>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</si>
  <si>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</si>
  <si>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</si>
  <si>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</si>
  <si>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</si>
  <si>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</si>
  <si>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</si>
  <si>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</si>
  <si>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</si>
  <si>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</si>
  <si>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</si>
  <si>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</si>
  <si>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</si>
  <si>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</si>
  <si>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</si>
  <si>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</si>
  <si>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</si>
  <si>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</si>
  <si>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</si>
  <si>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</si>
  <si>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</si>
  <si>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</si>
  <si>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</si>
  <si>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</si>
  <si>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</si>
  <si>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</si>
  <si>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</si>
  <si>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</si>
  <si>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</si>
  <si>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</si>
  <si>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</si>
  <si>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</si>
  <si>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</si>
  <si>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</si>
  <si>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</si>
  <si>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</si>
  <si>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</si>
  <si>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</si>
  <si>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</si>
  <si>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</si>
  <si>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</si>
  <si>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</si>
  <si>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</si>
  <si>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</si>
  <si>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</si>
  <si>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</si>
  <si>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</si>
  <si>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</si>
  <si>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</si>
  <si>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</si>
  <si>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</si>
  <si>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</si>
  <si>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</si>
  <si>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</si>
  <si>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</si>
  <si>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</si>
  <si>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INSTITUCION EDUCATIVA JOSE MARIA CORDOBA</t>
  </si>
  <si>
    <t>AVENIDA 2 N° 9 - 11 CENTRO</t>
  </si>
  <si>
    <t>colcordoba1@yahoo.es</t>
  </si>
  <si>
    <t>DURANIA</t>
  </si>
  <si>
    <t>GESTION DIRECTIVA</t>
  </si>
  <si>
    <t>GESTION ADMINISTRATIVA Y FINANCIERA</t>
  </si>
  <si>
    <t>GESTION ACADEMICA</t>
  </si>
  <si>
    <t>GESTION COMUNITARIA</t>
  </si>
  <si>
    <t>JORGE VLADIMIR MOGOLLON MORA</t>
  </si>
  <si>
    <t>jotica1231@gmail.com</t>
  </si>
  <si>
    <t>Se cuenta con la formulación de la misión y la visión y los principios que articulan e identifican a la institución como un todo. Estos elementos han sido apropiados parcialmente por la cominidad educativa.</t>
  </si>
  <si>
    <t>Murales.         Evidencias fotograficas.   Pendones</t>
  </si>
  <si>
    <t>Las metas establecidas para la institución integrada e inclusiva responden a  sus objetivos y al direccionamíento estratégico. Además, éstas son conocidas y puestas en practica por la counidad educativa.</t>
  </si>
  <si>
    <t xml:space="preserve">PEI                          Actas institucionales                                               </t>
  </si>
  <si>
    <t>La comunidad educativa conoce y comparte el direccionamiento estratégico. Esto se evidencia en la identidad institucional y la unidad de propósitos entre sus miembros.</t>
  </si>
  <si>
    <t>PEI</t>
  </si>
  <si>
    <t>La estrategia de promoción de la inclusión de diferentes grupos poblacionales o de diversidad cultural es la base para que se adapten metodologías y espacios físicos, apoyar talentos y hacerlos valorar por todos los estamentos de la comunidad e4ducativa. Además promueve la cordinación con otros organismos para su atención integral.</t>
  </si>
  <si>
    <t>DUAR, PIAR. Actas de reunion con padres de familia y docente de apoyo.</t>
  </si>
  <si>
    <t>Los criterios básicos sobre el manejo del establecimiento educativo y la atención a la diversidad fueron definidos de manera participativa y permiten el trabajo en equipo, pero no han sido evaluados para establecer su eficacia.</t>
  </si>
  <si>
    <t>Archivo de Proyecto La Magia de los colores.    Actas de reunion y evidencias fotograficas.</t>
  </si>
  <si>
    <t xml:space="preserve">La estrategia pedagogica es coherente con la vision y mision y principios institucionales siendo aplicadas articuladamente. </t>
  </si>
  <si>
    <t>Plan de estudios, planes y proyectos.</t>
  </si>
  <si>
    <t>La Institución utiliza sistemáticamente la información de los resultados de sus autoevaluaciones de calidad, la inclusión y de las evaluaciones de desempeño de los docentes y personal administrativo. Además emplea sus resultados en las evaluaciones externas(evaluar para avanzar y saber 11 para elaborar sus planes de trabajo.</t>
  </si>
  <si>
    <t>Circular SED, Autoevaluación, Análisis de resultados.</t>
  </si>
  <si>
    <t>Documentos de planes y proyectos.</t>
  </si>
  <si>
    <t>El consejo directivo se reune periódicamente de acuerdo al cronograma establecido, sin enbargo no se hace un seguimiento sistemático al plan de trabajo.</t>
  </si>
  <si>
    <t>Actas de reunión</t>
  </si>
  <si>
    <t>El consejo académico se reune periódicamente para garantizar que el proyecto pedagógico sea coherente con las necesidades de la diversidad y se implemente en todas las áreas y niveles.Sin embargo no hace seguimiento suficiente al mismo.</t>
  </si>
  <si>
    <t>Actas de reunión, evidencia fotográfica</t>
  </si>
  <si>
    <t>Se reune oportunamente en el marco de la integración institucional, toma las decisiones pertinentes y apoya la definición de políticas institucionales de evaluación que favorecen a la diversidad de la población.</t>
  </si>
  <si>
    <t>Acta de conformaciòn y Acta de reuniones comité de evaluacion..</t>
  </si>
  <si>
    <t>El comité de convivencia se reúne periódica- mente y es reconocido como la instancia en- cargada de analizar y plantear soluciones a los problemas de convivencia que se presen- tan en la institución.</t>
  </si>
  <si>
    <t>Proyecto de convivencia. Actas. Apoyo de la Orientacion escolar.</t>
  </si>
  <si>
    <t>El consejo estudiantil, esta conformado mediante eleccion democratica pero sus integrantes se reunen esporadicamente para la toman las decisisones que son de su competencia.</t>
  </si>
  <si>
    <t>Actas de eleccion y organización..</t>
  </si>
  <si>
    <t>El personero elegido desarrolla proyectos y programas a favor de todas y todos los estudiantes y su labor es reconocida en los diferentes estamentos de la comunidad educativa.</t>
  </si>
  <si>
    <t>Actas de elecciòn del personero. Y reuniones. Proyectos presentados en bien de los estudiante. Evidencias fotograficas  de sus actividades.</t>
  </si>
  <si>
    <t>La asamblea de padres de familia se reúne periódicamente y es reconocida como la ins- tancia de representación de estos integrantes de la comunidad educativa.</t>
  </si>
  <si>
    <t>Actas de reuniòn.</t>
  </si>
  <si>
    <t>Acta de conformaciòn. Actas de reuniones del consejo.</t>
  </si>
  <si>
    <t>La institucion educativa ha definido los mecanismos de comunicación de acuerdo con las caracteristicas y el tipo de informacion pertinente para cada uno de los estamentos de la comuinidad eductaiva.</t>
  </si>
  <si>
    <t xml:space="preserve">Medios electronicos. Comunicados en fisico.           Emisora comunitaria.            </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</si>
  <si>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emosiones.</t>
  </si>
  <si>
    <t>Actas de reuniones y evidencias fotográficas.    Documentos soporte.</t>
  </si>
  <si>
    <t>Actas.    Documentos soporte de reconocimientos.</t>
  </si>
  <si>
    <t>La institución ha implementado un procedi- miento para identificar, divulgar y documentar las buenas prácticas pedagógicas, administra- tivas y culturales que reconocen la diversidad de la población en todos sus componentes de gestión. El intercambio de experiencias propi- cia acciones de mejoramiento.</t>
  </si>
  <si>
    <t>Actas</t>
  </si>
  <si>
    <t>Los estudiantes se identifican con la institu- ción y sienten orgullo de pertenecer a ella. Además, participan activamente en activida- des internas y externas, en su representación. Se resalta el valor de la diversidad y la impor- tancia del ejercicio de los derechos de todos y todas, lo cual permite mayor participación e integración entre todos sus estamentos.</t>
  </si>
  <si>
    <t>Asistencia a clases, actividades programadas de forma presencial y murales.    Participaciones deportivas y culturales dentro y fuera de la institucion.</t>
  </si>
  <si>
    <t>La planta física de la institucion posee espacios amplios y suficientes, y éstos se encuentran medianamente dotados, organizados y decorados y señalizados, lo que propicia un buen ambiente para el aprendizaje y la convivencia de la diversidad de sus miembros, incluso de aquellos que requieren adaptaciones para su movilidad y ubicación en el espacio. Las plantas físicas son usadas adecuadamente fuera de la jornada escolar ordinaria.</t>
  </si>
  <si>
    <t>Protocolos de seguridad y señalética.    Mejoramiento de algunas instalaciones.</t>
  </si>
  <si>
    <t>La institución cuenta con un programa es- tructurado de inducción y de acogida, el cual está apoyado en materiales y estrategias que se adaptan a las condiciones personales, so- ciales y culturales de todos los integrantes. La inducción se hace al inicio del año escolar a todos los estudiantes nuevos y sus familias.</t>
  </si>
  <si>
    <t>Evidencia fotográfica, folletos Actas de organización y evaluacion del desarrollo de la inducción.</t>
  </si>
  <si>
    <t>La mayoria de los estudiantes de la institución manifiesta entusiasmo y ganas de aprender.</t>
  </si>
  <si>
    <t>Evidencia fotográfica, actas de nivelación, actas de comisión de evaluación .  Boletines por periodo y finales.</t>
  </si>
  <si>
    <t>El manual de convivencia es conocido y utilizado como instrumento que orienta los principios, valores, estratégias y actuaciones que favorecen un clima organizacional armónico entre los diferentes integrantes de la comunidad educativa, fomentando el respeto y la valoración de la diversidad.</t>
  </si>
  <si>
    <t xml:space="preserve">Actas de resignificacion y documento. </t>
  </si>
  <si>
    <t>Evidencias fotográficas</t>
  </si>
  <si>
    <t>La institucion educativa cuentan con algunos servicios complementarios (alimentación, transporte, salud), pero éstos no dan respuesta a las necesidades de cobertura y no se prestan en condiciones de calidad.</t>
  </si>
  <si>
    <t>Actas PAE, actas de prestamos de equipos de computo y guias impresas como material de apoyo.</t>
  </si>
  <si>
    <t>La comunidad educativa reconoce y utiliza el comité de convivencia para identificar y mediar los conflictos. Apoyado por la Orientacion escolar.</t>
  </si>
  <si>
    <t>Actas de orientacion escolar y actividades a de apoyo a casos especiales</t>
  </si>
  <si>
    <t>La institucion utiliza mecanismos que combinan recursos internos y externos para prevenir situaciones de riesgo y manejar casos dificiles, se hizo control y seguimiento</t>
  </si>
  <si>
    <t>Actas de compromiso ante Orientación escolar</t>
  </si>
  <si>
    <r>
      <t>L</t>
    </r>
    <r>
      <rPr>
        <sz val="12"/>
        <color indexed="8"/>
        <rFont val="Arial"/>
        <family val="2"/>
      </rPr>
      <t>a institución realiza un intercambio muy agil y fluido con las familias y acudientes en el marco de la politica definida, facilitando la solucion oportuna de los problemas.</t>
    </r>
  </si>
  <si>
    <t>Actas de compromiso</t>
  </si>
  <si>
    <t>La institucion realiza un intercambio fluido de informacion con las autoridades educativas en el marco de la politica definida, lo que facilita la ejecucion de actividades y solucion oportuna de los problemas.</t>
  </si>
  <si>
    <t>Actas institucionales, decretos, circulares y otros documentos de apoyo</t>
  </si>
  <si>
    <t>La institucion cuenta con una `politica para el establecimiento de alianzas y acuerdos con diferentes entidades para apoyar la ejecucion de sus proyectos. Sin embargo no hace seguimiento sistematico a sus resultados.</t>
  </si>
  <si>
    <t>Actas y convenios con otras entidades.</t>
  </si>
  <si>
    <t>La institución establece relaciones esporádicas con el sector productivo; en ocasiones se reciben aportes y donaciones, y en otros casos cuenta con el acceso a laboratorios, talleres y espacios recreativos.</t>
  </si>
  <si>
    <t>Actas de conformacion de gobierno escolar</t>
  </si>
  <si>
    <t>Se continua fortaleciendo la participación y el trabajo en equipo que busca la apropiación del horizonte institucional y la atención a la diversidad y los criterios de manejo del establecimiento educativo.</t>
  </si>
  <si>
    <t>Seguir con el fortalecimiento en cuanto a la participación y el trabajo en equipo que busca la apropiación del horizonte institucional y la atención a la diversisdad y los criterios de manejo del establecimiento educativo.</t>
  </si>
  <si>
    <t>La institución conoce los requerimientos educativos de las poblaciones o personas que experimentan barreras para el aprendizaje y la participación en su entorno y ha diseñado planes de trabajo pedagógico para atenderlas en concordancia con el PEI y la normatividad vigente</t>
  </si>
  <si>
    <t>La institución ha definido políticas para atender a poblaciones pertenecientes a grupos étnicos, pero carece de información sobre sus requerimientos o necesidades de su localidad o municipio</t>
  </si>
  <si>
    <t>Se reciben los educandos en caso de que estos se registren en el periodo academico.</t>
  </si>
  <si>
    <t>La institución cuenta con mecanismos que le
permiten conocer las necesidades y expectativas de todos los estudiantes y divulga esta información en su comunidad; los estudiantes
encuentran elementos de identificación con
la institución</t>
  </si>
  <si>
    <t xml:space="preserve">La institución cuenta con mecanismos que le
permiten conocer las necesidades y expectativas de todos los estudiantes y divulga esta información en su comunidad; los estudiantes
encuentran elementos de identificación con
la institución.
</t>
  </si>
  <si>
    <t xml:space="preserve">La escuela de padres es coherente con el PEI,
cuenta con el respaldo pedagógico de los docentes y se encuentra ampliamente divulgada
en la comunidad. Además, su acogida entre
los integrantes de la familia es significativa. </t>
  </si>
  <si>
    <t>La institución cuenta con una estrategia de interacción con la comunidad que orienta, da sentido a las acciones que se planean conjuntamente y dan respuesta a problemáticas y necesidades que apuntan al mejoramiento de las condiciones de vida de la comunidad y los estudiantes.</t>
  </si>
  <si>
    <t>Servicio academico desde transición hasta undécimo grado y servicio tecnico del SENA,  este año se prestó el servicio de proyecto ser humano. Entrega de PAE. Servicio de Restaurante Escolar.</t>
  </si>
  <si>
    <t>La comunidad se encuentra informada respecto de los programas y posibilidades de uso de los recursos de la institución y los utiliza; asimismo, colabora con la institución en los gastos para su mantenimiento.</t>
  </si>
  <si>
    <t>Adecuación de Sala de Informática de Primaria, uso adecuado de los recursos tecnológicos y espacios físicos (Biblioteca, cancha, salas de informática, Cafetería, Unidades sanitarias)  adecuación del restaurante escolar.</t>
  </si>
  <si>
    <t>El servicio social estudiantil es valorado por la
comunidad y los estudiantes han desarrollado
una capacidad de empatía e integración con
la comunidad en la medida en que éstos contribuyen
a la solución de sus necesidades a través de
programas interesantes y debidamente organizados.</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</si>
  <si>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</si>
  <si>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Participación activa de los estudiantes en las elecciones estudiantiles, Izadas de Bandera, Interclases, Semana Cultural y Convivencias.</t>
  </si>
  <si>
    <t>La institución posee canales de comunicación claros y abiertos que facilitan a los padres de familia el conocimiento de sus derechos y deberes, de manera que ellos se sienten miembros legítimos de la asamblea y del consejo de padres</t>
  </si>
  <si>
    <t>Invitaciones, Listados de asistencia, evidencia fotográfica y grupo de whastapp</t>
  </si>
  <si>
    <t>Las familias participan de la dinámica de la institución a través de actividades y programas que tienen propósitos y estrategias claramente definidos en concordancia con el PEI y con los procesos institucionales. Estos programas tienen en cuenta las necesidades y expectativas de la comunidad.</t>
  </si>
  <si>
    <t>Actas de reuniones, Listados de asistencia y participacion en las diversas actividades como interclases, semana cultural y Feria de Emprendimiento de los estudiantes de bachillerato y primaria.</t>
  </si>
  <si>
    <t>Los programas de prevención de riesgos físicos de la institución son monitoreados y evaluados con el fin de establecer su eficacia. Con ello, se propicia su fortalecimiento de las alianzas y la búsqueda de apoyo de otras instituciones y de la comunidad.</t>
  </si>
  <si>
    <t>Elaboración de Proyecto Gestión del Riesgo, se hizo simulacros de evacuación y se concreto las rutas de evacuación de la institución.</t>
  </si>
  <si>
    <t>La institución cuenta con programas organizados con el apoyo de otras entidades (secretaría de salud, hospitales, universidades) que buscan favorecer los aprendizajes de los estudiantes y de la comunidad sobre los riesgos a que están expuestos y crear una cultura del autocuidado y de la prevención. Los estudiantes y la comunidad se vinculan a estos programas. Existen mecanismos de seguimiento a los factores de riesgo identificados como significativos para la comunidad y los estudiantes.</t>
  </si>
  <si>
    <t>La institución cuenta con planes de evacuación frente a desatres naturales o similares y posee un sistema de monitoreo de las condiciones minimas de suguridad que verifica el estado de su infraestructura y alerta sobre posibles.</t>
  </si>
  <si>
    <t>Socialización Puntos de Encuentro y Rutas de evacuación., pero se presentas  lugares criticos en la planta fisica en epoca de lluvias. Se debe cambiar los pasamanos de la sección primaria. Cambios en las canales del techo de la cancha de primaria.</t>
  </si>
  <si>
    <t>Se realizaron 8 talleres para de primaria y secundaria, con gran participación de los padres de familia, se cuenta actas, videos, asistencia y material fotografico.</t>
  </si>
  <si>
    <t>AÑO  2023</t>
  </si>
  <si>
    <t>Reportes medicos de los estudiantes, Caracterización de cada estudiante, PIAR desarrollados a 6 estudiantes, carpeta de guías desarrolladas. En total se cuenta con 14 estudiantes que presentan necesidades educativas especiales</t>
  </si>
  <si>
    <t>la institución cuenta con personal capacitacitado  ( orientadora) (magia de los colores)  para dar respuesta a las inquietudes de la comunidad edducativa.</t>
  </si>
  <si>
    <t>Se realizó proyecto social en sitios de interes para comunidad como requisito de grado, logrando mejorar la Institución</t>
  </si>
  <si>
    <t>Folletos motivacionales, Valores mensuales, Semana de Convivencia. Evidencias Fotográficas. Capacitación de docentes.</t>
  </si>
  <si>
    <t>Se plantea la necesidad de elaborar, estudiar y dar aprobación a los diferentes manuales de funciones y reglamentos de cada una de las instancias que integran el gobierno escolar; para asi, hacer de cada uno de ellos instituciones mas activas y dinámicas con responsabilidades.</t>
  </si>
  <si>
    <t>La I. E. cuenta con todos los planes de estudio ajustados a la normatividad</t>
  </si>
  <si>
    <t>planes de estudio resignificados</t>
  </si>
  <si>
    <t xml:space="preserve">La I. E. cuenta con un enfoque metodológico definido </t>
  </si>
  <si>
    <t>plan de área</t>
  </si>
  <si>
    <t>La I.E.  Hace uso de todos los recurssos  pedagógicos</t>
  </si>
  <si>
    <t>recursos bibliográficos ubicados en la biblioteca, recursos tecnológicos ( video beam, computadores, tableros inteligentes)</t>
  </si>
  <si>
    <t>la I. E. cuenta con un horario de horas efectivas que hacen parte del mejoramiento institucional que es aplicado por lo docentes</t>
  </si>
  <si>
    <t>actas de establecimiento de horarios y funciones de docentes</t>
  </si>
  <si>
    <t>la mayoria de los docentes  evaluó de manera continua  los aprendizajes  y aplicando pruebas tipo saber</t>
  </si>
  <si>
    <t>evaluaciones aplicadas en las diferentes asignaturas - plan de aula</t>
  </si>
  <si>
    <t>Los docente  realizan las práctica pedagógicas de aula teniendo en cuenta las áreas del conocimiento y las particularidades de cada grupo</t>
  </si>
  <si>
    <t xml:space="preserve">plan de aula , guia talleres- </t>
  </si>
  <si>
    <t xml:space="preserve">Los docentes orientan las tareas escolares con una intencionalidad clara para fortalecer los aprendizajes </t>
  </si>
  <si>
    <t>Los recursos para el aprendizaje son usados por todos los docentes teniendo en cuenta las políticas sobre el uso.</t>
  </si>
  <si>
    <t>registro de prestamo de material didactico ,  material fotocopiable y metarial fungible</t>
  </si>
  <si>
    <t>La I. E. cuenta con  una poltíca sobre el uso apropiado de los tiempos establecidos aritulados con la propuesta y el enfoque metodologico</t>
  </si>
  <si>
    <t>horarios establecidos, proyectos transversales</t>
  </si>
  <si>
    <t>Los docentes se basan en la buena comunicaciòn con los estudiantes evidenciadas en la organizacion de las diferentes actividades extrcurriculares y valorando la parte individual de los estudiantes</t>
  </si>
  <si>
    <t>pacto de aula- carteles de valores - fotos y videos de actividades extracurriculares</t>
  </si>
  <si>
    <t>los planes de aula, estrategias pedagogicas</t>
  </si>
  <si>
    <t xml:space="preserve">Los docentes realizan las clases de forma activa,  participativa y dinámica  teniendo en cuenta las características y el contexto  de los estudiantes. </t>
  </si>
  <si>
    <t>plan de aula- estrategias pedagógicas</t>
  </si>
  <si>
    <t>El proceso de evaluación del rendimiento académico se hace  permanente , realizandole seguimiento y retroalimentación, generandole  oportunidades de mejora hasta superar la dificultades, ademas se hace continuamente actualizacion del SIE y se da a conocer en las asambleas generales de padres</t>
  </si>
  <si>
    <t>Formato de seguimiento a estudiantes por parte de bienestar social. -planes y actas de fortalecimiento académico</t>
  </si>
  <si>
    <t>los resultados académicos cuenta con indicadores  y mecanismos que permiten realizar retroalimentación para la comunidad educativa.</t>
  </si>
  <si>
    <t>plataforma ovy - actas de comision de evaluacion - Boletines- actas de seguimiento a los estudiantes - actas de fortalecimiento, actas de compromiso</t>
  </si>
  <si>
    <t>se realizan los análisis a los reultados de los estudiantes en las evaluaciones externas y se plantean estragegias de mejoramiento en las prácticas de aula contempladas en le P.M.I.</t>
  </si>
  <si>
    <t>analisis de las pruebas AVANZAR PARA EVALUAR</t>
  </si>
  <si>
    <t>la institución cuenta con un formato para el seguimiento a la asistencia</t>
  </si>
  <si>
    <t>Los estudiantes que reprueben tienen la oportunidad de presentar cada periodo actividades de fortalecimeitno académico para mejorar los resultados</t>
  </si>
  <si>
    <t>actas de nivelacion - plataforma ovy - boletines  - actas de comision de evaluacion</t>
  </si>
  <si>
    <t xml:space="preserve">La institución cuenta con apoyo pedagogico para los estudiantes que presentan bajo rendimiento academico, ademas, apoyo intterinstitucional(comisaria de familia) </t>
  </si>
  <si>
    <t>actas de comision de evaluacion- actas de nivelacion - actividades propuestas</t>
  </si>
  <si>
    <t>La I. E. cuenta con la información de los egresados pero esta necesita ser sistematizada y actualizada</t>
  </si>
  <si>
    <t>actas de graudaciòn</t>
  </si>
  <si>
    <t>grupo de whatsap , plataforma ovy</t>
  </si>
  <si>
    <t>Evidenciar el enforque metodológico en las prácticas pedagógicas que respondan al diversidad de los estudiantes</t>
  </si>
  <si>
    <t>Crear una estrategia que permita realizar seguimiento a los egresados de manera regular</t>
  </si>
  <si>
    <t>El proceso de evaluación del rendimiento académico se hace  permanente , realizandole seguimiento y retroalimentación, generandole  oportunidades de mejora hasta superar la dificultades, ademas se hace continuamente actualizacion del SIEE y se da a conocer en las asambleas generales de padres</t>
  </si>
  <si>
    <t>La institucion cuenta con un proceso de matrìcula acorde a las necesidades y situaciones presentadas en el contexto,  que tiene en cuenta las necesidades de los estudiantes y padres de familia, y que es reconocido por la comunidad educativa.</t>
  </si>
  <si>
    <t>SIMAT, Ficha de matricula, carpeta del estudiante.</t>
  </si>
  <si>
    <t>La institución tiene un sistema de archivo que le permite disponer de la información de los estudiantes de todas las sedes, así como expedir constancias y ertificados de manera ágil, confiable y oportuna.</t>
  </si>
  <si>
    <t>Plataforma OVY, plataforma enjambre, archivo académico de secretaría y otras dependencias.</t>
  </si>
  <si>
    <t>La institución revisa periódicamente el sistema de expedición de boletines de calificaciones e implementa acciones para ajustarlo y mejorarlo</t>
  </si>
  <si>
    <t>Plataforma OVY, boletines periódicos, actas de reunión de entrega de boletines, registros de asistencia.</t>
  </si>
  <si>
    <t>La institución asegura los recursos para cumplir el programa de mantenimiento de su planta física.</t>
  </si>
  <si>
    <t>Presupuesto anual, paln de compras (necesidades de infraestructura), acta de Consejo Directivo y aprobación.</t>
  </si>
  <si>
    <t>Formatos de registro uso de los espacios, fotos de actividades.</t>
  </si>
  <si>
    <t>La institución cuenta con un plan para la adquisición de los recursos para el aprendizaje que consulta las demandas de su direccionamiento estratégico y las necesidades de los docentes y estudiantes.</t>
  </si>
  <si>
    <t>Ficha de identificación de necesidades, soportes de recursos adquiridos, fotos y actas de reunión.</t>
  </si>
  <si>
    <t>El proceso para determinar las necesidades de adquisición de suministro de insumos, recursos y mantenimiento de los mismos, es
participativo, se hace oportunamente y está articulado con la propuesta pedagógica de la institución.</t>
  </si>
  <si>
    <t xml:space="preserve">Actas de reunión Consejo de Docentes, soportes de compra, materiales de suministro (fotos), plan de compras, </t>
  </si>
  <si>
    <t>La institución cuenta con un programa de mantenimiento preventivo y correctivo delos equipos y recursos para el aprendizaje y, en caso de requerirse, éste se hace unamente. No se dispone de los manuales de los equipos.</t>
  </si>
  <si>
    <t>Programa, inventario, reporte de equipos dañados, soprores de mantenimiento, soportes de pago y fotos.</t>
  </si>
  <si>
    <t xml:space="preserve">La comunidad educativa conoce y adopta las medidas preventivas derivadas del conoci miento cabal del panorama de riesgo
</t>
  </si>
  <si>
    <t>Plan de riesgos, PEGR., fotos, videos simulacros y orientaciones, inducción.</t>
  </si>
  <si>
    <t>Los servicios complementarios y recursos que ofrece la comunidad y los Establecimientos Educativos, se distribuyen de forma equitativa, se ofrecen oportunamente teniendo en cuenta la calidad requerida . Cada sede tiene
programas sensibles a las demandas de los estudiantes, y la institución cuenta con el apoyo de otras entidades para su prestación.</t>
  </si>
  <si>
    <t>Evidencias de trabajo Psicorientación, soportes de contratación de servicios de alimentación y transporte escolar, seguimiento a los servicios prestados, actas de reunión.</t>
  </si>
  <si>
    <t>La estrategia para apoyar a los estudiantes que presentan bajo desempeño académico o con dificultades de interacción, es aplicada en todas las sedes y es conocida por toda la comunidad educativa. Además, está articulada con los servicios prestados por otras entidades o profesionales de apoyo.</t>
  </si>
  <si>
    <t>Archivo físico y digital de orientación escolar, planes de apoyo y acompañamiento a estudiantes con dificultades, chats de grupos de WhatsApp y privados con padres y estudiantes.</t>
  </si>
  <si>
    <t>La institución revisa y evalúa continuamente la definición de los perfiles y su uso en los procesos de selección, solicitud e inducción del personal, en función del plan de mejoramiento y de sus necesidades.</t>
  </si>
  <si>
    <t>Archivo físico y digital (emails) de traslados, hojas de vida, solicitud de necesidades planta de personal, actos administrativos, carga académica y plan de estudios.</t>
  </si>
  <si>
    <t xml:space="preserve">La institución revisa y evalúa periódicamente su estrategia de inducción y reinducción del personal, y realiza los ajustes pertinentes para que ésta se adecue al PEI y al plan de mejoramiento.
</t>
  </si>
  <si>
    <t>Grupo de WhatsApp inducción coordinador, programa de inducción y jornadas de revisión, actualización a justes a documentos.</t>
  </si>
  <si>
    <t>La institución cuenta con lineamientos que permiten que sus integrantes opten por procesos de formación en coherencia
con el PEI y con las necesidades
detectadas.</t>
  </si>
  <si>
    <t>Actas de reunión y capacitación , captures de los docentes de participación, archivo digital y físico de invitación a capacitacviones.</t>
  </si>
  <si>
    <t>La institución revisa y evalúa continuamente sus criterios de asignación académica de los docentes y realiza los ajustes pertinentes a los mismos.</t>
  </si>
  <si>
    <t>Horarios trisemanales adaptados a la pandemia, carga académica, hojas de vida.</t>
  </si>
  <si>
    <t>El personal vinculado está identificado con la institución: comparte la filosofía, principios,valores y objetivos, y está dispuesto a realizar actividades complementarias que sean necesarias para cualificar su labor.</t>
  </si>
  <si>
    <t>Evidencias del trabajo docente, fotos, videos de actividades, actas de reunión.</t>
  </si>
  <si>
    <t>La institución revisa continuamente el proceso de evaluación de docentes, directivos y personal administrativo, así como los resultados de las acciones de mejoramiento, con el fin de ajustarlos y crear nuevos planes de incentivos, apoyo
a la investigación, divulgación de buenas prácticas, etc</t>
  </si>
  <si>
    <t>Evaluación de desempeño (Hija de vida), archivo digital (Humano en línea), grupo de WhatsApp 1278, carpeta de evidencias DRIVE.</t>
  </si>
  <si>
    <t>La estrategia de reconocimiento al personal vinculado es aplicada en actos públicos y se consedera como cultura institucional.</t>
  </si>
  <si>
    <t>Material fotográfico y reconocimiento a el personal por sus logros o acciones en actos institucionales.</t>
  </si>
  <si>
    <t>La investigación en la institu ción se encuentra en estado incipiente; carece de apoyo y  seguimiento a las iniciativas de los docentes.</t>
  </si>
  <si>
    <t>Evidencias del proyectos enjambre</t>
  </si>
  <si>
    <t>La institución ha definido estrategias para la mediación de conflictos, pero éstas se usan de manera esporádica y no
abarcan la totalidad de sedes, grados o niveles.</t>
  </si>
  <si>
    <t>Registro de acompañamiento a casos orientación escolar, reportes de los docentes y actas de Coordinación.</t>
  </si>
  <si>
    <t>La institución ha definido un programa de bienestar del personal vinculado, pero éste no se cumple totalmente o no abarca a todas las sedes, niveles o grados.</t>
  </si>
  <si>
    <t>Programa de bienestar, actividades institucionales, fotos.</t>
  </si>
  <si>
    <t>La institución evalúa periódicamente los procedimientos para la elaboración del presupuesto, de manera que se logre coordinar las necesidades de las distintas sedes y niveles. Asimismo, realizaanálisis financieros y proyecciones presupuestales para la planeación y gestión institucional.</t>
  </si>
  <si>
    <t>ctas consejo Directivo, Acuerdos de consejo Directivo, documento de presupuesto, extractos bancarios.</t>
  </si>
  <si>
    <t>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t>
  </si>
  <si>
    <t>Archivos contables de la institución, informes contables a secretaria y Contraloria. Documentos bancarios, formularios DIAN</t>
  </si>
  <si>
    <t xml:space="preserve">Hay seguimiento y evaluación de los procesos de recaudo de ingresos y de realización de los gastos; dicha información retroalimenta la planeación financiera y apoya la toma de decisiones.
</t>
  </si>
  <si>
    <t>Extractos, soportes contables, contratos</t>
  </si>
  <si>
    <t>La institución revisa y hace seguimiento a los resultados de los informes financieros, para que éstos sean un elemento clave en el momento de
planear las acciones, tomar decisiones y evaluarlos resultados de las mismas.</t>
  </si>
  <si>
    <t>Actas de reunión, programa y archivos del proceso de rendición de cuentas y otros archivos relacionados.</t>
  </si>
  <si>
    <t>Se diseño, ajusto y socializo el panorama de riesgos físicos acorde a las necesidades, priorizando  la adopción de las medidas preventivas derivadas del conocimiento por parte de los miembros de la comunidad educativa.</t>
  </si>
  <si>
    <t>Diseñar un sistema de registro y control de uso de los espacios físicos por medio de indicadores de utilización y solicitud de préstamo para actividades extraescolares. Se compromete</t>
  </si>
  <si>
    <t>Diseñar  programa de adecuación, accesibilidad y embellecimiento de la planta física ajustable  periódicamente a las necesidades y que cuente con  la participación de los diferentes estamentos de la comunidad educativa.</t>
  </si>
  <si>
    <t>Eaborar un plan para adquisición de los recursos para el aprendizaje que garantice la disponibilidad oportuna de los mismos  dirigidos a prevenir las barreras y potenciar la participación de todos los estudiantes, en concordancia con el direccionamiento estratégico y las necesidades de los docentes y estudiantes</t>
  </si>
  <si>
    <t>Diseñar una política de apoyo a la inves tigación y a la producción de materiales relacionados con la misma; además se han defini do temas y áreas de interés en concordancia con el PEI</t>
  </si>
  <si>
    <t>La institución cuenta con un programa de adecuación, ac cesibilidad y embellecimiento de su planta física, y éste cuenta con la ayuda de la comunidad educativa</t>
  </si>
  <si>
    <t xml:space="preserve">Embellecimiento y adecuación de espacio sacorde a necesidades (fotos y documentos de soporte a los procesos), actas de aprobación </t>
  </si>
  <si>
    <t>La institución tiene algunos registros sobre la manera cómo se están utilizando los espacios físicos, pero éstos son esporádicos y no están sistematizados, Se deben aplicar cada una de las dependencias para mayor control.</t>
  </si>
  <si>
    <t>Se cuenta con un gobierno escolar fortalecido donde la comunidad educativa tiene su participación y constantemente se estan dando las herramientas eficaces para hacerlo mas dinámico.</t>
  </si>
  <si>
    <t>Se fortalece la participacion del sector productivo al convocar a cada una de las entidades, como asociaciones, comités y entidades del sector economico a liderar la partipacion en el gobierno escolar especialmente siendo parte del consejo directivo de la institucion educativa.</t>
  </si>
  <si>
    <t>RECTOR</t>
  </si>
  <si>
    <t>DIRECTIVA</t>
  </si>
  <si>
    <t>ACADEMICA</t>
  </si>
  <si>
    <t>DOCENTE LIDER</t>
  </si>
  <si>
    <t>La asistencia a la escuela de padres y demás actividades programadas por la Institución  ha sido significativa, puesto que se evidencia mayor compromiso y disposición</t>
  </si>
  <si>
    <t>La Institución Educativa cuenta con programas de prevención de riesgos físicos, los cuales han sido socializados y monitoreados, fortaleciendo las alianzas con las diversas instituciones y con la comunidad.</t>
  </si>
  <si>
    <t>Se debe realizar el Plan de Ajustes Razonables a todos los estudiantes que se encuentran caracterizados en el Proyecto de Inclusión, puesto que la Secretaria de Educación así lo ha dispuesto.</t>
  </si>
  <si>
    <t>Socializar el servicio social estudiantil ante la comunidad para evidenciar la importancia de éstos proyectos en la contribución al mejoramiento de las necesidades</t>
  </si>
  <si>
    <t>Se requiere fortalecer el sistema de monitoreo de las condiciones minimas de seguridad, puesto que el estado de la infraestructura de la Institución no se encuentra en buenas condiciones.</t>
  </si>
  <si>
    <t>ABELARDO AVELLANEDA PARDO</t>
  </si>
  <si>
    <t>Docente</t>
  </si>
  <si>
    <t>cerjb06@gmail.com</t>
  </si>
  <si>
    <t>JORGE  ANGELMIRO PABON GOMEZ</t>
  </si>
  <si>
    <t>DORIS GISELA GUERRERO PATIÑO</t>
  </si>
  <si>
    <t>dogisela1278@hotmail.com</t>
  </si>
  <si>
    <t>DARIEN ANTONIO SANTIAGO PEREZ</t>
  </si>
  <si>
    <t>dasp.08@hotmail.com</t>
  </si>
  <si>
    <t>WILLIAM EDUARDO RAMIREZ</t>
  </si>
  <si>
    <t>COORDINADOR</t>
  </si>
  <si>
    <t>Se cuenta con un gobierno escolar fortalecido y dinámico, donde la comunidad educativa tiene su participación constante.</t>
  </si>
  <si>
    <t>El trabajo en equipo  y la participación que busca la apropiación del horizonte institucional y la atención a la diversidad y los criterios de manejo de la Institución Educativa.</t>
  </si>
  <si>
    <t>Crear el documento anexo al PEI de los diferentes manuales de funciones y/o reglamentos de cada una de las instancias que integran el gobierno escolar; para hacer de cada uno de ellos  mas activos y dinámicos en el cumplimiento de sus responsabilidades.</t>
  </si>
  <si>
    <t>Fortalecer la participacion del sector productivo para liderar la partipacion en el gobierno escolar especialmente siendo parte del consejo directivo de la institucion educativa.</t>
  </si>
  <si>
    <t>Seguir  fortaleciendo la participación y el trabajo en equipo para mayor apropiación del horizonte institucional y la atención a la diversisdad y los criterios de manejo del establecimiento educativo.</t>
  </si>
  <si>
    <t>Pendones, Documento PEI, Evidencias fotograficas.</t>
  </si>
  <si>
    <t>Documento PEI, Actas</t>
  </si>
  <si>
    <t>Dpcumento PEI</t>
  </si>
  <si>
    <t>Proyecto de convivencia institucional Magia de los colores, Evidencias fotográficas, Actas.</t>
  </si>
  <si>
    <t>Los planes y proyectos y acciones se enmarcan en principios de la corresponsabilidad, participacipación y equidad, articulados al planteamiento estrtégico de la institucuón integrada e inclusiva, y son conocidos por la comunidad educativa. Se trabaja en equipo para articular las acciones.</t>
  </si>
  <si>
    <t>Documentos de Proyectos.</t>
  </si>
  <si>
    <t>Plan de estudios, Proyectos.</t>
  </si>
  <si>
    <t>La institución utiliza sistemáticamente la información de los resultados de sus autoevaluaciones de la calidad, la inclusión y de las evaluaciones de desempeño de los docentes y personal administrativo. Además, emplea sus resultados en las evaluaciones externas (prue- bas SABER y examen de Estado) para elaborar sus planes y programas de trabajo.</t>
  </si>
  <si>
    <t>Presentaciones ofimàtica, Informes estadìsticos. Resultados pruebas saber once.</t>
  </si>
  <si>
    <t>Presentaciones ofimatica, Informes estadísticos, Pruebas Saber.</t>
  </si>
  <si>
    <t>Directriz de la SED, Documento de Autoevaluación.</t>
  </si>
  <si>
    <t>Actas de reuniones, Evidencias fotográficas</t>
  </si>
  <si>
    <t xml:space="preserve">El Comité de Convivencia se reune periodicamente y cuenta con el aporte activo de todos sus miembros. Además, evalua los resultados de sus acciones y decisiones y los utiliza para fortalecer su trabajo. </t>
  </si>
  <si>
    <t>Observador del estudiante, Archivo de casos, Actas de acuerdos y compromisos</t>
  </si>
  <si>
    <t>Acta de conformación.</t>
  </si>
  <si>
    <t>Actas de elección, Evidencias fotográficas</t>
  </si>
  <si>
    <t>El consejo de padres de familia se reúne periódicamente para apoyar al rector en el marco del plan de mejoramiento. Sin em- bargo, no hace seguimiento sistemático a los resultados obtenidos.</t>
  </si>
  <si>
    <t>Acta de conformación, Acta de reuniones</t>
  </si>
  <si>
    <t>Comunicados, Redes sociales</t>
  </si>
  <si>
    <t>Actas de Reuniones, Evidencias fotograficas</t>
  </si>
  <si>
    <t>La institución cuenta con un sistema de estímulos y reconocimientos a los logros de docentes y estudiantes que se aplica de manera coherente, sistemática y organizada.</t>
  </si>
  <si>
    <t>La institución ha implementado un procedimiento para identificar, divulgar y documentar las buenas prácticas pedagógicas, administrativas y culturales que reconocen la diversidad de la población en todos sus componentes de gestión. El intercambio de experiencias propicia acciones de mejoramiento.</t>
  </si>
  <si>
    <t>Evidencias fotográficas, Actas de reuniones.</t>
  </si>
  <si>
    <t>Asistencia a clases, Evidencias Fotográficas.</t>
  </si>
  <si>
    <t>La Institución tiene un Sistema de estímulos y reconocimientos a los logros de los Docentes y estudiantes, que se aplica de manera coherente, sistemática y organizada. Además, este sistema cuenta con el reconocimiento de la comunidad educativa y es parte de la cultura, las políticas y prácticas inclusivas.</t>
  </si>
  <si>
    <t>Protocolos de seguridad, Señalética.</t>
  </si>
  <si>
    <t>Evidencia fotográfica, folletos, Desarrollo de la Inducción.</t>
  </si>
  <si>
    <t>Evidencia fotográfica, Actas de Comisión de Evaluación, Informes periodicos.</t>
  </si>
  <si>
    <t>Actas de reuniones, Documento Manual de convivencia</t>
  </si>
  <si>
    <t>La institución cuenta con una política y una programación completa de actividades extracurriculares que propicia la participación de todos, y éstas se orientan a complementar la formación de los estudiantes en los aspectos sociales, artísticos, deportivos, emocionales, éticos, etc.</t>
  </si>
  <si>
    <t>Evidencias fotográficas.</t>
  </si>
  <si>
    <t>Actas PAE, Construcción de la planta física en la Institución.</t>
  </si>
  <si>
    <t>Archivo de casos, Actas de compromisos, Remisiones.</t>
  </si>
  <si>
    <t>La Institución realiza un intercambio agil y fluido de información con las familias o acudientes en el marco de la política definida, lo que facilita la solución oportuna de sus problemas.</t>
  </si>
  <si>
    <t>Actas de compromiso, Archivo de situaciones de convivencia, Repotes.</t>
  </si>
  <si>
    <t>La I.E. cuenta con un plan de estudios completo para todos los grados de la institución.</t>
  </si>
  <si>
    <t>Archivo digital de todos los planes de estudio.</t>
  </si>
  <si>
    <t>La I.E. cuenta con un modelo flexible para todos los estudiantes.</t>
  </si>
  <si>
    <t>PIAR y plan de aula</t>
  </si>
  <si>
    <t>La. I. E. en la actualidad hace uso de los recursos para el aprendizaje como estrategia de apoyo para el trabajo académico</t>
  </si>
  <si>
    <t>La I.E. cuenta con un horario programado para el seguimiento a las horas efectivas de clases recibidas por los estudiantes.</t>
  </si>
  <si>
    <t>la I. E. cuenta con una politica de evaluacion que se refleja en las praciticas de cada uno de los docentes.</t>
  </si>
  <si>
    <t>Evaluaciones tipo ICFES aplicadas. Simulacros tipo ICFES</t>
  </si>
  <si>
    <t>Los docentes de todas las áreas y grados se apoyan en actividades didácticas teniendo en cuenta el grupo poblacional</t>
  </si>
  <si>
    <t xml:space="preserve">Planes de aula. </t>
  </si>
  <si>
    <t>tareas escolares</t>
  </si>
  <si>
    <t>Las tareas escolares son orientadas por cada uno de los docentes teniendo en cuenta las áreas del conocimiento</t>
  </si>
  <si>
    <t>Cuaderno de apuntes, carpetas de evidenciasy bitacoras.</t>
  </si>
  <si>
    <t>Registro de préstamo de material didáctico ,  material fotocopiable y metarial fungible</t>
  </si>
  <si>
    <t>La I.E. cuenta con tiempos destinados para el aprendizaje de acuerdo con las caracteristicas de la población estudiantil.</t>
  </si>
  <si>
    <t xml:space="preserve">POA, horario escolar y plan de estudios. </t>
  </si>
  <si>
    <t xml:space="preserve">Las prácticas pedagógicas se desarrollan teniendo en cuenta una comunicación eficaz entre docente- estudiante que facilita el proceso de enseñanza - aprendizaje </t>
  </si>
  <si>
    <t>Actas de reuniones de los docentes por áreas.</t>
  </si>
  <si>
    <t>Los planes de aula son acordes y diseñados para minimizar las barreras del aprendizaje y relacionados al enfoque curricular.</t>
  </si>
  <si>
    <t>La planeación de clase es realizada por cada docente teniendo en cuenta un formato plenamente pre-establecido.</t>
  </si>
  <si>
    <t>Formato unificado</t>
  </si>
  <si>
    <t>La I. E. sigue la planeación estblecida por el MEN</t>
  </si>
  <si>
    <t>DBA Y estandares básico de aprendizaje.</t>
  </si>
  <si>
    <t>El proceso de evaluación del rendimiento académico se hace  permanente , realizandole seguimiento y retroalimentación, generandole  oportunidades de mejora</t>
  </si>
  <si>
    <t>Actas de compromiso, formato de seguimiento a estudiantes por parte de bienestar social. -planes y actas de fortalecimiento académico</t>
  </si>
  <si>
    <t>Los resultados académicos cuenta con indicadores  y mecanismos que permiten realizar retroalimentación para la comunidad educativa.</t>
  </si>
  <si>
    <t>La I.E. realiza cada periodo el seguimiento académico con el proposito de mejora continúa</t>
  </si>
  <si>
    <t>Plataforma ovy - actas de comision de evaluacion - Boletines- actas de seguimiento a los estudiantes - actas de fortalecimiento, actas de compromiso</t>
  </si>
  <si>
    <t>La I.E: realiza el análisis a los resultados de los estudiantes de las pruebas SABER usados como referente para el mejoramiento de las prácticas de aula</t>
  </si>
  <si>
    <t>Archivo digital de los resultados de la prueba SABER</t>
  </si>
  <si>
    <t>La I. E. cuenta con formato institucional que permite el control del ausentismo</t>
  </si>
  <si>
    <t>grupo de inasistencia escolar en telegram y planilla de asistencia</t>
  </si>
  <si>
    <t>Los docentes realizan las actividades de recuperación reniendo en cuenta las competencias básicas de acuerdo al área de conocimiento.</t>
  </si>
  <si>
    <t>Actas de nivelacion - plataforma ovy - boletines  - actas de comision de evaluacion</t>
  </si>
  <si>
    <t xml:space="preserve">La I.E. cuenta con programas de apoyo pedagógico para estudiantes que presentan bajo rendimiento académico. </t>
  </si>
  <si>
    <t>La I.E. cuenta con un base de datos establecida para el seguimiento a los egresados</t>
  </si>
  <si>
    <t>Base de datos en acces</t>
  </si>
  <si>
    <t>El programa de adecuación, accesibilidad y 
embellecimiento de la planta física se lleva 
a cabo periódicamente y cuenta con la par ticipación de los diferentes estamentos de la 
comunidad educativa</t>
  </si>
  <si>
    <t>La institución cuenta con una política de apoyo a la inves tigación y a la producción de 
materiales relacionados con la misma; además se han defini do temas y áreas de interés en 
concordancia con el PEI</t>
  </si>
  <si>
    <t>Formato y propuesta de Investigación, Participación en ponencias.</t>
  </si>
  <si>
    <t xml:space="preserve">Se realizaron reportes a estudiantes con dificultades, desarrollando los PIAR correspondiemtes al año, Plasmados en sus repectivas carpetas. Quedando pendientes algunos reportes medicos y la aplicación del diagnostico inicial. </t>
  </si>
  <si>
    <t>Son los diagnosticos  iniciales, Carpetas a cada uno de los estudiantes con sus respectiva PIAR.</t>
  </si>
  <si>
    <t xml:space="preserve">No se registran evidencias </t>
  </si>
  <si>
    <t>la institución cuenta con personal capacitacitado  ( orientadora) (magia de los colores)  para dar respuesta a las inquietudes de la comunidad edducativa</t>
  </si>
  <si>
    <t>Actividad de Proyecto de Vida desde Transición a Once en los espacios de titulaturas y Semana de Convivencia. Charlas sobre orientación vocacional y ocupacional por parte del Bienestar Familiar, Gobernación de Norte de F99Santander, Universidad Simón Bolivar, Universidad de Pamplona, UNAD, Colegio Amigos del Turismo, Convenio SENA y proyectos especiales en los grados 10 y 11 de la institucion.</t>
  </si>
  <si>
    <t>la institucion cuenta con programas concertados con el personal docente para apoyar los estudiantes en sus proyrctos de vida</t>
  </si>
  <si>
    <t xml:space="preserve">Desde  el aula de clase a travez de las areas de etica y religion se ha venido fortaleciendo con los estudiantes la importancia del proyecto de vida acorto y largo plazo </t>
  </si>
  <si>
    <t xml:space="preserve">La escuela de padres es coherente con el PEI,
Cuenta con el respaldo pedagógico de los docentes y se encuentra ampliamente divulgada
en la comunidad. Además, su acogida entre
los integrantes de la familia es significativa. </t>
  </si>
  <si>
    <t>Se realizaron 8 talleres  de escuela de padres, para  primaria 4 y 4 secundaria, con gran participación de los padres de familia, se cuenta actas, videos, asistencia y material fotografico.</t>
  </si>
  <si>
    <t>Servicio academico desde transición hasta undécimo grado y servicio tecnico del SENA,  este año se prestó el servicio de proyecto ser humano. (Comprender y prosperar ) Entrega de PAE. Servicio de Restaurante Escolar.</t>
  </si>
  <si>
    <t>Adecuación de algunas dependencias de la institucion como aulas de clase, para el  uso adecuado de los recursos tecnológicos y espacios físicos (Biblioteca, cancha, salas de informática, Cafetería, Unidades sanitarias) implementacion  del restaurante escolar.</t>
  </si>
  <si>
    <t>organizados con el apoyo de la orientadora  de la institucion con otras  entidades (secretaría de salud, hospitales,policiay comisaria de familia y centros de reabilitacion.) que buscan favorecer los aprendizajes de los estudiantes y de la comunidad sobre los riesgos a que están expuestos y crear una cultura del autocuidado y de la prevención. Los estudiantes y la comunidad se vinculan a estos programas. Existen mecanismos de seguimiento a los factores de riesgo identificados como significativos para la comunidad y los estudiantes</t>
  </si>
  <si>
    <t>Se  orientad bajo la direccion de la orientadora  de la institucion junto con la articulacion de entes territoriales como:salfu publica, comisaria de familia policia. unidad trata de persona y cetros de reahabilitacion.con el fin de fortalecer y prevenir riesgos psicosociales existentes dentro y fuera de la institucion.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</si>
</sst>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8"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8"/>
      <color rgb="FF000000"/>
      <name val="Calibri"/>
      <scheme val="minor"/>
    </font>
    <font>
      <sz val="8"/>
      <name val="Arial"/>
    </font>
    <font>
      <sz val="11"/>
      <color theme="1"/>
      <name val="Arial"/>
    </font>
    <font>
      <sz val="11"/>
      <color rgb="FF000000"/>
      <name val="Arial"/>
    </font>
    <font>
      <sz val="9"/>
      <color rgb="FF000000"/>
      <name val="Arial"/>
    </font>
    <font>
      <sz val="10"/>
      <color rgb="FF000000"/>
      <name val="Arial"/>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5">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8">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xf numFmtId="0" fontId="42" fillId="0" borderId="0"/>
  </cellStyleXfs>
  <cellXfs count="426">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0" borderId="8" xfId="0" applyFont="1" applyBorder="1" applyAlignment="1" applyProtection="1">
      <alignment horizontal="lef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44" fillId="0" borderId="22" xfId="7" applyFont="1" applyBorder="1" applyAlignment="1" applyProtection="1">
      <alignment horizontal="center" vertical="center"/>
      <protection locked="0"/>
    </xf>
    <xf numFmtId="0" fontId="43" fillId="0" borderId="23" xfId="7" applyFont="1" applyBorder="1" applyProtection="1">
      <protection locked="0"/>
    </xf>
    <xf numFmtId="0" fontId="43" fillId="0" borderId="24" xfId="7" applyFont="1" applyBorder="1" applyProtection="1">
      <protection locked="0"/>
    </xf>
    <xf numFmtId="0" fontId="32" fillId="0" borderId="2" xfId="0" applyFont="1" applyBorder="1" applyAlignment="1" applyProtection="1">
      <alignment horizontal="center" vertical="center"/>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45" fillId="0" borderId="22" xfId="7" applyFont="1" applyBorder="1" applyAlignment="1" applyProtection="1">
      <alignment horizontal="center" vertical="center"/>
      <protection locked="0"/>
    </xf>
    <xf numFmtId="0" fontId="32" fillId="0" borderId="6" xfId="0" applyFont="1" applyBorder="1" applyAlignment="1" applyProtection="1">
      <alignment horizontal="center" vertical="center"/>
      <protection locked="0"/>
    </xf>
    <xf numFmtId="0" fontId="32" fillId="0" borderId="7" xfId="0" applyFont="1" applyBorder="1" applyAlignment="1" applyProtection="1">
      <alignment horizontal="center" vertical="center"/>
      <protection locked="0"/>
    </xf>
    <xf numFmtId="0" fontId="32" fillId="0" borderId="4"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44" fillId="0" borderId="22" xfId="7" applyFont="1" applyBorder="1" applyAlignment="1">
      <alignment horizontal="center" vertical="center"/>
    </xf>
    <xf numFmtId="0" fontId="43" fillId="0" borderId="23" xfId="7" applyFont="1" applyBorder="1"/>
    <xf numFmtId="0" fontId="43" fillId="0" borderId="24" xfId="7" applyFont="1" applyBorder="1"/>
    <xf numFmtId="0" fontId="45" fillId="0" borderId="23" xfId="7" applyFont="1" applyBorder="1" applyAlignment="1">
      <alignment horizontal="center"/>
    </xf>
    <xf numFmtId="0" fontId="46" fillId="0" borderId="23" xfId="7" applyFont="1" applyBorder="1" applyAlignment="1">
      <alignment horizont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45" fillId="0" borderId="22" xfId="7" applyFont="1" applyBorder="1" applyAlignment="1">
      <alignment horizontal="center" vertical="center"/>
    </xf>
    <xf numFmtId="0" fontId="47" fillId="0" borderId="23" xfId="7" applyFont="1" applyBorder="1" applyAlignment="1">
      <alignment horizont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4" xfId="0" applyFont="1" applyFill="1" applyBorder="1" applyAlignment="1" applyProtection="1">
      <alignment horizontal="left" vertical="center"/>
      <protection locked="0"/>
    </xf>
    <xf numFmtId="0" fontId="10" fillId="13" borderId="2"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38" fillId="6" borderId="15" xfId="0" applyFont="1" applyFill="1" applyBorder="1" applyAlignment="1" applyProtection="1">
      <alignment horizontal="left"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32" fillId="0" borderId="19" xfId="0" applyFont="1" applyBorder="1" applyAlignment="1" applyProtection="1">
      <alignment horizontal="center"/>
      <protection locked="0"/>
    </xf>
    <xf numFmtId="0" fontId="29"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34" fillId="0" borderId="2" xfId="0" applyFont="1" applyBorder="1" applyAlignment="1" applyProtection="1">
      <alignment horizontal="center" vertical="top" wrapText="1"/>
      <protection locked="0"/>
    </xf>
    <xf numFmtId="0" fontId="34" fillId="0" borderId="6" xfId="0" applyFont="1" applyBorder="1" applyAlignment="1" applyProtection="1">
      <alignment horizontal="center" vertical="top" wrapText="1"/>
      <protection locked="0"/>
    </xf>
    <xf numFmtId="0" fontId="34" fillId="0" borderId="7" xfId="0" applyFont="1" applyBorder="1" applyAlignment="1" applyProtection="1">
      <alignment horizontal="center" vertical="top" wrapText="1"/>
      <protection locked="0"/>
    </xf>
    <xf numFmtId="0" fontId="34" fillId="0" borderId="4" xfId="0" applyFont="1" applyBorder="1" applyAlignment="1" applyProtection="1">
      <alignment horizontal="center" vertical="top" wrapText="1"/>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7" fillId="9" borderId="2" xfId="0" applyFont="1" applyFill="1" applyBorder="1" applyAlignment="1">
      <alignment horizontal="center" vertical="center"/>
    </xf>
    <xf numFmtId="0" fontId="29" fillId="0" borderId="6" xfId="0" applyFont="1" applyBorder="1" applyAlignment="1" applyProtection="1">
      <alignment horizontal="center" vertical="top"/>
      <protection locked="0"/>
    </xf>
    <xf numFmtId="0" fontId="29" fillId="0" borderId="7" xfId="0" applyFont="1" applyBorder="1" applyAlignment="1" applyProtection="1">
      <alignment horizontal="center" vertical="top"/>
      <protection locked="0"/>
    </xf>
    <xf numFmtId="0" fontId="29" fillId="0" borderId="4" xfId="0" applyFont="1" applyBorder="1" applyAlignment="1" applyProtection="1">
      <alignment horizontal="center" vertical="top"/>
      <protection locked="0"/>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29" fillId="0" borderId="2" xfId="0" applyFont="1" applyBorder="1" applyAlignment="1" applyProtection="1">
      <alignment horizontal="center" vertical="center" wrapText="1"/>
      <protection locked="0"/>
    </xf>
    <xf numFmtId="0" fontId="0" fillId="0" borderId="0" xfId="0"/>
    <xf numFmtId="0" fontId="32" fillId="10"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2" fillId="12"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2" fillId="0" borderId="3" xfId="0" applyFont="1" applyBorder="1" applyProtection="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0" fillId="0" borderId="0" xfId="0"/>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2" fillId="11"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32" fillId="0" borderId="3" xfId="0" applyFont="1" applyBorder="1" applyProtection="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0" xfId="0" applyFont="1" applyFill="1" applyAlignment="1" applyProtection="1">
      <alignment horizontal="left" vertical="center"/>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6" borderId="8" xfId="0" applyFont="1" applyFill="1" applyBorder="1" applyAlignment="1" applyProtection="1">
      <alignmen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0" fillId="0" borderId="0" xfId="0"/>
    <xf numFmtId="0" fontId="32" fillId="10"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2" fillId="11"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32" fillId="0" borderId="3" xfId="0" applyFont="1" applyBorder="1" applyProtection="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39" fillId="6" borderId="0" xfId="0" applyFont="1" applyFill="1" applyAlignment="1" applyProtection="1">
      <alignment horizontal="left" vertical="center"/>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2" fillId="6" borderId="3" xfId="0" applyFont="1" applyFill="1" applyBorder="1" applyAlignment="1" applyProtection="1">
      <alignmen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cellXfs>
  <cellStyles count="8">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Normal 5" xfId="7" xr:uid="{0F02CDAD-5BE3-43A6-89DF-61EAB859D231}"/>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08495503"/>
        <c:axId val="1"/>
        <c:axId val="0"/>
      </c:bar3DChart>
      <c:catAx>
        <c:axId val="108495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55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08486863"/>
        <c:axId val="1"/>
      </c:lineChart>
      <c:catAx>
        <c:axId val="108486863"/>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86863"/>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08491183"/>
        <c:axId val="1"/>
      </c:lineChart>
      <c:catAx>
        <c:axId val="1084911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11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0.125</c:v>
                </c:pt>
                <c:pt idx="2">
                  <c:v>0.875</c:v>
                </c:pt>
                <c:pt idx="3">
                  <c:v>0</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c:v>
                </c:pt>
                <c:pt idx="3">
                  <c:v>0.125</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31866223"/>
        <c:axId val="1"/>
      </c:lineChart>
      <c:catAx>
        <c:axId val="13186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31859983"/>
        <c:axId val="1"/>
        <c:axId val="0"/>
      </c:bar3DChart>
      <c:catAx>
        <c:axId val="131859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599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31864783"/>
        <c:axId val="1"/>
        <c:axId val="0"/>
      </c:bar3DChart>
      <c:catAx>
        <c:axId val="1318647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7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31873423"/>
        <c:axId val="1"/>
        <c:axId val="0"/>
      </c:bar3DChart>
      <c:catAx>
        <c:axId val="131873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34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31872463"/>
        <c:axId val="1"/>
      </c:lineChart>
      <c:catAx>
        <c:axId val="1318724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24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0.88888888888888884</c:v>
                </c:pt>
                <c:pt idx="3">
                  <c:v>0</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31870543"/>
        <c:axId val="1"/>
        <c:axId val="0"/>
      </c:bar3DChart>
      <c:catAx>
        <c:axId val="1318705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05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31861423"/>
        <c:axId val="1"/>
        <c:axId val="0"/>
      </c:bar3DChart>
      <c:catAx>
        <c:axId val="131861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1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31868623"/>
        <c:axId val="1"/>
        <c:axId val="0"/>
      </c:bar3DChart>
      <c:catAx>
        <c:axId val="1318686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6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08498383"/>
        <c:axId val="1"/>
        <c:axId val="0"/>
      </c:bar3DChart>
      <c:catAx>
        <c:axId val="108498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3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31864303"/>
        <c:axId val="1"/>
      </c:lineChart>
      <c:catAx>
        <c:axId val="1318643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30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31868143"/>
        <c:axId val="1"/>
        <c:axId val="0"/>
      </c:bar3DChart>
      <c:catAx>
        <c:axId val="131868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1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31867183"/>
        <c:axId val="1"/>
        <c:axId val="0"/>
      </c:bar3DChart>
      <c:catAx>
        <c:axId val="1318671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71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10174015"/>
        <c:axId val="1"/>
        <c:axId val="0"/>
      </c:bar3DChart>
      <c:catAx>
        <c:axId val="1101740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401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10152415"/>
        <c:axId val="1"/>
      </c:lineChart>
      <c:catAx>
        <c:axId val="1101524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24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10173055"/>
        <c:axId val="1"/>
        <c:axId val="0"/>
      </c:bar3DChart>
      <c:catAx>
        <c:axId val="11017305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305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10151935"/>
        <c:axId val="1"/>
        <c:axId val="0"/>
      </c:bar3DChart>
      <c:catAx>
        <c:axId val="11015193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193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10145695"/>
        <c:axId val="1"/>
        <c:axId val="0"/>
      </c:bar3DChart>
      <c:catAx>
        <c:axId val="1101456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56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10148575"/>
        <c:axId val="1"/>
        <c:axId val="0"/>
      </c:bar3DChart>
      <c:catAx>
        <c:axId val="1101485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85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10167295"/>
        <c:axId val="1"/>
        <c:axId val="0"/>
      </c:bar3DChart>
      <c:catAx>
        <c:axId val="1101672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7295"/>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08498863"/>
        <c:axId val="1"/>
        <c:axId val="0"/>
      </c:bar3DChart>
      <c:catAx>
        <c:axId val="108498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8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10164895"/>
        <c:axId val="1"/>
        <c:axId val="0"/>
      </c:bar3DChart>
      <c:catAx>
        <c:axId val="110164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4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34203487"/>
        <c:axId val="1"/>
        <c:axId val="0"/>
      </c:bar3DChart>
      <c:catAx>
        <c:axId val="134203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4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34204927"/>
        <c:axId val="1"/>
        <c:axId val="0"/>
      </c:bar3DChart>
      <c:catAx>
        <c:axId val="1342049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49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34201087"/>
        <c:axId val="1"/>
        <c:axId val="0"/>
      </c:bar3DChart>
      <c:catAx>
        <c:axId val="134201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10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34203007"/>
        <c:axId val="1"/>
        <c:axId val="0"/>
      </c:bar3DChart>
      <c:catAx>
        <c:axId val="134203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0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34205407"/>
        <c:axId val="1"/>
        <c:axId val="0"/>
      </c:bar3DChart>
      <c:catAx>
        <c:axId val="13420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34199647"/>
        <c:axId val="1"/>
        <c:axId val="0"/>
      </c:bar3DChart>
      <c:catAx>
        <c:axId val="134199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1996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34693375"/>
        <c:axId val="1"/>
        <c:axId val="0"/>
      </c:bar3DChart>
      <c:catAx>
        <c:axId val="1346933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33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34692895"/>
        <c:axId val="1"/>
        <c:axId val="0"/>
      </c:bar3DChart>
      <c:catAx>
        <c:axId val="134692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28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34694335"/>
        <c:axId val="1"/>
        <c:axId val="0"/>
      </c:bar3DChart>
      <c:catAx>
        <c:axId val="134694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43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08499343"/>
        <c:axId val="1"/>
        <c:axId val="0"/>
      </c:bar3DChart>
      <c:catAx>
        <c:axId val="108499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93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34691455"/>
        <c:axId val="1"/>
      </c:lineChart>
      <c:catAx>
        <c:axId val="134691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1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34689055"/>
        <c:axId val="1"/>
      </c:lineChart>
      <c:catAx>
        <c:axId val="1346890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890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35086223"/>
        <c:axId val="1"/>
      </c:lineChart>
      <c:catAx>
        <c:axId val="13508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35087663"/>
        <c:axId val="1"/>
        <c:axId val="0"/>
      </c:bar3DChart>
      <c:catAx>
        <c:axId val="1350876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76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35091503"/>
        <c:axId val="1"/>
        <c:axId val="0"/>
      </c:bar3DChart>
      <c:catAx>
        <c:axId val="135091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15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35089583"/>
        <c:axId val="1"/>
        <c:axId val="0"/>
      </c:bar3DChart>
      <c:catAx>
        <c:axId val="135089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958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0.16666666666666666</c:v>
                </c:pt>
                <c:pt idx="2">
                  <c:v>0.66666666666666663</c:v>
                </c:pt>
                <c:pt idx="3">
                  <c:v>0.16666666666666666</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35092943"/>
        <c:axId val="1"/>
      </c:lineChart>
      <c:catAx>
        <c:axId val="13509294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294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35971919"/>
        <c:axId val="1"/>
        <c:axId val="0"/>
      </c:bar3DChart>
      <c:catAx>
        <c:axId val="1359719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9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35974319"/>
        <c:axId val="1"/>
        <c:axId val="0"/>
      </c:bar3DChart>
      <c:catAx>
        <c:axId val="1359743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43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35967599"/>
        <c:axId val="1"/>
        <c:axId val="0"/>
      </c:bar3DChart>
      <c:catAx>
        <c:axId val="1359675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75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08497423"/>
        <c:axId val="1"/>
        <c:axId val="0"/>
      </c:bar3DChart>
      <c:catAx>
        <c:axId val="108497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7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35973359"/>
        <c:axId val="1"/>
        <c:axId val="0"/>
      </c:bar3DChart>
      <c:catAx>
        <c:axId val="1359733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33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35968079"/>
        <c:axId val="1"/>
        <c:axId val="0"/>
      </c:bar3DChart>
      <c:catAx>
        <c:axId val="135968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807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35971439"/>
        <c:axId val="1"/>
        <c:axId val="0"/>
      </c:bar3DChart>
      <c:catAx>
        <c:axId val="135971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4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30217135"/>
        <c:axId val="1"/>
        <c:axId val="0"/>
      </c:bar3DChart>
      <c:catAx>
        <c:axId val="1302171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71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0.5714285714285714</c:v>
                </c:pt>
                <c:pt idx="2">
                  <c:v>0.42857142857142855</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30213775"/>
        <c:axId val="1"/>
        <c:axId val="0"/>
      </c:bar3DChart>
      <c:catAx>
        <c:axId val="1302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0.42857142857142855</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30215215"/>
        <c:axId val="1"/>
        <c:axId val="0"/>
      </c:bar3DChart>
      <c:catAx>
        <c:axId val="1302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30216175"/>
        <c:axId val="1"/>
        <c:axId val="0"/>
      </c:bar3DChart>
      <c:catAx>
        <c:axId val="1302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30218575"/>
        <c:axId val="1"/>
        <c:axId val="0"/>
      </c:bar3DChart>
      <c:catAx>
        <c:axId val="1302185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85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36504495"/>
        <c:axId val="1"/>
        <c:axId val="0"/>
      </c:bar3DChart>
      <c:catAx>
        <c:axId val="1365044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4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36503535"/>
        <c:axId val="1"/>
        <c:axId val="0"/>
      </c:bar3DChart>
      <c:catAx>
        <c:axId val="1365035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35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08501743"/>
        <c:axId val="1"/>
        <c:axId val="0"/>
      </c:bar3DChart>
      <c:catAx>
        <c:axId val="108501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17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36504015"/>
        <c:axId val="1"/>
      </c:lineChart>
      <c:catAx>
        <c:axId val="1365040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0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0.5714285714285714</c:v>
                </c:pt>
                <c:pt idx="2">
                  <c:v>0.42857142857142855</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0.42857142857142855</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36505455"/>
        <c:axId val="1"/>
      </c:lineChart>
      <c:catAx>
        <c:axId val="136505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5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36499215"/>
        <c:axId val="1"/>
      </c:lineChart>
      <c:catAx>
        <c:axId val="1364992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4992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0.1</c:v>
                </c:pt>
                <c:pt idx="1">
                  <c:v>0.2</c:v>
                </c:pt>
                <c:pt idx="2">
                  <c:v>0.3</c:v>
                </c:pt>
                <c:pt idx="3">
                  <c:v>0.4</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05310895"/>
        <c:axId val="1"/>
        <c:axId val="0"/>
      </c:bar3DChart>
      <c:catAx>
        <c:axId val="105310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08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0.3</c:v>
                </c:pt>
                <c:pt idx="2">
                  <c:v>0.3</c:v>
                </c:pt>
                <c:pt idx="3">
                  <c:v>0.4</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05312335"/>
        <c:axId val="1"/>
        <c:axId val="0"/>
      </c:bar3DChart>
      <c:catAx>
        <c:axId val="105312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23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0.3</c:v>
                </c:pt>
                <c:pt idx="2">
                  <c:v>0.3</c:v>
                </c:pt>
                <c:pt idx="3">
                  <c:v>0.4</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05316175"/>
        <c:axId val="1"/>
        <c:axId val="0"/>
      </c:bar3DChart>
      <c:catAx>
        <c:axId val="1053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0.42857142857142855</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0.3</c:v>
                </c:pt>
                <c:pt idx="2">
                  <c:v>0.3</c:v>
                </c:pt>
                <c:pt idx="3">
                  <c:v>0.4</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05316655"/>
        <c:axId val="1"/>
      </c:lineChart>
      <c:catAx>
        <c:axId val="1053166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6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05313775"/>
        <c:axId val="1"/>
        <c:axId val="0"/>
      </c:bar3DChart>
      <c:catAx>
        <c:axId val="1053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05315215"/>
        <c:axId val="1"/>
        <c:axId val="0"/>
      </c:bar3DChart>
      <c:catAx>
        <c:axId val="1053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05868511"/>
        <c:axId val="1"/>
        <c:axId val="0"/>
      </c:bar3DChart>
      <c:catAx>
        <c:axId val="105868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5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0.125</c:v>
                </c:pt>
                <c:pt idx="2">
                  <c:v>0.875</c:v>
                </c:pt>
                <c:pt idx="3">
                  <c:v>0</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08502223"/>
        <c:axId val="1"/>
        <c:axId val="0"/>
      </c:bar3DChart>
      <c:catAx>
        <c:axId val="1085022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22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05868031"/>
        <c:axId val="1"/>
      </c:lineChart>
      <c:catAx>
        <c:axId val="1058680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03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05865631"/>
        <c:axId val="1"/>
        <c:axId val="0"/>
      </c:bar3DChart>
      <c:catAx>
        <c:axId val="1058656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56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05871391"/>
        <c:axId val="1"/>
        <c:axId val="0"/>
      </c:bar3DChart>
      <c:catAx>
        <c:axId val="1058713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13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05870911"/>
        <c:axId val="1"/>
        <c:axId val="0"/>
      </c:bar3DChart>
      <c:catAx>
        <c:axId val="105870911"/>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0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06447791"/>
        <c:axId val="1"/>
        <c:axId val="0"/>
      </c:bar3DChart>
      <c:catAx>
        <c:axId val="1064477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77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06456911"/>
        <c:axId val="1"/>
        <c:axId val="0"/>
      </c:bar3DChart>
      <c:catAx>
        <c:axId val="1064569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6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06451151"/>
        <c:axId val="1"/>
        <c:axId val="0"/>
      </c:bar3DChart>
      <c:catAx>
        <c:axId val="1064511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11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06453071"/>
        <c:axId val="1"/>
        <c:axId val="0"/>
      </c:bar3DChart>
      <c:catAx>
        <c:axId val="106453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30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06454991"/>
        <c:axId val="1"/>
        <c:axId val="0"/>
      </c:bar3DChart>
      <c:catAx>
        <c:axId val="106454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9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06454511"/>
        <c:axId val="1"/>
        <c:axId val="0"/>
      </c:bar3DChart>
      <c:catAx>
        <c:axId val="106454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5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c:v>
                </c:pt>
                <c:pt idx="3">
                  <c:v>0.125</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08493583"/>
        <c:axId val="1"/>
        <c:axId val="0"/>
      </c:bar3DChart>
      <c:catAx>
        <c:axId val="108493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35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06457391"/>
        <c:axId val="1"/>
        <c:axId val="0"/>
      </c:bar3DChart>
      <c:catAx>
        <c:axId val="106457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73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06458831"/>
        <c:axId val="1"/>
        <c:axId val="0"/>
      </c:bar3DChart>
      <c:catAx>
        <c:axId val="106458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88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06445871"/>
        <c:axId val="1"/>
        <c:axId val="0"/>
      </c:bar3DChart>
      <c:catAx>
        <c:axId val="106445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58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06449711"/>
        <c:axId val="1"/>
        <c:axId val="0"/>
      </c:bar3DChart>
      <c:catAx>
        <c:axId val="106449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97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06455951"/>
        <c:axId val="1"/>
        <c:axId val="0"/>
      </c:bar3DChart>
      <c:catAx>
        <c:axId val="1064559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59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c:v>
                </c:pt>
                <c:pt idx="2">
                  <c:v>0.75</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31343967"/>
        <c:axId val="1"/>
      </c:lineChart>
      <c:catAx>
        <c:axId val="1313439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396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31344927"/>
        <c:axId val="1"/>
      </c:lineChart>
      <c:catAx>
        <c:axId val="1313449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49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31342527"/>
        <c:axId val="1"/>
      </c:lineChart>
      <c:catAx>
        <c:axId val="1313425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25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0.33333333333333331</c:v>
                </c:pt>
                <c:pt idx="2">
                  <c:v>0.33333333333333331</c:v>
                </c:pt>
                <c:pt idx="3">
                  <c:v>0.33333333333333331</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31346367"/>
        <c:axId val="1"/>
        <c:axId val="0"/>
      </c:bar3DChart>
      <c:catAx>
        <c:axId val="1313463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63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0.33333333333333331</c:v>
                </c:pt>
                <c:pt idx="2">
                  <c:v>0</c:v>
                </c:pt>
                <c:pt idx="3">
                  <c:v>0.66666666666666663</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31345407"/>
        <c:axId val="1"/>
        <c:axId val="0"/>
      </c:bar3DChart>
      <c:catAx>
        <c:axId val="13134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08494063"/>
        <c:axId val="1"/>
        <c:axId val="0"/>
      </c:bar3DChart>
      <c:catAx>
        <c:axId val="108494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40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06990975"/>
        <c:axId val="1"/>
        <c:axId val="0"/>
      </c:bar3DChart>
      <c:catAx>
        <c:axId val="1069909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9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0.33333333333333331</c:v>
                </c:pt>
                <c:pt idx="2">
                  <c:v>0.33333333333333331</c:v>
                </c:pt>
                <c:pt idx="3">
                  <c:v>0.33333333333333331</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0.33333333333333331</c:v>
                </c:pt>
                <c:pt idx="2">
                  <c:v>0</c:v>
                </c:pt>
                <c:pt idx="3">
                  <c:v>0.66666666666666663</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06993855"/>
        <c:axId val="1"/>
      </c:lineChart>
      <c:catAx>
        <c:axId val="1069938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8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06987615"/>
        <c:axId val="1"/>
        <c:axId val="0"/>
      </c:bar3DChart>
      <c:catAx>
        <c:axId val="1069876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876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06992895"/>
        <c:axId val="1"/>
        <c:axId val="0"/>
      </c:bar3DChart>
      <c:catAx>
        <c:axId val="106992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2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06993375"/>
        <c:axId val="1"/>
        <c:axId val="0"/>
      </c:bar3DChart>
      <c:catAx>
        <c:axId val="1069933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3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06990015"/>
        <c:axId val="1"/>
        <c:axId val="0"/>
      </c:bar3DChart>
      <c:catAx>
        <c:axId val="1069900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0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3.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4.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5.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9524</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44450</xdr:colOff>
      <xdr:row>54</xdr:row>
      <xdr:rowOff>19050</xdr:rowOff>
    </xdr:to>
    <xdr:pic>
      <xdr:nvPicPr>
        <xdr:cNvPr id="23" name="9 Imagen">
          <a:hlinkClick xmlns:r="http://schemas.openxmlformats.org/officeDocument/2006/relationships" r:id="rId10" tooltip="IR A RESUMEN"/>
          <a:extLst>
            <a:ext uri="{FF2B5EF4-FFF2-40B4-BE49-F238E27FC236}">
              <a16:creationId xmlns:a16="http://schemas.microsoft.com/office/drawing/2014/main" id="{FC6439EA-3982-47E9-8DB0-DC725932C66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8775" y="21104225"/>
          <a:ext cx="38417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25400</xdr:colOff>
      <xdr:row>67</xdr:row>
      <xdr:rowOff>28575</xdr:rowOff>
    </xdr:to>
    <xdr:pic>
      <xdr:nvPicPr>
        <xdr:cNvPr id="24" name="11 Imagen">
          <a:hlinkClick xmlns:r="http://schemas.openxmlformats.org/officeDocument/2006/relationships" r:id="rId13" tooltip="IR A RESUMEN"/>
          <a:extLst>
            <a:ext uri="{FF2B5EF4-FFF2-40B4-BE49-F238E27FC236}">
              <a16:creationId xmlns:a16="http://schemas.microsoft.com/office/drawing/2014/main" id="{1B82BE0D-2F99-4B93-B09B-07F2EDB06CE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9725" y="25184100"/>
          <a:ext cx="38417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53975</xdr:colOff>
      <xdr:row>73</xdr:row>
      <xdr:rowOff>19050</xdr:rowOff>
    </xdr:to>
    <xdr:pic>
      <xdr:nvPicPr>
        <xdr:cNvPr id="25" name="12 Imagen">
          <a:hlinkClick xmlns:r="http://schemas.openxmlformats.org/officeDocument/2006/relationships" r:id="rId14" tooltip="IR A RESUMEN"/>
          <a:extLst>
            <a:ext uri="{FF2B5EF4-FFF2-40B4-BE49-F238E27FC236}">
              <a16:creationId xmlns:a16="http://schemas.microsoft.com/office/drawing/2014/main" id="{59F09E88-BDBD-45BF-8467-FBEC6BC2FC68}"/>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98775" y="27012900"/>
          <a:ext cx="393700"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26" name="13 Imagen">
          <a:hlinkClick xmlns:r="http://schemas.openxmlformats.org/officeDocument/2006/relationships" r:id="rId16" tooltip="IR A RESUMEN"/>
          <a:extLst>
            <a:ext uri="{FF2B5EF4-FFF2-40B4-BE49-F238E27FC236}">
              <a16:creationId xmlns:a16="http://schemas.microsoft.com/office/drawing/2014/main" id="{0BD83914-FD9F-4A9A-B109-12B906335AC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30318075"/>
          <a:ext cx="377825"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27" name="15 Imagen">
          <a:hlinkClick xmlns:r="http://schemas.openxmlformats.org/officeDocument/2006/relationships" r:id="rId19" tooltip="IR A RESUMEN"/>
          <a:extLst>
            <a:ext uri="{FF2B5EF4-FFF2-40B4-BE49-F238E27FC236}">
              <a16:creationId xmlns:a16="http://schemas.microsoft.com/office/drawing/2014/main" id="{E2467CF5-44D2-480E-AB9B-6B12BD5220CB}"/>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702175" y="34902775"/>
          <a:ext cx="247650"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28" name="17 Imagen">
          <a:hlinkClick xmlns:r="http://schemas.openxmlformats.org/officeDocument/2006/relationships" r:id="rId22" tooltip="IR A RESUMEN"/>
          <a:extLst>
            <a:ext uri="{FF2B5EF4-FFF2-40B4-BE49-F238E27FC236}">
              <a16:creationId xmlns:a16="http://schemas.microsoft.com/office/drawing/2014/main" id="{F5F8445A-BAE7-4C50-8828-F6C6D6221C5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1814750"/>
          <a:ext cx="37782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zoomScale="80" zoomScaleNormal="80" workbookViewId="0">
      <selection activeCell="L9" sqref="L9"/>
    </sheetView>
  </sheetViews>
  <sheetFormatPr baseColWidth="10" defaultColWidth="11.44140625" defaultRowHeight="13.8" x14ac:dyDescent="0.25"/>
  <cols>
    <col min="1" max="2" width="11.44140625" style="18"/>
    <col min="3" max="3" width="15.6640625" style="18" customWidth="1"/>
    <col min="4" max="4" width="21.33203125" style="18" customWidth="1"/>
    <col min="5" max="5" width="14.6640625" style="18" customWidth="1"/>
    <col min="6" max="6" width="8.5546875" style="18" customWidth="1"/>
    <col min="7" max="7" width="10.44140625" style="18" customWidth="1"/>
    <col min="8" max="8" width="16.33203125" style="18" customWidth="1"/>
    <col min="9" max="9" width="18.33203125" style="18" customWidth="1"/>
    <col min="10" max="10" width="3.33203125" style="18" customWidth="1"/>
    <col min="11" max="11" width="46.33203125" style="18" bestFit="1" customWidth="1"/>
    <col min="12" max="12" width="85.44140625" style="18" customWidth="1"/>
    <col min="13" max="13" width="33.5546875" style="18" customWidth="1"/>
    <col min="14" max="16384" width="11.44140625" style="18"/>
  </cols>
  <sheetData>
    <row r="1" spans="1:13" ht="27" customHeight="1" x14ac:dyDescent="0.3">
      <c r="A1" s="139"/>
      <c r="B1" s="140"/>
      <c r="C1" s="147" t="s">
        <v>169</v>
      </c>
      <c r="D1" s="148"/>
      <c r="E1" s="148"/>
      <c r="F1" s="148"/>
      <c r="G1" s="148"/>
      <c r="H1" s="145" t="s">
        <v>170</v>
      </c>
      <c r="I1" s="146"/>
    </row>
    <row r="2" spans="1:13" ht="18.75" customHeight="1" x14ac:dyDescent="0.3">
      <c r="A2" s="141"/>
      <c r="B2" s="142"/>
      <c r="C2" s="147" t="s">
        <v>171</v>
      </c>
      <c r="D2" s="148"/>
      <c r="E2" s="148"/>
      <c r="F2" s="148"/>
      <c r="G2" s="148"/>
      <c r="H2" s="44">
        <v>41241</v>
      </c>
      <c r="I2" s="45" t="s">
        <v>175</v>
      </c>
    </row>
    <row r="3" spans="1:13" ht="21" customHeight="1" x14ac:dyDescent="0.3">
      <c r="A3" s="143"/>
      <c r="B3" s="144"/>
      <c r="C3" s="147" t="s">
        <v>172</v>
      </c>
      <c r="D3" s="148"/>
      <c r="E3" s="148"/>
      <c r="F3" s="148"/>
      <c r="G3" s="148"/>
      <c r="H3" s="145" t="s">
        <v>173</v>
      </c>
      <c r="I3" s="146"/>
    </row>
    <row r="4" spans="1:13" ht="5.25" customHeight="1" x14ac:dyDescent="0.25"/>
    <row r="5" spans="1:13" ht="34.5" customHeight="1" x14ac:dyDescent="0.25">
      <c r="A5" s="180" t="s">
        <v>164</v>
      </c>
      <c r="B5" s="180"/>
      <c r="C5" s="180"/>
      <c r="D5" s="180"/>
      <c r="E5" s="180"/>
      <c r="F5" s="180"/>
      <c r="G5" s="180"/>
      <c r="H5" s="180"/>
      <c r="I5" s="180"/>
      <c r="K5" s="181" t="s">
        <v>140</v>
      </c>
      <c r="L5" s="181"/>
      <c r="M5" s="181"/>
    </row>
    <row r="6" spans="1:13" ht="23.25" customHeight="1" x14ac:dyDescent="0.25">
      <c r="A6" s="182" t="s">
        <v>162</v>
      </c>
      <c r="B6" s="183"/>
      <c r="C6" s="183"/>
      <c r="D6" s="183"/>
      <c r="E6" s="183"/>
      <c r="F6" s="152" t="s">
        <v>141</v>
      </c>
      <c r="G6" s="153"/>
      <c r="H6" s="153"/>
      <c r="I6" s="153"/>
      <c r="K6" s="47" t="s">
        <v>142</v>
      </c>
      <c r="L6" s="48" t="s">
        <v>143</v>
      </c>
      <c r="M6" s="49" t="s">
        <v>144</v>
      </c>
    </row>
    <row r="7" spans="1:13" ht="20.100000000000001" customHeight="1" x14ac:dyDescent="0.25">
      <c r="A7" s="184" t="s">
        <v>180</v>
      </c>
      <c r="B7" s="185"/>
      <c r="C7" s="185"/>
      <c r="D7" s="185"/>
      <c r="E7" s="185"/>
      <c r="F7" s="154">
        <v>45621</v>
      </c>
      <c r="G7" s="154"/>
      <c r="H7" s="154"/>
      <c r="I7" s="154"/>
      <c r="K7" s="186" t="s">
        <v>166</v>
      </c>
      <c r="L7" s="57" t="s">
        <v>145</v>
      </c>
      <c r="M7" s="187" t="s">
        <v>146</v>
      </c>
    </row>
    <row r="8" spans="1:13" ht="33.75" customHeight="1" x14ac:dyDescent="0.25">
      <c r="A8" s="184"/>
      <c r="B8" s="185"/>
      <c r="C8" s="185"/>
      <c r="D8" s="185"/>
      <c r="E8" s="185"/>
      <c r="F8" s="188" t="s">
        <v>160</v>
      </c>
      <c r="G8" s="189"/>
      <c r="H8" s="190">
        <v>154239000018</v>
      </c>
      <c r="I8" s="191"/>
      <c r="K8" s="187"/>
      <c r="L8" s="57" t="s">
        <v>159</v>
      </c>
      <c r="M8" s="187"/>
    </row>
    <row r="9" spans="1:13" ht="20.100000000000001" customHeight="1" x14ac:dyDescent="0.25">
      <c r="A9" s="42" t="s">
        <v>147</v>
      </c>
      <c r="B9" s="43"/>
      <c r="C9" s="161" t="s">
        <v>181</v>
      </c>
      <c r="D9" s="161"/>
      <c r="E9" s="162"/>
      <c r="F9" s="163" t="s">
        <v>163</v>
      </c>
      <c r="G9" s="164"/>
      <c r="H9" s="194" t="s">
        <v>183</v>
      </c>
      <c r="I9" s="195"/>
      <c r="K9" s="187"/>
      <c r="L9" s="57" t="s">
        <v>148</v>
      </c>
      <c r="M9" s="187" t="s">
        <v>149</v>
      </c>
    </row>
    <row r="10" spans="1:13" ht="20.100000000000001" customHeight="1" x14ac:dyDescent="0.25">
      <c r="A10" s="159" t="s">
        <v>168</v>
      </c>
      <c r="B10" s="160"/>
      <c r="C10" s="161" t="s">
        <v>182</v>
      </c>
      <c r="D10" s="161"/>
      <c r="E10" s="161"/>
      <c r="F10" s="162"/>
      <c r="G10" s="46" t="s">
        <v>150</v>
      </c>
      <c r="H10" s="192"/>
      <c r="I10" s="193"/>
      <c r="K10" s="187"/>
      <c r="L10" s="57" t="s">
        <v>151</v>
      </c>
      <c r="M10" s="187"/>
    </row>
    <row r="11" spans="1:13" ht="20.100000000000001" customHeight="1" x14ac:dyDescent="0.25">
      <c r="A11" s="159" t="s">
        <v>165</v>
      </c>
      <c r="B11" s="160"/>
      <c r="C11" s="161" t="s">
        <v>188</v>
      </c>
      <c r="D11" s="161"/>
      <c r="E11" s="161"/>
      <c r="F11" s="162"/>
      <c r="G11" s="46" t="s">
        <v>174</v>
      </c>
      <c r="H11" s="196">
        <v>2024</v>
      </c>
      <c r="I11" s="197"/>
      <c r="K11" s="198"/>
      <c r="L11" s="58"/>
      <c r="M11" s="58"/>
    </row>
    <row r="12" spans="1:13" ht="19.5" customHeight="1" x14ac:dyDescent="0.25">
      <c r="A12" s="201" t="s">
        <v>152</v>
      </c>
      <c r="B12" s="202"/>
      <c r="C12" s="202"/>
      <c r="D12" s="202"/>
      <c r="E12" s="202"/>
      <c r="F12" s="202"/>
      <c r="G12" s="202"/>
      <c r="H12" s="202"/>
      <c r="I12" s="203"/>
      <c r="K12" s="174"/>
      <c r="L12" s="58"/>
      <c r="M12" s="174"/>
    </row>
    <row r="13" spans="1:13" ht="20.100000000000001" customHeight="1" x14ac:dyDescent="0.25">
      <c r="A13" s="171" t="s">
        <v>153</v>
      </c>
      <c r="B13" s="171"/>
      <c r="C13" s="171"/>
      <c r="D13" s="171" t="s">
        <v>154</v>
      </c>
      <c r="E13" s="171"/>
      <c r="F13" s="171"/>
      <c r="G13" s="171" t="s">
        <v>161</v>
      </c>
      <c r="H13" s="171"/>
      <c r="I13" s="171"/>
      <c r="K13" s="174"/>
      <c r="L13" s="58"/>
      <c r="M13" s="174"/>
    </row>
    <row r="14" spans="1:13" ht="20.100000000000001" customHeight="1" x14ac:dyDescent="0.25">
      <c r="A14" s="199" t="s">
        <v>390</v>
      </c>
      <c r="B14" s="176"/>
      <c r="C14" s="177"/>
      <c r="D14" s="178" t="s">
        <v>391</v>
      </c>
      <c r="E14" s="176"/>
      <c r="F14" s="177"/>
      <c r="G14" s="178" t="s">
        <v>392</v>
      </c>
      <c r="H14" s="176"/>
      <c r="I14" s="177"/>
      <c r="K14" s="174"/>
      <c r="L14" s="58"/>
      <c r="M14" s="174"/>
    </row>
    <row r="15" spans="1:13" ht="20.100000000000001" customHeight="1" x14ac:dyDescent="0.25">
      <c r="A15" s="175" t="s">
        <v>393</v>
      </c>
      <c r="B15" s="176"/>
      <c r="C15" s="177"/>
      <c r="D15" s="178" t="s">
        <v>391</v>
      </c>
      <c r="E15" s="176"/>
      <c r="F15" s="177"/>
      <c r="G15" s="178" t="s">
        <v>189</v>
      </c>
      <c r="H15" s="176"/>
      <c r="I15" s="177"/>
      <c r="K15" s="174"/>
      <c r="L15" s="58"/>
      <c r="M15" s="58"/>
    </row>
    <row r="16" spans="1:13" ht="20.100000000000001" customHeight="1" x14ac:dyDescent="0.25">
      <c r="A16" s="175" t="s">
        <v>394</v>
      </c>
      <c r="B16" s="176"/>
      <c r="C16" s="177"/>
      <c r="D16" s="178" t="s">
        <v>391</v>
      </c>
      <c r="E16" s="176"/>
      <c r="F16" s="177"/>
      <c r="G16" s="179" t="s">
        <v>395</v>
      </c>
      <c r="H16" s="176"/>
      <c r="I16" s="177"/>
      <c r="K16" s="174"/>
      <c r="L16" s="58"/>
      <c r="M16" s="58"/>
    </row>
    <row r="17" spans="1:13" ht="20.100000000000001" customHeight="1" x14ac:dyDescent="0.25">
      <c r="A17" s="175" t="s">
        <v>396</v>
      </c>
      <c r="B17" s="176"/>
      <c r="C17" s="177"/>
      <c r="D17" s="178" t="s">
        <v>391</v>
      </c>
      <c r="E17" s="176"/>
      <c r="F17" s="177"/>
      <c r="G17" s="200" t="s">
        <v>397</v>
      </c>
      <c r="H17" s="176"/>
      <c r="I17" s="177"/>
      <c r="K17" s="174"/>
      <c r="L17" s="58"/>
      <c r="M17" s="58"/>
    </row>
    <row r="18" spans="1:13" ht="20.100000000000001" customHeight="1" x14ac:dyDescent="0.25">
      <c r="A18" s="158"/>
      <c r="B18" s="158"/>
      <c r="C18" s="158"/>
      <c r="D18" s="158"/>
      <c r="E18" s="158"/>
      <c r="F18" s="158"/>
      <c r="G18" s="158"/>
      <c r="H18" s="158"/>
      <c r="I18" s="158"/>
      <c r="K18" s="173"/>
      <c r="L18" s="58"/>
      <c r="M18" s="58"/>
    </row>
    <row r="19" spans="1:13" ht="20.100000000000001" customHeight="1" x14ac:dyDescent="0.25">
      <c r="A19" s="158"/>
      <c r="B19" s="158"/>
      <c r="C19" s="158"/>
      <c r="D19" s="158"/>
      <c r="E19" s="158"/>
      <c r="F19" s="158"/>
      <c r="G19" s="158"/>
      <c r="H19" s="158"/>
      <c r="I19" s="158"/>
      <c r="K19" s="174"/>
      <c r="L19" s="58"/>
      <c r="M19" s="58"/>
    </row>
    <row r="20" spans="1:13" ht="20.100000000000001" customHeight="1" x14ac:dyDescent="0.25">
      <c r="A20" s="158"/>
      <c r="B20" s="158"/>
      <c r="C20" s="158"/>
      <c r="D20" s="158"/>
      <c r="E20" s="158"/>
      <c r="F20" s="158"/>
      <c r="G20" s="158"/>
      <c r="H20" s="158"/>
      <c r="I20" s="158"/>
      <c r="K20" s="174"/>
      <c r="L20" s="58"/>
      <c r="M20" s="58"/>
    </row>
    <row r="21" spans="1:13" ht="20.100000000000001" customHeight="1" x14ac:dyDescent="0.25">
      <c r="A21" s="158"/>
      <c r="B21" s="158"/>
      <c r="C21" s="158"/>
      <c r="D21" s="158"/>
      <c r="E21" s="158"/>
      <c r="F21" s="158"/>
      <c r="G21" s="158"/>
      <c r="H21" s="158"/>
      <c r="I21" s="158"/>
      <c r="K21" s="174"/>
      <c r="L21" s="58"/>
      <c r="M21" s="59"/>
    </row>
    <row r="22" spans="1:13" ht="20.100000000000001" customHeight="1" x14ac:dyDescent="0.25">
      <c r="A22" s="158"/>
      <c r="B22" s="158"/>
      <c r="C22" s="158"/>
      <c r="D22" s="158"/>
      <c r="E22" s="158"/>
      <c r="F22" s="158"/>
      <c r="G22" s="158"/>
      <c r="H22" s="158"/>
      <c r="I22" s="158"/>
    </row>
    <row r="23" spans="1:13" s="19" customFormat="1" ht="21" x14ac:dyDescent="0.4">
      <c r="A23" s="172"/>
      <c r="B23" s="172"/>
      <c r="C23" s="172"/>
      <c r="D23" s="172"/>
      <c r="E23" s="172"/>
      <c r="F23" s="172"/>
      <c r="G23" s="172"/>
      <c r="H23" s="172"/>
      <c r="I23" s="172"/>
      <c r="K23" s="169"/>
      <c r="L23" s="169"/>
    </row>
    <row r="24" spans="1:13" ht="30" customHeight="1" x14ac:dyDescent="0.25">
      <c r="A24" s="170" t="s">
        <v>155</v>
      </c>
      <c r="B24" s="170"/>
      <c r="C24" s="170"/>
      <c r="D24" s="170"/>
      <c r="E24" s="170"/>
      <c r="F24" s="170"/>
      <c r="G24" s="170"/>
      <c r="H24" s="170"/>
      <c r="I24" s="170"/>
      <c r="K24" s="20"/>
      <c r="L24" s="20"/>
    </row>
    <row r="25" spans="1:13" ht="33.75" customHeight="1" x14ac:dyDescent="0.25">
      <c r="A25" s="171" t="s">
        <v>153</v>
      </c>
      <c r="B25" s="171"/>
      <c r="C25" s="171"/>
      <c r="D25" s="171" t="s">
        <v>154</v>
      </c>
      <c r="E25" s="171"/>
      <c r="F25" s="171"/>
      <c r="G25" s="171" t="s">
        <v>23</v>
      </c>
      <c r="H25" s="171"/>
      <c r="I25" s="171"/>
      <c r="K25" s="21"/>
      <c r="L25" s="22"/>
      <c r="M25" s="18" t="s">
        <v>156</v>
      </c>
    </row>
    <row r="26" spans="1:13" ht="20.100000000000001" customHeight="1" x14ac:dyDescent="0.25">
      <c r="A26" s="158" t="s">
        <v>188</v>
      </c>
      <c r="B26" s="158"/>
      <c r="C26" s="158"/>
      <c r="D26" s="158" t="s">
        <v>381</v>
      </c>
      <c r="E26" s="158"/>
      <c r="F26" s="158"/>
      <c r="G26" s="158" t="s">
        <v>382</v>
      </c>
      <c r="H26" s="158"/>
      <c r="I26" s="158"/>
      <c r="K26" s="21"/>
      <c r="L26" s="22"/>
    </row>
    <row r="27" spans="1:13" ht="20.100000000000001" customHeight="1" x14ac:dyDescent="0.25">
      <c r="A27" s="158" t="s">
        <v>398</v>
      </c>
      <c r="B27" s="158"/>
      <c r="C27" s="158"/>
      <c r="D27" s="158" t="s">
        <v>399</v>
      </c>
      <c r="E27" s="158"/>
      <c r="F27" s="158"/>
      <c r="G27" s="158" t="s">
        <v>383</v>
      </c>
      <c r="H27" s="158"/>
      <c r="I27" s="158"/>
      <c r="K27" s="21"/>
      <c r="L27" s="23"/>
    </row>
    <row r="28" spans="1:13" ht="20.100000000000001" customHeight="1" x14ac:dyDescent="0.25">
      <c r="A28" s="165" t="s">
        <v>390</v>
      </c>
      <c r="B28" s="156"/>
      <c r="C28" s="157"/>
      <c r="D28" s="158" t="s">
        <v>384</v>
      </c>
      <c r="E28" s="158"/>
      <c r="F28" s="158"/>
      <c r="G28" s="158" t="s">
        <v>184</v>
      </c>
      <c r="H28" s="158"/>
      <c r="I28" s="158"/>
      <c r="K28" s="21"/>
      <c r="L28" s="23"/>
    </row>
    <row r="29" spans="1:13" ht="20.100000000000001" customHeight="1" x14ac:dyDescent="0.25">
      <c r="A29" s="155" t="s">
        <v>393</v>
      </c>
      <c r="B29" s="156"/>
      <c r="C29" s="157"/>
      <c r="D29" s="158" t="s">
        <v>384</v>
      </c>
      <c r="E29" s="158"/>
      <c r="F29" s="158"/>
      <c r="G29" s="158" t="s">
        <v>185</v>
      </c>
      <c r="H29" s="158"/>
      <c r="I29" s="158"/>
      <c r="K29" s="21"/>
      <c r="L29" s="22"/>
    </row>
    <row r="30" spans="1:13" ht="20.100000000000001" customHeight="1" x14ac:dyDescent="0.25">
      <c r="A30" s="155" t="s">
        <v>394</v>
      </c>
      <c r="B30" s="156"/>
      <c r="C30" s="157"/>
      <c r="D30" s="158" t="s">
        <v>384</v>
      </c>
      <c r="E30" s="158"/>
      <c r="F30" s="158"/>
      <c r="G30" s="158" t="s">
        <v>186</v>
      </c>
      <c r="H30" s="158"/>
      <c r="I30" s="158"/>
      <c r="K30" s="21"/>
      <c r="L30" s="23"/>
    </row>
    <row r="31" spans="1:13" ht="20.100000000000001" customHeight="1" x14ac:dyDescent="0.25">
      <c r="A31" s="155" t="s">
        <v>396</v>
      </c>
      <c r="B31" s="156"/>
      <c r="C31" s="157"/>
      <c r="D31" s="158" t="s">
        <v>384</v>
      </c>
      <c r="E31" s="158"/>
      <c r="F31" s="158"/>
      <c r="G31" s="158" t="s">
        <v>187</v>
      </c>
      <c r="H31" s="158"/>
      <c r="I31" s="158"/>
      <c r="K31" s="21"/>
      <c r="L31" s="24"/>
    </row>
    <row r="32" spans="1:13" ht="20.100000000000001" customHeight="1" x14ac:dyDescent="0.25">
      <c r="A32" s="166"/>
      <c r="B32" s="167"/>
      <c r="C32" s="168"/>
      <c r="D32" s="158"/>
      <c r="E32" s="158"/>
      <c r="F32" s="158"/>
      <c r="G32" s="158"/>
      <c r="H32" s="158"/>
      <c r="I32" s="158"/>
      <c r="K32" s="149"/>
      <c r="L32" s="22"/>
    </row>
    <row r="33" spans="11:12" ht="15" x14ac:dyDescent="0.25">
      <c r="K33" s="149"/>
      <c r="L33" s="25"/>
    </row>
    <row r="34" spans="11:12" ht="19.5" customHeight="1" x14ac:dyDescent="0.25"/>
    <row r="35" spans="11:12" ht="51" customHeight="1" x14ac:dyDescent="0.25"/>
    <row r="36" spans="11:12" ht="51.75" customHeight="1" x14ac:dyDescent="0.25"/>
    <row r="37" spans="11:12" ht="42.75" customHeight="1" x14ac:dyDescent="0.25"/>
    <row r="38" spans="11:12" ht="107.25" customHeight="1" x14ac:dyDescent="0.25"/>
    <row r="39" spans="11:12" ht="58.5" customHeight="1" x14ac:dyDescent="0.25"/>
    <row r="40" spans="11:12" ht="30.75" customHeight="1" x14ac:dyDescent="0.25"/>
    <row r="41" spans="11:12" ht="30.75" customHeight="1" x14ac:dyDescent="0.25"/>
    <row r="42" spans="11:12" ht="47.25" customHeight="1" x14ac:dyDescent="0.25"/>
    <row r="65526" spans="1:5" x14ac:dyDescent="0.25">
      <c r="A65526" s="150" t="s">
        <v>29</v>
      </c>
      <c r="B65526" s="150"/>
      <c r="C65526" s="150"/>
      <c r="D65526" s="150"/>
      <c r="E65526" s="150"/>
    </row>
    <row r="65527" spans="1:5" x14ac:dyDescent="0.25">
      <c r="A65527" s="151" t="s">
        <v>30</v>
      </c>
      <c r="B65527" s="151"/>
      <c r="C65527" s="151"/>
      <c r="D65527" s="151"/>
      <c r="E65527" s="151"/>
    </row>
    <row r="65528" spans="1:5" x14ac:dyDescent="0.25">
      <c r="A65528" s="151" t="s">
        <v>31</v>
      </c>
      <c r="B65528" s="151"/>
      <c r="C65528" s="151"/>
      <c r="D65528" s="151"/>
      <c r="E65528" s="151"/>
    </row>
    <row r="65529" spans="1:5" x14ac:dyDescent="0.25">
      <c r="A65529" s="18" t="s">
        <v>157</v>
      </c>
      <c r="D65529" s="18" t="s">
        <v>158</v>
      </c>
    </row>
  </sheetData>
  <sheetProtection password="F5F0" sheet="1"/>
  <mergeCells count="93">
    <mergeCell ref="H11:I11"/>
    <mergeCell ref="K11:K17"/>
    <mergeCell ref="D14:F14"/>
    <mergeCell ref="G14:I14"/>
    <mergeCell ref="A14:C14"/>
    <mergeCell ref="A15:C15"/>
    <mergeCell ref="D15:F15"/>
    <mergeCell ref="G15:I15"/>
    <mergeCell ref="D17:F17"/>
    <mergeCell ref="G17:I17"/>
    <mergeCell ref="A17:C17"/>
    <mergeCell ref="A12:I12"/>
    <mergeCell ref="A5:I5"/>
    <mergeCell ref="K5:M5"/>
    <mergeCell ref="A6:E6"/>
    <mergeCell ref="A7:E8"/>
    <mergeCell ref="K7:K10"/>
    <mergeCell ref="M7:M8"/>
    <mergeCell ref="F8:G8"/>
    <mergeCell ref="H8:I8"/>
    <mergeCell ref="M9:M10"/>
    <mergeCell ref="H10:I10"/>
    <mergeCell ref="H9:I9"/>
    <mergeCell ref="M12:M14"/>
    <mergeCell ref="A13:C13"/>
    <mergeCell ref="D13:F13"/>
    <mergeCell ref="G13:I13"/>
    <mergeCell ref="A16:C16"/>
    <mergeCell ref="D16:F16"/>
    <mergeCell ref="G16:I16"/>
    <mergeCell ref="K18:K21"/>
    <mergeCell ref="A19:C19"/>
    <mergeCell ref="D19:F19"/>
    <mergeCell ref="G19:I19"/>
    <mergeCell ref="A20:C20"/>
    <mergeCell ref="D20:F20"/>
    <mergeCell ref="G20:I20"/>
    <mergeCell ref="A21:C21"/>
    <mergeCell ref="D21:F21"/>
    <mergeCell ref="G21:I21"/>
    <mergeCell ref="A18:C18"/>
    <mergeCell ref="D18:F18"/>
    <mergeCell ref="G18:I18"/>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abSelected="1" zoomScale="130" zoomScaleNormal="130" workbookViewId="0">
      <selection activeCell="G10" sqref="G10"/>
    </sheetView>
  </sheetViews>
  <sheetFormatPr baseColWidth="10" defaultColWidth="11.44140625" defaultRowHeight="13.8" x14ac:dyDescent="0.25"/>
  <cols>
    <col min="1" max="1" width="0.44140625" style="85" customWidth="1"/>
    <col min="2" max="2" width="1.44140625" style="85" customWidth="1"/>
    <col min="3" max="3" width="44.5546875" style="85" customWidth="1"/>
    <col min="4" max="4" width="11.6640625" style="117" customWidth="1"/>
    <col min="5" max="6" width="33.6640625" style="112" customWidth="1"/>
    <col min="7" max="7" width="11.6640625" style="117" customWidth="1"/>
    <col min="8" max="9" width="33.6640625" style="112" customWidth="1"/>
    <col min="10" max="10" width="11.6640625" style="117" customWidth="1"/>
    <col min="11" max="12" width="33.6640625" style="112" customWidth="1"/>
    <col min="13" max="13" width="11.6640625" style="117" customWidth="1"/>
    <col min="14" max="15" width="33.6640625" style="112" customWidth="1"/>
    <col min="16" max="16" width="3.33203125" style="85" customWidth="1"/>
    <col min="17" max="17" width="2.44140625" style="85" customWidth="1"/>
    <col min="18" max="18" width="7.44140625" style="85" hidden="1" customWidth="1"/>
    <col min="19" max="20" width="7.33203125" style="85" hidden="1" customWidth="1"/>
    <col min="21" max="21" width="7" style="85" hidden="1" customWidth="1"/>
    <col min="22" max="22" width="11.44140625" style="85"/>
    <col min="23" max="23" width="13" style="85" customWidth="1"/>
    <col min="24" max="24" width="15.6640625" style="85" customWidth="1"/>
    <col min="25" max="25" width="13" style="85" customWidth="1"/>
    <col min="26" max="27" width="11.44140625" style="85" customWidth="1"/>
    <col min="28" max="16384" width="11.44140625" style="85"/>
  </cols>
  <sheetData>
    <row r="1" spans="1:21" ht="33" customHeight="1" x14ac:dyDescent="0.25">
      <c r="B1" s="223" t="s">
        <v>124</v>
      </c>
      <c r="C1" s="223"/>
      <c r="D1" s="223"/>
      <c r="E1" s="223"/>
      <c r="F1" s="223"/>
      <c r="G1" s="223"/>
      <c r="H1" s="223"/>
      <c r="I1" s="223"/>
      <c r="J1" s="224"/>
      <c r="K1" s="224"/>
      <c r="L1" s="86"/>
      <c r="M1" s="86"/>
      <c r="N1" s="86"/>
      <c r="O1" s="86"/>
    </row>
    <row r="2" spans="1:21" ht="15.6" x14ac:dyDescent="0.25">
      <c r="B2" s="225" t="s">
        <v>27</v>
      </c>
      <c r="C2" s="225"/>
      <c r="D2" s="208" t="s">
        <v>176</v>
      </c>
      <c r="E2" s="208"/>
      <c r="F2" s="208"/>
      <c r="G2" s="240" t="s">
        <v>177</v>
      </c>
      <c r="H2" s="240"/>
      <c r="I2" s="240"/>
      <c r="J2" s="241" t="s">
        <v>178</v>
      </c>
      <c r="K2" s="241"/>
      <c r="L2" s="241"/>
      <c r="M2" s="209" t="s">
        <v>179</v>
      </c>
      <c r="N2" s="209"/>
      <c r="O2" s="209"/>
      <c r="Q2" s="85">
        <v>1</v>
      </c>
    </row>
    <row r="3" spans="1:21" ht="15" customHeight="1" x14ac:dyDescent="0.25">
      <c r="B3" s="225"/>
      <c r="C3" s="225"/>
      <c r="D3" s="264" t="s">
        <v>34</v>
      </c>
      <c r="E3" s="263" t="s">
        <v>122</v>
      </c>
      <c r="F3" s="263" t="s">
        <v>125</v>
      </c>
      <c r="G3" s="217" t="s">
        <v>34</v>
      </c>
      <c r="H3" s="263" t="s">
        <v>122</v>
      </c>
      <c r="I3" s="263" t="s">
        <v>125</v>
      </c>
      <c r="J3" s="217" t="s">
        <v>34</v>
      </c>
      <c r="K3" s="219" t="s">
        <v>122</v>
      </c>
      <c r="L3" s="221" t="s">
        <v>125</v>
      </c>
      <c r="M3" s="217" t="s">
        <v>34</v>
      </c>
      <c r="N3" s="219" t="s">
        <v>122</v>
      </c>
      <c r="O3" s="221" t="s">
        <v>125</v>
      </c>
      <c r="Q3" s="85">
        <v>2</v>
      </c>
    </row>
    <row r="4" spans="1:21" ht="15.75" customHeight="1" x14ac:dyDescent="0.25">
      <c r="B4" s="225"/>
      <c r="C4" s="225"/>
      <c r="D4" s="265"/>
      <c r="E4" s="221"/>
      <c r="F4" s="221"/>
      <c r="G4" s="218"/>
      <c r="H4" s="221"/>
      <c r="I4" s="221"/>
      <c r="J4" s="218"/>
      <c r="K4" s="220"/>
      <c r="L4" s="222"/>
      <c r="M4" s="218"/>
      <c r="N4" s="220"/>
      <c r="O4" s="222"/>
      <c r="Q4" s="85">
        <v>3</v>
      </c>
    </row>
    <row r="5" spans="1:21" ht="15.6" x14ac:dyDescent="0.25">
      <c r="B5" s="225"/>
      <c r="C5" s="225"/>
      <c r="D5" s="87"/>
      <c r="E5" s="88"/>
      <c r="F5" s="88"/>
      <c r="G5" s="89"/>
      <c r="H5" s="90"/>
      <c r="I5" s="90"/>
      <c r="J5" s="89"/>
      <c r="K5" s="91"/>
      <c r="L5" s="90"/>
      <c r="M5" s="89"/>
      <c r="N5" s="91"/>
      <c r="O5" s="90"/>
      <c r="Q5" s="85">
        <v>4</v>
      </c>
    </row>
    <row r="6" spans="1:21" ht="17.399999999999999" x14ac:dyDescent="0.25">
      <c r="A6" s="266"/>
      <c r="B6" s="242"/>
      <c r="C6" s="92" t="s">
        <v>73</v>
      </c>
      <c r="D6" s="93"/>
      <c r="E6" s="93"/>
      <c r="F6" s="93"/>
      <c r="G6" s="93"/>
      <c r="H6" s="93"/>
      <c r="I6" s="93"/>
      <c r="J6" s="93"/>
      <c r="K6" s="93"/>
      <c r="L6" s="94"/>
      <c r="M6" s="93"/>
      <c r="N6" s="93"/>
      <c r="O6" s="94"/>
    </row>
    <row r="7" spans="1:21" ht="40.200000000000003" customHeight="1" x14ac:dyDescent="0.25">
      <c r="A7" s="266"/>
      <c r="B7" s="243"/>
      <c r="C7" s="95" t="s">
        <v>33</v>
      </c>
      <c r="D7" s="26">
        <v>3</v>
      </c>
      <c r="E7" s="60" t="s">
        <v>190</v>
      </c>
      <c r="F7" s="60" t="s">
        <v>191</v>
      </c>
      <c r="G7" s="79">
        <v>3</v>
      </c>
      <c r="H7" s="61" t="s">
        <v>190</v>
      </c>
      <c r="I7" s="61" t="s">
        <v>405</v>
      </c>
      <c r="J7" s="81"/>
      <c r="K7" s="62"/>
      <c r="L7" s="63"/>
      <c r="M7" s="83"/>
      <c r="N7" s="64"/>
      <c r="O7" s="65"/>
      <c r="R7" s="85">
        <f>COUNTIF(D7:D10,"1")</f>
        <v>0</v>
      </c>
      <c r="S7" s="85">
        <f>COUNTIF(G7:G10,"1")</f>
        <v>0</v>
      </c>
      <c r="T7" s="85">
        <f>COUNTIF(J7:J10,"1")</f>
        <v>0</v>
      </c>
      <c r="U7" s="85">
        <f>COUNTIF(M7:M10,"1")</f>
        <v>0</v>
      </c>
    </row>
    <row r="8" spans="1:21" ht="40.200000000000003" customHeight="1" x14ac:dyDescent="0.25">
      <c r="A8" s="266"/>
      <c r="B8" s="243"/>
      <c r="C8" s="96" t="s">
        <v>35</v>
      </c>
      <c r="D8" s="26">
        <v>3</v>
      </c>
      <c r="E8" s="60" t="s">
        <v>192</v>
      </c>
      <c r="F8" s="60" t="s">
        <v>193</v>
      </c>
      <c r="G8" s="79">
        <v>3</v>
      </c>
      <c r="H8" s="66" t="s">
        <v>192</v>
      </c>
      <c r="I8" s="61" t="s">
        <v>406</v>
      </c>
      <c r="J8" s="81"/>
      <c r="K8" s="67"/>
      <c r="L8" s="63"/>
      <c r="M8" s="83"/>
      <c r="N8" s="68"/>
      <c r="O8" s="65"/>
      <c r="R8" s="85">
        <f>COUNTIF(D7:D10,"2")</f>
        <v>0</v>
      </c>
      <c r="S8" s="85">
        <f>COUNTIF(G7:G10,"2")</f>
        <v>0</v>
      </c>
      <c r="T8" s="85">
        <f>COUNTIF(J7:J10,"2")</f>
        <v>0</v>
      </c>
      <c r="U8" s="85">
        <f>COUNTIF(M7:M10,"2")</f>
        <v>0</v>
      </c>
    </row>
    <row r="9" spans="1:21" ht="40.200000000000003" customHeight="1" x14ac:dyDescent="0.25">
      <c r="A9" s="266"/>
      <c r="B9" s="243"/>
      <c r="C9" s="97" t="s">
        <v>36</v>
      </c>
      <c r="D9" s="26">
        <v>3</v>
      </c>
      <c r="E9" s="60" t="s">
        <v>194</v>
      </c>
      <c r="F9" s="60" t="s">
        <v>195</v>
      </c>
      <c r="G9" s="79">
        <v>3</v>
      </c>
      <c r="H9" s="66" t="s">
        <v>194</v>
      </c>
      <c r="I9" s="61" t="s">
        <v>407</v>
      </c>
      <c r="J9" s="81"/>
      <c r="K9" s="67"/>
      <c r="L9" s="63"/>
      <c r="M9" s="83"/>
      <c r="N9" s="68"/>
      <c r="O9" s="65"/>
      <c r="R9" s="85">
        <f>COUNTIF(D7:D10,"3")</f>
        <v>4</v>
      </c>
      <c r="S9" s="85">
        <f>COUNTIF(G7:G10,"3")</f>
        <v>4</v>
      </c>
      <c r="T9" s="85">
        <f>COUNTIF(J7:J10,"3")</f>
        <v>0</v>
      </c>
      <c r="U9" s="85">
        <f>COUNTIF(M7:M10,"3")</f>
        <v>1</v>
      </c>
    </row>
    <row r="10" spans="1:21" ht="40.200000000000003" customHeight="1" x14ac:dyDescent="0.25">
      <c r="A10" s="266"/>
      <c r="B10" s="244"/>
      <c r="C10" s="97" t="s">
        <v>37</v>
      </c>
      <c r="D10" s="26">
        <v>3</v>
      </c>
      <c r="E10" s="60" t="s">
        <v>196</v>
      </c>
      <c r="F10" s="60" t="s">
        <v>197</v>
      </c>
      <c r="G10" s="79">
        <v>3</v>
      </c>
      <c r="H10" s="66" t="s">
        <v>196</v>
      </c>
      <c r="I10" s="61" t="s">
        <v>197</v>
      </c>
      <c r="J10" s="81"/>
      <c r="K10" s="67"/>
      <c r="L10" s="63"/>
      <c r="M10" s="83">
        <v>3</v>
      </c>
      <c r="N10" s="68"/>
      <c r="O10" s="65"/>
      <c r="R10" s="85">
        <f>COUNTIF(D7:D10,"4")</f>
        <v>0</v>
      </c>
      <c r="S10" s="85">
        <f>COUNTIF(G7:G10,"4")</f>
        <v>0</v>
      </c>
      <c r="T10" s="85">
        <f>COUNTIF(J7:J10,"4")</f>
        <v>0</v>
      </c>
      <c r="U10" s="85">
        <f>COUNTIF(M7:M10,"4")</f>
        <v>0</v>
      </c>
    </row>
    <row r="11" spans="1:21" ht="6" customHeight="1" x14ac:dyDescent="0.25">
      <c r="B11" s="237"/>
      <c r="C11" s="238"/>
      <c r="D11" s="238"/>
      <c r="E11" s="238"/>
      <c r="F11" s="238"/>
      <c r="G11" s="238"/>
      <c r="H11" s="238"/>
      <c r="I11" s="238"/>
      <c r="J11" s="238"/>
      <c r="K11" s="239"/>
      <c r="L11" s="98"/>
      <c r="M11" s="99"/>
      <c r="N11" s="98"/>
      <c r="O11" s="98"/>
      <c r="Q11" s="85">
        <f>COUNTIF(D7:D10,"1")</f>
        <v>0</v>
      </c>
      <c r="R11" s="85">
        <f>COUNTIF(D7:D10,"1")</f>
        <v>0</v>
      </c>
      <c r="S11" s="85">
        <f>COUNTIF(D7:D10,"3")</f>
        <v>4</v>
      </c>
    </row>
    <row r="12" spans="1:21" ht="17.399999999999999" x14ac:dyDescent="0.25">
      <c r="A12" s="266"/>
      <c r="B12" s="234"/>
      <c r="C12" s="100" t="s">
        <v>72</v>
      </c>
      <c r="D12" s="101"/>
      <c r="E12" s="101"/>
      <c r="F12" s="101"/>
      <c r="G12" s="101"/>
      <c r="H12" s="101"/>
      <c r="I12" s="101"/>
      <c r="J12" s="101"/>
      <c r="K12" s="102"/>
      <c r="L12" s="103"/>
      <c r="M12" s="101"/>
      <c r="N12" s="102"/>
      <c r="O12" s="103"/>
    </row>
    <row r="13" spans="1:21" ht="40.200000000000003" customHeight="1" x14ac:dyDescent="0.25">
      <c r="A13" s="266"/>
      <c r="B13" s="235"/>
      <c r="C13" s="104" t="s">
        <v>38</v>
      </c>
      <c r="D13" s="27">
        <v>3</v>
      </c>
      <c r="E13" s="60" t="s">
        <v>198</v>
      </c>
      <c r="F13" s="69" t="s">
        <v>199</v>
      </c>
      <c r="G13" s="80">
        <v>3</v>
      </c>
      <c r="H13" s="61" t="s">
        <v>198</v>
      </c>
      <c r="I13" s="61" t="s">
        <v>408</v>
      </c>
      <c r="J13" s="82"/>
      <c r="K13" s="70"/>
      <c r="L13" s="71"/>
      <c r="M13" s="84"/>
      <c r="N13" s="72"/>
      <c r="O13" s="73"/>
      <c r="R13" s="85">
        <f>COUNTIF(D13:D17,"1")</f>
        <v>0</v>
      </c>
      <c r="S13" s="85">
        <f>COUNTIF(G13:G17,"1")</f>
        <v>0</v>
      </c>
      <c r="T13" s="85">
        <f>COUNTIF(J13:J17,"1")</f>
        <v>0</v>
      </c>
      <c r="U13" s="85">
        <f>COUNTIF(M13:M17,"1")</f>
        <v>0</v>
      </c>
    </row>
    <row r="14" spans="1:21" ht="40.200000000000003" customHeight="1" x14ac:dyDescent="0.25">
      <c r="A14" s="266"/>
      <c r="B14" s="235"/>
      <c r="C14" s="96" t="s">
        <v>39</v>
      </c>
      <c r="D14" s="27">
        <v>3</v>
      </c>
      <c r="E14" s="74" t="s">
        <v>409</v>
      </c>
      <c r="F14" s="69" t="s">
        <v>204</v>
      </c>
      <c r="G14" s="80">
        <v>3</v>
      </c>
      <c r="H14" s="66" t="s">
        <v>409</v>
      </c>
      <c r="I14" s="61" t="s">
        <v>410</v>
      </c>
      <c r="J14" s="82"/>
      <c r="K14" s="71"/>
      <c r="L14" s="71"/>
      <c r="M14" s="84"/>
      <c r="N14" s="73"/>
      <c r="O14" s="73"/>
      <c r="R14" s="85">
        <f>COUNTIF(D13:D17,"2")</f>
        <v>0</v>
      </c>
      <c r="S14" s="85">
        <f>COUNTIF(G13:G17,"2")</f>
        <v>0</v>
      </c>
      <c r="T14" s="85">
        <f>COUNTIF(J13:J17,"2")</f>
        <v>0</v>
      </c>
      <c r="U14" s="85">
        <f>COUNTIF(M13:M17,"2")</f>
        <v>0</v>
      </c>
    </row>
    <row r="15" spans="1:21" ht="40.200000000000003" customHeight="1" x14ac:dyDescent="0.25">
      <c r="A15" s="266"/>
      <c r="B15" s="235"/>
      <c r="C15" s="96" t="s">
        <v>40</v>
      </c>
      <c r="D15" s="27">
        <v>3</v>
      </c>
      <c r="E15" s="74" t="s">
        <v>200</v>
      </c>
      <c r="F15" s="69" t="s">
        <v>201</v>
      </c>
      <c r="G15" s="80">
        <v>3</v>
      </c>
      <c r="H15" s="66" t="s">
        <v>200</v>
      </c>
      <c r="I15" s="61" t="s">
        <v>411</v>
      </c>
      <c r="J15" s="82"/>
      <c r="K15" s="71"/>
      <c r="L15" s="71"/>
      <c r="M15" s="84"/>
      <c r="N15" s="73"/>
      <c r="O15" s="73"/>
      <c r="R15" s="85">
        <f>COUNTIF(D13:D17,"3")</f>
        <v>5</v>
      </c>
      <c r="S15" s="85">
        <f>COUNTIF(G13:G17,"3")</f>
        <v>5</v>
      </c>
      <c r="T15" s="85">
        <f>COUNTIF(J13:J17,"3")</f>
        <v>0</v>
      </c>
      <c r="U15" s="85">
        <f>COUNTIF(M13:M17,"3")</f>
        <v>0</v>
      </c>
    </row>
    <row r="16" spans="1:21" ht="40.200000000000003" customHeight="1" x14ac:dyDescent="0.25">
      <c r="A16" s="266"/>
      <c r="B16" s="235"/>
      <c r="C16" s="97" t="s">
        <v>41</v>
      </c>
      <c r="D16" s="27">
        <v>3</v>
      </c>
      <c r="E16" s="74" t="s">
        <v>412</v>
      </c>
      <c r="F16" s="69" t="s">
        <v>413</v>
      </c>
      <c r="G16" s="80">
        <v>3</v>
      </c>
      <c r="H16" s="66" t="s">
        <v>412</v>
      </c>
      <c r="I16" s="61" t="s">
        <v>414</v>
      </c>
      <c r="J16" s="82"/>
      <c r="K16" s="71"/>
      <c r="L16" s="71"/>
      <c r="M16" s="84"/>
      <c r="N16" s="73"/>
      <c r="O16" s="73"/>
      <c r="R16" s="85">
        <f>COUNTIF(D13:D17,"4")</f>
        <v>0</v>
      </c>
      <c r="S16" s="85">
        <f>COUNTIF(G13:G17,"4")</f>
        <v>0</v>
      </c>
      <c r="T16" s="85">
        <f>COUNTIF(J13:J17,"4")</f>
        <v>0</v>
      </c>
      <c r="U16" s="85">
        <f>COUNTIF(M13:M17,"4")</f>
        <v>0</v>
      </c>
    </row>
    <row r="17" spans="1:21" ht="40.200000000000003" customHeight="1" x14ac:dyDescent="0.25">
      <c r="A17" s="266"/>
      <c r="B17" s="236"/>
      <c r="C17" s="96" t="s">
        <v>42</v>
      </c>
      <c r="D17" s="27">
        <v>3</v>
      </c>
      <c r="E17" s="74" t="s">
        <v>202</v>
      </c>
      <c r="F17" s="69" t="s">
        <v>203</v>
      </c>
      <c r="G17" s="80">
        <v>3</v>
      </c>
      <c r="H17" s="66" t="s">
        <v>202</v>
      </c>
      <c r="I17" s="61" t="s">
        <v>415</v>
      </c>
      <c r="J17" s="82"/>
      <c r="K17" s="71"/>
      <c r="L17" s="71"/>
      <c r="M17" s="84"/>
      <c r="N17" s="73"/>
      <c r="O17" s="73"/>
    </row>
    <row r="18" spans="1:21" ht="7.5" customHeight="1" x14ac:dyDescent="0.25">
      <c r="B18" s="245"/>
      <c r="C18" s="246"/>
      <c r="D18" s="246"/>
      <c r="E18" s="246"/>
      <c r="F18" s="246"/>
      <c r="G18" s="246"/>
      <c r="H18" s="246"/>
      <c r="I18" s="246"/>
      <c r="J18" s="246"/>
      <c r="K18" s="247"/>
      <c r="L18" s="98"/>
      <c r="M18" s="99"/>
      <c r="N18" s="98"/>
      <c r="O18" s="98"/>
    </row>
    <row r="19" spans="1:21" ht="17.399999999999999" x14ac:dyDescent="0.25">
      <c r="A19" s="266"/>
      <c r="B19" s="234"/>
      <c r="C19" s="100" t="s">
        <v>43</v>
      </c>
      <c r="D19" s="101"/>
      <c r="E19" s="101"/>
      <c r="F19" s="101"/>
      <c r="G19" s="101"/>
      <c r="H19" s="101"/>
      <c r="I19" s="101"/>
      <c r="J19" s="101"/>
      <c r="K19" s="102"/>
      <c r="L19" s="103"/>
      <c r="M19" s="101"/>
      <c r="N19" s="102"/>
      <c r="O19" s="103"/>
    </row>
    <row r="20" spans="1:21" ht="40.200000000000003" customHeight="1" x14ac:dyDescent="0.25">
      <c r="A20" s="266"/>
      <c r="B20" s="248"/>
      <c r="C20" s="105" t="s">
        <v>44</v>
      </c>
      <c r="D20" s="27">
        <v>3</v>
      </c>
      <c r="E20" s="60" t="s">
        <v>205</v>
      </c>
      <c r="F20" s="60" t="s">
        <v>206</v>
      </c>
      <c r="G20" s="80">
        <v>3</v>
      </c>
      <c r="H20" s="61" t="s">
        <v>205</v>
      </c>
      <c r="I20" s="61" t="s">
        <v>416</v>
      </c>
      <c r="J20" s="82"/>
      <c r="K20" s="75"/>
      <c r="L20" s="76"/>
      <c r="M20" s="84"/>
      <c r="N20" s="77"/>
      <c r="O20" s="78"/>
      <c r="R20" s="85">
        <f>COUNTIF(D20:D27,"1")</f>
        <v>0</v>
      </c>
      <c r="S20" s="85">
        <f>COUNTIF(G20:G27,"1")</f>
        <v>0</v>
      </c>
      <c r="T20" s="85">
        <f>COUNTIF(J20:J27,"1")</f>
        <v>0</v>
      </c>
      <c r="U20" s="85">
        <f>COUNTIF(M20:M27,"1")</f>
        <v>0</v>
      </c>
    </row>
    <row r="21" spans="1:21" ht="40.200000000000003" customHeight="1" x14ac:dyDescent="0.25">
      <c r="A21" s="266"/>
      <c r="B21" s="248"/>
      <c r="C21" s="106" t="s">
        <v>45</v>
      </c>
      <c r="D21" s="27">
        <v>3</v>
      </c>
      <c r="E21" s="74" t="s">
        <v>207</v>
      </c>
      <c r="F21" s="60" t="s">
        <v>208</v>
      </c>
      <c r="G21" s="80">
        <v>3</v>
      </c>
      <c r="H21" s="66" t="s">
        <v>207</v>
      </c>
      <c r="I21" s="61" t="s">
        <v>416</v>
      </c>
      <c r="J21" s="82"/>
      <c r="K21" s="76"/>
      <c r="L21" s="76"/>
      <c r="M21" s="84"/>
      <c r="N21" s="78"/>
      <c r="O21" s="78"/>
      <c r="R21" s="85">
        <f>COUNTIF(D20:D27,"2")</f>
        <v>1</v>
      </c>
      <c r="S21" s="85">
        <f>COUNTIF(G20:G27,"2")</f>
        <v>1</v>
      </c>
      <c r="T21" s="85">
        <f>COUNTIF(J20:J27,"2")</f>
        <v>0</v>
      </c>
      <c r="U21" s="85">
        <f>COUNTIF(M20:M27,"2")</f>
        <v>0</v>
      </c>
    </row>
    <row r="22" spans="1:21" ht="40.200000000000003" customHeight="1" x14ac:dyDescent="0.25">
      <c r="A22" s="266"/>
      <c r="B22" s="248"/>
      <c r="C22" s="106" t="s">
        <v>46</v>
      </c>
      <c r="D22" s="27">
        <v>3</v>
      </c>
      <c r="E22" s="74" t="s">
        <v>209</v>
      </c>
      <c r="F22" s="60" t="s">
        <v>210</v>
      </c>
      <c r="G22" s="80">
        <v>3</v>
      </c>
      <c r="H22" s="66" t="s">
        <v>209</v>
      </c>
      <c r="I22" s="61" t="s">
        <v>416</v>
      </c>
      <c r="J22" s="82"/>
      <c r="K22" s="76"/>
      <c r="L22" s="76"/>
      <c r="M22" s="84"/>
      <c r="N22" s="78"/>
      <c r="O22" s="78"/>
      <c r="R22" s="85">
        <f>COUNTIF(D20:D27,"3")</f>
        <v>7</v>
      </c>
      <c r="S22" s="85">
        <f>COUNTIF(G20:G27,"3")</f>
        <v>6</v>
      </c>
      <c r="T22" s="85">
        <f>COUNTIF(J20:J27,"3")</f>
        <v>0</v>
      </c>
      <c r="U22" s="85">
        <f>COUNTIF(M20:M27,"3")</f>
        <v>0</v>
      </c>
    </row>
    <row r="23" spans="1:21" ht="40.200000000000003" customHeight="1" x14ac:dyDescent="0.25">
      <c r="A23" s="266"/>
      <c r="B23" s="248"/>
      <c r="C23" s="106" t="s">
        <v>47</v>
      </c>
      <c r="D23" s="27">
        <v>3</v>
      </c>
      <c r="E23" s="74" t="s">
        <v>211</v>
      </c>
      <c r="F23" s="60" t="s">
        <v>212</v>
      </c>
      <c r="G23" s="80">
        <v>4</v>
      </c>
      <c r="H23" s="66" t="s">
        <v>417</v>
      </c>
      <c r="I23" s="61" t="s">
        <v>418</v>
      </c>
      <c r="J23" s="82"/>
      <c r="K23" s="76"/>
      <c r="L23" s="76"/>
      <c r="M23" s="84"/>
      <c r="N23" s="78"/>
      <c r="O23" s="78"/>
      <c r="R23" s="85">
        <f>COUNTIF(D20:D27,"4")</f>
        <v>0</v>
      </c>
      <c r="S23" s="85">
        <f>COUNTIF(G20:G27,"4")</f>
        <v>1</v>
      </c>
      <c r="T23" s="85">
        <f>COUNTIF(J20:J27,"4")</f>
        <v>0</v>
      </c>
      <c r="U23" s="85">
        <f>COUNTIF(M20:M27,"4")</f>
        <v>0</v>
      </c>
    </row>
    <row r="24" spans="1:21" ht="40.200000000000003" customHeight="1" x14ac:dyDescent="0.25">
      <c r="A24" s="266"/>
      <c r="B24" s="248"/>
      <c r="C24" s="106" t="s">
        <v>48</v>
      </c>
      <c r="D24" s="27">
        <v>2</v>
      </c>
      <c r="E24" s="74" t="s">
        <v>213</v>
      </c>
      <c r="F24" s="60" t="s">
        <v>214</v>
      </c>
      <c r="G24" s="80">
        <v>2</v>
      </c>
      <c r="H24" s="66" t="s">
        <v>213</v>
      </c>
      <c r="I24" s="61" t="s">
        <v>419</v>
      </c>
      <c r="J24" s="82"/>
      <c r="K24" s="76"/>
      <c r="L24" s="76"/>
      <c r="M24" s="84"/>
      <c r="N24" s="78"/>
      <c r="O24" s="78"/>
    </row>
    <row r="25" spans="1:21" ht="40.200000000000003" customHeight="1" x14ac:dyDescent="0.25">
      <c r="A25" s="266"/>
      <c r="B25" s="248"/>
      <c r="C25" s="106" t="s">
        <v>49</v>
      </c>
      <c r="D25" s="27">
        <v>3</v>
      </c>
      <c r="E25" s="74" t="s">
        <v>215</v>
      </c>
      <c r="F25" s="60" t="s">
        <v>216</v>
      </c>
      <c r="G25" s="80">
        <v>3</v>
      </c>
      <c r="H25" s="66" t="s">
        <v>215</v>
      </c>
      <c r="I25" s="61" t="s">
        <v>420</v>
      </c>
      <c r="J25" s="82"/>
      <c r="K25" s="76"/>
      <c r="L25" s="76"/>
      <c r="M25" s="84"/>
      <c r="N25" s="78"/>
      <c r="O25" s="78"/>
    </row>
    <row r="26" spans="1:21" ht="40.200000000000003" customHeight="1" x14ac:dyDescent="0.25">
      <c r="A26" s="266"/>
      <c r="B26" s="248"/>
      <c r="C26" s="106" t="s">
        <v>50</v>
      </c>
      <c r="D26" s="27">
        <v>3</v>
      </c>
      <c r="E26" s="74" t="s">
        <v>217</v>
      </c>
      <c r="F26" s="60" t="s">
        <v>218</v>
      </c>
      <c r="G26" s="80">
        <v>3</v>
      </c>
      <c r="H26" s="66" t="s">
        <v>217</v>
      </c>
      <c r="I26" s="61" t="s">
        <v>416</v>
      </c>
      <c r="J26" s="82"/>
      <c r="K26" s="76"/>
      <c r="L26" s="76"/>
      <c r="M26" s="84"/>
      <c r="N26" s="78"/>
      <c r="O26" s="78"/>
    </row>
    <row r="27" spans="1:21" ht="40.200000000000003" customHeight="1" x14ac:dyDescent="0.25">
      <c r="A27" s="266"/>
      <c r="B27" s="249"/>
      <c r="C27" s="106" t="s">
        <v>51</v>
      </c>
      <c r="D27" s="27">
        <v>3</v>
      </c>
      <c r="E27" s="74" t="s">
        <v>421</v>
      </c>
      <c r="F27" s="60" t="s">
        <v>219</v>
      </c>
      <c r="G27" s="80">
        <v>3</v>
      </c>
      <c r="H27" s="66" t="s">
        <v>421</v>
      </c>
      <c r="I27" s="61" t="s">
        <v>422</v>
      </c>
      <c r="J27" s="82"/>
      <c r="K27" s="76"/>
      <c r="L27" s="76"/>
      <c r="M27" s="84"/>
      <c r="N27" s="78"/>
      <c r="O27" s="78"/>
    </row>
    <row r="28" spans="1:21" ht="7.5" customHeight="1" x14ac:dyDescent="0.25">
      <c r="B28" s="214"/>
      <c r="C28" s="215"/>
      <c r="D28" s="215"/>
      <c r="E28" s="215"/>
      <c r="F28" s="215"/>
      <c r="G28" s="215"/>
      <c r="H28" s="215"/>
      <c r="I28" s="215"/>
      <c r="J28" s="215"/>
      <c r="K28" s="250"/>
      <c r="L28" s="98"/>
      <c r="M28" s="99"/>
      <c r="N28" s="98"/>
      <c r="O28" s="98"/>
    </row>
    <row r="29" spans="1:21" ht="17.399999999999999" x14ac:dyDescent="0.25">
      <c r="A29" s="266"/>
      <c r="B29" s="234"/>
      <c r="C29" s="100" t="s">
        <v>52</v>
      </c>
      <c r="D29" s="101"/>
      <c r="E29" s="101"/>
      <c r="F29" s="101"/>
      <c r="G29" s="101"/>
      <c r="H29" s="101"/>
      <c r="I29" s="101"/>
      <c r="J29" s="101"/>
      <c r="K29" s="102"/>
      <c r="L29" s="103"/>
      <c r="M29" s="101"/>
      <c r="N29" s="102"/>
      <c r="O29" s="103"/>
    </row>
    <row r="30" spans="1:21" ht="40.200000000000003" customHeight="1" x14ac:dyDescent="0.25">
      <c r="A30" s="266"/>
      <c r="B30" s="235"/>
      <c r="C30" s="104" t="s">
        <v>53</v>
      </c>
      <c r="D30" s="27">
        <v>3</v>
      </c>
      <c r="E30" s="60" t="s">
        <v>220</v>
      </c>
      <c r="F30" s="60" t="s">
        <v>221</v>
      </c>
      <c r="G30" s="80">
        <v>3</v>
      </c>
      <c r="H30" s="61" t="s">
        <v>220</v>
      </c>
      <c r="I30" s="61" t="s">
        <v>423</v>
      </c>
      <c r="J30" s="82"/>
      <c r="K30" s="75"/>
      <c r="L30" s="76"/>
      <c r="M30" s="84"/>
      <c r="N30" s="77"/>
      <c r="O30" s="78"/>
      <c r="R30" s="85">
        <f>COUNTIF(D30:D33,"1")</f>
        <v>0</v>
      </c>
      <c r="S30" s="85">
        <f>COUNTIF(G30:G33,"1")</f>
        <v>0</v>
      </c>
      <c r="T30" s="85">
        <f>COUNTIF(J30:J33,"1")</f>
        <v>0</v>
      </c>
      <c r="U30" s="85">
        <f>COUNTIF(M30:M33,"1")</f>
        <v>0</v>
      </c>
    </row>
    <row r="31" spans="1:21" ht="40.200000000000003" customHeight="1" x14ac:dyDescent="0.25">
      <c r="A31" s="266"/>
      <c r="B31" s="235"/>
      <c r="C31" s="96" t="s">
        <v>54</v>
      </c>
      <c r="D31" s="27">
        <v>3</v>
      </c>
      <c r="E31" s="74" t="s">
        <v>222</v>
      </c>
      <c r="F31" s="60" t="s">
        <v>223</v>
      </c>
      <c r="G31" s="80">
        <v>3</v>
      </c>
      <c r="H31" s="66" t="s">
        <v>222</v>
      </c>
      <c r="I31" s="61" t="s">
        <v>424</v>
      </c>
      <c r="J31" s="82"/>
      <c r="K31" s="76"/>
      <c r="L31" s="76"/>
      <c r="M31" s="84"/>
      <c r="N31" s="78"/>
      <c r="O31" s="78"/>
      <c r="R31" s="85">
        <f>COUNTIF(D30:D33,"2")</f>
        <v>1</v>
      </c>
      <c r="S31" s="85">
        <f>COUNTIF(G30:G33,"2")</f>
        <v>0</v>
      </c>
      <c r="T31" s="85">
        <f>COUNTIF(J30:J33,"2")</f>
        <v>0</v>
      </c>
      <c r="U31" s="85">
        <f>COUNTIF(M30:M33,"2")</f>
        <v>0</v>
      </c>
    </row>
    <row r="32" spans="1:21" ht="40.200000000000003" customHeight="1" x14ac:dyDescent="0.25">
      <c r="A32" s="266"/>
      <c r="B32" s="235"/>
      <c r="C32" s="96" t="s">
        <v>55</v>
      </c>
      <c r="D32" s="27">
        <v>2</v>
      </c>
      <c r="E32" s="74" t="s">
        <v>425</v>
      </c>
      <c r="F32" s="60" t="s">
        <v>224</v>
      </c>
      <c r="G32" s="80">
        <v>3</v>
      </c>
      <c r="H32" s="66" t="s">
        <v>429</v>
      </c>
      <c r="I32" s="61" t="s">
        <v>427</v>
      </c>
      <c r="J32" s="82"/>
      <c r="K32" s="76"/>
      <c r="L32" s="76"/>
      <c r="M32" s="84"/>
      <c r="N32" s="78"/>
      <c r="O32" s="78"/>
      <c r="R32" s="85">
        <f>COUNTIF(D30:D33,"3")</f>
        <v>3</v>
      </c>
      <c r="S32" s="85">
        <f>COUNTIF(G30:G33,"3")</f>
        <v>4</v>
      </c>
      <c r="T32" s="85">
        <f>COUNTIF(J30:J33,"31")</f>
        <v>0</v>
      </c>
      <c r="U32" s="85">
        <f>COUNTIF(M30:M33,"3")</f>
        <v>0</v>
      </c>
    </row>
    <row r="33" spans="1:21" ht="40.200000000000003" customHeight="1" x14ac:dyDescent="0.25">
      <c r="A33" s="266"/>
      <c r="B33" s="236"/>
      <c r="C33" s="96" t="s">
        <v>56</v>
      </c>
      <c r="D33" s="27">
        <v>3</v>
      </c>
      <c r="E33" s="74" t="s">
        <v>426</v>
      </c>
      <c r="F33" s="60" t="s">
        <v>226</v>
      </c>
      <c r="G33" s="80">
        <v>3</v>
      </c>
      <c r="H33" s="66" t="s">
        <v>225</v>
      </c>
      <c r="I33" s="61" t="s">
        <v>424</v>
      </c>
      <c r="J33" s="82"/>
      <c r="K33" s="76"/>
      <c r="L33" s="76"/>
      <c r="M33" s="84"/>
      <c r="N33" s="78"/>
      <c r="O33" s="78"/>
      <c r="R33" s="85">
        <f>COUNTIF(D30:D33,"4")</f>
        <v>0</v>
      </c>
      <c r="S33" s="85">
        <f>COUNTIF(G30:G33,"4")</f>
        <v>0</v>
      </c>
      <c r="T33" s="85">
        <f>COUNTIF(J30:J33,"4")</f>
        <v>0</v>
      </c>
      <c r="U33" s="85">
        <f>COUNTIF(M30:M33,"4")</f>
        <v>0</v>
      </c>
    </row>
    <row r="34" spans="1:21" ht="9" customHeight="1" x14ac:dyDescent="0.25">
      <c r="B34" s="245"/>
      <c r="C34" s="246"/>
      <c r="D34" s="246"/>
      <c r="E34" s="246"/>
      <c r="F34" s="246"/>
      <c r="G34" s="246"/>
      <c r="H34" s="246"/>
      <c r="I34" s="246"/>
      <c r="J34" s="246"/>
      <c r="K34" s="247"/>
      <c r="L34" s="98"/>
      <c r="M34" s="99"/>
      <c r="N34" s="98"/>
      <c r="O34" s="98"/>
    </row>
    <row r="35" spans="1:21" ht="17.399999999999999" x14ac:dyDescent="0.25">
      <c r="A35" s="266"/>
      <c r="B35" s="234"/>
      <c r="C35" s="107" t="s">
        <v>57</v>
      </c>
      <c r="D35" s="251"/>
      <c r="E35" s="251"/>
      <c r="F35" s="251"/>
      <c r="G35" s="251"/>
      <c r="H35" s="251"/>
      <c r="I35" s="251"/>
      <c r="J35" s="251"/>
      <c r="K35" s="251"/>
      <c r="L35" s="108"/>
      <c r="M35" s="109"/>
      <c r="N35" s="109"/>
      <c r="O35" s="108"/>
    </row>
    <row r="36" spans="1:21" ht="40.200000000000003" customHeight="1" x14ac:dyDescent="0.25">
      <c r="A36" s="266"/>
      <c r="B36" s="235"/>
      <c r="C36" s="104" t="s">
        <v>58</v>
      </c>
      <c r="D36" s="27">
        <v>3</v>
      </c>
      <c r="E36" s="60" t="s">
        <v>227</v>
      </c>
      <c r="F36" s="60" t="s">
        <v>228</v>
      </c>
      <c r="G36" s="80">
        <v>3</v>
      </c>
      <c r="H36" s="61" t="s">
        <v>227</v>
      </c>
      <c r="I36" s="61" t="s">
        <v>428</v>
      </c>
      <c r="J36" s="82"/>
      <c r="K36" s="75"/>
      <c r="L36" s="76"/>
      <c r="M36" s="84"/>
      <c r="N36" s="77"/>
      <c r="O36" s="78"/>
      <c r="R36" s="85">
        <f>COUNTIF(D36:D44,"1")</f>
        <v>0</v>
      </c>
      <c r="S36" s="85">
        <f>COUNTIF(G36:G44,"1")</f>
        <v>0</v>
      </c>
      <c r="T36" s="85">
        <f>COUNTIF(J36:J44,"1")</f>
        <v>0</v>
      </c>
      <c r="U36" s="85">
        <f>COUNTIF(M36:M44,"1")</f>
        <v>0</v>
      </c>
    </row>
    <row r="37" spans="1:21" ht="40.200000000000003" customHeight="1" x14ac:dyDescent="0.25">
      <c r="A37" s="266"/>
      <c r="B37" s="235"/>
      <c r="C37" s="96" t="s">
        <v>59</v>
      </c>
      <c r="D37" s="27">
        <v>3</v>
      </c>
      <c r="E37" s="74" t="s">
        <v>229</v>
      </c>
      <c r="F37" s="60" t="s">
        <v>230</v>
      </c>
      <c r="G37" s="80">
        <v>3</v>
      </c>
      <c r="H37" s="66" t="s">
        <v>229</v>
      </c>
      <c r="I37" s="61" t="s">
        <v>430</v>
      </c>
      <c r="J37" s="82"/>
      <c r="K37" s="76"/>
      <c r="L37" s="76"/>
      <c r="M37" s="84"/>
      <c r="N37" s="78"/>
      <c r="O37" s="78"/>
      <c r="R37" s="85">
        <f>COUNTIF(D36:D44,"2")</f>
        <v>1</v>
      </c>
      <c r="S37" s="85">
        <f>COUNTIF(G36:G44,"2")</f>
        <v>1</v>
      </c>
      <c r="T37" s="85">
        <f>COUNTIF(J36:J44,"2")</f>
        <v>0</v>
      </c>
      <c r="U37" s="85">
        <f>COUNTIF(M36:M44,"2")</f>
        <v>0</v>
      </c>
    </row>
    <row r="38" spans="1:21" ht="40.200000000000003" customHeight="1" x14ac:dyDescent="0.25">
      <c r="A38" s="266"/>
      <c r="B38" s="235"/>
      <c r="C38" s="96" t="s">
        <v>60</v>
      </c>
      <c r="D38" s="27">
        <v>3</v>
      </c>
      <c r="E38" s="74" t="s">
        <v>231</v>
      </c>
      <c r="F38" s="60" t="s">
        <v>232</v>
      </c>
      <c r="G38" s="80">
        <v>3</v>
      </c>
      <c r="H38" s="66" t="s">
        <v>231</v>
      </c>
      <c r="I38" s="61" t="s">
        <v>431</v>
      </c>
      <c r="J38" s="82"/>
      <c r="K38" s="76"/>
      <c r="L38" s="76"/>
      <c r="M38" s="84"/>
      <c r="N38" s="78"/>
      <c r="O38" s="78"/>
      <c r="R38" s="85">
        <f>COUNTIF(D36:D44,"3")</f>
        <v>8</v>
      </c>
      <c r="S38" s="85">
        <f>COUNTIF(G36:G44,"3")</f>
        <v>8</v>
      </c>
      <c r="T38" s="85">
        <f>COUNTIF(J36:J44,"3")</f>
        <v>0</v>
      </c>
      <c r="U38" s="85">
        <f>COUNTIF(M36:M44,"3")</f>
        <v>0</v>
      </c>
    </row>
    <row r="39" spans="1:21" ht="40.200000000000003" customHeight="1" x14ac:dyDescent="0.25">
      <c r="A39" s="266"/>
      <c r="B39" s="235"/>
      <c r="C39" s="96" t="s">
        <v>61</v>
      </c>
      <c r="D39" s="27">
        <v>2</v>
      </c>
      <c r="E39" s="74" t="s">
        <v>233</v>
      </c>
      <c r="F39" s="60" t="s">
        <v>234</v>
      </c>
      <c r="G39" s="80">
        <v>2</v>
      </c>
      <c r="H39" s="66" t="s">
        <v>233</v>
      </c>
      <c r="I39" s="61" t="s">
        <v>432</v>
      </c>
      <c r="J39" s="82"/>
      <c r="K39" s="76"/>
      <c r="L39" s="76"/>
      <c r="M39" s="84"/>
      <c r="N39" s="78"/>
      <c r="O39" s="78"/>
      <c r="R39" s="85">
        <f>COUNTIF(D36:D44,"4")</f>
        <v>0</v>
      </c>
      <c r="S39" s="85">
        <f>COUNTIF(G36:G44,"4")</f>
        <v>0</v>
      </c>
      <c r="T39" s="85">
        <f>COUNTIF(J36:J44,"4")</f>
        <v>0</v>
      </c>
      <c r="U39" s="85">
        <f>COUNTIF(M36:M44,"4")</f>
        <v>0</v>
      </c>
    </row>
    <row r="40" spans="1:21" ht="40.200000000000003" customHeight="1" x14ac:dyDescent="0.25">
      <c r="A40" s="266"/>
      <c r="B40" s="235"/>
      <c r="C40" s="96" t="s">
        <v>62</v>
      </c>
      <c r="D40" s="27">
        <v>3</v>
      </c>
      <c r="E40" s="74" t="s">
        <v>235</v>
      </c>
      <c r="F40" s="60" t="s">
        <v>236</v>
      </c>
      <c r="G40" s="80">
        <v>3</v>
      </c>
      <c r="H40" s="66" t="s">
        <v>235</v>
      </c>
      <c r="I40" s="61" t="s">
        <v>433</v>
      </c>
      <c r="J40" s="82"/>
      <c r="K40" s="76"/>
      <c r="L40" s="76"/>
      <c r="M40" s="84"/>
      <c r="N40" s="78"/>
      <c r="O40" s="78"/>
    </row>
    <row r="41" spans="1:21" ht="40.200000000000003" customHeight="1" x14ac:dyDescent="0.25">
      <c r="A41" s="266"/>
      <c r="B41" s="235"/>
      <c r="C41" s="96" t="s">
        <v>63</v>
      </c>
      <c r="D41" s="27">
        <v>3</v>
      </c>
      <c r="E41" s="74" t="s">
        <v>434</v>
      </c>
      <c r="F41" s="60" t="s">
        <v>237</v>
      </c>
      <c r="G41" s="80">
        <v>3</v>
      </c>
      <c r="H41" s="66" t="s">
        <v>434</v>
      </c>
      <c r="I41" s="61" t="s">
        <v>435</v>
      </c>
      <c r="J41" s="82"/>
      <c r="K41" s="76"/>
      <c r="L41" s="76"/>
      <c r="M41" s="84"/>
      <c r="N41" s="78"/>
      <c r="O41" s="78"/>
    </row>
    <row r="42" spans="1:21" ht="40.200000000000003" customHeight="1" x14ac:dyDescent="0.25">
      <c r="A42" s="266"/>
      <c r="B42" s="235"/>
      <c r="C42" s="96" t="s">
        <v>64</v>
      </c>
      <c r="D42" s="27">
        <v>3</v>
      </c>
      <c r="E42" s="74" t="s">
        <v>238</v>
      </c>
      <c r="F42" s="60" t="s">
        <v>239</v>
      </c>
      <c r="G42" s="80">
        <v>3</v>
      </c>
      <c r="H42" s="66" t="s">
        <v>238</v>
      </c>
      <c r="I42" s="61" t="s">
        <v>436</v>
      </c>
      <c r="J42" s="82"/>
      <c r="K42" s="76"/>
      <c r="L42" s="76"/>
      <c r="M42" s="84"/>
      <c r="N42" s="78"/>
      <c r="O42" s="78"/>
    </row>
    <row r="43" spans="1:21" ht="40.200000000000003" customHeight="1" x14ac:dyDescent="0.25">
      <c r="A43" s="266"/>
      <c r="B43" s="235"/>
      <c r="C43" s="96" t="s">
        <v>65</v>
      </c>
      <c r="D43" s="27">
        <v>3</v>
      </c>
      <c r="E43" s="74" t="s">
        <v>240</v>
      </c>
      <c r="F43" s="60" t="s">
        <v>241</v>
      </c>
      <c r="G43" s="80">
        <v>3</v>
      </c>
      <c r="H43" s="66" t="s">
        <v>240</v>
      </c>
      <c r="I43" s="61" t="s">
        <v>437</v>
      </c>
      <c r="J43" s="82"/>
      <c r="K43" s="76"/>
      <c r="L43" s="76"/>
      <c r="M43" s="84"/>
      <c r="N43" s="78"/>
      <c r="O43" s="78"/>
    </row>
    <row r="44" spans="1:21" ht="40.200000000000003" customHeight="1" x14ac:dyDescent="0.25">
      <c r="A44" s="266"/>
      <c r="B44" s="236"/>
      <c r="C44" s="96" t="s">
        <v>66</v>
      </c>
      <c r="D44" s="27">
        <v>3</v>
      </c>
      <c r="E44" s="74" t="s">
        <v>242</v>
      </c>
      <c r="F44" s="60" t="s">
        <v>243</v>
      </c>
      <c r="G44" s="80">
        <v>3</v>
      </c>
      <c r="H44" s="66" t="s">
        <v>242</v>
      </c>
      <c r="I44" s="61" t="s">
        <v>243</v>
      </c>
      <c r="J44" s="82"/>
      <c r="K44" s="76"/>
      <c r="L44" s="76"/>
      <c r="M44" s="84"/>
      <c r="N44" s="78"/>
      <c r="O44" s="78"/>
    </row>
    <row r="45" spans="1:21" ht="6.75" customHeight="1" x14ac:dyDescent="0.25">
      <c r="B45" s="245"/>
      <c r="C45" s="246"/>
      <c r="D45" s="246"/>
      <c r="E45" s="246"/>
      <c r="F45" s="246"/>
      <c r="G45" s="246"/>
      <c r="H45" s="246"/>
      <c r="I45" s="246"/>
      <c r="J45" s="246"/>
      <c r="K45" s="247"/>
      <c r="L45" s="98"/>
      <c r="M45" s="99"/>
      <c r="N45" s="98"/>
      <c r="O45" s="98"/>
    </row>
    <row r="46" spans="1:21" ht="17.399999999999999" x14ac:dyDescent="0.25">
      <c r="A46" s="266"/>
      <c r="B46" s="234"/>
      <c r="C46" s="100" t="s">
        <v>67</v>
      </c>
      <c r="D46" s="101"/>
      <c r="E46" s="101"/>
      <c r="F46" s="101"/>
      <c r="G46" s="101"/>
      <c r="H46" s="101"/>
      <c r="I46" s="101"/>
      <c r="J46" s="101"/>
      <c r="K46" s="102"/>
      <c r="L46" s="103"/>
      <c r="M46" s="101"/>
      <c r="N46" s="102"/>
      <c r="O46" s="103"/>
    </row>
    <row r="47" spans="1:21" ht="40.200000000000003" customHeight="1" x14ac:dyDescent="0.25">
      <c r="A47" s="266"/>
      <c r="B47" s="235"/>
      <c r="C47" s="104" t="s">
        <v>68</v>
      </c>
      <c r="D47" s="27">
        <v>3</v>
      </c>
      <c r="E47" s="30" t="s">
        <v>244</v>
      </c>
      <c r="F47" s="30" t="s">
        <v>245</v>
      </c>
      <c r="G47" s="28">
        <v>3</v>
      </c>
      <c r="H47" s="32" t="s">
        <v>438</v>
      </c>
      <c r="I47" s="32" t="s">
        <v>439</v>
      </c>
      <c r="J47" s="29"/>
      <c r="K47" s="34"/>
      <c r="L47" s="35"/>
      <c r="M47" s="52"/>
      <c r="N47" s="50"/>
      <c r="O47" s="51"/>
      <c r="R47" s="85">
        <f>COUNTIF(D47:D50,"1")</f>
        <v>1</v>
      </c>
      <c r="S47" s="85">
        <f>COUNTIF(G47:G50,"1")</f>
        <v>1</v>
      </c>
      <c r="T47" s="85">
        <f>COUNTIF(J47:J50,"1")</f>
        <v>0</v>
      </c>
      <c r="U47" s="85">
        <f>COUNTIF(M47:M50,"1")</f>
        <v>0</v>
      </c>
    </row>
    <row r="48" spans="1:21" ht="40.200000000000003" customHeight="1" x14ac:dyDescent="0.25">
      <c r="A48" s="266"/>
      <c r="B48" s="235"/>
      <c r="C48" s="96" t="s">
        <v>69</v>
      </c>
      <c r="D48" s="27">
        <v>3</v>
      </c>
      <c r="E48" s="31" t="s">
        <v>246</v>
      </c>
      <c r="F48" s="30" t="s">
        <v>247</v>
      </c>
      <c r="G48" s="28">
        <v>3</v>
      </c>
      <c r="H48" s="33" t="s">
        <v>246</v>
      </c>
      <c r="I48" s="32" t="s">
        <v>247</v>
      </c>
      <c r="J48" s="29"/>
      <c r="K48" s="35"/>
      <c r="L48" s="35"/>
      <c r="M48" s="52"/>
      <c r="N48" s="51"/>
      <c r="O48" s="51"/>
      <c r="R48" s="85">
        <f>COUNTIF(D47:D50,"2")</f>
        <v>0</v>
      </c>
      <c r="S48" s="85">
        <f>COUNTIF(G47:G50,"2")</f>
        <v>0</v>
      </c>
      <c r="T48" s="85">
        <f>COUNTIF(J47:J50,"2")</f>
        <v>0</v>
      </c>
      <c r="U48" s="85">
        <f>COUNTIF(M47:M50,"2")</f>
        <v>0</v>
      </c>
    </row>
    <row r="49" spans="1:21" ht="40.200000000000003" customHeight="1" x14ac:dyDescent="0.25">
      <c r="A49" s="266"/>
      <c r="B49" s="235"/>
      <c r="C49" s="96" t="s">
        <v>70</v>
      </c>
      <c r="D49" s="27">
        <v>3</v>
      </c>
      <c r="E49" s="31" t="s">
        <v>248</v>
      </c>
      <c r="F49" s="30" t="s">
        <v>249</v>
      </c>
      <c r="G49" s="28">
        <v>3</v>
      </c>
      <c r="H49" s="33" t="s">
        <v>248</v>
      </c>
      <c r="I49" s="32" t="s">
        <v>249</v>
      </c>
      <c r="J49" s="29"/>
      <c r="K49" s="35"/>
      <c r="L49" s="35"/>
      <c r="M49" s="52"/>
      <c r="N49" s="51"/>
      <c r="O49" s="51"/>
      <c r="R49" s="85">
        <f>COUNTIF(D47:D50,"3")</f>
        <v>3</v>
      </c>
      <c r="S49" s="85">
        <f>COUNTIF(G47:G50,"3")</f>
        <v>3</v>
      </c>
      <c r="T49" s="85">
        <f>COUNTIF(J47:J50,"3")</f>
        <v>0</v>
      </c>
      <c r="U49" s="85">
        <f>COUNTIF(M47:M50,"3")</f>
        <v>0</v>
      </c>
    </row>
    <row r="50" spans="1:21" ht="40.200000000000003" customHeight="1" x14ac:dyDescent="0.25">
      <c r="A50" s="266"/>
      <c r="B50" s="236"/>
      <c r="C50" s="96" t="s">
        <v>71</v>
      </c>
      <c r="D50" s="27">
        <v>1</v>
      </c>
      <c r="E50" s="31" t="s">
        <v>250</v>
      </c>
      <c r="F50" s="30" t="s">
        <v>251</v>
      </c>
      <c r="G50" s="28">
        <v>1</v>
      </c>
      <c r="H50" s="33" t="s">
        <v>250</v>
      </c>
      <c r="I50" s="32" t="s">
        <v>251</v>
      </c>
      <c r="J50" s="29"/>
      <c r="K50" s="35"/>
      <c r="L50" s="35"/>
      <c r="M50" s="52"/>
      <c r="N50" s="51"/>
      <c r="O50" s="51"/>
      <c r="R50" s="85">
        <f>COUNTIF(D47:D50,"4")</f>
        <v>0</v>
      </c>
      <c r="S50" s="85">
        <f>COUNTIF(G47:G50,"4")</f>
        <v>0</v>
      </c>
      <c r="T50" s="85">
        <f>COUNTIF(J47:J50,"4")</f>
        <v>0</v>
      </c>
      <c r="U50" s="85">
        <f>COUNTIF(M47:M50,"4")</f>
        <v>0</v>
      </c>
    </row>
    <row r="51" spans="1:21" ht="8.25" customHeight="1" x14ac:dyDescent="0.25">
      <c r="B51" s="245"/>
      <c r="C51" s="246"/>
      <c r="D51" s="246"/>
      <c r="E51" s="246"/>
      <c r="F51" s="246"/>
      <c r="G51" s="246"/>
      <c r="H51" s="246"/>
      <c r="I51" s="246"/>
      <c r="J51" s="246"/>
      <c r="K51" s="247"/>
      <c r="L51" s="98"/>
      <c r="M51" s="99"/>
      <c r="N51" s="98"/>
      <c r="O51" s="98"/>
    </row>
    <row r="52" spans="1:21" ht="24" customHeight="1" x14ac:dyDescent="0.25">
      <c r="B52" s="226" t="s">
        <v>26</v>
      </c>
      <c r="C52" s="227"/>
      <c r="D52" s="208" t="s">
        <v>176</v>
      </c>
      <c r="E52" s="208"/>
      <c r="F52" s="208"/>
      <c r="G52" s="240" t="s">
        <v>177</v>
      </c>
      <c r="H52" s="240"/>
      <c r="I52" s="240"/>
      <c r="J52" s="241" t="s">
        <v>178</v>
      </c>
      <c r="K52" s="241"/>
      <c r="L52" s="241"/>
      <c r="M52" s="209" t="s">
        <v>179</v>
      </c>
      <c r="N52" s="209"/>
      <c r="O52" s="209"/>
    </row>
    <row r="53" spans="1:21" ht="33" customHeight="1" x14ac:dyDescent="0.25">
      <c r="B53" s="228"/>
      <c r="C53" s="229"/>
      <c r="D53" s="342" t="s">
        <v>34</v>
      </c>
      <c r="E53" s="343" t="s">
        <v>122</v>
      </c>
      <c r="F53" s="343" t="s">
        <v>125</v>
      </c>
      <c r="G53" s="342" t="s">
        <v>34</v>
      </c>
      <c r="H53" s="343" t="s">
        <v>122</v>
      </c>
      <c r="I53" s="343" t="s">
        <v>125</v>
      </c>
      <c r="J53" s="342" t="s">
        <v>34</v>
      </c>
      <c r="K53" s="343" t="s">
        <v>122</v>
      </c>
      <c r="L53" s="344" t="s">
        <v>125</v>
      </c>
      <c r="M53" s="342"/>
      <c r="N53" s="343"/>
      <c r="O53" s="344"/>
    </row>
    <row r="54" spans="1:21" ht="17.399999999999999" x14ac:dyDescent="0.25">
      <c r="A54" s="266"/>
      <c r="B54" s="345"/>
      <c r="C54" s="207" t="s">
        <v>74</v>
      </c>
      <c r="D54" s="206"/>
      <c r="E54" s="206"/>
      <c r="F54" s="206"/>
      <c r="G54" s="206"/>
      <c r="H54" s="206"/>
      <c r="I54" s="206"/>
      <c r="J54" s="206"/>
      <c r="K54" s="206"/>
      <c r="L54" s="346"/>
      <c r="M54" s="347"/>
      <c r="N54" s="347"/>
      <c r="O54" s="346"/>
    </row>
    <row r="55" spans="1:21" ht="30" customHeight="1" x14ac:dyDescent="0.25">
      <c r="A55" s="266"/>
      <c r="B55" s="348"/>
      <c r="C55" s="341" t="s">
        <v>75</v>
      </c>
      <c r="D55" s="322">
        <v>3</v>
      </c>
      <c r="E55" s="323" t="s">
        <v>283</v>
      </c>
      <c r="F55" s="323" t="s">
        <v>284</v>
      </c>
      <c r="G55" s="332">
        <v>3</v>
      </c>
      <c r="H55" s="324" t="s">
        <v>440</v>
      </c>
      <c r="I55" s="324" t="s">
        <v>441</v>
      </c>
      <c r="J55" s="334"/>
      <c r="K55" s="328"/>
      <c r="L55" s="329"/>
      <c r="M55" s="335"/>
      <c r="N55" s="330"/>
      <c r="O55" s="331"/>
      <c r="R55" s="85">
        <f>COUNTIF(D55:D59,"1")</f>
        <v>0</v>
      </c>
      <c r="S55" s="85">
        <f>COUNTIF(G55:G59,"1")</f>
        <v>0</v>
      </c>
      <c r="T55" s="85">
        <f>COUNTIF(J55:J59,"1")</f>
        <v>0</v>
      </c>
      <c r="U55" s="85">
        <f>COUNTIF(M55:M59,"1")</f>
        <v>0</v>
      </c>
    </row>
    <row r="56" spans="1:21" ht="30" customHeight="1" x14ac:dyDescent="0.25">
      <c r="A56" s="266"/>
      <c r="B56" s="348"/>
      <c r="C56" s="337" t="s">
        <v>76</v>
      </c>
      <c r="D56" s="322">
        <v>2</v>
      </c>
      <c r="E56" s="327" t="s">
        <v>285</v>
      </c>
      <c r="F56" s="323" t="s">
        <v>286</v>
      </c>
      <c r="G56" s="332">
        <v>3</v>
      </c>
      <c r="H56" s="325" t="s">
        <v>442</v>
      </c>
      <c r="I56" s="324" t="s">
        <v>443</v>
      </c>
      <c r="J56" s="334"/>
      <c r="K56" s="329"/>
      <c r="L56" s="329"/>
      <c r="M56" s="335"/>
      <c r="N56" s="331"/>
      <c r="O56" s="331"/>
      <c r="R56" s="85">
        <f>COUNTIF(D55:D59,"2")</f>
        <v>1</v>
      </c>
      <c r="S56" s="85">
        <f>COUNTIF(G55:G59,"2")</f>
        <v>0</v>
      </c>
      <c r="T56" s="85">
        <f>COUNTIF(J55:J59,"2")</f>
        <v>0</v>
      </c>
      <c r="U56" s="85">
        <f>COUNTIF(M55:M59,"2")</f>
        <v>0</v>
      </c>
    </row>
    <row r="57" spans="1:21" ht="30" customHeight="1" x14ac:dyDescent="0.25">
      <c r="A57" s="266"/>
      <c r="B57" s="348"/>
      <c r="C57" s="337" t="s">
        <v>77</v>
      </c>
      <c r="D57" s="322">
        <v>3</v>
      </c>
      <c r="E57" s="327" t="s">
        <v>287</v>
      </c>
      <c r="F57" s="323" t="s">
        <v>288</v>
      </c>
      <c r="G57" s="332">
        <v>3</v>
      </c>
      <c r="H57" s="325" t="s">
        <v>444</v>
      </c>
      <c r="I57" s="324" t="s">
        <v>288</v>
      </c>
      <c r="J57" s="334"/>
      <c r="K57" s="329"/>
      <c r="L57" s="329"/>
      <c r="M57" s="335"/>
      <c r="N57" s="331"/>
      <c r="O57" s="331"/>
      <c r="R57" s="85">
        <f>COUNTIF(D55:D59,"3")</f>
        <v>4</v>
      </c>
      <c r="S57" s="85">
        <f>COUNTIF(G55:G59,"3")</f>
        <v>5</v>
      </c>
      <c r="T57" s="85">
        <f>COUNTIF(J55:J59,"3")</f>
        <v>0</v>
      </c>
      <c r="U57" s="85">
        <f>COUNTIF(M55:M59,"3")</f>
        <v>0</v>
      </c>
    </row>
    <row r="58" spans="1:21" ht="30" customHeight="1" x14ac:dyDescent="0.25">
      <c r="A58" s="266"/>
      <c r="B58" s="348"/>
      <c r="C58" s="337" t="s">
        <v>78</v>
      </c>
      <c r="D58" s="322">
        <v>3</v>
      </c>
      <c r="E58" s="327" t="s">
        <v>289</v>
      </c>
      <c r="F58" s="323" t="s">
        <v>290</v>
      </c>
      <c r="G58" s="332">
        <v>3</v>
      </c>
      <c r="H58" s="325" t="s">
        <v>445</v>
      </c>
      <c r="I58" s="324" t="s">
        <v>290</v>
      </c>
      <c r="J58" s="334"/>
      <c r="K58" s="329"/>
      <c r="L58" s="329"/>
      <c r="M58" s="335"/>
      <c r="N58" s="331"/>
      <c r="O58" s="331"/>
      <c r="R58" s="85">
        <f>COUNTIF(D55:D59,"4")</f>
        <v>0</v>
      </c>
      <c r="S58" s="85">
        <f>COUNTIF(G55:G59,"4")</f>
        <v>0</v>
      </c>
      <c r="T58" s="85">
        <f>COUNTIF(J55:J59,"4")</f>
        <v>0</v>
      </c>
      <c r="U58" s="85">
        <f>COUNTIF(M55:M59,"4")</f>
        <v>0</v>
      </c>
    </row>
    <row r="59" spans="1:21" ht="30" customHeight="1" x14ac:dyDescent="0.25">
      <c r="A59" s="266"/>
      <c r="B59" s="349"/>
      <c r="C59" s="337" t="s">
        <v>79</v>
      </c>
      <c r="D59" s="322">
        <v>3</v>
      </c>
      <c r="E59" s="327" t="s">
        <v>291</v>
      </c>
      <c r="F59" s="323" t="s">
        <v>292</v>
      </c>
      <c r="G59" s="332">
        <v>3</v>
      </c>
      <c r="H59" s="325" t="s">
        <v>446</v>
      </c>
      <c r="I59" s="324" t="s">
        <v>447</v>
      </c>
      <c r="J59" s="334"/>
      <c r="K59" s="329"/>
      <c r="L59" s="329"/>
      <c r="M59" s="335"/>
      <c r="N59" s="331"/>
      <c r="O59" s="331"/>
    </row>
    <row r="60" spans="1:21" ht="6.75" customHeight="1" x14ac:dyDescent="0.3">
      <c r="B60" s="204"/>
      <c r="C60" s="205"/>
      <c r="D60" s="350"/>
      <c r="E60" s="351"/>
      <c r="F60" s="351"/>
      <c r="G60" s="350"/>
      <c r="H60" s="351"/>
      <c r="I60" s="351"/>
      <c r="J60" s="350"/>
      <c r="K60" s="351"/>
      <c r="L60" s="321"/>
      <c r="M60" s="350"/>
      <c r="N60" s="351"/>
      <c r="O60" s="321"/>
    </row>
    <row r="61" spans="1:21" ht="17.399999999999999" x14ac:dyDescent="0.25">
      <c r="A61" s="266"/>
      <c r="B61" s="345"/>
      <c r="C61" s="207" t="s">
        <v>80</v>
      </c>
      <c r="D61" s="206"/>
      <c r="E61" s="206"/>
      <c r="F61" s="206"/>
      <c r="G61" s="206"/>
      <c r="H61" s="206"/>
      <c r="I61" s="206"/>
      <c r="J61" s="206"/>
      <c r="K61" s="210"/>
      <c r="L61" s="347"/>
      <c r="M61" s="347"/>
      <c r="N61" s="347"/>
      <c r="O61" s="347"/>
    </row>
    <row r="62" spans="1:21" ht="30" customHeight="1" x14ac:dyDescent="0.25">
      <c r="A62" s="266"/>
      <c r="B62" s="352"/>
      <c r="C62" s="336" t="s">
        <v>81</v>
      </c>
      <c r="D62" s="322">
        <v>3</v>
      </c>
      <c r="E62" s="323" t="s">
        <v>293</v>
      </c>
      <c r="F62" s="323" t="s">
        <v>294</v>
      </c>
      <c r="G62" s="332">
        <v>3</v>
      </c>
      <c r="H62" s="324" t="s">
        <v>448</v>
      </c>
      <c r="I62" s="324" t="s">
        <v>449</v>
      </c>
      <c r="J62" s="334"/>
      <c r="K62" s="329"/>
      <c r="L62" s="329"/>
      <c r="M62" s="335"/>
      <c r="N62" s="331"/>
      <c r="O62" s="331"/>
      <c r="R62" s="85">
        <f>COUNTIF(D62:D65,"1")</f>
        <v>0</v>
      </c>
      <c r="S62" s="85">
        <f>COUNTIF(G62:G65,"1")</f>
        <v>0</v>
      </c>
      <c r="T62" s="85">
        <f>COUNTIF(J62:J65,"1")</f>
        <v>0</v>
      </c>
      <c r="U62" s="85">
        <f>COUNTIF(M62:M65,"1")</f>
        <v>0</v>
      </c>
    </row>
    <row r="63" spans="1:21" ht="30" customHeight="1" x14ac:dyDescent="0.25">
      <c r="A63" s="266"/>
      <c r="B63" s="348"/>
      <c r="C63" s="337" t="s">
        <v>82</v>
      </c>
      <c r="D63" s="322">
        <v>3</v>
      </c>
      <c r="E63" s="327" t="s">
        <v>295</v>
      </c>
      <c r="F63" s="323" t="s">
        <v>450</v>
      </c>
      <c r="G63" s="332">
        <v>3</v>
      </c>
      <c r="H63" s="325" t="s">
        <v>451</v>
      </c>
      <c r="I63" s="324" t="s">
        <v>452</v>
      </c>
      <c r="J63" s="334"/>
      <c r="K63" s="329"/>
      <c r="L63" s="329"/>
      <c r="M63" s="335"/>
      <c r="N63" s="331"/>
      <c r="O63" s="331"/>
      <c r="R63" s="85">
        <f>COUNTIF(D62:D65,"2")</f>
        <v>0</v>
      </c>
      <c r="S63" s="85">
        <f>COUNTIF(G62:G65,"2")</f>
        <v>0</v>
      </c>
      <c r="T63" s="85">
        <f>COUNTIF(J62:J65,"2")</f>
        <v>0</v>
      </c>
      <c r="U63" s="85">
        <f>COUNTIF(M62:M65,"2")</f>
        <v>0</v>
      </c>
    </row>
    <row r="64" spans="1:21" ht="30" customHeight="1" x14ac:dyDescent="0.25">
      <c r="A64" s="266"/>
      <c r="B64" s="348"/>
      <c r="C64" s="337" t="s">
        <v>83</v>
      </c>
      <c r="D64" s="322">
        <v>3</v>
      </c>
      <c r="E64" s="327" t="s">
        <v>296</v>
      </c>
      <c r="F64" s="323" t="s">
        <v>297</v>
      </c>
      <c r="G64" s="332">
        <v>3</v>
      </c>
      <c r="H64" s="325" t="s">
        <v>296</v>
      </c>
      <c r="I64" s="324" t="s">
        <v>453</v>
      </c>
      <c r="J64" s="334"/>
      <c r="K64" s="329"/>
      <c r="L64" s="329"/>
      <c r="M64" s="335"/>
      <c r="N64" s="331"/>
      <c r="O64" s="331"/>
      <c r="R64" s="85">
        <f>COUNTIF(D62:D65,"3")</f>
        <v>4</v>
      </c>
      <c r="S64" s="85">
        <f>COUNTIF(G62:G65,"3")</f>
        <v>4</v>
      </c>
      <c r="T64" s="85">
        <f>COUNTIF(J62:J65,"3")</f>
        <v>0</v>
      </c>
      <c r="U64" s="85">
        <f>COUNTIF(M62:M65,"3")</f>
        <v>0</v>
      </c>
    </row>
    <row r="65" spans="1:21" ht="30" customHeight="1" x14ac:dyDescent="0.25">
      <c r="A65" s="266"/>
      <c r="B65" s="349"/>
      <c r="C65" s="337" t="s">
        <v>84</v>
      </c>
      <c r="D65" s="322">
        <v>3</v>
      </c>
      <c r="E65" s="327" t="s">
        <v>298</v>
      </c>
      <c r="F65" s="323" t="s">
        <v>299</v>
      </c>
      <c r="G65" s="332">
        <v>3</v>
      </c>
      <c r="H65" s="325" t="s">
        <v>454</v>
      </c>
      <c r="I65" s="324" t="s">
        <v>455</v>
      </c>
      <c r="J65" s="334"/>
      <c r="K65" s="329"/>
      <c r="L65" s="329"/>
      <c r="M65" s="335"/>
      <c r="N65" s="331"/>
      <c r="O65" s="331"/>
      <c r="R65" s="85">
        <f>COUNTIF(D62:D65,"4")</f>
        <v>0</v>
      </c>
      <c r="S65" s="85">
        <f>COUNTIF(G62:G65,"4")</f>
        <v>0</v>
      </c>
      <c r="T65" s="85">
        <f>COUNTIF(J62:J65,"4")</f>
        <v>0</v>
      </c>
      <c r="U65" s="85">
        <f>COUNTIF(M62:M65,"4")</f>
        <v>0</v>
      </c>
    </row>
    <row r="66" spans="1:21" ht="9" customHeight="1" x14ac:dyDescent="0.25">
      <c r="B66" s="214"/>
      <c r="C66" s="215"/>
      <c r="D66" s="215"/>
      <c r="E66" s="215"/>
      <c r="F66" s="215"/>
      <c r="G66" s="215"/>
      <c r="H66" s="215"/>
      <c r="I66" s="215"/>
      <c r="J66" s="215"/>
      <c r="K66" s="216"/>
      <c r="L66" s="339"/>
      <c r="M66" s="340"/>
      <c r="N66" s="339"/>
      <c r="O66" s="339"/>
    </row>
    <row r="67" spans="1:21" ht="17.399999999999999" x14ac:dyDescent="0.25">
      <c r="A67" s="266"/>
      <c r="B67" s="345"/>
      <c r="C67" s="207" t="s">
        <v>167</v>
      </c>
      <c r="D67" s="206"/>
      <c r="E67" s="206"/>
      <c r="F67" s="206"/>
      <c r="G67" s="206"/>
      <c r="H67" s="206"/>
      <c r="I67" s="206"/>
      <c r="J67" s="206"/>
      <c r="K67" s="210"/>
      <c r="L67" s="353"/>
      <c r="M67" s="353"/>
      <c r="N67" s="353"/>
      <c r="O67" s="353"/>
    </row>
    <row r="68" spans="1:21" ht="30" customHeight="1" x14ac:dyDescent="0.25">
      <c r="A68" s="266"/>
      <c r="B68" s="348"/>
      <c r="C68" s="341" t="s">
        <v>85</v>
      </c>
      <c r="D68" s="322">
        <v>3</v>
      </c>
      <c r="E68" s="326" t="s">
        <v>300</v>
      </c>
      <c r="F68" s="323" t="s">
        <v>301</v>
      </c>
      <c r="G68" s="332">
        <v>3</v>
      </c>
      <c r="H68" s="324" t="s">
        <v>456</v>
      </c>
      <c r="I68" s="324" t="s">
        <v>457</v>
      </c>
      <c r="J68" s="334"/>
      <c r="K68" s="329"/>
      <c r="L68" s="329"/>
      <c r="M68" s="335"/>
      <c r="N68" s="331"/>
      <c r="O68" s="331"/>
      <c r="R68" s="85">
        <f>COUNTIF(D68:D71,"1")</f>
        <v>0</v>
      </c>
      <c r="S68" s="85">
        <f>COUNTIF(G68:G71,"1")</f>
        <v>0</v>
      </c>
      <c r="T68" s="85">
        <f>COUNTIF(J68:J71,"1")</f>
        <v>0</v>
      </c>
      <c r="U68" s="85">
        <f>COUNTIF(M68:M71,"1")</f>
        <v>0</v>
      </c>
    </row>
    <row r="69" spans="1:21" ht="30" customHeight="1" x14ac:dyDescent="0.25">
      <c r="A69" s="266"/>
      <c r="B69" s="348"/>
      <c r="C69" s="337" t="s">
        <v>86</v>
      </c>
      <c r="D69" s="322">
        <v>3</v>
      </c>
      <c r="E69" s="333" t="s">
        <v>458</v>
      </c>
      <c r="F69" s="323" t="s">
        <v>302</v>
      </c>
      <c r="G69" s="332">
        <v>3</v>
      </c>
      <c r="H69" s="325" t="s">
        <v>459</v>
      </c>
      <c r="I69" s="324" t="s">
        <v>460</v>
      </c>
      <c r="J69" s="334"/>
      <c r="K69" s="329"/>
      <c r="L69" s="329"/>
      <c r="M69" s="335"/>
      <c r="N69" s="331"/>
      <c r="O69" s="331"/>
      <c r="R69" s="85">
        <f>COUNTIF(D68:D71,"2")</f>
        <v>1</v>
      </c>
      <c r="S69" s="85">
        <f>COUNTIF(G68:G71,"2")</f>
        <v>1</v>
      </c>
      <c r="T69" s="85">
        <f>COUNTIF(J68:J71,"2")</f>
        <v>0</v>
      </c>
      <c r="U69" s="85">
        <f>COUNTIF(M68:M71,"2")</f>
        <v>0</v>
      </c>
    </row>
    <row r="70" spans="1:21" ht="30" customHeight="1" x14ac:dyDescent="0.25">
      <c r="A70" s="266"/>
      <c r="B70" s="348"/>
      <c r="C70" s="337" t="s">
        <v>87</v>
      </c>
      <c r="D70" s="322">
        <v>2</v>
      </c>
      <c r="E70" s="333" t="s">
        <v>303</v>
      </c>
      <c r="F70" s="323" t="s">
        <v>304</v>
      </c>
      <c r="G70" s="332">
        <v>2</v>
      </c>
      <c r="H70" s="325" t="s">
        <v>461</v>
      </c>
      <c r="I70" s="324" t="s">
        <v>462</v>
      </c>
      <c r="J70" s="334"/>
      <c r="K70" s="329"/>
      <c r="L70" s="329"/>
      <c r="M70" s="335"/>
      <c r="N70" s="331"/>
      <c r="O70" s="331"/>
      <c r="R70" s="85">
        <f>COUNTIF(D68:D71,"3")</f>
        <v>2</v>
      </c>
      <c r="S70" s="85">
        <f>COUNTIF(G68:G71,"3")</f>
        <v>2</v>
      </c>
      <c r="T70" s="85">
        <f>COUNTIF(J68:J71,"3")</f>
        <v>0</v>
      </c>
      <c r="U70" s="85">
        <f>COUNTIF(M68:M71,"3")</f>
        <v>0</v>
      </c>
    </row>
    <row r="71" spans="1:21" ht="30" customHeight="1" x14ac:dyDescent="0.25">
      <c r="A71" s="266"/>
      <c r="B71" s="349"/>
      <c r="C71" s="337" t="s">
        <v>88</v>
      </c>
      <c r="D71" s="322">
        <v>4</v>
      </c>
      <c r="E71" s="333" t="s">
        <v>305</v>
      </c>
      <c r="F71" s="323" t="s">
        <v>306</v>
      </c>
      <c r="G71" s="332">
        <v>4</v>
      </c>
      <c r="H71" s="325" t="s">
        <v>463</v>
      </c>
      <c r="I71" s="324" t="s">
        <v>464</v>
      </c>
      <c r="J71" s="334"/>
      <c r="K71" s="329"/>
      <c r="L71" s="329"/>
      <c r="M71" s="335"/>
      <c r="N71" s="331"/>
      <c r="O71" s="331"/>
      <c r="R71" s="85">
        <f>COUNTIF(D68:D71,"4")</f>
        <v>1</v>
      </c>
      <c r="S71" s="85">
        <f>COUNTIF(G68:G71,"4")</f>
        <v>1</v>
      </c>
      <c r="T71" s="85">
        <f>COUNTIF(J68:J71,"4")</f>
        <v>0</v>
      </c>
      <c r="U71" s="85">
        <f>COUNTIF(M68:M71,"4")</f>
        <v>0</v>
      </c>
    </row>
    <row r="72" spans="1:21" ht="8.25" customHeight="1" x14ac:dyDescent="0.25">
      <c r="B72" s="214"/>
      <c r="C72" s="215"/>
      <c r="D72" s="215"/>
      <c r="E72" s="215"/>
      <c r="F72" s="215"/>
      <c r="G72" s="215"/>
      <c r="H72" s="215"/>
      <c r="I72" s="215"/>
      <c r="J72" s="215"/>
      <c r="K72" s="216"/>
      <c r="L72" s="339"/>
      <c r="M72" s="340"/>
      <c r="N72" s="339"/>
      <c r="O72" s="339"/>
    </row>
    <row r="73" spans="1:21" ht="17.399999999999999" x14ac:dyDescent="0.25">
      <c r="A73" s="266"/>
      <c r="B73" s="345"/>
      <c r="C73" s="207" t="s">
        <v>89</v>
      </c>
      <c r="D73" s="206"/>
      <c r="E73" s="206"/>
      <c r="F73" s="206"/>
      <c r="G73" s="206"/>
      <c r="H73" s="206"/>
      <c r="I73" s="206"/>
      <c r="J73" s="206"/>
      <c r="K73" s="210"/>
      <c r="L73" s="347"/>
      <c r="M73" s="347"/>
      <c r="N73" s="347"/>
      <c r="O73" s="347"/>
    </row>
    <row r="74" spans="1:21" ht="30" customHeight="1" x14ac:dyDescent="0.25">
      <c r="A74" s="266"/>
      <c r="B74" s="348"/>
      <c r="C74" s="341" t="s">
        <v>90</v>
      </c>
      <c r="D74" s="322">
        <v>3</v>
      </c>
      <c r="E74" s="323" t="s">
        <v>465</v>
      </c>
      <c r="F74" s="323" t="s">
        <v>308</v>
      </c>
      <c r="G74" s="332">
        <v>4</v>
      </c>
      <c r="H74" s="324" t="s">
        <v>466</v>
      </c>
      <c r="I74" s="324" t="s">
        <v>467</v>
      </c>
      <c r="J74" s="334"/>
      <c r="K74" s="329"/>
      <c r="L74" s="329"/>
      <c r="M74" s="335"/>
      <c r="N74" s="331"/>
      <c r="O74" s="331"/>
      <c r="R74" s="85">
        <f>COUNTIF(D74:D79,"1")</f>
        <v>0</v>
      </c>
      <c r="S74" s="85">
        <f>COUNTIF(G74:G79,"1")</f>
        <v>0</v>
      </c>
      <c r="T74" s="85">
        <f>COUNTIF(J74:J79,"1")</f>
        <v>0</v>
      </c>
      <c r="U74" s="85">
        <f>COUNTIF(M74:M79,"1")</f>
        <v>0</v>
      </c>
    </row>
    <row r="75" spans="1:21" ht="30" customHeight="1" x14ac:dyDescent="0.25">
      <c r="A75" s="266"/>
      <c r="B75" s="348"/>
      <c r="C75" s="337" t="s">
        <v>91</v>
      </c>
      <c r="D75" s="322">
        <v>3</v>
      </c>
      <c r="E75" s="327" t="s">
        <v>309</v>
      </c>
      <c r="F75" s="323" t="s">
        <v>310</v>
      </c>
      <c r="G75" s="332">
        <v>3</v>
      </c>
      <c r="H75" s="325" t="s">
        <v>468</v>
      </c>
      <c r="I75" s="324" t="s">
        <v>469</v>
      </c>
      <c r="J75" s="334"/>
      <c r="K75" s="329"/>
      <c r="L75" s="329"/>
      <c r="M75" s="335"/>
      <c r="N75" s="331"/>
      <c r="O75" s="331"/>
      <c r="R75" s="85">
        <f>COUNTIF(D74:D79,"2")</f>
        <v>2</v>
      </c>
      <c r="S75" s="85">
        <f>COUNTIF(G74:G79,"2")</f>
        <v>1</v>
      </c>
      <c r="T75" s="85">
        <f>COUNTIF(J74:J79,"2")</f>
        <v>0</v>
      </c>
      <c r="U75" s="85">
        <f>COUNTIF(M74:M79,"2")</f>
        <v>0</v>
      </c>
    </row>
    <row r="76" spans="1:21" ht="30" customHeight="1" x14ac:dyDescent="0.25">
      <c r="A76" s="266"/>
      <c r="B76" s="348"/>
      <c r="C76" s="337" t="s">
        <v>92</v>
      </c>
      <c r="D76" s="322">
        <v>2</v>
      </c>
      <c r="E76" s="327" t="s">
        <v>311</v>
      </c>
      <c r="F76" s="323" t="s">
        <v>318</v>
      </c>
      <c r="G76" s="332">
        <v>2</v>
      </c>
      <c r="H76" s="325" t="s">
        <v>470</v>
      </c>
      <c r="I76" s="324" t="s">
        <v>471</v>
      </c>
      <c r="J76" s="334"/>
      <c r="K76" s="329"/>
      <c r="L76" s="329"/>
      <c r="M76" s="335"/>
      <c r="N76" s="331"/>
      <c r="O76" s="331"/>
      <c r="R76" s="85">
        <f>COUNTIF(D74:D79,"2")</f>
        <v>2</v>
      </c>
      <c r="S76" s="85">
        <f>COUNTIF(G74:G79,"3")</f>
        <v>4</v>
      </c>
      <c r="T76" s="85">
        <f>COUNTIF(J74:J79,"3")</f>
        <v>0</v>
      </c>
      <c r="U76" s="85">
        <f>COUNTIF(M74:M79,"3")</f>
        <v>0</v>
      </c>
    </row>
    <row r="77" spans="1:21" ht="30" customHeight="1" x14ac:dyDescent="0.25">
      <c r="A77" s="266"/>
      <c r="B77" s="348"/>
      <c r="C77" s="337" t="s">
        <v>93</v>
      </c>
      <c r="D77" s="322">
        <v>3</v>
      </c>
      <c r="E77" s="327" t="s">
        <v>312</v>
      </c>
      <c r="F77" s="323" t="s">
        <v>313</v>
      </c>
      <c r="G77" s="332">
        <v>3</v>
      </c>
      <c r="H77" s="325" t="s">
        <v>472</v>
      </c>
      <c r="I77" s="324" t="s">
        <v>473</v>
      </c>
      <c r="J77" s="334"/>
      <c r="K77" s="329"/>
      <c r="L77" s="329"/>
      <c r="M77" s="335"/>
      <c r="N77" s="331"/>
      <c r="O77" s="331"/>
      <c r="R77" s="85">
        <f>COUNTIF(D74:D79,"4")</f>
        <v>0</v>
      </c>
      <c r="S77" s="85">
        <f>COUNTIF(G74:G79,"4")</f>
        <v>1</v>
      </c>
      <c r="T77" s="85">
        <f>COUNTIF(J74:J79,"4")</f>
        <v>0</v>
      </c>
      <c r="U77" s="85">
        <f>COUNTIF(M74:M79,"4")</f>
        <v>0</v>
      </c>
    </row>
    <row r="78" spans="1:21" ht="30" customHeight="1" x14ac:dyDescent="0.25">
      <c r="A78" s="266"/>
      <c r="B78" s="352"/>
      <c r="C78" s="338" t="s">
        <v>94</v>
      </c>
      <c r="D78" s="322">
        <v>3</v>
      </c>
      <c r="E78" s="327" t="s">
        <v>314</v>
      </c>
      <c r="F78" s="323" t="s">
        <v>315</v>
      </c>
      <c r="G78" s="332">
        <v>3</v>
      </c>
      <c r="H78" s="325" t="s">
        <v>474</v>
      </c>
      <c r="I78" s="324" t="s">
        <v>315</v>
      </c>
      <c r="J78" s="334"/>
      <c r="K78" s="329"/>
      <c r="L78" s="329"/>
      <c r="M78" s="335"/>
      <c r="N78" s="331"/>
      <c r="O78" s="331"/>
    </row>
    <row r="79" spans="1:21" ht="30" customHeight="1" x14ac:dyDescent="0.25">
      <c r="A79" s="266"/>
      <c r="B79" s="349"/>
      <c r="C79" s="337" t="s">
        <v>95</v>
      </c>
      <c r="D79" s="322">
        <v>2</v>
      </c>
      <c r="E79" s="327" t="s">
        <v>316</v>
      </c>
      <c r="F79" s="323" t="s">
        <v>317</v>
      </c>
      <c r="G79" s="332">
        <v>3</v>
      </c>
      <c r="H79" s="325" t="s">
        <v>475</v>
      </c>
      <c r="I79" s="324" t="s">
        <v>476</v>
      </c>
      <c r="J79" s="334"/>
      <c r="K79" s="329"/>
      <c r="L79" s="329"/>
      <c r="M79" s="335"/>
      <c r="N79" s="331"/>
      <c r="O79" s="331"/>
    </row>
    <row r="80" spans="1:21" ht="9" customHeight="1" x14ac:dyDescent="0.25">
      <c r="B80" s="204"/>
      <c r="C80" s="205"/>
      <c r="D80" s="110"/>
      <c r="E80" s="111"/>
      <c r="F80" s="111"/>
      <c r="G80" s="110"/>
      <c r="H80" s="111"/>
      <c r="I80" s="111"/>
      <c r="J80" s="110"/>
      <c r="K80" s="113"/>
      <c r="M80" s="110"/>
      <c r="N80" s="113"/>
    </row>
    <row r="81" spans="1:21" ht="18.75" customHeight="1" x14ac:dyDescent="0.25">
      <c r="B81" s="230" t="s">
        <v>96</v>
      </c>
      <c r="C81" s="231"/>
      <c r="D81" s="208" t="s">
        <v>176</v>
      </c>
      <c r="E81" s="208"/>
      <c r="F81" s="208"/>
      <c r="G81" s="240" t="s">
        <v>177</v>
      </c>
      <c r="H81" s="240"/>
      <c r="I81" s="240"/>
      <c r="J81" s="241" t="s">
        <v>178</v>
      </c>
      <c r="K81" s="241"/>
      <c r="L81" s="241"/>
      <c r="M81" s="209" t="s">
        <v>179</v>
      </c>
      <c r="N81" s="209"/>
      <c r="O81" s="209"/>
    </row>
    <row r="82" spans="1:21" ht="34.5" customHeight="1" x14ac:dyDescent="0.25">
      <c r="B82" s="232"/>
      <c r="C82" s="233"/>
      <c r="D82" s="378" t="s">
        <v>34</v>
      </c>
      <c r="E82" s="379" t="s">
        <v>122</v>
      </c>
      <c r="F82" s="379"/>
      <c r="G82" s="378" t="s">
        <v>34</v>
      </c>
      <c r="H82" s="379" t="s">
        <v>122</v>
      </c>
      <c r="I82" s="379" t="s">
        <v>125</v>
      </c>
      <c r="J82" s="378" t="s">
        <v>34</v>
      </c>
      <c r="K82" s="379" t="s">
        <v>122</v>
      </c>
      <c r="L82" s="380" t="s">
        <v>125</v>
      </c>
      <c r="M82" s="378" t="s">
        <v>34</v>
      </c>
      <c r="N82" s="379" t="s">
        <v>122</v>
      </c>
      <c r="O82" s="380" t="s">
        <v>125</v>
      </c>
    </row>
    <row r="83" spans="1:21" ht="17.399999999999999" x14ac:dyDescent="0.25">
      <c r="A83" s="266"/>
      <c r="B83" s="388"/>
      <c r="C83" s="206" t="s">
        <v>97</v>
      </c>
      <c r="D83" s="206"/>
      <c r="E83" s="206"/>
      <c r="F83" s="206"/>
      <c r="G83" s="206"/>
      <c r="H83" s="206"/>
      <c r="I83" s="206"/>
      <c r="J83" s="206"/>
      <c r="K83" s="206"/>
      <c r="L83" s="389"/>
      <c r="M83" s="390"/>
      <c r="N83" s="390"/>
      <c r="O83" s="389"/>
    </row>
    <row r="84" spans="1:21" ht="30" customHeight="1" x14ac:dyDescent="0.25">
      <c r="A84" s="266"/>
      <c r="B84" s="383"/>
      <c r="C84" s="377" t="s">
        <v>98</v>
      </c>
      <c r="D84" s="355">
        <v>3</v>
      </c>
      <c r="E84" s="368" t="s">
        <v>322</v>
      </c>
      <c r="F84" s="365" t="s">
        <v>323</v>
      </c>
      <c r="G84" s="371">
        <v>3</v>
      </c>
      <c r="H84" s="367" t="s">
        <v>322</v>
      </c>
      <c r="I84" s="366" t="s">
        <v>323</v>
      </c>
      <c r="J84" s="372"/>
      <c r="K84" s="369"/>
      <c r="L84" s="369"/>
      <c r="M84" s="373"/>
      <c r="N84" s="370"/>
      <c r="O84" s="370"/>
      <c r="R84" s="85">
        <f>COUNTIF(D84:D86,"1")</f>
        <v>0</v>
      </c>
      <c r="S84" s="85">
        <f>COUNTIF(G84:G86,"1")</f>
        <v>0</v>
      </c>
      <c r="T84" s="85">
        <f>COUNTIF(J84:J86,"1")</f>
        <v>0</v>
      </c>
      <c r="U84" s="85">
        <f>COUNTIF(M84:M86,"1")</f>
        <v>0</v>
      </c>
    </row>
    <row r="85" spans="1:21" ht="30" customHeight="1" x14ac:dyDescent="0.25">
      <c r="A85" s="266"/>
      <c r="B85" s="388"/>
      <c r="C85" s="375" t="s">
        <v>99</v>
      </c>
      <c r="D85" s="355">
        <v>3</v>
      </c>
      <c r="E85" s="368" t="s">
        <v>324</v>
      </c>
      <c r="F85" s="365" t="s">
        <v>325</v>
      </c>
      <c r="G85" s="371">
        <v>3</v>
      </c>
      <c r="H85" s="367" t="s">
        <v>324</v>
      </c>
      <c r="I85" s="366" t="s">
        <v>325</v>
      </c>
      <c r="J85" s="372"/>
      <c r="K85" s="369"/>
      <c r="L85" s="369"/>
      <c r="M85" s="373"/>
      <c r="N85" s="370"/>
      <c r="O85" s="370"/>
      <c r="R85" s="85">
        <f>COUNTIF(D84:D86,"2")</f>
        <v>0</v>
      </c>
      <c r="S85" s="85">
        <f>COUNTIF(G84:G86,"2")</f>
        <v>0</v>
      </c>
      <c r="T85" s="85">
        <f>COUNTIF(J84:J86,"2")</f>
        <v>0</v>
      </c>
      <c r="U85" s="85">
        <f>COUNTIF(M84:M86,"2")</f>
        <v>0</v>
      </c>
    </row>
    <row r="86" spans="1:21" ht="30" customHeight="1" x14ac:dyDescent="0.25">
      <c r="A86" s="266"/>
      <c r="B86" s="388"/>
      <c r="C86" s="375" t="s">
        <v>100</v>
      </c>
      <c r="D86" s="355">
        <v>4</v>
      </c>
      <c r="E86" s="368" t="s">
        <v>326</v>
      </c>
      <c r="F86" s="365" t="s">
        <v>327</v>
      </c>
      <c r="G86" s="371">
        <v>4</v>
      </c>
      <c r="H86" s="367" t="s">
        <v>326</v>
      </c>
      <c r="I86" s="366" t="s">
        <v>327</v>
      </c>
      <c r="J86" s="372"/>
      <c r="K86" s="369"/>
      <c r="L86" s="369"/>
      <c r="M86" s="373"/>
      <c r="N86" s="370"/>
      <c r="O86" s="370"/>
      <c r="R86" s="85">
        <f>COUNTIF(D84:D86,"3")</f>
        <v>2</v>
      </c>
      <c r="S86" s="85">
        <f>COUNTIF(G84:G86,"3")</f>
        <v>2</v>
      </c>
      <c r="T86" s="85">
        <f>COUNTIF(J84:J86,"3")</f>
        <v>0</v>
      </c>
      <c r="U86" s="85">
        <f>COUNTIF(M84:M86,"3")</f>
        <v>0</v>
      </c>
    </row>
    <row r="87" spans="1:21" ht="21" customHeight="1" x14ac:dyDescent="0.3">
      <c r="B87" s="204"/>
      <c r="C87" s="205"/>
      <c r="D87" s="384"/>
      <c r="E87" s="385"/>
      <c r="F87" s="385"/>
      <c r="G87" s="384"/>
      <c r="H87" s="385"/>
      <c r="I87" s="385"/>
      <c r="J87" s="384"/>
      <c r="K87" s="385"/>
      <c r="L87" s="354"/>
      <c r="M87" s="384"/>
      <c r="N87" s="385"/>
      <c r="O87" s="354"/>
      <c r="R87" s="85">
        <f>COUNTIF(D84:D86,"4")</f>
        <v>1</v>
      </c>
      <c r="S87" s="85">
        <f>COUNTIF(G84:G86,"4")</f>
        <v>1</v>
      </c>
      <c r="T87" s="85">
        <f>COUNTIF(J84:J86,"4")</f>
        <v>0</v>
      </c>
      <c r="U87" s="85">
        <f>COUNTIF(M84:M86,"4")</f>
        <v>0</v>
      </c>
    </row>
    <row r="88" spans="1:21" ht="17.399999999999999" x14ac:dyDescent="0.3">
      <c r="A88" s="266"/>
      <c r="B88" s="391"/>
      <c r="C88" s="211" t="s">
        <v>101</v>
      </c>
      <c r="D88" s="212"/>
      <c r="E88" s="212"/>
      <c r="F88" s="212"/>
      <c r="G88" s="212"/>
      <c r="H88" s="212"/>
      <c r="I88" s="212"/>
      <c r="J88" s="212"/>
      <c r="K88" s="213"/>
      <c r="L88" s="382"/>
      <c r="M88" s="382"/>
      <c r="N88" s="382"/>
      <c r="O88" s="382"/>
    </row>
    <row r="89" spans="1:21" ht="30" customHeight="1" x14ac:dyDescent="0.25">
      <c r="A89" s="266"/>
      <c r="B89" s="383"/>
      <c r="C89" s="374" t="s">
        <v>102</v>
      </c>
      <c r="D89" s="355">
        <v>3</v>
      </c>
      <c r="E89" s="365" t="s">
        <v>328</v>
      </c>
      <c r="F89" s="365" t="s">
        <v>329</v>
      </c>
      <c r="G89" s="371">
        <v>3</v>
      </c>
      <c r="H89" s="366" t="s">
        <v>328</v>
      </c>
      <c r="I89" s="366" t="s">
        <v>329</v>
      </c>
      <c r="J89" s="372"/>
      <c r="K89" s="369"/>
      <c r="L89" s="369"/>
      <c r="M89" s="373"/>
      <c r="N89" s="370"/>
      <c r="O89" s="370"/>
      <c r="R89" s="85">
        <f>COUNTIF(D89:D95,"1")</f>
        <v>0</v>
      </c>
      <c r="S89" s="85">
        <f>COUNTIF(G89:G95,"1")</f>
        <v>0</v>
      </c>
      <c r="T89" s="85">
        <f>COUNTIF(J89:J95,"1")</f>
        <v>0</v>
      </c>
      <c r="U89" s="85">
        <f>COUNTIF(M89:M95,"1")</f>
        <v>0</v>
      </c>
    </row>
    <row r="90" spans="1:21" ht="30" customHeight="1" x14ac:dyDescent="0.25">
      <c r="A90" s="266"/>
      <c r="B90" s="392"/>
      <c r="C90" s="376" t="s">
        <v>103</v>
      </c>
      <c r="D90" s="355">
        <v>2</v>
      </c>
      <c r="E90" s="368" t="s">
        <v>376</v>
      </c>
      <c r="F90" s="365" t="s">
        <v>377</v>
      </c>
      <c r="G90" s="371">
        <v>3</v>
      </c>
      <c r="H90" s="367" t="s">
        <v>477</v>
      </c>
      <c r="I90" s="366" t="s">
        <v>377</v>
      </c>
      <c r="J90" s="372"/>
      <c r="K90" s="369"/>
      <c r="L90" s="369"/>
      <c r="M90" s="373"/>
      <c r="N90" s="370"/>
      <c r="O90" s="370"/>
      <c r="R90" s="85">
        <f>COUNTIF(D89:D95,"2")</f>
        <v>4</v>
      </c>
      <c r="S90" s="85">
        <f>COUNTIF(G89:G95,"2")</f>
        <v>3</v>
      </c>
      <c r="T90" s="85">
        <f>COUNTIF(J89:J95,"2")</f>
        <v>0</v>
      </c>
      <c r="U90" s="85">
        <f>COUNTIF(M89:M95,"2")</f>
        <v>0</v>
      </c>
    </row>
    <row r="91" spans="1:21" ht="30" customHeight="1" x14ac:dyDescent="0.25">
      <c r="A91" s="266"/>
      <c r="B91" s="388"/>
      <c r="C91" s="375" t="s">
        <v>104</v>
      </c>
      <c r="D91" s="355">
        <v>2</v>
      </c>
      <c r="E91" s="368" t="s">
        <v>378</v>
      </c>
      <c r="F91" s="365" t="s">
        <v>330</v>
      </c>
      <c r="G91" s="371">
        <v>2</v>
      </c>
      <c r="H91" s="367" t="s">
        <v>378</v>
      </c>
      <c r="I91" s="366" t="s">
        <v>330</v>
      </c>
      <c r="J91" s="372"/>
      <c r="K91" s="369"/>
      <c r="L91" s="369"/>
      <c r="M91" s="373"/>
      <c r="N91" s="370"/>
      <c r="O91" s="370"/>
      <c r="R91" s="85">
        <f>COUNTIF(D89:D95,"3")</f>
        <v>3</v>
      </c>
      <c r="S91" s="85">
        <f>COUNTIF(G89:G95,"3")</f>
        <v>4</v>
      </c>
      <c r="T91" s="85">
        <f>COUNTIF(J89:J95,"3")</f>
        <v>0</v>
      </c>
      <c r="U91" s="85">
        <f>COUNTIF(M89:M95,"3")</f>
        <v>0</v>
      </c>
    </row>
    <row r="92" spans="1:21" ht="30" customHeight="1" x14ac:dyDescent="0.25">
      <c r="A92" s="266"/>
      <c r="B92" s="388"/>
      <c r="C92" s="376" t="s">
        <v>105</v>
      </c>
      <c r="D92" s="355">
        <v>2</v>
      </c>
      <c r="E92" s="368" t="s">
        <v>331</v>
      </c>
      <c r="F92" s="365" t="s">
        <v>332</v>
      </c>
      <c r="G92" s="371">
        <v>2</v>
      </c>
      <c r="H92" s="367" t="s">
        <v>331</v>
      </c>
      <c r="I92" s="366" t="s">
        <v>332</v>
      </c>
      <c r="J92" s="372"/>
      <c r="K92" s="369"/>
      <c r="L92" s="369"/>
      <c r="M92" s="373"/>
      <c r="N92" s="370"/>
      <c r="O92" s="370"/>
      <c r="R92" s="85">
        <f>COUNTIF(D89:D95,"4")</f>
        <v>0</v>
      </c>
      <c r="S92" s="85">
        <f>COUNTIF(G89:G95,"4")</f>
        <v>0</v>
      </c>
      <c r="T92" s="85">
        <f>COUNTIF(J89:J95,"4")</f>
        <v>0</v>
      </c>
      <c r="U92" s="85">
        <f>COUNTIF(M89:M95,"4")</f>
        <v>0</v>
      </c>
    </row>
    <row r="93" spans="1:21" ht="30" customHeight="1" x14ac:dyDescent="0.25">
      <c r="A93" s="266"/>
      <c r="B93" s="388"/>
      <c r="C93" s="375" t="s">
        <v>106</v>
      </c>
      <c r="D93" s="355">
        <v>3</v>
      </c>
      <c r="E93" s="368" t="s">
        <v>333</v>
      </c>
      <c r="F93" s="365" t="s">
        <v>334</v>
      </c>
      <c r="G93" s="371">
        <v>3</v>
      </c>
      <c r="H93" s="367" t="s">
        <v>333</v>
      </c>
      <c r="I93" s="366" t="s">
        <v>334</v>
      </c>
      <c r="J93" s="372"/>
      <c r="K93" s="369"/>
      <c r="L93" s="369"/>
      <c r="M93" s="373"/>
      <c r="N93" s="370"/>
      <c r="O93" s="370"/>
    </row>
    <row r="94" spans="1:21" ht="30" customHeight="1" x14ac:dyDescent="0.25">
      <c r="A94" s="266"/>
      <c r="B94" s="392"/>
      <c r="C94" s="376" t="s">
        <v>107</v>
      </c>
      <c r="D94" s="355">
        <v>2</v>
      </c>
      <c r="E94" s="368" t="s">
        <v>335</v>
      </c>
      <c r="F94" s="365" t="s">
        <v>336</v>
      </c>
      <c r="G94" s="371">
        <v>2</v>
      </c>
      <c r="H94" s="367" t="s">
        <v>335</v>
      </c>
      <c r="I94" s="366" t="s">
        <v>336</v>
      </c>
      <c r="J94" s="372"/>
      <c r="K94" s="369"/>
      <c r="L94" s="369"/>
      <c r="M94" s="373"/>
      <c r="N94" s="370"/>
      <c r="O94" s="370"/>
    </row>
    <row r="95" spans="1:21" ht="30" customHeight="1" x14ac:dyDescent="0.25">
      <c r="A95" s="266"/>
      <c r="B95" s="388"/>
      <c r="C95" s="375" t="s">
        <v>108</v>
      </c>
      <c r="D95" s="355">
        <v>3</v>
      </c>
      <c r="E95" s="368" t="s">
        <v>337</v>
      </c>
      <c r="F95" s="365" t="s">
        <v>338</v>
      </c>
      <c r="G95" s="371">
        <v>3</v>
      </c>
      <c r="H95" s="367" t="s">
        <v>337</v>
      </c>
      <c r="I95" s="366" t="s">
        <v>338</v>
      </c>
      <c r="J95" s="372"/>
      <c r="K95" s="369"/>
      <c r="L95" s="369"/>
      <c r="M95" s="373"/>
      <c r="N95" s="370"/>
      <c r="O95" s="370"/>
    </row>
    <row r="96" spans="1:21" ht="5.25" customHeight="1" x14ac:dyDescent="0.3">
      <c r="B96" s="204"/>
      <c r="C96" s="205"/>
      <c r="D96" s="384"/>
      <c r="E96" s="385"/>
      <c r="F96" s="385"/>
      <c r="G96" s="384"/>
      <c r="H96" s="385"/>
      <c r="I96" s="385"/>
      <c r="J96" s="384"/>
      <c r="K96" s="387"/>
      <c r="L96" s="354"/>
      <c r="M96" s="384"/>
      <c r="N96" s="387"/>
      <c r="O96" s="354"/>
    </row>
    <row r="97" spans="1:21" ht="17.399999999999999" x14ac:dyDescent="0.25">
      <c r="A97" s="266"/>
      <c r="B97" s="381"/>
      <c r="C97" s="207" t="s">
        <v>25</v>
      </c>
      <c r="D97" s="206"/>
      <c r="E97" s="206"/>
      <c r="F97" s="206"/>
      <c r="G97" s="206"/>
      <c r="H97" s="206"/>
      <c r="I97" s="206"/>
      <c r="J97" s="206"/>
      <c r="K97" s="206"/>
      <c r="L97" s="206"/>
      <c r="M97" s="393"/>
      <c r="N97" s="393"/>
      <c r="O97" s="394"/>
    </row>
    <row r="98" spans="1:21" ht="102.6" x14ac:dyDescent="0.25">
      <c r="A98" s="266"/>
      <c r="B98" s="386"/>
      <c r="C98" s="374" t="s">
        <v>109</v>
      </c>
      <c r="D98" s="355">
        <v>3</v>
      </c>
      <c r="E98" s="358" t="s">
        <v>339</v>
      </c>
      <c r="F98" s="358" t="s">
        <v>340</v>
      </c>
      <c r="G98" s="356">
        <v>3</v>
      </c>
      <c r="H98" s="360" t="s">
        <v>339</v>
      </c>
      <c r="I98" s="360" t="s">
        <v>340</v>
      </c>
      <c r="J98" s="357"/>
      <c r="K98" s="362"/>
      <c r="L98" s="362"/>
      <c r="M98" s="364"/>
      <c r="N98" s="363"/>
      <c r="O98" s="363"/>
      <c r="R98" s="85">
        <f>COUNTIF(D98:D99,"1")</f>
        <v>0</v>
      </c>
      <c r="S98" s="85">
        <f>COUNTIF(G98:G99,"1")</f>
        <v>0</v>
      </c>
      <c r="T98" s="85">
        <f>COUNTIF(J98:J99,"1")</f>
        <v>0</v>
      </c>
      <c r="U98" s="85">
        <f>COUNTIF(M98:M99,"1")</f>
        <v>0</v>
      </c>
    </row>
    <row r="99" spans="1:21" ht="79.8" x14ac:dyDescent="0.25">
      <c r="A99" s="266"/>
      <c r="B99" s="395"/>
      <c r="C99" s="376" t="s">
        <v>110</v>
      </c>
      <c r="D99" s="355">
        <v>3</v>
      </c>
      <c r="E99" s="359" t="s">
        <v>341</v>
      </c>
      <c r="F99" s="358" t="s">
        <v>342</v>
      </c>
      <c r="G99" s="356">
        <v>3</v>
      </c>
      <c r="H99" s="361" t="s">
        <v>341</v>
      </c>
      <c r="I99" s="360" t="s">
        <v>342</v>
      </c>
      <c r="J99" s="357"/>
      <c r="K99" s="362"/>
      <c r="L99" s="362"/>
      <c r="M99" s="364"/>
      <c r="N99" s="363"/>
      <c r="O99" s="363"/>
      <c r="R99" s="85">
        <f>COUNTIF(D98:D99,"2")</f>
        <v>0</v>
      </c>
      <c r="S99" s="85">
        <f>COUNTIF(G98:G99,"2")</f>
        <v>0</v>
      </c>
      <c r="T99" s="85">
        <f>COUNTIF(J98:J99,"2")</f>
        <v>0</v>
      </c>
      <c r="U99" s="85">
        <f>COUNTIF(M98:M99,"2")</f>
        <v>0</v>
      </c>
    </row>
    <row r="100" spans="1:21" ht="8.25" customHeight="1" x14ac:dyDescent="0.3">
      <c r="B100" s="204"/>
      <c r="C100" s="205"/>
      <c r="D100" s="384"/>
      <c r="E100" s="385"/>
      <c r="F100" s="385"/>
      <c r="G100" s="384"/>
      <c r="H100" s="385"/>
      <c r="I100" s="385"/>
      <c r="J100" s="384"/>
      <c r="K100" s="387"/>
      <c r="L100" s="354"/>
      <c r="M100" s="384"/>
      <c r="N100" s="387"/>
      <c r="O100" s="354"/>
      <c r="R100" s="85">
        <f>COUNTIF(D98:D99,"3")</f>
        <v>2</v>
      </c>
      <c r="S100" s="85">
        <f>COUNTIF(G98:G99,"3")</f>
        <v>2</v>
      </c>
      <c r="T100" s="85">
        <f>COUNTIF(J98:J99,"3")</f>
        <v>0</v>
      </c>
      <c r="U100" s="85">
        <f>COUNTIF(M98:M99,"3")</f>
        <v>0</v>
      </c>
    </row>
    <row r="101" spans="1:21" ht="17.399999999999999" x14ac:dyDescent="0.25">
      <c r="A101" s="266"/>
      <c r="B101" s="388"/>
      <c r="C101" s="206" t="s">
        <v>111</v>
      </c>
      <c r="D101" s="206"/>
      <c r="E101" s="206"/>
      <c r="F101" s="206"/>
      <c r="G101" s="206"/>
      <c r="H101" s="206"/>
      <c r="I101" s="206"/>
      <c r="J101" s="206"/>
      <c r="K101" s="210"/>
      <c r="L101" s="382"/>
      <c r="M101" s="382"/>
      <c r="N101" s="382"/>
      <c r="O101" s="382"/>
      <c r="R101" s="85">
        <f>COUNTIF(D98:D99,"4")</f>
        <v>0</v>
      </c>
      <c r="S101" s="85">
        <f>COUNTIF(G98:G99,"4")</f>
        <v>0</v>
      </c>
      <c r="T101" s="85">
        <f>COUNTIF(J98:J99,"4")</f>
        <v>0</v>
      </c>
      <c r="U101" s="85">
        <f>COUNTIF(M98:M99,"4")</f>
        <v>0</v>
      </c>
    </row>
    <row r="102" spans="1:21" ht="30" customHeight="1" x14ac:dyDescent="0.25">
      <c r="A102" s="266"/>
      <c r="B102" s="383"/>
      <c r="C102" s="377" t="s">
        <v>112</v>
      </c>
      <c r="D102" s="355">
        <v>4</v>
      </c>
      <c r="E102" s="365" t="s">
        <v>343</v>
      </c>
      <c r="F102" s="365" t="s">
        <v>344</v>
      </c>
      <c r="G102" s="371">
        <v>4</v>
      </c>
      <c r="H102" s="366" t="s">
        <v>343</v>
      </c>
      <c r="I102" s="366" t="s">
        <v>344</v>
      </c>
      <c r="J102" s="372"/>
      <c r="K102" s="369"/>
      <c r="L102" s="369"/>
      <c r="M102" s="373"/>
      <c r="N102" s="370"/>
      <c r="O102" s="370"/>
      <c r="R102" s="85">
        <f>COUNTIF(D102:D111,"1")</f>
        <v>1</v>
      </c>
      <c r="S102" s="85">
        <f>COUNTIF(G102:G111,"1")</f>
        <v>0</v>
      </c>
      <c r="T102" s="85">
        <f>COUNTIF(J102:J111,"1")</f>
        <v>0</v>
      </c>
      <c r="U102" s="85">
        <f>COUNTIF(M102:M111,"1")</f>
        <v>0</v>
      </c>
    </row>
    <row r="103" spans="1:21" ht="30" customHeight="1" x14ac:dyDescent="0.25">
      <c r="A103" s="266"/>
      <c r="B103" s="388"/>
      <c r="C103" s="375" t="s">
        <v>113</v>
      </c>
      <c r="D103" s="355">
        <v>4</v>
      </c>
      <c r="E103" s="368" t="s">
        <v>345</v>
      </c>
      <c r="F103" s="365" t="s">
        <v>346</v>
      </c>
      <c r="G103" s="371">
        <v>4</v>
      </c>
      <c r="H103" s="367" t="s">
        <v>345</v>
      </c>
      <c r="I103" s="366" t="s">
        <v>346</v>
      </c>
      <c r="J103" s="372"/>
      <c r="K103" s="369"/>
      <c r="L103" s="369"/>
      <c r="M103" s="373"/>
      <c r="N103" s="370"/>
      <c r="O103" s="370"/>
      <c r="R103" s="85">
        <f>COUNTIF(D102:D111,"2")</f>
        <v>2</v>
      </c>
      <c r="S103" s="85">
        <f>COUNTIF(G102:G111,"2")</f>
        <v>3</v>
      </c>
      <c r="T103" s="85">
        <f>COUNTIF(J102:J111,"2")</f>
        <v>0</v>
      </c>
      <c r="U103" s="85">
        <f>COUNTIF(M102:M111,"2")</f>
        <v>0</v>
      </c>
    </row>
    <row r="104" spans="1:21" ht="30" customHeight="1" x14ac:dyDescent="0.25">
      <c r="A104" s="266"/>
      <c r="B104" s="388"/>
      <c r="C104" s="375" t="s">
        <v>114</v>
      </c>
      <c r="D104" s="355">
        <v>2</v>
      </c>
      <c r="E104" s="368" t="s">
        <v>347</v>
      </c>
      <c r="F104" s="365" t="s">
        <v>348</v>
      </c>
      <c r="G104" s="371">
        <v>2</v>
      </c>
      <c r="H104" s="367" t="s">
        <v>347</v>
      </c>
      <c r="I104" s="366" t="s">
        <v>348</v>
      </c>
      <c r="J104" s="372"/>
      <c r="K104" s="369"/>
      <c r="L104" s="369"/>
      <c r="M104" s="373"/>
      <c r="N104" s="370"/>
      <c r="O104" s="370"/>
      <c r="R104" s="85">
        <f>COUNTIF(D102:D111,"3")</f>
        <v>3</v>
      </c>
      <c r="S104" s="85">
        <f>COUNTIF(G102:G111,"3")</f>
        <v>3</v>
      </c>
      <c r="T104" s="85">
        <f>COUNTIF(J102:J111,"3")</f>
        <v>0</v>
      </c>
      <c r="U104" s="85">
        <f>COUNTIF(M102:M111,"3")</f>
        <v>0</v>
      </c>
    </row>
    <row r="105" spans="1:21" ht="30" customHeight="1" x14ac:dyDescent="0.25">
      <c r="A105" s="266"/>
      <c r="B105" s="388"/>
      <c r="C105" s="375" t="s">
        <v>115</v>
      </c>
      <c r="D105" s="355">
        <v>4</v>
      </c>
      <c r="E105" s="368" t="s">
        <v>349</v>
      </c>
      <c r="F105" s="365" t="s">
        <v>350</v>
      </c>
      <c r="G105" s="371">
        <v>4</v>
      </c>
      <c r="H105" s="367" t="s">
        <v>349</v>
      </c>
      <c r="I105" s="366" t="s">
        <v>350</v>
      </c>
      <c r="J105" s="372"/>
      <c r="K105" s="369"/>
      <c r="L105" s="369"/>
      <c r="M105" s="373"/>
      <c r="N105" s="370"/>
      <c r="O105" s="370"/>
      <c r="R105" s="85">
        <f>COUNTIF(D102:D111,"4")</f>
        <v>4</v>
      </c>
      <c r="S105" s="85">
        <f>COUNTIF(G102:G111,"4")</f>
        <v>4</v>
      </c>
      <c r="T105" s="85">
        <f>COUNTIF(J102:J111,"4")</f>
        <v>0</v>
      </c>
      <c r="U105" s="85">
        <f>COUNTIF(M102:M111,"4")</f>
        <v>0</v>
      </c>
    </row>
    <row r="106" spans="1:21" ht="30" customHeight="1" x14ac:dyDescent="0.25">
      <c r="A106" s="266"/>
      <c r="B106" s="388"/>
      <c r="C106" s="375" t="s">
        <v>116</v>
      </c>
      <c r="D106" s="355">
        <v>3</v>
      </c>
      <c r="E106" s="368" t="s">
        <v>351</v>
      </c>
      <c r="F106" s="365" t="s">
        <v>352</v>
      </c>
      <c r="G106" s="371">
        <v>3</v>
      </c>
      <c r="H106" s="367" t="s">
        <v>351</v>
      </c>
      <c r="I106" s="366" t="s">
        <v>352</v>
      </c>
      <c r="J106" s="372"/>
      <c r="K106" s="369"/>
      <c r="L106" s="369"/>
      <c r="M106" s="373"/>
      <c r="N106" s="370"/>
      <c r="O106" s="370"/>
    </row>
    <row r="107" spans="1:21" ht="30" customHeight="1" x14ac:dyDescent="0.25">
      <c r="A107" s="266"/>
      <c r="B107" s="388"/>
      <c r="C107" s="375" t="s">
        <v>117</v>
      </c>
      <c r="D107" s="355">
        <v>4</v>
      </c>
      <c r="E107" s="368" t="s">
        <v>353</v>
      </c>
      <c r="F107" s="365" t="s">
        <v>354</v>
      </c>
      <c r="G107" s="371">
        <v>4</v>
      </c>
      <c r="H107" s="367" t="s">
        <v>353</v>
      </c>
      <c r="I107" s="366" t="s">
        <v>354</v>
      </c>
      <c r="J107" s="372"/>
      <c r="K107" s="369"/>
      <c r="L107" s="369"/>
      <c r="M107" s="373"/>
      <c r="N107" s="370"/>
      <c r="O107" s="370"/>
    </row>
    <row r="108" spans="1:21" ht="30" customHeight="1" x14ac:dyDescent="0.25">
      <c r="A108" s="266"/>
      <c r="B108" s="388"/>
      <c r="C108" s="375" t="s">
        <v>118</v>
      </c>
      <c r="D108" s="355">
        <v>3</v>
      </c>
      <c r="E108" s="368" t="s">
        <v>355</v>
      </c>
      <c r="F108" s="365" t="s">
        <v>356</v>
      </c>
      <c r="G108" s="371">
        <v>3</v>
      </c>
      <c r="H108" s="367" t="s">
        <v>355</v>
      </c>
      <c r="I108" s="366" t="s">
        <v>356</v>
      </c>
      <c r="J108" s="372"/>
      <c r="K108" s="369"/>
      <c r="L108" s="369"/>
      <c r="M108" s="373"/>
      <c r="N108" s="370"/>
      <c r="O108" s="370"/>
    </row>
    <row r="109" spans="1:21" ht="30" customHeight="1" x14ac:dyDescent="0.25">
      <c r="A109" s="266"/>
      <c r="B109" s="388"/>
      <c r="C109" s="375" t="s">
        <v>119</v>
      </c>
      <c r="D109" s="355">
        <v>1</v>
      </c>
      <c r="E109" s="368" t="s">
        <v>357</v>
      </c>
      <c r="F109" s="365" t="s">
        <v>358</v>
      </c>
      <c r="G109" s="371">
        <v>2</v>
      </c>
      <c r="H109" s="367" t="s">
        <v>478</v>
      </c>
      <c r="I109" s="366" t="s">
        <v>479</v>
      </c>
      <c r="J109" s="372"/>
      <c r="K109" s="369"/>
      <c r="L109" s="369"/>
      <c r="M109" s="373"/>
      <c r="N109" s="370"/>
      <c r="O109" s="370"/>
    </row>
    <row r="110" spans="1:21" ht="30" customHeight="1" x14ac:dyDescent="0.25">
      <c r="A110" s="266"/>
      <c r="B110" s="388"/>
      <c r="C110" s="375" t="s">
        <v>120</v>
      </c>
      <c r="D110" s="355">
        <v>3</v>
      </c>
      <c r="E110" s="368" t="s">
        <v>359</v>
      </c>
      <c r="F110" s="365" t="s">
        <v>360</v>
      </c>
      <c r="G110" s="371">
        <v>3</v>
      </c>
      <c r="H110" s="367" t="s">
        <v>359</v>
      </c>
      <c r="I110" s="366" t="s">
        <v>360</v>
      </c>
      <c r="J110" s="372"/>
      <c r="K110" s="369"/>
      <c r="L110" s="369"/>
      <c r="M110" s="373"/>
      <c r="N110" s="370"/>
      <c r="O110" s="370"/>
    </row>
    <row r="111" spans="1:21" ht="30" customHeight="1" x14ac:dyDescent="0.25">
      <c r="A111" s="266"/>
      <c r="B111" s="388"/>
      <c r="C111" s="375" t="s">
        <v>121</v>
      </c>
      <c r="D111" s="355">
        <v>2</v>
      </c>
      <c r="E111" s="368" t="s">
        <v>361</v>
      </c>
      <c r="F111" s="365" t="s">
        <v>362</v>
      </c>
      <c r="G111" s="371">
        <v>2</v>
      </c>
      <c r="H111" s="367" t="s">
        <v>361</v>
      </c>
      <c r="I111" s="366" t="s">
        <v>362</v>
      </c>
      <c r="J111" s="372"/>
      <c r="K111" s="369"/>
      <c r="L111" s="369"/>
      <c r="M111" s="373"/>
      <c r="N111" s="370"/>
      <c r="O111" s="370"/>
    </row>
    <row r="112" spans="1:21" ht="5.25" customHeight="1" x14ac:dyDescent="0.3">
      <c r="B112" s="254"/>
      <c r="C112" s="255"/>
      <c r="D112" s="396"/>
      <c r="E112" s="397"/>
      <c r="F112" s="397"/>
      <c r="G112" s="396"/>
      <c r="H112" s="397"/>
      <c r="I112" s="397"/>
      <c r="J112" s="396"/>
      <c r="K112" s="398"/>
      <c r="L112" s="354"/>
      <c r="M112" s="396"/>
      <c r="N112" s="398"/>
      <c r="O112" s="354"/>
    </row>
    <row r="113" spans="1:21" ht="17.399999999999999" x14ac:dyDescent="0.25">
      <c r="A113" s="266"/>
      <c r="B113" s="388"/>
      <c r="C113" s="206" t="s">
        <v>0</v>
      </c>
      <c r="D113" s="206"/>
      <c r="E113" s="206"/>
      <c r="F113" s="206"/>
      <c r="G113" s="206"/>
      <c r="H113" s="206"/>
      <c r="I113" s="206"/>
      <c r="J113" s="206"/>
      <c r="K113" s="210"/>
      <c r="L113" s="382"/>
      <c r="M113" s="382"/>
      <c r="N113" s="382"/>
      <c r="O113" s="382"/>
    </row>
    <row r="114" spans="1:21" ht="30" customHeight="1" x14ac:dyDescent="0.25">
      <c r="A114" s="266"/>
      <c r="B114" s="392"/>
      <c r="C114" s="376" t="s">
        <v>1</v>
      </c>
      <c r="D114" s="355">
        <v>4</v>
      </c>
      <c r="E114" s="368" t="s">
        <v>363</v>
      </c>
      <c r="F114" s="365" t="s">
        <v>364</v>
      </c>
      <c r="G114" s="371">
        <v>4</v>
      </c>
      <c r="H114" s="367" t="s">
        <v>363</v>
      </c>
      <c r="I114" s="366" t="s">
        <v>364</v>
      </c>
      <c r="J114" s="372"/>
      <c r="K114" s="369"/>
      <c r="L114" s="369"/>
      <c r="M114" s="373"/>
      <c r="N114" s="370"/>
      <c r="O114" s="370"/>
      <c r="R114" s="85">
        <f>COUNTIF(D114:D117,"1")</f>
        <v>0</v>
      </c>
      <c r="S114" s="85">
        <f>COUNTIF(G114:G117,"1")</f>
        <v>0</v>
      </c>
      <c r="T114" s="85">
        <f>COUNTIF(J114:J117,"1")</f>
        <v>0</v>
      </c>
      <c r="U114" s="85">
        <f>COUNTIF(M114:M117,"1")</f>
        <v>0</v>
      </c>
    </row>
    <row r="115" spans="1:21" ht="30" customHeight="1" x14ac:dyDescent="0.25">
      <c r="A115" s="266"/>
      <c r="B115" s="388"/>
      <c r="C115" s="375" t="s">
        <v>2</v>
      </c>
      <c r="D115" s="355">
        <v>4</v>
      </c>
      <c r="E115" s="368" t="s">
        <v>365</v>
      </c>
      <c r="F115" s="365" t="s">
        <v>366</v>
      </c>
      <c r="G115" s="371">
        <v>4</v>
      </c>
      <c r="H115" s="367" t="s">
        <v>365</v>
      </c>
      <c r="I115" s="366" t="s">
        <v>366</v>
      </c>
      <c r="J115" s="372"/>
      <c r="K115" s="369"/>
      <c r="L115" s="369"/>
      <c r="M115" s="373"/>
      <c r="N115" s="370"/>
      <c r="O115" s="370"/>
      <c r="R115" s="85">
        <f>COUNTIF(D114:D117,"2")</f>
        <v>0</v>
      </c>
      <c r="S115" s="85">
        <f>COUNTIF(G114:G117,"2")</f>
        <v>0</v>
      </c>
      <c r="T115" s="85">
        <f>COUNTIF(J114:J117,"2")</f>
        <v>0</v>
      </c>
      <c r="U115" s="85">
        <f>COUNTIF(M114:M117,"2")</f>
        <v>0</v>
      </c>
    </row>
    <row r="116" spans="1:21" ht="30" customHeight="1" x14ac:dyDescent="0.25">
      <c r="A116" s="266"/>
      <c r="B116" s="388"/>
      <c r="C116" s="375" t="s">
        <v>3</v>
      </c>
      <c r="D116" s="355">
        <v>4</v>
      </c>
      <c r="E116" s="368" t="s">
        <v>367</v>
      </c>
      <c r="F116" s="365" t="s">
        <v>368</v>
      </c>
      <c r="G116" s="371">
        <v>4</v>
      </c>
      <c r="H116" s="367" t="s">
        <v>367</v>
      </c>
      <c r="I116" s="366" t="s">
        <v>368</v>
      </c>
      <c r="J116" s="372"/>
      <c r="K116" s="369"/>
      <c r="L116" s="369"/>
      <c r="M116" s="373"/>
      <c r="N116" s="370"/>
      <c r="O116" s="370"/>
      <c r="R116" s="85">
        <f>COUNTIF(D114:D117,"3")</f>
        <v>0</v>
      </c>
      <c r="S116" s="85">
        <f>COUNTIF(G114:G117,"3")</f>
        <v>0</v>
      </c>
      <c r="T116" s="85">
        <f>COUNTIF(J114:J117,"3")</f>
        <v>0</v>
      </c>
      <c r="U116" s="85">
        <f>COUNTIF(M114:M117,"3")</f>
        <v>0</v>
      </c>
    </row>
    <row r="117" spans="1:21" ht="30" customHeight="1" x14ac:dyDescent="0.25">
      <c r="A117" s="266"/>
      <c r="B117" s="388"/>
      <c r="C117" s="375" t="s">
        <v>4</v>
      </c>
      <c r="D117" s="355">
        <v>4</v>
      </c>
      <c r="E117" s="368" t="s">
        <v>369</v>
      </c>
      <c r="F117" s="365" t="s">
        <v>370</v>
      </c>
      <c r="G117" s="371">
        <v>4</v>
      </c>
      <c r="H117" s="367" t="s">
        <v>369</v>
      </c>
      <c r="I117" s="366" t="s">
        <v>370</v>
      </c>
      <c r="J117" s="372"/>
      <c r="K117" s="369"/>
      <c r="L117" s="369"/>
      <c r="M117" s="373"/>
      <c r="N117" s="370"/>
      <c r="O117" s="370"/>
      <c r="R117" s="85">
        <f>COUNTIF(D114:D117,"4")</f>
        <v>4</v>
      </c>
      <c r="S117" s="85">
        <f>COUNTIF(G114:G117,"4")</f>
        <v>4</v>
      </c>
      <c r="T117" s="85">
        <f>COUNTIF(J114:J117,"4")</f>
        <v>0</v>
      </c>
      <c r="U117" s="85">
        <f>COUNTIF(M114:M117,"4")</f>
        <v>0</v>
      </c>
    </row>
    <row r="118" spans="1:21" ht="7.5" customHeight="1" x14ac:dyDescent="0.25">
      <c r="B118" s="204"/>
      <c r="C118" s="205"/>
      <c r="D118" s="114"/>
      <c r="E118" s="115"/>
      <c r="F118" s="115"/>
      <c r="G118" s="114"/>
      <c r="H118" s="115"/>
      <c r="I118" s="115"/>
      <c r="J118" s="110"/>
      <c r="K118" s="113"/>
      <c r="M118" s="110"/>
      <c r="N118" s="113"/>
    </row>
    <row r="119" spans="1:21" ht="15.75" customHeight="1" x14ac:dyDescent="0.25">
      <c r="B119" s="226" t="s">
        <v>24</v>
      </c>
      <c r="C119" s="227"/>
      <c r="D119" s="260" t="s">
        <v>277</v>
      </c>
      <c r="E119" s="261"/>
      <c r="F119" s="262"/>
      <c r="G119" s="257" t="s">
        <v>177</v>
      </c>
      <c r="H119" s="258"/>
      <c r="I119" s="259"/>
      <c r="J119" s="256" t="s">
        <v>178</v>
      </c>
      <c r="K119" s="256"/>
      <c r="L119" s="256"/>
      <c r="M119" s="209" t="s">
        <v>179</v>
      </c>
      <c r="N119" s="209"/>
      <c r="O119" s="209"/>
    </row>
    <row r="120" spans="1:21" ht="15.75" customHeight="1" x14ac:dyDescent="0.25">
      <c r="B120" s="228"/>
      <c r="C120" s="229"/>
      <c r="D120" s="413" t="s">
        <v>34</v>
      </c>
      <c r="E120" s="414" t="s">
        <v>122</v>
      </c>
      <c r="F120" s="414"/>
      <c r="G120" s="413" t="s">
        <v>34</v>
      </c>
      <c r="H120" s="414" t="s">
        <v>122</v>
      </c>
      <c r="I120" s="414" t="s">
        <v>125</v>
      </c>
      <c r="J120" s="413" t="s">
        <v>34</v>
      </c>
      <c r="K120" s="414" t="s">
        <v>122</v>
      </c>
      <c r="L120" s="424" t="s">
        <v>125</v>
      </c>
      <c r="M120" s="413" t="s">
        <v>34</v>
      </c>
      <c r="N120" s="414" t="s">
        <v>122</v>
      </c>
      <c r="O120" s="424"/>
    </row>
    <row r="121" spans="1:21" ht="17.399999999999999" x14ac:dyDescent="0.3">
      <c r="A121" s="266"/>
      <c r="B121" s="421"/>
      <c r="C121" s="206" t="s">
        <v>5</v>
      </c>
      <c r="D121" s="206"/>
      <c r="E121" s="206"/>
      <c r="F121" s="206"/>
      <c r="G121" s="206"/>
      <c r="H121" s="206"/>
      <c r="I121" s="206"/>
      <c r="J121" s="206"/>
      <c r="K121" s="210"/>
      <c r="L121" s="415"/>
      <c r="M121" s="415"/>
      <c r="N121" s="415"/>
      <c r="O121" s="415"/>
    </row>
    <row r="122" spans="1:21" ht="39" customHeight="1" x14ac:dyDescent="0.25">
      <c r="A122" s="266"/>
      <c r="B122" s="423"/>
      <c r="C122" s="425" t="s">
        <v>6</v>
      </c>
      <c r="D122" s="400">
        <v>3</v>
      </c>
      <c r="E122" s="401" t="s">
        <v>254</v>
      </c>
      <c r="F122" s="401" t="s">
        <v>278</v>
      </c>
      <c r="G122" s="407">
        <v>3</v>
      </c>
      <c r="H122" s="402" t="s">
        <v>480</v>
      </c>
      <c r="I122" s="402" t="s">
        <v>481</v>
      </c>
      <c r="J122" s="408"/>
      <c r="K122" s="405"/>
      <c r="L122" s="405"/>
      <c r="M122" s="409"/>
      <c r="N122" s="406"/>
      <c r="O122" s="406"/>
      <c r="R122" s="85">
        <f>COUNTIF(D122:D125,"1")</f>
        <v>1</v>
      </c>
      <c r="S122" s="85">
        <f>COUNTIF(G122:G125,"1")</f>
        <v>1</v>
      </c>
      <c r="T122" s="85">
        <f>COUNTIF(J122:J125,"1")</f>
        <v>0</v>
      </c>
      <c r="U122" s="85">
        <f>COUNTIF(M122:M125,"1")</f>
        <v>0</v>
      </c>
    </row>
    <row r="123" spans="1:21" ht="30" customHeight="1" x14ac:dyDescent="0.25">
      <c r="A123" s="266"/>
      <c r="B123" s="422"/>
      <c r="C123" s="411" t="s">
        <v>7</v>
      </c>
      <c r="D123" s="400">
        <v>1</v>
      </c>
      <c r="E123" s="404" t="s">
        <v>255</v>
      </c>
      <c r="F123" s="401" t="s">
        <v>256</v>
      </c>
      <c r="G123" s="407">
        <v>1</v>
      </c>
      <c r="H123" s="403" t="s">
        <v>255</v>
      </c>
      <c r="I123" s="402" t="s">
        <v>482</v>
      </c>
      <c r="J123" s="408"/>
      <c r="K123" s="405"/>
      <c r="L123" s="405"/>
      <c r="M123" s="409"/>
      <c r="N123" s="406"/>
      <c r="O123" s="406"/>
      <c r="R123" s="85">
        <f>COUNTIF(D122:D125,"2")</f>
        <v>0</v>
      </c>
      <c r="S123" s="85">
        <f>COUNTIF(G122:G125,"2")</f>
        <v>1</v>
      </c>
      <c r="T123" s="85">
        <f>COUNTIF(J122:J125,"2")</f>
        <v>0</v>
      </c>
      <c r="U123" s="85">
        <f>COUNTIF(M122:M125,"2")</f>
        <v>0</v>
      </c>
    </row>
    <row r="124" spans="1:21" ht="30" customHeight="1" x14ac:dyDescent="0.25">
      <c r="A124" s="266"/>
      <c r="B124" s="420"/>
      <c r="C124" s="411" t="s">
        <v>8</v>
      </c>
      <c r="D124" s="400">
        <v>3</v>
      </c>
      <c r="E124" s="404" t="s">
        <v>257</v>
      </c>
      <c r="F124" s="401" t="s">
        <v>279</v>
      </c>
      <c r="G124" s="407">
        <v>3</v>
      </c>
      <c r="H124" s="403" t="s">
        <v>257</v>
      </c>
      <c r="I124" s="402" t="s">
        <v>483</v>
      </c>
      <c r="J124" s="408"/>
      <c r="K124" s="405"/>
      <c r="L124" s="405"/>
      <c r="M124" s="409"/>
      <c r="N124" s="406"/>
      <c r="O124" s="406"/>
      <c r="R124" s="85">
        <f>COUNTIF(D122:D125,"3")</f>
        <v>3</v>
      </c>
      <c r="S124" s="85">
        <f>COUNTIF(G122:G125,"3")</f>
        <v>2</v>
      </c>
      <c r="T124" s="85">
        <f>COUNTIF(J122:J125,"3")</f>
        <v>0</v>
      </c>
      <c r="U124" s="85">
        <f>COUNTIF(M122:M125,"3")</f>
        <v>0</v>
      </c>
    </row>
    <row r="125" spans="1:21" ht="30" customHeight="1" x14ac:dyDescent="0.25">
      <c r="A125" s="266"/>
      <c r="B125" s="420"/>
      <c r="C125" s="410" t="s">
        <v>9</v>
      </c>
      <c r="D125" s="400">
        <v>3</v>
      </c>
      <c r="E125" s="404" t="s">
        <v>258</v>
      </c>
      <c r="F125" s="401" t="s">
        <v>484</v>
      </c>
      <c r="G125" s="407">
        <v>2</v>
      </c>
      <c r="H125" s="403" t="s">
        <v>485</v>
      </c>
      <c r="I125" s="402" t="s">
        <v>486</v>
      </c>
      <c r="J125" s="408"/>
      <c r="K125" s="405"/>
      <c r="L125" s="405"/>
      <c r="M125" s="409"/>
      <c r="N125" s="406"/>
      <c r="O125" s="406"/>
      <c r="R125" s="85">
        <f>COUNTIF(D122:D125,"4")</f>
        <v>0</v>
      </c>
      <c r="S125" s="85">
        <f>COUNTIF(G122:G125,"4")</f>
        <v>0</v>
      </c>
      <c r="T125" s="85">
        <f>COUNTIF(J122:J125,"4")</f>
        <v>0</v>
      </c>
      <c r="U125" s="85">
        <f>COUNTIF(M122:M125,"4")</f>
        <v>0</v>
      </c>
    </row>
    <row r="126" spans="1:21" ht="8.25" customHeight="1" x14ac:dyDescent="0.3">
      <c r="B126" s="204"/>
      <c r="C126" s="205"/>
      <c r="D126" s="417"/>
      <c r="E126" s="418"/>
      <c r="F126" s="418"/>
      <c r="G126" s="417"/>
      <c r="H126" s="418"/>
      <c r="I126" s="418"/>
      <c r="J126" s="417"/>
      <c r="K126" s="419"/>
      <c r="L126" s="399"/>
      <c r="M126" s="417"/>
      <c r="N126" s="419"/>
      <c r="O126" s="399"/>
    </row>
    <row r="127" spans="1:21" ht="17.399999999999999" x14ac:dyDescent="0.25">
      <c r="A127" s="266"/>
      <c r="B127" s="420"/>
      <c r="C127" s="206" t="s">
        <v>10</v>
      </c>
      <c r="D127" s="206"/>
      <c r="E127" s="206"/>
      <c r="F127" s="206"/>
      <c r="G127" s="206"/>
      <c r="H127" s="206"/>
      <c r="I127" s="206"/>
      <c r="J127" s="206"/>
      <c r="K127" s="210"/>
      <c r="L127" s="415"/>
      <c r="M127" s="415"/>
      <c r="N127" s="415"/>
      <c r="O127" s="415"/>
    </row>
    <row r="128" spans="1:21" ht="30" customHeight="1" x14ac:dyDescent="0.25">
      <c r="A128" s="266"/>
      <c r="B128" s="416"/>
      <c r="C128" s="412" t="s">
        <v>11</v>
      </c>
      <c r="D128" s="400">
        <v>3</v>
      </c>
      <c r="E128" s="401" t="s">
        <v>487</v>
      </c>
      <c r="F128" s="401" t="s">
        <v>276</v>
      </c>
      <c r="G128" s="407">
        <v>3</v>
      </c>
      <c r="H128" s="402" t="s">
        <v>259</v>
      </c>
      <c r="I128" s="402" t="s">
        <v>488</v>
      </c>
      <c r="J128" s="408"/>
      <c r="K128" s="405"/>
      <c r="L128" s="405"/>
      <c r="M128" s="409"/>
      <c r="N128" s="406"/>
      <c r="O128" s="406"/>
      <c r="R128" s="85">
        <f>COUNTIF(D128:D131,"1")</f>
        <v>0</v>
      </c>
      <c r="S128" s="85">
        <f>COUNTIF(G128:G131,"1")</f>
        <v>0</v>
      </c>
      <c r="T128" s="85">
        <f>COUNTIF(J128:J131,"1")</f>
        <v>0</v>
      </c>
      <c r="U128" s="85">
        <f>COUNTIF(M128:M131,"1")</f>
        <v>0</v>
      </c>
    </row>
    <row r="129" spans="1:21" ht="30" customHeight="1" x14ac:dyDescent="0.25">
      <c r="A129" s="266"/>
      <c r="B129" s="420"/>
      <c r="C129" s="410" t="s">
        <v>12</v>
      </c>
      <c r="D129" s="400">
        <v>3</v>
      </c>
      <c r="E129" s="404" t="s">
        <v>260</v>
      </c>
      <c r="F129" s="401" t="s">
        <v>261</v>
      </c>
      <c r="G129" s="407">
        <v>3</v>
      </c>
      <c r="H129" s="403" t="s">
        <v>260</v>
      </c>
      <c r="I129" s="402" t="s">
        <v>489</v>
      </c>
      <c r="J129" s="408"/>
      <c r="K129" s="405"/>
      <c r="L129" s="405"/>
      <c r="M129" s="409"/>
      <c r="N129" s="406"/>
      <c r="O129" s="406"/>
      <c r="R129" s="85">
        <f>COUNTIF(D128:D131,"2")</f>
        <v>0</v>
      </c>
      <c r="S129" s="85">
        <f>COUNTIF(G128:G131,"2")</f>
        <v>0</v>
      </c>
      <c r="T129" s="85">
        <f>COUNTIF(J128:J131,"2")</f>
        <v>0</v>
      </c>
      <c r="U129" s="85">
        <f>COUNTIF(M128:M131,"2")</f>
        <v>0</v>
      </c>
    </row>
    <row r="130" spans="1:21" ht="30" customHeight="1" x14ac:dyDescent="0.25">
      <c r="A130" s="266"/>
      <c r="B130" s="420"/>
      <c r="C130" s="410" t="s">
        <v>13</v>
      </c>
      <c r="D130" s="400">
        <v>3</v>
      </c>
      <c r="E130" s="404" t="s">
        <v>262</v>
      </c>
      <c r="F130" s="401" t="s">
        <v>263</v>
      </c>
      <c r="G130" s="407">
        <v>3</v>
      </c>
      <c r="H130" s="403" t="s">
        <v>262</v>
      </c>
      <c r="I130" s="402" t="s">
        <v>490</v>
      </c>
      <c r="J130" s="408"/>
      <c r="K130" s="405"/>
      <c r="L130" s="405"/>
      <c r="M130" s="409"/>
      <c r="N130" s="406"/>
      <c r="O130" s="406"/>
      <c r="R130" s="85">
        <f>COUNTIF(D128:D131,"3")</f>
        <v>4</v>
      </c>
      <c r="S130" s="85">
        <f>COUNTIF(G128:G131,"3")</f>
        <v>4</v>
      </c>
      <c r="T130" s="85">
        <f>COUNTIF(J128:J131,"3")</f>
        <v>0</v>
      </c>
      <c r="U130" s="85">
        <f>COUNTIF(M128:M131,"3")</f>
        <v>0</v>
      </c>
    </row>
    <row r="131" spans="1:21" ht="30" customHeight="1" x14ac:dyDescent="0.25">
      <c r="A131" s="266"/>
      <c r="B131" s="420"/>
      <c r="C131" s="410" t="s">
        <v>14</v>
      </c>
      <c r="D131" s="400">
        <v>3</v>
      </c>
      <c r="E131" s="404" t="s">
        <v>264</v>
      </c>
      <c r="F131" s="401" t="s">
        <v>280</v>
      </c>
      <c r="G131" s="407">
        <v>3</v>
      </c>
      <c r="H131" s="403" t="s">
        <v>264</v>
      </c>
      <c r="I131" s="402" t="s">
        <v>280</v>
      </c>
      <c r="J131" s="408"/>
      <c r="K131" s="405"/>
      <c r="L131" s="405"/>
      <c r="M131" s="409"/>
      <c r="N131" s="406"/>
      <c r="O131" s="406"/>
      <c r="R131" s="85">
        <f>COUNTIF(D128:D131,"4")</f>
        <v>0</v>
      </c>
      <c r="S131" s="85">
        <f>COUNTIF(G128:G131,"4")</f>
        <v>0</v>
      </c>
      <c r="T131" s="85">
        <f>COUNTIF(J128:J131,"4")</f>
        <v>0</v>
      </c>
      <c r="U131" s="85">
        <f>COUNTIF(M128:M131,"4")</f>
        <v>0</v>
      </c>
    </row>
    <row r="132" spans="1:21" ht="9" customHeight="1" x14ac:dyDescent="0.3">
      <c r="B132" s="204"/>
      <c r="C132" s="205"/>
      <c r="D132" s="417"/>
      <c r="E132" s="418"/>
      <c r="F132" s="418"/>
      <c r="G132" s="417"/>
      <c r="H132" s="418"/>
      <c r="I132" s="418"/>
      <c r="J132" s="417"/>
      <c r="K132" s="419"/>
      <c r="L132" s="399"/>
      <c r="M132" s="417"/>
      <c r="N132" s="419"/>
      <c r="O132" s="399"/>
    </row>
    <row r="133" spans="1:21" ht="17.399999999999999" x14ac:dyDescent="0.25">
      <c r="A133" s="266"/>
      <c r="B133" s="420"/>
      <c r="C133" s="206" t="s">
        <v>15</v>
      </c>
      <c r="D133" s="206"/>
      <c r="E133" s="206"/>
      <c r="F133" s="206"/>
      <c r="G133" s="206"/>
      <c r="H133" s="206"/>
      <c r="I133" s="206"/>
      <c r="J133" s="206"/>
      <c r="K133" s="210"/>
      <c r="L133" s="415"/>
      <c r="M133" s="415"/>
      <c r="N133" s="415"/>
      <c r="O133" s="415"/>
    </row>
    <row r="134" spans="1:21" ht="30" customHeight="1" x14ac:dyDescent="0.25">
      <c r="A134" s="266"/>
      <c r="B134" s="416"/>
      <c r="C134" s="412" t="s">
        <v>16</v>
      </c>
      <c r="D134" s="400">
        <v>3</v>
      </c>
      <c r="E134" s="401" t="s">
        <v>265</v>
      </c>
      <c r="F134" s="401" t="s">
        <v>266</v>
      </c>
      <c r="G134" s="407">
        <v>3</v>
      </c>
      <c r="H134" s="402" t="s">
        <v>265</v>
      </c>
      <c r="I134" s="402" t="s">
        <v>266</v>
      </c>
      <c r="J134" s="408"/>
      <c r="K134" s="405"/>
      <c r="L134" s="405"/>
      <c r="M134" s="409"/>
      <c r="N134" s="406"/>
      <c r="O134" s="406"/>
      <c r="R134" s="85">
        <f>COUNTIF(D134:D136,"1")</f>
        <v>0</v>
      </c>
      <c r="S134" s="85">
        <f>COUNTIF(G134:G136,"1")</f>
        <v>0</v>
      </c>
      <c r="T134" s="85">
        <f>COUNTIF(J134:J136,"1")</f>
        <v>0</v>
      </c>
      <c r="U134" s="85">
        <f>COUNTIF(M134:M136,"1")</f>
        <v>0</v>
      </c>
    </row>
    <row r="135" spans="1:21" ht="30" customHeight="1" x14ac:dyDescent="0.25">
      <c r="A135" s="266"/>
      <c r="B135" s="420"/>
      <c r="C135" s="410" t="s">
        <v>17</v>
      </c>
      <c r="D135" s="400">
        <v>3</v>
      </c>
      <c r="E135" s="401" t="s">
        <v>267</v>
      </c>
      <c r="F135" s="401" t="s">
        <v>268</v>
      </c>
      <c r="G135" s="407">
        <v>3</v>
      </c>
      <c r="H135" s="403" t="s">
        <v>267</v>
      </c>
      <c r="I135" s="402" t="s">
        <v>268</v>
      </c>
      <c r="J135" s="408"/>
      <c r="K135" s="405"/>
      <c r="L135" s="405"/>
      <c r="M135" s="409"/>
      <c r="N135" s="406"/>
      <c r="O135" s="406"/>
      <c r="R135" s="85">
        <f>COUNTIF(D134:D136,"2")</f>
        <v>0</v>
      </c>
      <c r="S135" s="85">
        <f>COUNTIF(G134:G136,"2")</f>
        <v>0</v>
      </c>
      <c r="T135" s="85">
        <f>COUNTIF(J134:J136,"2")</f>
        <v>0</v>
      </c>
      <c r="U135" s="85">
        <f>COUNTIF(M134:M136,"2")</f>
        <v>0</v>
      </c>
    </row>
    <row r="136" spans="1:21" ht="30" customHeight="1" x14ac:dyDescent="0.25">
      <c r="A136" s="266"/>
      <c r="B136" s="420"/>
      <c r="C136" s="410" t="s">
        <v>18</v>
      </c>
      <c r="D136" s="400">
        <v>3</v>
      </c>
      <c r="E136" s="404" t="s">
        <v>269</v>
      </c>
      <c r="F136" s="401" t="s">
        <v>270</v>
      </c>
      <c r="G136" s="407">
        <v>3</v>
      </c>
      <c r="H136" s="403" t="s">
        <v>269</v>
      </c>
      <c r="I136" s="402" t="s">
        <v>270</v>
      </c>
      <c r="J136" s="408"/>
      <c r="K136" s="405"/>
      <c r="L136" s="405"/>
      <c r="M136" s="409"/>
      <c r="N136" s="406"/>
      <c r="O136" s="406"/>
      <c r="R136" s="85">
        <f>COUNTIF(D134:D136,"3")</f>
        <v>3</v>
      </c>
      <c r="S136" s="85">
        <f>COUNTIF(G134:G136,"3")</f>
        <v>3</v>
      </c>
      <c r="T136" s="85">
        <f>COUNTIF(J134:J136,"3")</f>
        <v>0</v>
      </c>
      <c r="U136" s="85">
        <f>COUNTIF(M134:M136,"3")</f>
        <v>0</v>
      </c>
    </row>
    <row r="137" spans="1:21" ht="9" customHeight="1" x14ac:dyDescent="0.3">
      <c r="B137" s="204"/>
      <c r="C137" s="205"/>
      <c r="D137" s="417"/>
      <c r="E137" s="418"/>
      <c r="F137" s="418"/>
      <c r="G137" s="417"/>
      <c r="H137" s="418"/>
      <c r="I137" s="418"/>
      <c r="J137" s="417"/>
      <c r="K137" s="419"/>
      <c r="L137" s="399"/>
      <c r="M137" s="417"/>
      <c r="N137" s="419"/>
      <c r="O137" s="399"/>
      <c r="R137" s="85">
        <f>COUNTIF(D134:D136,"4")</f>
        <v>0</v>
      </c>
      <c r="S137" s="85">
        <f>COUNTIF(G134:G136,"4")</f>
        <v>0</v>
      </c>
      <c r="T137" s="85">
        <f>COUNTIF(J134:J136,"4")</f>
        <v>0</v>
      </c>
    </row>
    <row r="138" spans="1:21" ht="17.399999999999999" x14ac:dyDescent="0.25">
      <c r="A138" s="266"/>
      <c r="B138" s="420"/>
      <c r="C138" s="206" t="s">
        <v>19</v>
      </c>
      <c r="D138" s="206"/>
      <c r="E138" s="206"/>
      <c r="F138" s="206"/>
      <c r="G138" s="206"/>
      <c r="H138" s="206"/>
      <c r="I138" s="206"/>
      <c r="J138" s="206"/>
      <c r="K138" s="210"/>
      <c r="L138" s="415"/>
      <c r="M138" s="415"/>
      <c r="N138" s="415"/>
      <c r="O138" s="415"/>
    </row>
    <row r="139" spans="1:21" ht="30" customHeight="1" x14ac:dyDescent="0.25">
      <c r="A139" s="266"/>
      <c r="B139" s="416"/>
      <c r="C139" s="412" t="s">
        <v>20</v>
      </c>
      <c r="D139" s="400">
        <v>4</v>
      </c>
      <c r="E139" s="401" t="s">
        <v>271</v>
      </c>
      <c r="F139" s="401" t="s">
        <v>272</v>
      </c>
      <c r="G139" s="407">
        <v>4</v>
      </c>
      <c r="H139" s="402" t="s">
        <v>271</v>
      </c>
      <c r="I139" s="402" t="s">
        <v>272</v>
      </c>
      <c r="J139" s="408"/>
      <c r="K139" s="405"/>
      <c r="L139" s="405"/>
      <c r="M139" s="409"/>
      <c r="N139" s="406"/>
      <c r="O139" s="406"/>
      <c r="P139" s="116"/>
      <c r="Q139" s="116"/>
      <c r="R139" s="85">
        <f>COUNTIF(D139:D141,"1")</f>
        <v>0</v>
      </c>
      <c r="S139" s="85">
        <f>COUNTIF(G139:G141,"1")</f>
        <v>0</v>
      </c>
      <c r="T139" s="85">
        <f>COUNTIF(J139:J141,"1")</f>
        <v>0</v>
      </c>
      <c r="U139" s="85">
        <f>COUNTIF(M139:M141,"1")</f>
        <v>0</v>
      </c>
    </row>
    <row r="140" spans="1:21" ht="30" customHeight="1" x14ac:dyDescent="0.25">
      <c r="A140" s="266"/>
      <c r="B140" s="420"/>
      <c r="C140" s="410" t="s">
        <v>21</v>
      </c>
      <c r="D140" s="400">
        <v>3</v>
      </c>
      <c r="E140" s="404" t="s">
        <v>273</v>
      </c>
      <c r="F140" s="401" t="s">
        <v>281</v>
      </c>
      <c r="G140" s="407">
        <v>4</v>
      </c>
      <c r="H140" s="403" t="s">
        <v>491</v>
      </c>
      <c r="I140" s="402" t="s">
        <v>492</v>
      </c>
      <c r="J140" s="408"/>
      <c r="K140" s="405"/>
      <c r="L140" s="405"/>
      <c r="M140" s="409"/>
      <c r="N140" s="406"/>
      <c r="O140" s="406"/>
      <c r="P140" s="116"/>
      <c r="Q140" s="116"/>
      <c r="R140" s="85">
        <f>COUNTIF(D139:D141,"2")</f>
        <v>1</v>
      </c>
      <c r="S140" s="85">
        <f>COUNTIF(G139:G141,"2")</f>
        <v>1</v>
      </c>
      <c r="T140" s="85">
        <f>COUNTIF(J139:J141,"2")</f>
        <v>0</v>
      </c>
      <c r="U140" s="85">
        <f>COUNTIF(M139:M141,"2")</f>
        <v>0</v>
      </c>
    </row>
    <row r="141" spans="1:21" ht="30" customHeight="1" x14ac:dyDescent="0.25">
      <c r="A141" s="266"/>
      <c r="B141" s="420"/>
      <c r="C141" s="410" t="s">
        <v>22</v>
      </c>
      <c r="D141" s="400">
        <v>2</v>
      </c>
      <c r="E141" s="404" t="s">
        <v>274</v>
      </c>
      <c r="F141" s="401" t="s">
        <v>275</v>
      </c>
      <c r="G141" s="407">
        <v>2</v>
      </c>
      <c r="H141" s="403" t="s">
        <v>274</v>
      </c>
      <c r="I141" s="402" t="s">
        <v>275</v>
      </c>
      <c r="J141" s="408"/>
      <c r="K141" s="405"/>
      <c r="L141" s="405"/>
      <c r="M141" s="409"/>
      <c r="N141" s="406"/>
      <c r="O141" s="406"/>
      <c r="P141" s="116"/>
      <c r="Q141" s="116"/>
      <c r="R141" s="85">
        <f>COUNTIF(D139:D141,"3")</f>
        <v>1</v>
      </c>
      <c r="S141" s="85">
        <f>COUNTIF(G139:G141,"3")</f>
        <v>0</v>
      </c>
      <c r="T141" s="85">
        <f>COUNTIF(J139:J141,"3")</f>
        <v>0</v>
      </c>
      <c r="U141" s="85">
        <f>COUNTIF(M139:M141,"3")</f>
        <v>0</v>
      </c>
    </row>
    <row r="142" spans="1:21" x14ac:dyDescent="0.25">
      <c r="R142" s="85">
        <f>COUNTIF(D139:D141,"4")</f>
        <v>1</v>
      </c>
      <c r="S142" s="85">
        <f>COUNTIF(G139:G141,"4")</f>
        <v>2</v>
      </c>
      <c r="T142" s="85">
        <f>COUNTIF(J139:J141,"4")</f>
        <v>0</v>
      </c>
    </row>
    <row r="65530" spans="2:6" x14ac:dyDescent="0.25">
      <c r="B65530" s="253" t="s">
        <v>29</v>
      </c>
      <c r="C65530" s="253"/>
      <c r="D65530" s="253"/>
      <c r="E65530" s="253"/>
      <c r="F65530" s="98"/>
    </row>
    <row r="65531" spans="2:6" x14ac:dyDescent="0.25">
      <c r="B65531" s="252" t="s">
        <v>30</v>
      </c>
      <c r="C65531" s="252"/>
      <c r="D65531" s="252"/>
      <c r="E65531" s="252"/>
      <c r="F65531" s="118"/>
    </row>
    <row r="65532" spans="2:6" x14ac:dyDescent="0.25">
      <c r="B65532" s="252" t="s">
        <v>31</v>
      </c>
      <c r="C65532" s="252"/>
      <c r="D65532" s="252"/>
      <c r="E65532" s="252"/>
      <c r="F65532" s="118"/>
    </row>
  </sheetData>
  <sheetProtection password="EE30" sheet="1"/>
  <mergeCells count="93">
    <mergeCell ref="M81:O81"/>
    <mergeCell ref="C88:K88"/>
    <mergeCell ref="M119:O119"/>
    <mergeCell ref="C138:K138"/>
    <mergeCell ref="C127:K127"/>
    <mergeCell ref="B137:C137"/>
    <mergeCell ref="B126:C126"/>
    <mergeCell ref="C133:K133"/>
    <mergeCell ref="B119:C120"/>
    <mergeCell ref="B132:C132"/>
    <mergeCell ref="C121:K121"/>
    <mergeCell ref="J119:L119"/>
    <mergeCell ref="G119:I119"/>
    <mergeCell ref="D119:F119"/>
    <mergeCell ref="C61:K61"/>
    <mergeCell ref="C67:K67"/>
    <mergeCell ref="B72:K72"/>
    <mergeCell ref="B112:C112"/>
    <mergeCell ref="C101:K101"/>
    <mergeCell ref="B100:C100"/>
    <mergeCell ref="B87:C87"/>
    <mergeCell ref="D81:F81"/>
    <mergeCell ref="C97:L97"/>
    <mergeCell ref="B81:C82"/>
    <mergeCell ref="G81:I81"/>
    <mergeCell ref="J81:L81"/>
    <mergeCell ref="B96:C96"/>
    <mergeCell ref="C83:K8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B12:B17"/>
    <mergeCell ref="B18:K18"/>
    <mergeCell ref="L3:L4"/>
    <mergeCell ref="G52:I52"/>
    <mergeCell ref="J52:L52"/>
    <mergeCell ref="B52:C53"/>
    <mergeCell ref="D52:F52"/>
    <mergeCell ref="C113:K113"/>
    <mergeCell ref="B65532:E65532"/>
    <mergeCell ref="B65531:E65531"/>
    <mergeCell ref="B65530:E65530"/>
    <mergeCell ref="B118:C118"/>
    <mergeCell ref="B1:K1"/>
    <mergeCell ref="B2:C5"/>
    <mergeCell ref="B29:B33"/>
    <mergeCell ref="B11:K11"/>
    <mergeCell ref="B6:B10"/>
    <mergeCell ref="B45:K45"/>
    <mergeCell ref="B19:B27"/>
    <mergeCell ref="B35:B44"/>
    <mergeCell ref="B46:B50"/>
    <mergeCell ref="B28:K28"/>
    <mergeCell ref="D35:K35"/>
    <mergeCell ref="B34:K34"/>
    <mergeCell ref="M2:O2"/>
    <mergeCell ref="M3:M4"/>
    <mergeCell ref="N3:N4"/>
    <mergeCell ref="O3:O4"/>
    <mergeCell ref="M52:O52"/>
    <mergeCell ref="B80:C80"/>
    <mergeCell ref="B60:C60"/>
    <mergeCell ref="B66:K66"/>
    <mergeCell ref="C54:K54"/>
    <mergeCell ref="C73:K73"/>
  </mergeCells>
  <phoneticPr fontId="2" type="noConversion"/>
  <conditionalFormatting sqref="D7:D10">
    <cfRule type="iconSet" priority="149">
      <iconSet iconSet="4TrafficLights">
        <cfvo type="percent" val="0"/>
        <cfvo type="num" val="1"/>
        <cfvo type="num" val="3"/>
        <cfvo type="num" val="4"/>
      </iconSet>
    </cfRule>
  </conditionalFormatting>
  <conditionalFormatting sqref="D13:D17">
    <cfRule type="iconSet" priority="145">
      <iconSet iconSet="4TrafficLights">
        <cfvo type="percent" val="0"/>
        <cfvo type="num" val="1"/>
        <cfvo type="num" val="3"/>
        <cfvo type="num" val="4"/>
      </iconSet>
    </cfRule>
  </conditionalFormatting>
  <conditionalFormatting sqref="D20:D27">
    <cfRule type="iconSet" priority="138">
      <iconSet iconSet="4TrafficLights">
        <cfvo type="percent" val="0"/>
        <cfvo type="num" val="1"/>
        <cfvo type="num" val="3"/>
        <cfvo type="num" val="4"/>
      </iconSet>
    </cfRule>
  </conditionalFormatting>
  <conditionalFormatting sqref="D30:D33">
    <cfRule type="iconSet" priority="133">
      <iconSet iconSet="4TrafficLights">
        <cfvo type="percent" val="0"/>
        <cfvo type="num" val="1"/>
        <cfvo type="num" val="3"/>
        <cfvo type="num" val="4"/>
      </iconSet>
    </cfRule>
  </conditionalFormatting>
  <conditionalFormatting sqref="D36:D44">
    <cfRule type="iconSet" priority="128">
      <iconSet iconSet="4TrafficLights">
        <cfvo type="percent" val="0"/>
        <cfvo type="num" val="1"/>
        <cfvo type="num" val="3"/>
        <cfvo type="num" val="4"/>
      </iconSet>
    </cfRule>
  </conditionalFormatting>
  <conditionalFormatting sqref="D47:D50">
    <cfRule type="iconSet" priority="123">
      <iconSet iconSet="4TrafficLights">
        <cfvo type="percent" val="0"/>
        <cfvo type="num" val="1"/>
        <cfvo type="num" val="3"/>
        <cfvo type="num" val="4"/>
      </iconSet>
    </cfRule>
  </conditionalFormatting>
  <conditionalFormatting sqref="D55:D59">
    <cfRule type="iconSet" priority="9">
      <iconSet iconSet="4TrafficLights">
        <cfvo type="percent" val="0"/>
        <cfvo type="num" val="1"/>
        <cfvo type="num" val="3"/>
        <cfvo type="num" val="4"/>
      </iconSet>
    </cfRule>
  </conditionalFormatting>
  <conditionalFormatting sqref="D62:D65">
    <cfRule type="iconSet" priority="8">
      <iconSet iconSet="4TrafficLights">
        <cfvo type="percent" val="0"/>
        <cfvo type="num" val="1"/>
        <cfvo type="num" val="3"/>
        <cfvo type="num" val="4"/>
      </iconSet>
    </cfRule>
  </conditionalFormatting>
  <conditionalFormatting sqref="D68:D71">
    <cfRule type="iconSet" priority="7">
      <iconSet iconSet="4TrafficLights">
        <cfvo type="percent" val="0"/>
        <cfvo type="num" val="1"/>
        <cfvo type="num" val="3"/>
        <cfvo type="num" val="4"/>
      </iconSet>
    </cfRule>
  </conditionalFormatting>
  <conditionalFormatting sqref="D74:D79">
    <cfRule type="iconSet" priority="6">
      <iconSet iconSet="4TrafficLights">
        <cfvo type="percent" val="0"/>
        <cfvo type="num" val="1"/>
        <cfvo type="num" val="3"/>
        <cfvo type="num" val="4"/>
      </iconSet>
    </cfRule>
  </conditionalFormatting>
  <conditionalFormatting sqref="D84:D86">
    <cfRule type="iconSet" priority="5">
      <iconSet iconSet="4TrafficLights">
        <cfvo type="percent" val="0"/>
        <cfvo type="num" val="1"/>
        <cfvo type="num" val="3"/>
        <cfvo type="num" val="4"/>
      </iconSet>
    </cfRule>
  </conditionalFormatting>
  <conditionalFormatting sqref="D89:D95">
    <cfRule type="iconSet" priority="4">
      <iconSet iconSet="4TrafficLights">
        <cfvo type="percent" val="0"/>
        <cfvo type="num" val="1"/>
        <cfvo type="num" val="3"/>
        <cfvo type="num" val="4"/>
      </iconSet>
    </cfRule>
  </conditionalFormatting>
  <conditionalFormatting sqref="D98:D99">
    <cfRule type="iconSet" priority="3">
      <iconSet iconSet="4TrafficLights">
        <cfvo type="percent" val="0"/>
        <cfvo type="num" val="1"/>
        <cfvo type="num" val="3"/>
        <cfvo type="num" val="4"/>
      </iconSet>
    </cfRule>
  </conditionalFormatting>
  <conditionalFormatting sqref="D102:D111">
    <cfRule type="iconSet" priority="2">
      <iconSet iconSet="4TrafficLights">
        <cfvo type="percent" val="0"/>
        <cfvo type="num" val="1"/>
        <cfvo type="num" val="3"/>
        <cfvo type="num" val="4"/>
      </iconSet>
    </cfRule>
  </conditionalFormatting>
  <conditionalFormatting sqref="D114:D117">
    <cfRule type="iconSet" priority="1">
      <iconSet iconSet="4TrafficLights">
        <cfvo type="percent" val="0"/>
        <cfvo type="num" val="1"/>
        <cfvo type="num" val="3"/>
        <cfvo type="num" val="4"/>
      </iconSet>
    </cfRule>
  </conditionalFormatting>
  <conditionalFormatting sqref="D122:D125">
    <cfRule type="iconSet" priority="41">
      <iconSet iconSet="4TrafficLights">
        <cfvo type="percent" val="0"/>
        <cfvo type="num" val="1"/>
        <cfvo type="num" val="3"/>
        <cfvo type="num" val="4"/>
      </iconSet>
    </cfRule>
  </conditionalFormatting>
  <conditionalFormatting sqref="D128:D131">
    <cfRule type="iconSet" priority="38">
      <iconSet iconSet="4TrafficLights">
        <cfvo type="percent" val="0"/>
        <cfvo type="num" val="1"/>
        <cfvo type="num" val="3"/>
        <cfvo type="num" val="4"/>
      </iconSet>
    </cfRule>
  </conditionalFormatting>
  <conditionalFormatting sqref="D134:D136">
    <cfRule type="iconSet" priority="35">
      <iconSet iconSet="4TrafficLights">
        <cfvo type="percent" val="0"/>
        <cfvo type="num" val="1"/>
        <cfvo type="num" val="3"/>
        <cfvo type="num" val="4"/>
      </iconSet>
    </cfRule>
    <cfRule type="iconSet" priority="29">
      <iconSet iconSet="4TrafficLights">
        <cfvo type="percent" val="0"/>
        <cfvo type="num" val="1"/>
        <cfvo type="num" val="3"/>
        <cfvo type="num" val="4"/>
      </iconSet>
    </cfRule>
  </conditionalFormatting>
  <conditionalFormatting sqref="D139:D141">
    <cfRule type="iconSet" priority="32">
      <iconSet iconSet="4TrafficLights">
        <cfvo type="percent" val="0"/>
        <cfvo type="num" val="1"/>
        <cfvo type="num" val="3"/>
        <cfvo type="num" val="4"/>
      </iconSet>
    </cfRule>
  </conditionalFormatting>
  <conditionalFormatting sqref="G7:G10">
    <cfRule type="iconSet" priority="147">
      <iconSet iconSet="4TrafficLights">
        <cfvo type="percent" val="0"/>
        <cfvo type="num" val="1"/>
        <cfvo type="num" val="3"/>
        <cfvo type="num" val="4"/>
      </iconSet>
    </cfRule>
  </conditionalFormatting>
  <conditionalFormatting sqref="G13:G17">
    <cfRule type="iconSet" priority="144">
      <iconSet iconSet="4TrafficLights">
        <cfvo type="percent" val="0"/>
        <cfvo type="num" val="1"/>
        <cfvo type="num" val="3"/>
        <cfvo type="num" val="4"/>
      </iconSet>
    </cfRule>
  </conditionalFormatting>
  <conditionalFormatting sqref="G20:G27">
    <cfRule type="iconSet" priority="137">
      <iconSet iconSet="4TrafficLights">
        <cfvo type="percent" val="0"/>
        <cfvo type="num" val="1"/>
        <cfvo type="num" val="3"/>
        <cfvo type="num" val="4"/>
      </iconSet>
    </cfRule>
  </conditionalFormatting>
  <conditionalFormatting sqref="G30:G33">
    <cfRule type="iconSet" priority="132">
      <iconSet iconSet="4TrafficLights">
        <cfvo type="percent" val="0"/>
        <cfvo type="num" val="1"/>
        <cfvo type="num" val="3"/>
        <cfvo type="num" val="4"/>
      </iconSet>
    </cfRule>
  </conditionalFormatting>
  <conditionalFormatting sqref="G36:G44">
    <cfRule type="iconSet" priority="127">
      <iconSet iconSet="4TrafficLights">
        <cfvo type="percent" val="0"/>
        <cfvo type="num" val="1"/>
        <cfvo type="num" val="3"/>
        <cfvo type="num" val="4"/>
      </iconSet>
    </cfRule>
  </conditionalFormatting>
  <conditionalFormatting sqref="G47:G50">
    <cfRule type="iconSet" priority="122">
      <iconSet iconSet="4TrafficLights">
        <cfvo type="percent" val="0"/>
        <cfvo type="num" val="1"/>
        <cfvo type="num" val="3"/>
        <cfvo type="num" val="4"/>
      </iconSet>
    </cfRule>
  </conditionalFormatting>
  <conditionalFormatting sqref="G55:G59">
    <cfRule type="iconSet" priority="116">
      <iconSet iconSet="4TrafficLights">
        <cfvo type="percent" val="0"/>
        <cfvo type="num" val="1"/>
        <cfvo type="num" val="3"/>
        <cfvo type="num" val="4"/>
      </iconSet>
    </cfRule>
  </conditionalFormatting>
  <conditionalFormatting sqref="G62:G65">
    <cfRule type="iconSet" priority="110">
      <iconSet iconSet="4TrafficLights">
        <cfvo type="percent" val="0"/>
        <cfvo type="num" val="1"/>
        <cfvo type="num" val="3"/>
        <cfvo type="num" val="4"/>
      </iconSet>
    </cfRule>
  </conditionalFormatting>
  <conditionalFormatting sqref="G68:G71">
    <cfRule type="iconSet" priority="88">
      <iconSet iconSet="4TrafficLights">
        <cfvo type="percent" val="0"/>
        <cfvo type="num" val="1"/>
        <cfvo type="num" val="3"/>
        <cfvo type="num" val="4"/>
      </iconSet>
    </cfRule>
  </conditionalFormatting>
  <conditionalFormatting sqref="G74:G79">
    <cfRule type="iconSet" priority="71">
      <iconSet iconSet="4TrafficLights">
        <cfvo type="percent" val="0"/>
        <cfvo type="num" val="1"/>
        <cfvo type="num" val="3"/>
        <cfvo type="num" val="4"/>
      </iconSet>
    </cfRule>
  </conditionalFormatting>
  <conditionalFormatting sqref="G84:G86">
    <cfRule type="iconSet" priority="55">
      <iconSet iconSet="4TrafficLights">
        <cfvo type="percent" val="0"/>
        <cfvo type="num" val="1"/>
        <cfvo type="num" val="3"/>
        <cfvo type="num" val="4"/>
      </iconSet>
    </cfRule>
  </conditionalFormatting>
  <conditionalFormatting sqref="G89:G95">
    <cfRule type="iconSet" priority="52">
      <iconSet iconSet="4TrafficLights">
        <cfvo type="percent" val="0"/>
        <cfvo type="num" val="1"/>
        <cfvo type="num" val="3"/>
        <cfvo type="num" val="4"/>
      </iconSet>
    </cfRule>
  </conditionalFormatting>
  <conditionalFormatting sqref="G98:G99">
    <cfRule type="iconSet" priority="49">
      <iconSet iconSet="4TrafficLights">
        <cfvo type="percent" val="0"/>
        <cfvo type="num" val="1"/>
        <cfvo type="num" val="3"/>
        <cfvo type="num" val="4"/>
      </iconSet>
    </cfRule>
  </conditionalFormatting>
  <conditionalFormatting sqref="G102:G111">
    <cfRule type="iconSet" priority="46">
      <iconSet iconSet="4TrafficLights">
        <cfvo type="percent" val="0"/>
        <cfvo type="num" val="1"/>
        <cfvo type="num" val="3"/>
        <cfvo type="num" val="4"/>
      </iconSet>
    </cfRule>
  </conditionalFormatting>
  <conditionalFormatting sqref="G114:G117">
    <cfRule type="iconSet" priority="43">
      <iconSet iconSet="4TrafficLights">
        <cfvo type="percent" val="0"/>
        <cfvo type="num" val="1"/>
        <cfvo type="num" val="3"/>
        <cfvo type="num" val="4"/>
      </iconSet>
    </cfRule>
  </conditionalFormatting>
  <conditionalFormatting sqref="G122:G125">
    <cfRule type="iconSet" priority="40">
      <iconSet iconSet="4TrafficLights">
        <cfvo type="percent" val="0"/>
        <cfvo type="num" val="1"/>
        <cfvo type="num" val="3"/>
        <cfvo type="num" val="4"/>
      </iconSet>
    </cfRule>
  </conditionalFormatting>
  <conditionalFormatting sqref="G128:G131">
    <cfRule type="iconSet" priority="37">
      <iconSet iconSet="4TrafficLights">
        <cfvo type="percent" val="0"/>
        <cfvo type="num" val="1"/>
        <cfvo type="num" val="3"/>
        <cfvo type="num" val="4"/>
      </iconSet>
    </cfRule>
  </conditionalFormatting>
  <conditionalFormatting sqref="G134:G136">
    <cfRule type="iconSet" priority="34">
      <iconSet iconSet="4TrafficLights">
        <cfvo type="percent" val="0"/>
        <cfvo type="num" val="1"/>
        <cfvo type="num" val="3"/>
        <cfvo type="num" val="4"/>
      </iconSet>
    </cfRule>
  </conditionalFormatting>
  <conditionalFormatting sqref="G139:G141">
    <cfRule type="iconSet" priority="31">
      <iconSet iconSet="4TrafficLights">
        <cfvo type="percent" val="0"/>
        <cfvo type="num" val="1"/>
        <cfvo type="num" val="3"/>
        <cfvo type="num" val="4"/>
      </iconSet>
    </cfRule>
  </conditionalFormatting>
  <conditionalFormatting sqref="J7:J10">
    <cfRule type="iconSet" priority="146">
      <iconSet iconSet="4TrafficLights">
        <cfvo type="percent" val="0"/>
        <cfvo type="num" val="1"/>
        <cfvo type="num" val="3"/>
        <cfvo type="num" val="4"/>
      </iconSet>
    </cfRule>
  </conditionalFormatting>
  <conditionalFormatting sqref="J13:J17">
    <cfRule type="iconSet" priority="143">
      <iconSet iconSet="4TrafficLights">
        <cfvo type="percent" val="0"/>
        <cfvo type="num" val="1"/>
        <cfvo type="num" val="3"/>
        <cfvo type="num" val="4"/>
      </iconSet>
    </cfRule>
  </conditionalFormatting>
  <conditionalFormatting sqref="J20:J27">
    <cfRule type="iconSet" priority="134">
      <iconSet iconSet="4TrafficLights">
        <cfvo type="percent" val="0"/>
        <cfvo type="num" val="1"/>
        <cfvo type="num" val="3"/>
        <cfvo type="num" val="4"/>
      </iconSet>
    </cfRule>
  </conditionalFormatting>
  <conditionalFormatting sqref="J30:J33">
    <cfRule type="iconSet" priority="129">
      <iconSet iconSet="4TrafficLights">
        <cfvo type="percent" val="0"/>
        <cfvo type="num" val="1"/>
        <cfvo type="num" val="3"/>
        <cfvo type="num" val="4"/>
      </iconSet>
    </cfRule>
  </conditionalFormatting>
  <conditionalFormatting sqref="J36:J44">
    <cfRule type="iconSet" priority="124">
      <iconSet iconSet="4TrafficLights">
        <cfvo type="percent" val="0"/>
        <cfvo type="num" val="1"/>
        <cfvo type="num" val="3"/>
        <cfvo type="num" val="4"/>
      </iconSet>
    </cfRule>
  </conditionalFormatting>
  <conditionalFormatting sqref="J47:J50">
    <cfRule type="iconSet" priority="119">
      <iconSet iconSet="4TrafficLights">
        <cfvo type="percent" val="0"/>
        <cfvo type="num" val="1"/>
        <cfvo type="num" val="3"/>
        <cfvo type="num" val="4"/>
      </iconSet>
    </cfRule>
  </conditionalFormatting>
  <conditionalFormatting sqref="J55:J59">
    <cfRule type="iconSet" priority="114">
      <iconSet iconSet="4TrafficLights">
        <cfvo type="percent" val="0"/>
        <cfvo type="num" val="1"/>
        <cfvo type="num" val="3"/>
        <cfvo type="num" val="4"/>
      </iconSet>
    </cfRule>
  </conditionalFormatting>
  <conditionalFormatting sqref="J62:J65">
    <cfRule type="iconSet" priority="108">
      <iconSet iconSet="4TrafficLights">
        <cfvo type="percent" val="0"/>
        <cfvo type="num" val="1"/>
        <cfvo type="num" val="3"/>
        <cfvo type="num" val="4"/>
      </iconSet>
    </cfRule>
  </conditionalFormatting>
  <conditionalFormatting sqref="J68:J71">
    <cfRule type="iconSet" priority="86">
      <iconSet iconSet="4TrafficLights">
        <cfvo type="percent" val="0"/>
        <cfvo type="num" val="1"/>
        <cfvo type="num" val="3"/>
        <cfvo type="num" val="4"/>
      </iconSet>
    </cfRule>
  </conditionalFormatting>
  <conditionalFormatting sqref="J74:J79">
    <cfRule type="iconSet" priority="69">
      <iconSet iconSet="4TrafficLights">
        <cfvo type="percent" val="0"/>
        <cfvo type="num" val="1"/>
        <cfvo type="num" val="3"/>
        <cfvo type="num" val="4"/>
      </iconSet>
    </cfRule>
  </conditionalFormatting>
  <conditionalFormatting sqref="J84:J86">
    <cfRule type="iconSet" priority="54">
      <iconSet iconSet="4TrafficLights">
        <cfvo type="percent" val="0"/>
        <cfvo type="num" val="1"/>
        <cfvo type="num" val="3"/>
        <cfvo type="num" val="4"/>
      </iconSet>
    </cfRule>
  </conditionalFormatting>
  <conditionalFormatting sqref="J89:J95">
    <cfRule type="iconSet" priority="51">
      <iconSet iconSet="4TrafficLights">
        <cfvo type="percent" val="0"/>
        <cfvo type="num" val="1"/>
        <cfvo type="num" val="3"/>
        <cfvo type="num" val="4"/>
      </iconSet>
    </cfRule>
  </conditionalFormatting>
  <conditionalFormatting sqref="J98:J99">
    <cfRule type="iconSet" priority="48">
      <iconSet iconSet="4TrafficLights">
        <cfvo type="percent" val="0"/>
        <cfvo type="num" val="1"/>
        <cfvo type="num" val="3"/>
        <cfvo type="num" val="4"/>
      </iconSet>
    </cfRule>
  </conditionalFormatting>
  <conditionalFormatting sqref="J102:J111">
    <cfRule type="iconSet" priority="45">
      <iconSet iconSet="4TrafficLights">
        <cfvo type="percent" val="0"/>
        <cfvo type="num" val="1"/>
        <cfvo type="num" val="3"/>
        <cfvo type="num" val="4"/>
      </iconSet>
    </cfRule>
  </conditionalFormatting>
  <conditionalFormatting sqref="J114:J117">
    <cfRule type="iconSet" priority="42">
      <iconSet iconSet="4TrafficLights">
        <cfvo type="percent" val="0"/>
        <cfvo type="num" val="1"/>
        <cfvo type="num" val="3"/>
        <cfvo type="num" val="4"/>
      </iconSet>
    </cfRule>
  </conditionalFormatting>
  <conditionalFormatting sqref="J122:J125">
    <cfRule type="iconSet" priority="39">
      <iconSet iconSet="4TrafficLights">
        <cfvo type="percent" val="0"/>
        <cfvo type="num" val="1"/>
        <cfvo type="num" val="3"/>
        <cfvo type="num" val="4"/>
      </iconSet>
    </cfRule>
  </conditionalFormatting>
  <conditionalFormatting sqref="J128:J131">
    <cfRule type="iconSet" priority="36">
      <iconSet iconSet="4TrafficLights">
        <cfvo type="percent" val="0"/>
        <cfvo type="num" val="1"/>
        <cfvo type="num" val="3"/>
        <cfvo type="num" val="4"/>
      </iconSet>
    </cfRule>
  </conditionalFormatting>
  <conditionalFormatting sqref="J134:J136">
    <cfRule type="iconSet" priority="33">
      <iconSet iconSet="4TrafficLights">
        <cfvo type="percent" val="0"/>
        <cfvo type="num" val="1"/>
        <cfvo type="num" val="3"/>
        <cfvo type="num" val="4"/>
      </iconSet>
    </cfRule>
  </conditionalFormatting>
  <conditionalFormatting sqref="J139:J141">
    <cfRule type="iconSet" priority="30">
      <iconSet iconSet="4TrafficLights">
        <cfvo type="percent" val="0"/>
        <cfvo type="num" val="1"/>
        <cfvo type="num" val="3"/>
        <cfvo type="num" val="4"/>
      </iconSet>
    </cfRule>
  </conditionalFormatting>
  <conditionalFormatting sqref="M7:M10">
    <cfRule type="iconSet" priority="28">
      <iconSet iconSet="4TrafficLights">
        <cfvo type="percent" val="0"/>
        <cfvo type="num" val="1"/>
        <cfvo type="num" val="3"/>
        <cfvo type="num" val="4"/>
      </iconSet>
    </cfRule>
  </conditionalFormatting>
  <conditionalFormatting sqref="M13:M17">
    <cfRule type="iconSet" priority="27">
      <iconSet iconSet="4TrafficLights">
        <cfvo type="percent" val="0"/>
        <cfvo type="num" val="1"/>
        <cfvo type="num" val="3"/>
        <cfvo type="num" val="4"/>
      </iconSet>
    </cfRule>
  </conditionalFormatting>
  <conditionalFormatting sqref="M20:M27">
    <cfRule type="iconSet" priority="26">
      <iconSet iconSet="4TrafficLights">
        <cfvo type="percent" val="0"/>
        <cfvo type="num" val="1"/>
        <cfvo type="num" val="3"/>
        <cfvo type="num" val="4"/>
      </iconSet>
    </cfRule>
  </conditionalFormatting>
  <conditionalFormatting sqref="M30:M33">
    <cfRule type="iconSet" priority="25">
      <iconSet iconSet="4TrafficLights">
        <cfvo type="percent" val="0"/>
        <cfvo type="num" val="1"/>
        <cfvo type="num" val="3"/>
        <cfvo type="num" val="4"/>
      </iconSet>
    </cfRule>
  </conditionalFormatting>
  <conditionalFormatting sqref="M36:M44">
    <cfRule type="iconSet" priority="24">
      <iconSet iconSet="4TrafficLights">
        <cfvo type="percent" val="0"/>
        <cfvo type="num" val="1"/>
        <cfvo type="num" val="3"/>
        <cfvo type="num" val="4"/>
      </iconSet>
    </cfRule>
  </conditionalFormatting>
  <conditionalFormatting sqref="M47:M50">
    <cfRule type="iconSet" priority="23">
      <iconSet iconSet="4TrafficLights">
        <cfvo type="percent" val="0"/>
        <cfvo type="num" val="1"/>
        <cfvo type="num" val="3"/>
        <cfvo type="num" val="4"/>
      </iconSet>
    </cfRule>
  </conditionalFormatting>
  <conditionalFormatting sqref="M55:M59">
    <cfRule type="iconSet" priority="22">
      <iconSet iconSet="4TrafficLights">
        <cfvo type="percent" val="0"/>
        <cfvo type="num" val="1"/>
        <cfvo type="num" val="3"/>
        <cfvo type="num" val="4"/>
      </iconSet>
    </cfRule>
  </conditionalFormatting>
  <conditionalFormatting sqref="M62:M65">
    <cfRule type="iconSet" priority="21">
      <iconSet iconSet="4TrafficLights">
        <cfvo type="percent" val="0"/>
        <cfvo type="num" val="1"/>
        <cfvo type="num" val="3"/>
        <cfvo type="num" val="4"/>
      </iconSet>
    </cfRule>
  </conditionalFormatting>
  <conditionalFormatting sqref="M68:M71">
    <cfRule type="iconSet" priority="20">
      <iconSet iconSet="4TrafficLights">
        <cfvo type="percent" val="0"/>
        <cfvo type="num" val="1"/>
        <cfvo type="num" val="3"/>
        <cfvo type="num" val="4"/>
      </iconSet>
    </cfRule>
  </conditionalFormatting>
  <conditionalFormatting sqref="M74:M79">
    <cfRule type="iconSet" priority="19">
      <iconSet iconSet="4TrafficLights">
        <cfvo type="percent" val="0"/>
        <cfvo type="num" val="1"/>
        <cfvo type="num" val="3"/>
        <cfvo type="num" val="4"/>
      </iconSet>
    </cfRule>
  </conditionalFormatting>
  <conditionalFormatting sqref="M84:M86">
    <cfRule type="iconSet" priority="18">
      <iconSet iconSet="4TrafficLights">
        <cfvo type="percent" val="0"/>
        <cfvo type="num" val="1"/>
        <cfvo type="num" val="3"/>
        <cfvo type="num" val="4"/>
      </iconSet>
    </cfRule>
  </conditionalFormatting>
  <conditionalFormatting sqref="M89:M95">
    <cfRule type="iconSet" priority="17">
      <iconSet iconSet="4TrafficLights">
        <cfvo type="percent" val="0"/>
        <cfvo type="num" val="1"/>
        <cfvo type="num" val="3"/>
        <cfvo type="num" val="4"/>
      </iconSet>
    </cfRule>
  </conditionalFormatting>
  <conditionalFormatting sqref="M98:M99">
    <cfRule type="iconSet" priority="16">
      <iconSet iconSet="4TrafficLights">
        <cfvo type="percent" val="0"/>
        <cfvo type="num" val="1"/>
        <cfvo type="num" val="3"/>
        <cfvo type="num" val="4"/>
      </iconSet>
    </cfRule>
  </conditionalFormatting>
  <conditionalFormatting sqref="M102:M111">
    <cfRule type="iconSet" priority="15">
      <iconSet iconSet="4TrafficLights">
        <cfvo type="percent" val="0"/>
        <cfvo type="num" val="1"/>
        <cfvo type="num" val="3"/>
        <cfvo type="num" val="4"/>
      </iconSet>
    </cfRule>
  </conditionalFormatting>
  <conditionalFormatting sqref="M114:M117">
    <cfRule type="iconSet" priority="14">
      <iconSet iconSet="4TrafficLights">
        <cfvo type="percent" val="0"/>
        <cfvo type="num" val="1"/>
        <cfvo type="num" val="3"/>
        <cfvo type="num" val="4"/>
      </iconSet>
    </cfRule>
  </conditionalFormatting>
  <conditionalFormatting sqref="M122:M125">
    <cfRule type="iconSet" priority="13">
      <iconSet iconSet="4TrafficLights">
        <cfvo type="percent" val="0"/>
        <cfvo type="num" val="1"/>
        <cfvo type="num" val="3"/>
        <cfvo type="num" val="4"/>
      </iconSet>
    </cfRule>
  </conditionalFormatting>
  <conditionalFormatting sqref="M128:M131">
    <cfRule type="iconSet" priority="12">
      <iconSet iconSet="4TrafficLights">
        <cfvo type="percent" val="0"/>
        <cfvo type="num" val="1"/>
        <cfvo type="num" val="3"/>
        <cfvo type="num" val="4"/>
      </iconSet>
    </cfRule>
  </conditionalFormatting>
  <conditionalFormatting sqref="M134:M136">
    <cfRule type="iconSet" priority="11">
      <iconSet iconSet="4TrafficLights">
        <cfvo type="percent" val="0"/>
        <cfvo type="num" val="1"/>
        <cfvo type="num" val="3"/>
        <cfvo type="num" val="4"/>
      </iconSet>
    </cfRule>
  </conditionalFormatting>
  <conditionalFormatting sqref="M139:M141">
    <cfRule type="iconSet" priority="10">
      <iconSet iconSet="4TrafficLights">
        <cfvo type="percent" val="0"/>
        <cfvo type="num" val="1"/>
        <cfvo type="num" val="3"/>
        <cfvo type="num" val="4"/>
      </iconSet>
    </cfRule>
  </conditionalFormatting>
  <conditionalFormatting sqref="P7:P9">
    <cfRule type="iconSet" priority="139">
      <iconSet iconSet="3Flags">
        <cfvo type="percent" val="0"/>
        <cfvo type="num" val="0"/>
        <cfvo type="num" val="1" gte="0"/>
      </iconSet>
    </cfRule>
  </conditionalFormatting>
  <conditionalFormatting sqref="Q7">
    <cfRule type="cellIs" dxfId="1" priority="140"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zoomScaleNormal="100" workbookViewId="0">
      <selection activeCell="B26" sqref="B26:U26"/>
    </sheetView>
  </sheetViews>
  <sheetFormatPr baseColWidth="10" defaultColWidth="11.44140625" defaultRowHeight="16.2" x14ac:dyDescent="0.3"/>
  <cols>
    <col min="1" max="1" width="1.44140625" style="119" customWidth="1"/>
    <col min="2" max="2" width="34.6640625" style="119" customWidth="1"/>
    <col min="3" max="6" width="7.5546875" style="119" customWidth="1"/>
    <col min="7" max="7" width="1.6640625" style="119" customWidth="1"/>
    <col min="8" max="11" width="7.5546875" style="119" customWidth="1"/>
    <col min="12" max="12" width="1.6640625" style="119" customWidth="1"/>
    <col min="13" max="16" width="7.5546875" style="119" customWidth="1"/>
    <col min="17" max="17" width="2.33203125" style="119" customWidth="1"/>
    <col min="18" max="21" width="7.5546875" style="119" customWidth="1"/>
    <col min="22" max="27" width="11.44140625" style="119"/>
    <col min="28" max="28" width="2" style="119" customWidth="1"/>
    <col min="29" max="33" width="11.44140625" style="119"/>
    <col min="34" max="34" width="1.6640625" style="119" customWidth="1"/>
    <col min="35" max="16384" width="11.44140625" style="119"/>
  </cols>
  <sheetData>
    <row r="1" spans="2:22" ht="6" customHeight="1" x14ac:dyDescent="0.3"/>
    <row r="2" spans="2:22" ht="22.5" customHeight="1" x14ac:dyDescent="0.3">
      <c r="B2" s="291" t="s">
        <v>27</v>
      </c>
      <c r="C2" s="290" t="s">
        <v>176</v>
      </c>
      <c r="D2" s="290"/>
      <c r="E2" s="290"/>
      <c r="F2" s="290"/>
      <c r="G2" s="120"/>
      <c r="H2" s="288" t="s">
        <v>177</v>
      </c>
      <c r="I2" s="288"/>
      <c r="J2" s="288"/>
      <c r="K2" s="288"/>
      <c r="L2" s="120"/>
      <c r="M2" s="289" t="s">
        <v>178</v>
      </c>
      <c r="N2" s="289"/>
      <c r="O2" s="289"/>
      <c r="P2" s="289"/>
      <c r="Q2" s="121"/>
      <c r="R2" s="297" t="s">
        <v>179</v>
      </c>
      <c r="S2" s="297"/>
      <c r="T2" s="297"/>
      <c r="U2" s="297"/>
      <c r="V2" s="287"/>
    </row>
    <row r="3" spans="2:22" ht="24.75" customHeight="1" thickBot="1" x14ac:dyDescent="0.35">
      <c r="B3" s="292"/>
      <c r="C3" s="122">
        <v>1</v>
      </c>
      <c r="D3" s="122">
        <v>2</v>
      </c>
      <c r="E3" s="123">
        <v>3</v>
      </c>
      <c r="F3" s="124">
        <v>4</v>
      </c>
      <c r="G3" s="295"/>
      <c r="H3" s="122">
        <v>1</v>
      </c>
      <c r="I3" s="122">
        <v>2</v>
      </c>
      <c r="J3" s="123">
        <v>3</v>
      </c>
      <c r="K3" s="124">
        <v>4</v>
      </c>
      <c r="L3" s="293"/>
      <c r="M3" s="122">
        <v>1</v>
      </c>
      <c r="N3" s="122">
        <v>2</v>
      </c>
      <c r="O3" s="123">
        <v>3</v>
      </c>
      <c r="P3" s="124">
        <v>4</v>
      </c>
      <c r="Q3" s="121"/>
      <c r="R3" s="122">
        <v>1</v>
      </c>
      <c r="S3" s="122">
        <v>2</v>
      </c>
      <c r="T3" s="123">
        <v>3</v>
      </c>
      <c r="U3" s="124">
        <v>4</v>
      </c>
      <c r="V3" s="287"/>
    </row>
    <row r="4" spans="2:22" ht="38.1" customHeight="1" thickTop="1" thickBot="1" x14ac:dyDescent="0.35">
      <c r="B4" s="125" t="s">
        <v>73</v>
      </c>
      <c r="C4" s="126">
        <f>Autoevaluación!R7/SUM(Autoevaluación!R7:R10)</f>
        <v>0</v>
      </c>
      <c r="D4" s="127">
        <f>Autoevaluación!R8/SUM(Autoevaluación!R7:R10)</f>
        <v>0</v>
      </c>
      <c r="E4" s="127">
        <f>Autoevaluación!R9/SUM(Autoevaluación!R7:R10)</f>
        <v>1</v>
      </c>
      <c r="F4" s="127">
        <f>Autoevaluación!R10/SUM(Autoevaluación!R7:R10)</f>
        <v>0</v>
      </c>
      <c r="G4" s="296"/>
      <c r="H4" s="127">
        <f>Autoevaluación!S7/SUM(Autoevaluación!S7:S10)</f>
        <v>0</v>
      </c>
      <c r="I4" s="127">
        <f>Autoevaluación!S8/SUM(Autoevaluación!S7:S10)</f>
        <v>0</v>
      </c>
      <c r="J4" s="127">
        <f>Autoevaluación!S9/SUM(Autoevaluación!S7:S10)</f>
        <v>1</v>
      </c>
      <c r="K4" s="127">
        <f>Autoevaluación!S10/SUM(Autoevaluación!S7:S10)</f>
        <v>0</v>
      </c>
      <c r="L4" s="294"/>
      <c r="M4" s="127" t="e">
        <f>Autoevaluación!T7/SUM(Autoevaluación!T7:T10)</f>
        <v>#DIV/0!</v>
      </c>
      <c r="N4" s="127" t="e">
        <f>Autoevaluación!T8/SUM(Autoevaluación!T7:T10)</f>
        <v>#DIV/0!</v>
      </c>
      <c r="O4" s="127" t="e">
        <f>Autoevaluación!T9/SUM(Autoevaluación!T7:T10)</f>
        <v>#DIV/0!</v>
      </c>
      <c r="P4" s="127" t="e">
        <f>Autoevaluación!T10/SUM(Autoevaluación!T7:T10)</f>
        <v>#DIV/0!</v>
      </c>
      <c r="Q4" s="128"/>
      <c r="R4" s="127">
        <f>Autoevaluación!U7/SUM(Autoevaluación!U7:U10)</f>
        <v>0</v>
      </c>
      <c r="S4" s="127">
        <f>Autoevaluación!U8/SUM(Autoevaluación!U7:U10)</f>
        <v>0</v>
      </c>
      <c r="T4" s="127">
        <f>Autoevaluación!U9/SUM(Autoevaluación!U7:U10)</f>
        <v>1</v>
      </c>
      <c r="U4" s="127">
        <f>Autoevaluación!U10/SUM(Autoevaluación!U7:U10)</f>
        <v>0</v>
      </c>
    </row>
    <row r="5" spans="2:22" ht="38.1" customHeight="1" thickTop="1" thickBot="1" x14ac:dyDescent="0.35">
      <c r="B5" s="125" t="s">
        <v>72</v>
      </c>
      <c r="C5" s="126">
        <f>Autoevaluación!R13/SUM(Autoevaluación!R13:R16)</f>
        <v>0</v>
      </c>
      <c r="D5" s="127">
        <f>Autoevaluación!R14/SUM(Autoevaluación!R13:R16)</f>
        <v>0</v>
      </c>
      <c r="E5" s="127">
        <f>Autoevaluación!R15/SUM(Autoevaluación!R13:R16)</f>
        <v>1</v>
      </c>
      <c r="F5" s="127">
        <f>Autoevaluación!R16/SUM(Autoevaluación!R13:R16)</f>
        <v>0</v>
      </c>
      <c r="G5" s="296"/>
      <c r="H5" s="127">
        <f>Autoevaluación!S13/SUM(Autoevaluación!S13:S16)</f>
        <v>0</v>
      </c>
      <c r="I5" s="127">
        <f>Autoevaluación!S14/SUM(Autoevaluación!S13:S16)</f>
        <v>0</v>
      </c>
      <c r="J5" s="127">
        <f>Autoevaluación!S15/SUM(Autoevaluación!S13:S16)</f>
        <v>1</v>
      </c>
      <c r="K5" s="127">
        <f>Autoevaluación!S16/SUM(Autoevaluación!S13:S16)</f>
        <v>0</v>
      </c>
      <c r="L5" s="294"/>
      <c r="M5" s="127" t="e">
        <f>Autoevaluación!T13/SUM(Autoevaluación!T13:T16)</f>
        <v>#DIV/0!</v>
      </c>
      <c r="N5" s="127" t="e">
        <f>Autoevaluación!T14/SUM(Autoevaluación!T13:T16)</f>
        <v>#DIV/0!</v>
      </c>
      <c r="O5" s="127" t="e">
        <f>Autoevaluación!T15/SUM(Autoevaluación!T13:T16)</f>
        <v>#DIV/0!</v>
      </c>
      <c r="P5" s="127" t="e">
        <f>Autoevaluación!T16/SUM(Autoevaluación!T13:T16)</f>
        <v>#DIV/0!</v>
      </c>
      <c r="Q5" s="128"/>
      <c r="R5" s="127" t="e">
        <f>Autoevaluación!U13/SUM(Autoevaluación!U13:U16)</f>
        <v>#DIV/0!</v>
      </c>
      <c r="S5" s="127" t="e">
        <f>Autoevaluación!U14/SUM(Autoevaluación!U13:U16)</f>
        <v>#DIV/0!</v>
      </c>
      <c r="T5" s="127" t="e">
        <f>Autoevaluación!U15/SUM(Autoevaluación!U13:U16)</f>
        <v>#DIV/0!</v>
      </c>
      <c r="U5" s="127" t="e">
        <f>Autoevaluación!U16/SUM(Autoevaluación!U13:U16)</f>
        <v>#DIV/0!</v>
      </c>
    </row>
    <row r="6" spans="2:22" ht="38.1" customHeight="1" thickTop="1" thickBot="1" x14ac:dyDescent="0.35">
      <c r="B6" s="125" t="s">
        <v>43</v>
      </c>
      <c r="C6" s="126">
        <f>Autoevaluación!R20/SUM(Autoevaluación!R20:R23)</f>
        <v>0</v>
      </c>
      <c r="D6" s="127">
        <f>Autoevaluación!R21/SUM(Autoevaluación!R20:R23)</f>
        <v>0.125</v>
      </c>
      <c r="E6" s="127">
        <f>Autoevaluación!R22/SUM(Autoevaluación!R20:R23)</f>
        <v>0.875</v>
      </c>
      <c r="F6" s="127">
        <f>Autoevaluación!R23/SUM(Autoevaluación!R20:R23)</f>
        <v>0</v>
      </c>
      <c r="G6" s="296"/>
      <c r="H6" s="127">
        <f>Autoevaluación!S20/SUM(Autoevaluación!S20:S23)</f>
        <v>0</v>
      </c>
      <c r="I6" s="127">
        <f>Autoevaluación!S21/SUM(Autoevaluación!S20:S23)</f>
        <v>0.125</v>
      </c>
      <c r="J6" s="127">
        <f>Autoevaluación!S20/SUM(Autoevaluación!S20:S23)</f>
        <v>0</v>
      </c>
      <c r="K6" s="127">
        <f>Autoevaluación!S23/SUM(Autoevaluación!S20:S23)</f>
        <v>0.125</v>
      </c>
      <c r="L6" s="294"/>
      <c r="M6" s="127" t="e">
        <f>Autoevaluación!T20/SUM(Autoevaluación!T20:T23)</f>
        <v>#DIV/0!</v>
      </c>
      <c r="N6" s="127" t="e">
        <f>Autoevaluación!T21/SUM(Autoevaluación!T20:T23)</f>
        <v>#DIV/0!</v>
      </c>
      <c r="O6" s="127" t="e">
        <f>Autoevaluación!T22/SUM(Autoevaluación!T20:T23)</f>
        <v>#DIV/0!</v>
      </c>
      <c r="P6" s="127" t="e">
        <f>Autoevaluación!T23/SUM(Autoevaluación!T20:T23)</f>
        <v>#DIV/0!</v>
      </c>
      <c r="Q6" s="128"/>
      <c r="R6" s="127" t="e">
        <f>Autoevaluación!U20/SUM(Autoevaluación!U20:U23)</f>
        <v>#DIV/0!</v>
      </c>
      <c r="S6" s="127" t="e">
        <f>Autoevaluación!U21/SUM(Autoevaluación!U20:U23)</f>
        <v>#DIV/0!</v>
      </c>
      <c r="T6" s="127" t="e">
        <f>Autoevaluación!U22/SUM(Autoevaluación!U20:U23)</f>
        <v>#DIV/0!</v>
      </c>
      <c r="U6" s="127" t="e">
        <f>Autoevaluación!U23/SUM(Autoevaluación!U20:U23)</f>
        <v>#DIV/0!</v>
      </c>
      <c r="V6" s="129"/>
    </row>
    <row r="7" spans="2:22" ht="38.1" customHeight="1" thickTop="1" thickBot="1" x14ac:dyDescent="0.35">
      <c r="B7" s="125" t="s">
        <v>52</v>
      </c>
      <c r="C7" s="126">
        <f>Autoevaluación!R30/SUM(Autoevaluación!R30:R33)</f>
        <v>0</v>
      </c>
      <c r="D7" s="127">
        <f>Autoevaluación!R31/SUM(Autoevaluación!R30:R33)</f>
        <v>0.25</v>
      </c>
      <c r="E7" s="127">
        <f>Autoevaluación!R32/SUM(Autoevaluación!R30:R33)</f>
        <v>0.75</v>
      </c>
      <c r="F7" s="127">
        <f>Autoevaluación!R33/SUM(Autoevaluación!R30:R33)</f>
        <v>0</v>
      </c>
      <c r="G7" s="296"/>
      <c r="H7" s="127">
        <f>Autoevaluación!S30/SUM(Autoevaluación!S30:S33)</f>
        <v>0</v>
      </c>
      <c r="I7" s="127">
        <f>Autoevaluación!S31/SUM(Autoevaluación!S30:S33)</f>
        <v>0</v>
      </c>
      <c r="J7" s="127">
        <f>Autoevaluación!S32/SUM(Autoevaluación!S30:S33)</f>
        <v>1</v>
      </c>
      <c r="K7" s="127">
        <f>Autoevaluación!S33/SUM(Autoevaluación!S30:S33)</f>
        <v>0</v>
      </c>
      <c r="L7" s="294"/>
      <c r="M7" s="127" t="e">
        <f>Autoevaluación!T30/SUM(Autoevaluación!T30:T33)</f>
        <v>#DIV/0!</v>
      </c>
      <c r="N7" s="127" t="e">
        <f>Autoevaluación!T31/SUM(Autoevaluación!T30:T33)</f>
        <v>#DIV/0!</v>
      </c>
      <c r="O7" s="127" t="e">
        <f>Autoevaluación!T32/SUM(Autoevaluación!T30:T33)</f>
        <v>#DIV/0!</v>
      </c>
      <c r="P7" s="127" t="e">
        <f>Autoevaluación!T33/SUM(Autoevaluación!T30:T33)</f>
        <v>#DIV/0!</v>
      </c>
      <c r="Q7" s="128"/>
      <c r="R7" s="127" t="e">
        <f>Autoevaluación!U30/SUM(Autoevaluación!U30:U33)</f>
        <v>#DIV/0!</v>
      </c>
      <c r="S7" s="127" t="e">
        <f>Autoevaluación!U31/SUM(Autoevaluación!U30:U33)</f>
        <v>#DIV/0!</v>
      </c>
      <c r="T7" s="127" t="e">
        <f>Autoevaluación!U32/SUM(Autoevaluación!U30:U33)</f>
        <v>#DIV/0!</v>
      </c>
      <c r="U7" s="127" t="e">
        <f>Autoevaluación!U33/SUM(Autoevaluación!U30:U33)</f>
        <v>#DIV/0!</v>
      </c>
    </row>
    <row r="8" spans="2:22" ht="38.1" customHeight="1" thickTop="1" thickBot="1" x14ac:dyDescent="0.35">
      <c r="B8" s="125" t="s">
        <v>57</v>
      </c>
      <c r="C8" s="126">
        <f>Autoevaluación!R36/SUM(Autoevaluación!R36:R39)</f>
        <v>0</v>
      </c>
      <c r="D8" s="127">
        <f>Autoevaluación!R37/SUM(Autoevaluación!R36:R39)</f>
        <v>0.1111111111111111</v>
      </c>
      <c r="E8" s="127">
        <f>Autoevaluación!R38/SUM(Autoevaluación!R36:R39)</f>
        <v>0.88888888888888884</v>
      </c>
      <c r="F8" s="127">
        <f>Autoevaluación!R39/SUM(Autoevaluación!R36:R39)</f>
        <v>0</v>
      </c>
      <c r="G8" s="296"/>
      <c r="H8" s="127">
        <f>Autoevaluación!S36/SUM(Autoevaluación!S36:S39)</f>
        <v>0</v>
      </c>
      <c r="I8" s="127">
        <f>Autoevaluación!S37/SUM(Autoevaluación!S36:S39)</f>
        <v>0.1111111111111111</v>
      </c>
      <c r="J8" s="127">
        <f>Autoevaluación!S38/SUM(Autoevaluación!S36:S39)</f>
        <v>0.88888888888888884</v>
      </c>
      <c r="K8" s="127">
        <f>Autoevaluación!S39/SUM(Autoevaluación!S36:S39)</f>
        <v>0</v>
      </c>
      <c r="L8" s="294"/>
      <c r="M8" s="127" t="e">
        <f>Autoevaluación!T36/SUM(Autoevaluación!T36:T39)</f>
        <v>#DIV/0!</v>
      </c>
      <c r="N8" s="127" t="e">
        <f>Autoevaluación!T37/SUM(Autoevaluación!T36:T39)</f>
        <v>#DIV/0!</v>
      </c>
      <c r="O8" s="127" t="e">
        <f>Autoevaluación!T38/SUM(Autoevaluación!T36:T39)</f>
        <v>#DIV/0!</v>
      </c>
      <c r="P8" s="127" t="e">
        <f>Autoevaluación!T39/SUM(Autoevaluación!T36:T39)</f>
        <v>#DIV/0!</v>
      </c>
      <c r="Q8" s="128"/>
      <c r="R8" s="127" t="e">
        <f>Autoevaluación!U36/SUM(Autoevaluación!U36:U39)</f>
        <v>#DIV/0!</v>
      </c>
      <c r="S8" s="127" t="e">
        <f>Autoevaluación!U37/SUM(Autoevaluación!U36:U39)</f>
        <v>#DIV/0!</v>
      </c>
      <c r="T8" s="127" t="e">
        <f>Autoevaluación!U38/SUM(Autoevaluación!U36:U39)</f>
        <v>#DIV/0!</v>
      </c>
      <c r="U8" s="127" t="e">
        <f>Autoevaluación!U39/SUM(Autoevaluación!U36:U39)</f>
        <v>#DIV/0!</v>
      </c>
    </row>
    <row r="9" spans="2:22" ht="38.1" customHeight="1" thickTop="1" thickBot="1" x14ac:dyDescent="0.35">
      <c r="B9" s="125" t="s">
        <v>67</v>
      </c>
      <c r="C9" s="126">
        <f>Autoevaluación!R47/SUM(Autoevaluación!R47:R50)</f>
        <v>0.25</v>
      </c>
      <c r="D9" s="127">
        <f>Autoevaluación!R48/SUM(Autoevaluación!R47:R50)</f>
        <v>0</v>
      </c>
      <c r="E9" s="127">
        <f>Autoevaluación!R49/SUM(Autoevaluación!R47:R50)</f>
        <v>0.75</v>
      </c>
      <c r="F9" s="127">
        <f>Autoevaluación!R50/SUM(Autoevaluación!R47:R50)</f>
        <v>0</v>
      </c>
      <c r="G9" s="296"/>
      <c r="H9" s="127">
        <f>Autoevaluación!S47/SUM(Autoevaluación!S47:S50)</f>
        <v>0.25</v>
      </c>
      <c r="I9" s="127">
        <f>Autoevaluación!S48/SUM(Autoevaluación!S47:S50)</f>
        <v>0</v>
      </c>
      <c r="J9" s="127">
        <f>Autoevaluación!S49/SUM(Autoevaluación!S47:S50)</f>
        <v>0.75</v>
      </c>
      <c r="K9" s="127">
        <f>Autoevaluación!S50/SUM(Autoevaluación!S47:S50)</f>
        <v>0</v>
      </c>
      <c r="L9" s="294"/>
      <c r="M9" s="127" t="e">
        <f>Autoevaluación!T47/SUM(Autoevaluación!T47:T50)</f>
        <v>#DIV/0!</v>
      </c>
      <c r="N9" s="127" t="e">
        <f>Autoevaluación!T48/SUM(Autoevaluación!T47:T50)</f>
        <v>#DIV/0!</v>
      </c>
      <c r="O9" s="127" t="e">
        <f>Autoevaluación!T49/SUM(Autoevaluación!T47:T50)</f>
        <v>#DIV/0!</v>
      </c>
      <c r="P9" s="127" t="e">
        <f>Autoevaluación!T50/SUM(Autoevaluación!T47:T50)</f>
        <v>#DIV/0!</v>
      </c>
      <c r="Q9" s="128"/>
      <c r="R9" s="127" t="e">
        <f>Autoevaluación!U47/SUM(Autoevaluación!U47:U50)</f>
        <v>#DIV/0!</v>
      </c>
      <c r="S9" s="127" t="e">
        <f>Autoevaluación!U48/SUM(Autoevaluación!U47:U50)</f>
        <v>#DIV/0!</v>
      </c>
      <c r="T9" s="127" t="e">
        <f>Autoevaluación!U49/SUM(Autoevaluación!U47:U50)</f>
        <v>#DIV/0!</v>
      </c>
      <c r="U9" s="127" t="e">
        <f>Autoevaluación!U50/SUM(Autoevaluación!U47:U50)</f>
        <v>#DIV/0!</v>
      </c>
    </row>
    <row r="10" spans="2:22" ht="38.1" customHeight="1" thickTop="1" x14ac:dyDescent="0.3">
      <c r="B10" s="130" t="s">
        <v>126</v>
      </c>
      <c r="C10" s="131">
        <f>AVERAGE(C4:C9)</f>
        <v>4.1666666666666664E-2</v>
      </c>
      <c r="D10" s="131">
        <f>AVERAGE(D4:D9)</f>
        <v>8.1018518518518517E-2</v>
      </c>
      <c r="E10" s="131">
        <f>AVERAGE(E4:E9)</f>
        <v>0.87731481481481488</v>
      </c>
      <c r="F10" s="131">
        <f>AVERAGE(F4:F9)</f>
        <v>0</v>
      </c>
      <c r="G10" s="132"/>
      <c r="H10" s="131">
        <f>AVERAGE(H4:H9)</f>
        <v>4.1666666666666664E-2</v>
      </c>
      <c r="I10" s="131">
        <f>AVERAGE(I4:I9)</f>
        <v>3.9351851851851853E-2</v>
      </c>
      <c r="J10" s="131">
        <f>AVERAGE(J4:J9)</f>
        <v>0.77314814814814825</v>
      </c>
      <c r="K10" s="131">
        <f>AVERAGE(K4:K9)</f>
        <v>2.0833333333333332E-2</v>
      </c>
      <c r="L10" s="132"/>
      <c r="M10" s="131" t="e">
        <f>AVERAGE(M4:M9)</f>
        <v>#DIV/0!</v>
      </c>
      <c r="N10" s="131" t="e">
        <f>AVERAGE(N4:N9)</f>
        <v>#DIV/0!</v>
      </c>
      <c r="O10" s="131" t="e">
        <f>AVERAGE(O4:O9)</f>
        <v>#DIV/0!</v>
      </c>
      <c r="P10" s="131" t="e">
        <f>AVERAGE(P4:P9)</f>
        <v>#DIV/0!</v>
      </c>
      <c r="Q10" s="133"/>
      <c r="R10" s="131" t="e">
        <f>AVERAGE(R4:R9)</f>
        <v>#DIV/0!</v>
      </c>
      <c r="S10" s="131" t="e">
        <f>AVERAGE(S4:S9)</f>
        <v>#DIV/0!</v>
      </c>
      <c r="T10" s="131" t="e">
        <f>AVERAGE(T4:T9)</f>
        <v>#DIV/0!</v>
      </c>
      <c r="U10" s="131" t="e">
        <f>AVERAGE(U4:U9)</f>
        <v>#DIV/0!</v>
      </c>
    </row>
    <row r="11" spans="2:22" x14ac:dyDescent="0.3">
      <c r="B11" s="134"/>
      <c r="C11" s="134"/>
      <c r="D11" s="134"/>
      <c r="E11" s="134"/>
      <c r="F11" s="132"/>
      <c r="G11" s="132"/>
      <c r="H11" s="132"/>
      <c r="I11" s="132"/>
      <c r="J11" s="132"/>
      <c r="K11" s="132"/>
      <c r="L11" s="132"/>
      <c r="M11" s="132"/>
      <c r="N11" s="132"/>
      <c r="O11" s="132"/>
      <c r="P11" s="132"/>
      <c r="Q11" s="132"/>
      <c r="R11" s="132"/>
      <c r="S11" s="132"/>
      <c r="T11" s="132"/>
      <c r="U11" s="132"/>
    </row>
    <row r="12" spans="2:22" ht="22.2" customHeight="1" x14ac:dyDescent="0.3">
      <c r="B12" s="282">
        <v>2023</v>
      </c>
      <c r="C12" s="283"/>
      <c r="D12" s="283"/>
      <c r="E12" s="283"/>
      <c r="F12" s="283"/>
      <c r="G12" s="283"/>
      <c r="H12" s="283"/>
      <c r="I12" s="283"/>
      <c r="J12" s="283"/>
      <c r="K12" s="283"/>
      <c r="L12" s="283"/>
      <c r="M12" s="283"/>
      <c r="N12" s="283"/>
      <c r="O12" s="283"/>
      <c r="P12" s="283"/>
      <c r="Q12" s="283"/>
      <c r="R12" s="283"/>
      <c r="S12" s="283"/>
      <c r="T12" s="283"/>
      <c r="U12" s="284"/>
    </row>
    <row r="13" spans="2:22" ht="25.2" customHeight="1" x14ac:dyDescent="0.3">
      <c r="B13" s="285" t="s">
        <v>28</v>
      </c>
      <c r="C13" s="286"/>
      <c r="D13" s="286"/>
      <c r="E13" s="286"/>
      <c r="F13" s="286"/>
      <c r="G13" s="286"/>
      <c r="H13" s="286"/>
      <c r="I13" s="286"/>
      <c r="J13" s="286"/>
      <c r="K13" s="286"/>
      <c r="L13" s="286"/>
      <c r="M13" s="286"/>
      <c r="N13" s="286"/>
      <c r="O13" s="286"/>
      <c r="P13" s="286"/>
      <c r="Q13" s="286"/>
      <c r="R13" s="286"/>
      <c r="S13" s="286"/>
      <c r="T13" s="286"/>
      <c r="U13" s="286"/>
    </row>
    <row r="14" spans="2:22" ht="60" customHeight="1" x14ac:dyDescent="0.3">
      <c r="B14" s="277" t="s">
        <v>379</v>
      </c>
      <c r="C14" s="278"/>
      <c r="D14" s="278"/>
      <c r="E14" s="278"/>
      <c r="F14" s="278"/>
      <c r="G14" s="278"/>
      <c r="H14" s="278"/>
      <c r="I14" s="278"/>
      <c r="J14" s="278"/>
      <c r="K14" s="278"/>
      <c r="L14" s="278"/>
      <c r="M14" s="278"/>
      <c r="N14" s="278"/>
      <c r="O14" s="278"/>
      <c r="P14" s="278"/>
      <c r="Q14" s="278"/>
      <c r="R14" s="278"/>
      <c r="S14" s="278"/>
      <c r="T14" s="278"/>
      <c r="U14" s="279"/>
    </row>
    <row r="15" spans="2:22" ht="60" customHeight="1" x14ac:dyDescent="0.3">
      <c r="B15" s="277" t="s">
        <v>252</v>
      </c>
      <c r="C15" s="278"/>
      <c r="D15" s="278"/>
      <c r="E15" s="278"/>
      <c r="F15" s="278"/>
      <c r="G15" s="278"/>
      <c r="H15" s="278"/>
      <c r="I15" s="278"/>
      <c r="J15" s="278"/>
      <c r="K15" s="278"/>
      <c r="L15" s="278"/>
      <c r="M15" s="278"/>
      <c r="N15" s="278"/>
      <c r="O15" s="278"/>
      <c r="P15" s="278"/>
      <c r="Q15" s="278"/>
      <c r="R15" s="278"/>
      <c r="S15" s="278"/>
      <c r="T15" s="278"/>
      <c r="U15" s="279"/>
    </row>
    <row r="16" spans="2:22" s="135" customFormat="1" ht="25.2" customHeight="1" x14ac:dyDescent="0.3">
      <c r="B16" s="272" t="s">
        <v>123</v>
      </c>
      <c r="C16" s="273"/>
      <c r="D16" s="273"/>
      <c r="E16" s="273"/>
      <c r="F16" s="273"/>
      <c r="G16" s="273"/>
      <c r="H16" s="273"/>
      <c r="I16" s="273"/>
      <c r="J16" s="273"/>
      <c r="K16" s="273"/>
      <c r="L16" s="273"/>
      <c r="M16" s="273"/>
      <c r="N16" s="273"/>
      <c r="O16" s="273"/>
      <c r="P16" s="273"/>
      <c r="Q16" s="273"/>
      <c r="R16" s="273"/>
      <c r="S16" s="273"/>
      <c r="T16" s="273"/>
      <c r="U16" s="273"/>
    </row>
    <row r="17" spans="2:21" ht="60" customHeight="1" x14ac:dyDescent="0.3">
      <c r="B17" s="276" t="s">
        <v>282</v>
      </c>
      <c r="C17" s="276"/>
      <c r="D17" s="276"/>
      <c r="E17" s="276"/>
      <c r="F17" s="276"/>
      <c r="G17" s="276"/>
      <c r="H17" s="276"/>
      <c r="I17" s="276"/>
      <c r="J17" s="276"/>
      <c r="K17" s="276"/>
      <c r="L17" s="276"/>
      <c r="M17" s="276"/>
      <c r="N17" s="276"/>
      <c r="O17" s="276"/>
      <c r="P17" s="276"/>
      <c r="Q17" s="276"/>
      <c r="R17" s="276"/>
      <c r="S17" s="276"/>
      <c r="T17" s="276"/>
      <c r="U17" s="276"/>
    </row>
    <row r="18" spans="2:21" ht="60" customHeight="1" x14ac:dyDescent="0.3">
      <c r="B18" s="276" t="s">
        <v>380</v>
      </c>
      <c r="C18" s="276"/>
      <c r="D18" s="276"/>
      <c r="E18" s="276"/>
      <c r="F18" s="276"/>
      <c r="G18" s="276"/>
      <c r="H18" s="276"/>
      <c r="I18" s="276"/>
      <c r="J18" s="276"/>
      <c r="K18" s="276"/>
      <c r="L18" s="276"/>
      <c r="M18" s="276"/>
      <c r="N18" s="276"/>
      <c r="O18" s="276"/>
      <c r="P18" s="276"/>
      <c r="Q18" s="276"/>
      <c r="R18" s="276"/>
      <c r="S18" s="276"/>
      <c r="T18" s="276"/>
      <c r="U18" s="276"/>
    </row>
    <row r="19" spans="2:21" ht="60" customHeight="1" x14ac:dyDescent="0.3">
      <c r="B19" s="277" t="s">
        <v>253</v>
      </c>
      <c r="C19" s="278"/>
      <c r="D19" s="278"/>
      <c r="E19" s="278"/>
      <c r="F19" s="278"/>
      <c r="G19" s="278"/>
      <c r="H19" s="278"/>
      <c r="I19" s="278"/>
      <c r="J19" s="278"/>
      <c r="K19" s="278"/>
      <c r="L19" s="278"/>
      <c r="M19" s="278"/>
      <c r="N19" s="278"/>
      <c r="O19" s="278"/>
      <c r="P19" s="278"/>
      <c r="Q19" s="278"/>
      <c r="R19" s="278"/>
      <c r="S19" s="278"/>
      <c r="T19" s="278"/>
      <c r="U19" s="279"/>
    </row>
    <row r="20" spans="2:21" ht="16.5" customHeight="1" x14ac:dyDescent="0.3">
      <c r="B20" s="136"/>
      <c r="C20" s="136"/>
      <c r="D20" s="136"/>
      <c r="E20" s="136"/>
      <c r="F20" s="136"/>
      <c r="G20" s="136"/>
      <c r="H20" s="136"/>
      <c r="I20" s="136"/>
      <c r="J20" s="136"/>
      <c r="K20" s="136"/>
      <c r="L20" s="136"/>
      <c r="M20" s="136"/>
      <c r="N20" s="136"/>
      <c r="O20" s="136"/>
      <c r="P20" s="136"/>
      <c r="Q20" s="136"/>
      <c r="R20" s="136"/>
      <c r="S20" s="136"/>
      <c r="T20" s="136"/>
      <c r="U20" s="136"/>
    </row>
    <row r="21" spans="2:21" ht="22.2" customHeight="1" x14ac:dyDescent="0.3">
      <c r="B21" s="280">
        <v>2024</v>
      </c>
      <c r="C21" s="280"/>
      <c r="D21" s="280"/>
      <c r="E21" s="280"/>
      <c r="F21" s="280"/>
      <c r="G21" s="280"/>
      <c r="H21" s="280"/>
      <c r="I21" s="280"/>
      <c r="J21" s="280"/>
      <c r="K21" s="280"/>
      <c r="L21" s="280"/>
      <c r="M21" s="280"/>
      <c r="N21" s="280"/>
      <c r="O21" s="280"/>
      <c r="P21" s="280"/>
      <c r="Q21" s="280"/>
      <c r="R21" s="280"/>
      <c r="S21" s="280"/>
      <c r="T21" s="280"/>
      <c r="U21" s="280"/>
    </row>
    <row r="22" spans="2:21" ht="25.2" customHeight="1" x14ac:dyDescent="0.3">
      <c r="B22" s="281" t="s">
        <v>28</v>
      </c>
      <c r="C22" s="281"/>
      <c r="D22" s="281"/>
      <c r="E22" s="281"/>
      <c r="F22" s="281"/>
      <c r="G22" s="281"/>
      <c r="H22" s="281"/>
      <c r="I22" s="281"/>
      <c r="J22" s="281"/>
      <c r="K22" s="281"/>
      <c r="L22" s="281"/>
      <c r="M22" s="281"/>
      <c r="N22" s="281"/>
      <c r="O22" s="281"/>
      <c r="P22" s="281"/>
      <c r="Q22" s="281"/>
      <c r="R22" s="281"/>
      <c r="S22" s="281"/>
      <c r="T22" s="281"/>
      <c r="U22" s="281"/>
    </row>
    <row r="23" spans="2:21" ht="60" customHeight="1" x14ac:dyDescent="0.3">
      <c r="B23" s="267" t="s">
        <v>400</v>
      </c>
      <c r="C23" s="267"/>
      <c r="D23" s="267"/>
      <c r="E23" s="267"/>
      <c r="F23" s="267"/>
      <c r="G23" s="267"/>
      <c r="H23" s="267"/>
      <c r="I23" s="267"/>
      <c r="J23" s="267"/>
      <c r="K23" s="267"/>
      <c r="L23" s="267"/>
      <c r="M23" s="267"/>
      <c r="N23" s="267"/>
      <c r="O23" s="267"/>
      <c r="P23" s="267"/>
      <c r="Q23" s="267"/>
      <c r="R23" s="267"/>
      <c r="S23" s="267"/>
      <c r="T23" s="267"/>
      <c r="U23" s="267"/>
    </row>
    <row r="24" spans="2:21" ht="60" customHeight="1" x14ac:dyDescent="0.3">
      <c r="B24" s="267" t="s">
        <v>401</v>
      </c>
      <c r="C24" s="267"/>
      <c r="D24" s="267"/>
      <c r="E24" s="267"/>
      <c r="F24" s="267"/>
      <c r="G24" s="267"/>
      <c r="H24" s="267"/>
      <c r="I24" s="267"/>
      <c r="J24" s="267"/>
      <c r="K24" s="267"/>
      <c r="L24" s="267"/>
      <c r="M24" s="267"/>
      <c r="N24" s="267"/>
      <c r="O24" s="267"/>
      <c r="P24" s="267"/>
      <c r="Q24" s="267"/>
      <c r="R24" s="267"/>
      <c r="S24" s="267"/>
      <c r="T24" s="267"/>
      <c r="U24" s="267"/>
    </row>
    <row r="25" spans="2:21" s="135" customFormat="1" ht="25.2" customHeight="1" x14ac:dyDescent="0.3">
      <c r="B25" s="272" t="s">
        <v>123</v>
      </c>
      <c r="C25" s="273"/>
      <c r="D25" s="273"/>
      <c r="E25" s="273"/>
      <c r="F25" s="273"/>
      <c r="G25" s="273"/>
      <c r="H25" s="273"/>
      <c r="I25" s="273"/>
      <c r="J25" s="273"/>
      <c r="K25" s="273"/>
      <c r="L25" s="273"/>
      <c r="M25" s="273"/>
      <c r="N25" s="273"/>
      <c r="O25" s="273"/>
      <c r="P25" s="273"/>
      <c r="Q25" s="273"/>
      <c r="R25" s="273"/>
      <c r="S25" s="273"/>
      <c r="T25" s="273"/>
      <c r="U25" s="273"/>
    </row>
    <row r="26" spans="2:21" ht="60" customHeight="1" x14ac:dyDescent="0.3">
      <c r="B26" s="267" t="s">
        <v>402</v>
      </c>
      <c r="C26" s="267"/>
      <c r="D26" s="267"/>
      <c r="E26" s="267"/>
      <c r="F26" s="267"/>
      <c r="G26" s="267"/>
      <c r="H26" s="267"/>
      <c r="I26" s="267"/>
      <c r="J26" s="267"/>
      <c r="K26" s="267"/>
      <c r="L26" s="267"/>
      <c r="M26" s="267"/>
      <c r="N26" s="267"/>
      <c r="O26" s="267"/>
      <c r="P26" s="267"/>
      <c r="Q26" s="267"/>
      <c r="R26" s="267"/>
      <c r="S26" s="267"/>
      <c r="T26" s="267"/>
      <c r="U26" s="267"/>
    </row>
    <row r="27" spans="2:21" ht="60" customHeight="1" x14ac:dyDescent="0.3">
      <c r="B27" s="267" t="s">
        <v>403</v>
      </c>
      <c r="C27" s="267"/>
      <c r="D27" s="267"/>
      <c r="E27" s="267"/>
      <c r="F27" s="267"/>
      <c r="G27" s="267"/>
      <c r="H27" s="267"/>
      <c r="I27" s="267"/>
      <c r="J27" s="267"/>
      <c r="K27" s="267"/>
      <c r="L27" s="267"/>
      <c r="M27" s="267"/>
      <c r="N27" s="267"/>
      <c r="O27" s="267"/>
      <c r="P27" s="267"/>
      <c r="Q27" s="267"/>
      <c r="R27" s="267"/>
      <c r="S27" s="267"/>
      <c r="T27" s="267"/>
      <c r="U27" s="267"/>
    </row>
    <row r="28" spans="2:21" ht="60" customHeight="1" x14ac:dyDescent="0.3">
      <c r="B28" s="267" t="s">
        <v>404</v>
      </c>
      <c r="C28" s="267"/>
      <c r="D28" s="267"/>
      <c r="E28" s="267"/>
      <c r="F28" s="267"/>
      <c r="G28" s="267"/>
      <c r="H28" s="267"/>
      <c r="I28" s="267"/>
      <c r="J28" s="267"/>
      <c r="K28" s="267"/>
      <c r="L28" s="267"/>
      <c r="M28" s="267"/>
      <c r="N28" s="267"/>
      <c r="O28" s="267"/>
      <c r="P28" s="267"/>
      <c r="Q28" s="267"/>
      <c r="R28" s="267"/>
      <c r="S28" s="267"/>
      <c r="T28" s="267"/>
      <c r="U28" s="267"/>
    </row>
    <row r="29" spans="2:21" ht="16.5" customHeight="1" x14ac:dyDescent="0.3">
      <c r="B29" s="136"/>
      <c r="C29" s="136"/>
      <c r="D29" s="136"/>
      <c r="E29" s="136"/>
      <c r="F29" s="136"/>
      <c r="G29" s="136"/>
      <c r="H29" s="136"/>
      <c r="I29" s="136"/>
      <c r="J29" s="136"/>
      <c r="K29" s="136"/>
      <c r="L29" s="136"/>
      <c r="M29" s="136"/>
      <c r="N29" s="136"/>
      <c r="O29" s="136"/>
      <c r="P29" s="136"/>
      <c r="Q29" s="136"/>
      <c r="R29" s="136"/>
      <c r="S29" s="136"/>
      <c r="T29" s="136"/>
      <c r="U29" s="136"/>
    </row>
    <row r="30" spans="2:21" ht="22.2" customHeight="1" x14ac:dyDescent="0.3">
      <c r="B30" s="274">
        <v>2025</v>
      </c>
      <c r="C30" s="275"/>
      <c r="D30" s="275"/>
      <c r="E30" s="275"/>
      <c r="F30" s="275"/>
      <c r="G30" s="275"/>
      <c r="H30" s="275"/>
      <c r="I30" s="275"/>
      <c r="J30" s="275"/>
      <c r="K30" s="275"/>
      <c r="L30" s="275"/>
      <c r="M30" s="275"/>
      <c r="N30" s="275"/>
      <c r="O30" s="275"/>
      <c r="P30" s="275"/>
      <c r="Q30" s="275"/>
      <c r="R30" s="275"/>
      <c r="S30" s="275"/>
      <c r="T30" s="275"/>
      <c r="U30" s="275"/>
    </row>
    <row r="31" spans="2:21" ht="25.2" customHeight="1" x14ac:dyDescent="0.3">
      <c r="B31" s="270" t="s">
        <v>28</v>
      </c>
      <c r="C31" s="271"/>
      <c r="D31" s="271"/>
      <c r="E31" s="271"/>
      <c r="F31" s="271"/>
      <c r="G31" s="271"/>
      <c r="H31" s="271"/>
      <c r="I31" s="271"/>
      <c r="J31" s="271"/>
      <c r="K31" s="271"/>
      <c r="L31" s="271"/>
      <c r="M31" s="271"/>
      <c r="N31" s="271"/>
      <c r="O31" s="271"/>
      <c r="P31" s="271"/>
      <c r="Q31" s="271"/>
      <c r="R31" s="271"/>
      <c r="S31" s="271"/>
      <c r="T31" s="271"/>
      <c r="U31" s="271"/>
    </row>
    <row r="32" spans="2:21" ht="60" customHeight="1" x14ac:dyDescent="0.3">
      <c r="B32" s="267"/>
      <c r="C32" s="267"/>
      <c r="D32" s="267"/>
      <c r="E32" s="267"/>
      <c r="F32" s="267"/>
      <c r="G32" s="267"/>
      <c r="H32" s="267"/>
      <c r="I32" s="267"/>
      <c r="J32" s="267"/>
      <c r="K32" s="267"/>
      <c r="L32" s="267"/>
      <c r="M32" s="267"/>
      <c r="N32" s="267"/>
      <c r="O32" s="267"/>
      <c r="P32" s="267"/>
      <c r="Q32" s="267"/>
      <c r="R32" s="267"/>
      <c r="S32" s="267"/>
      <c r="T32" s="267"/>
      <c r="U32" s="267"/>
    </row>
    <row r="33" spans="2:21" ht="60" customHeight="1" x14ac:dyDescent="0.3">
      <c r="B33" s="267"/>
      <c r="C33" s="267"/>
      <c r="D33" s="267"/>
      <c r="E33" s="267"/>
      <c r="F33" s="267"/>
      <c r="G33" s="267"/>
      <c r="H33" s="267"/>
      <c r="I33" s="267"/>
      <c r="J33" s="267"/>
      <c r="K33" s="267"/>
      <c r="L33" s="267"/>
      <c r="M33" s="267"/>
      <c r="N33" s="267"/>
      <c r="O33" s="267"/>
      <c r="P33" s="267"/>
      <c r="Q33" s="267"/>
      <c r="R33" s="267"/>
      <c r="S33" s="267"/>
      <c r="T33" s="267"/>
      <c r="U33" s="267"/>
    </row>
    <row r="34" spans="2:21" s="135" customFormat="1" ht="25.2" customHeight="1" x14ac:dyDescent="0.3">
      <c r="B34" s="272" t="s">
        <v>123</v>
      </c>
      <c r="C34" s="273"/>
      <c r="D34" s="273"/>
      <c r="E34" s="273"/>
      <c r="F34" s="273"/>
      <c r="G34" s="273"/>
      <c r="H34" s="273"/>
      <c r="I34" s="273"/>
      <c r="J34" s="273"/>
      <c r="K34" s="273"/>
      <c r="L34" s="273"/>
      <c r="M34" s="273"/>
      <c r="N34" s="273"/>
      <c r="O34" s="273"/>
      <c r="P34" s="273"/>
      <c r="Q34" s="273"/>
      <c r="R34" s="273"/>
      <c r="S34" s="273"/>
      <c r="T34" s="273"/>
      <c r="U34" s="273"/>
    </row>
    <row r="35" spans="2:21" ht="60" customHeight="1" x14ac:dyDescent="0.3">
      <c r="B35" s="267"/>
      <c r="C35" s="267"/>
      <c r="D35" s="267"/>
      <c r="E35" s="267"/>
      <c r="F35" s="267"/>
      <c r="G35" s="267"/>
      <c r="H35" s="267"/>
      <c r="I35" s="267"/>
      <c r="J35" s="267"/>
      <c r="K35" s="267"/>
      <c r="L35" s="267"/>
      <c r="M35" s="267"/>
      <c r="N35" s="267"/>
      <c r="O35" s="267"/>
      <c r="P35" s="267"/>
      <c r="Q35" s="267"/>
      <c r="R35" s="267"/>
      <c r="S35" s="267"/>
      <c r="T35" s="267"/>
      <c r="U35" s="267"/>
    </row>
    <row r="36" spans="2:21" ht="60" customHeight="1" x14ac:dyDescent="0.3">
      <c r="B36" s="267"/>
      <c r="C36" s="267"/>
      <c r="D36" s="267"/>
      <c r="E36" s="267"/>
      <c r="F36" s="267"/>
      <c r="G36" s="267"/>
      <c r="H36" s="267"/>
      <c r="I36" s="267"/>
      <c r="J36" s="267"/>
      <c r="K36" s="267"/>
      <c r="L36" s="267"/>
      <c r="M36" s="267"/>
      <c r="N36" s="267"/>
      <c r="O36" s="267"/>
      <c r="P36" s="267"/>
      <c r="Q36" s="267"/>
      <c r="R36" s="267"/>
      <c r="S36" s="267"/>
      <c r="T36" s="267"/>
      <c r="U36" s="267"/>
    </row>
    <row r="37" spans="2:21" ht="60" customHeight="1" x14ac:dyDescent="0.3">
      <c r="B37" s="267"/>
      <c r="C37" s="267"/>
      <c r="D37" s="267"/>
      <c r="E37" s="267"/>
      <c r="F37" s="267"/>
      <c r="G37" s="267"/>
      <c r="H37" s="267"/>
      <c r="I37" s="267"/>
      <c r="J37" s="267"/>
      <c r="K37" s="267"/>
      <c r="L37" s="267"/>
      <c r="M37" s="267"/>
      <c r="N37" s="267"/>
      <c r="O37" s="267"/>
      <c r="P37" s="267"/>
      <c r="Q37" s="267"/>
      <c r="R37" s="267"/>
      <c r="S37" s="267"/>
      <c r="T37" s="267"/>
      <c r="U37" s="267"/>
    </row>
    <row r="39" spans="2:21" x14ac:dyDescent="0.3">
      <c r="B39" s="268">
        <v>2026</v>
      </c>
      <c r="C39" s="269"/>
      <c r="D39" s="269"/>
      <c r="E39" s="269"/>
      <c r="F39" s="269"/>
      <c r="G39" s="269"/>
      <c r="H39" s="269"/>
      <c r="I39" s="269"/>
      <c r="J39" s="269"/>
      <c r="K39" s="269"/>
      <c r="L39" s="269"/>
      <c r="M39" s="269"/>
      <c r="N39" s="269"/>
      <c r="O39" s="269"/>
      <c r="P39" s="269"/>
      <c r="Q39" s="269"/>
      <c r="R39" s="269"/>
      <c r="S39" s="269"/>
      <c r="T39" s="269"/>
      <c r="U39" s="269"/>
    </row>
    <row r="40" spans="2:21" ht="19.8" x14ac:dyDescent="0.3">
      <c r="B40" s="270" t="s">
        <v>28</v>
      </c>
      <c r="C40" s="271"/>
      <c r="D40" s="271"/>
      <c r="E40" s="271"/>
      <c r="F40" s="271"/>
      <c r="G40" s="271"/>
      <c r="H40" s="271"/>
      <c r="I40" s="271"/>
      <c r="J40" s="271"/>
      <c r="K40" s="271"/>
      <c r="L40" s="271"/>
      <c r="M40" s="271"/>
      <c r="N40" s="271"/>
      <c r="O40" s="271"/>
      <c r="P40" s="271"/>
      <c r="Q40" s="271"/>
      <c r="R40" s="271"/>
      <c r="S40" s="271"/>
      <c r="T40" s="271"/>
      <c r="U40" s="271"/>
    </row>
    <row r="41" spans="2:21" ht="60.75" customHeight="1" x14ac:dyDescent="0.3">
      <c r="B41" s="267"/>
      <c r="C41" s="267"/>
      <c r="D41" s="267"/>
      <c r="E41" s="267"/>
      <c r="F41" s="267"/>
      <c r="G41" s="267"/>
      <c r="H41" s="267"/>
      <c r="I41" s="267"/>
      <c r="J41" s="267"/>
      <c r="K41" s="267"/>
      <c r="L41" s="267"/>
      <c r="M41" s="267"/>
      <c r="N41" s="267"/>
      <c r="O41" s="267"/>
      <c r="P41" s="267"/>
      <c r="Q41" s="267"/>
      <c r="R41" s="267"/>
      <c r="S41" s="267"/>
      <c r="T41" s="267"/>
      <c r="U41" s="267"/>
    </row>
    <row r="42" spans="2:21" ht="60" customHeight="1" x14ac:dyDescent="0.3">
      <c r="B42" s="267"/>
      <c r="C42" s="267"/>
      <c r="D42" s="267"/>
      <c r="E42" s="267"/>
      <c r="F42" s="267"/>
      <c r="G42" s="267"/>
      <c r="H42" s="267"/>
      <c r="I42" s="267"/>
      <c r="J42" s="267"/>
      <c r="K42" s="267"/>
      <c r="L42" s="267"/>
      <c r="M42" s="267"/>
      <c r="N42" s="267"/>
      <c r="O42" s="267"/>
      <c r="P42" s="267"/>
      <c r="Q42" s="267"/>
      <c r="R42" s="267"/>
      <c r="S42" s="267"/>
      <c r="T42" s="267"/>
      <c r="U42" s="267"/>
    </row>
    <row r="43" spans="2:21" ht="19.8" x14ac:dyDescent="0.3">
      <c r="B43" s="272" t="s">
        <v>123</v>
      </c>
      <c r="C43" s="273"/>
      <c r="D43" s="273"/>
      <c r="E43" s="273"/>
      <c r="F43" s="273"/>
      <c r="G43" s="273"/>
      <c r="H43" s="273"/>
      <c r="I43" s="273"/>
      <c r="J43" s="273"/>
      <c r="K43" s="273"/>
      <c r="L43" s="273"/>
      <c r="M43" s="273"/>
      <c r="N43" s="273"/>
      <c r="O43" s="273"/>
      <c r="P43" s="273"/>
      <c r="Q43" s="273"/>
      <c r="R43" s="273"/>
      <c r="S43" s="273"/>
      <c r="T43" s="273"/>
      <c r="U43" s="273"/>
    </row>
    <row r="44" spans="2:21" ht="45.75" customHeight="1" x14ac:dyDescent="0.3">
      <c r="B44" s="267"/>
      <c r="C44" s="267"/>
      <c r="D44" s="267"/>
      <c r="E44" s="267"/>
      <c r="F44" s="267"/>
      <c r="G44" s="267"/>
      <c r="H44" s="267"/>
      <c r="I44" s="267"/>
      <c r="J44" s="267"/>
      <c r="K44" s="267"/>
      <c r="L44" s="267"/>
      <c r="M44" s="267"/>
      <c r="N44" s="267"/>
      <c r="O44" s="267"/>
      <c r="P44" s="267"/>
      <c r="Q44" s="267"/>
      <c r="R44" s="267"/>
      <c r="S44" s="267"/>
      <c r="T44" s="267"/>
      <c r="U44" s="267"/>
    </row>
    <row r="45" spans="2:21" ht="48" customHeight="1" x14ac:dyDescent="0.3">
      <c r="B45" s="267"/>
      <c r="C45" s="267"/>
      <c r="D45" s="267"/>
      <c r="E45" s="267"/>
      <c r="F45" s="267"/>
      <c r="G45" s="267"/>
      <c r="H45" s="267"/>
      <c r="I45" s="267"/>
      <c r="J45" s="267"/>
      <c r="K45" s="267"/>
      <c r="L45" s="267"/>
      <c r="M45" s="267"/>
      <c r="N45" s="267"/>
      <c r="O45" s="267"/>
      <c r="P45" s="267"/>
      <c r="Q45" s="267"/>
      <c r="R45" s="267"/>
      <c r="S45" s="267"/>
      <c r="T45" s="267"/>
      <c r="U45" s="267"/>
    </row>
    <row r="46" spans="2:21" ht="56.25" customHeight="1" x14ac:dyDescent="0.3">
      <c r="B46" s="267"/>
      <c r="C46" s="267"/>
      <c r="D46" s="267"/>
      <c r="E46" s="267"/>
      <c r="F46" s="267"/>
      <c r="G46" s="267"/>
      <c r="H46" s="267"/>
      <c r="I46" s="267"/>
      <c r="J46" s="267"/>
      <c r="K46" s="267"/>
      <c r="L46" s="267"/>
      <c r="M46" s="267"/>
      <c r="N46" s="267"/>
      <c r="O46" s="267"/>
      <c r="P46" s="267"/>
      <c r="Q46" s="267"/>
      <c r="R46" s="267"/>
      <c r="S46" s="267"/>
      <c r="T46" s="267"/>
      <c r="U46" s="267"/>
    </row>
    <row r="65495" spans="2:22" x14ac:dyDescent="0.3">
      <c r="B65495" s="137" t="s">
        <v>29</v>
      </c>
      <c r="C65495" s="137"/>
      <c r="D65495" s="137"/>
      <c r="E65495" s="137"/>
      <c r="F65495" s="137"/>
      <c r="G65495" s="137"/>
      <c r="H65495" s="137"/>
      <c r="I65495" s="137"/>
      <c r="J65495" s="137"/>
      <c r="K65495" s="137"/>
      <c r="L65495" s="137"/>
      <c r="M65495" s="137"/>
      <c r="N65495" s="137"/>
      <c r="O65495" s="137"/>
      <c r="P65495" s="137"/>
      <c r="Q65495" s="137"/>
      <c r="R65495" s="137"/>
      <c r="S65495" s="137"/>
      <c r="T65495" s="137"/>
      <c r="U65495" s="137"/>
      <c r="V65495" s="137"/>
    </row>
    <row r="65496" spans="2:22" x14ac:dyDescent="0.3">
      <c r="B65496" s="138" t="s">
        <v>30</v>
      </c>
      <c r="C65496" s="138"/>
      <c r="D65496" s="138"/>
      <c r="E65496" s="138"/>
      <c r="F65496" s="138"/>
      <c r="G65496" s="138"/>
      <c r="H65496" s="138"/>
      <c r="I65496" s="138"/>
      <c r="J65496" s="138"/>
      <c r="K65496" s="138"/>
      <c r="L65496" s="138"/>
      <c r="M65496" s="138"/>
      <c r="N65496" s="138"/>
      <c r="O65496" s="138"/>
      <c r="P65496" s="138"/>
      <c r="Q65496" s="138"/>
      <c r="R65496" s="138"/>
      <c r="S65496" s="138"/>
      <c r="T65496" s="138"/>
      <c r="U65496" s="138"/>
      <c r="V65496" s="138"/>
    </row>
    <row r="65497" spans="2:22" x14ac:dyDescent="0.3">
      <c r="B65497" s="138" t="s">
        <v>31</v>
      </c>
      <c r="C65497" s="138"/>
      <c r="D65497" s="138"/>
      <c r="E65497" s="138"/>
      <c r="F65497" s="138"/>
      <c r="G65497" s="138"/>
      <c r="H65497" s="138"/>
      <c r="I65497" s="138"/>
      <c r="J65497" s="138"/>
      <c r="K65497" s="138"/>
      <c r="L65497" s="138"/>
      <c r="M65497" s="138"/>
      <c r="N65497" s="138"/>
      <c r="O65497" s="138"/>
      <c r="P65497" s="138"/>
      <c r="Q65497" s="138"/>
      <c r="R65497" s="138"/>
      <c r="S65497" s="138"/>
      <c r="T65497" s="138"/>
      <c r="U65497" s="138"/>
      <c r="V65497" s="138"/>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zoomScale="70" zoomScaleNormal="70" workbookViewId="0"/>
  </sheetViews>
  <sheetFormatPr baseColWidth="10" defaultColWidth="11.44140625" defaultRowHeight="16.2" x14ac:dyDescent="0.3"/>
  <cols>
    <col min="1" max="1" width="1.44140625" style="1" customWidth="1"/>
    <col min="2" max="2" width="34.6640625" style="1" customWidth="1"/>
    <col min="3" max="6" width="7.5546875" style="1" customWidth="1"/>
    <col min="7" max="7" width="1.6640625" style="1" customWidth="1"/>
    <col min="8" max="11" width="7.5546875" style="1" customWidth="1"/>
    <col min="12" max="12" width="1.6640625" style="1" customWidth="1"/>
    <col min="13" max="16" width="7.5546875" style="1" customWidth="1"/>
    <col min="17" max="17" width="2.6640625" style="1" customWidth="1"/>
    <col min="18" max="21" width="7.5546875" style="1" customWidth="1"/>
    <col min="22" max="27" width="11.44140625" style="1"/>
    <col min="28" max="28" width="2" style="1" customWidth="1"/>
    <col min="29" max="33" width="11.44140625" style="1"/>
    <col min="34" max="34" width="1.6640625" style="1" customWidth="1"/>
    <col min="35" max="16384" width="11.44140625" style="1"/>
  </cols>
  <sheetData>
    <row r="1" spans="2:22" ht="6" customHeight="1" x14ac:dyDescent="0.3"/>
    <row r="2" spans="2:22" ht="22.5" customHeight="1" x14ac:dyDescent="0.3">
      <c r="B2" s="317" t="s">
        <v>127</v>
      </c>
      <c r="C2" s="307" t="s">
        <v>176</v>
      </c>
      <c r="D2" s="307"/>
      <c r="E2" s="307"/>
      <c r="F2" s="307"/>
      <c r="G2" s="2"/>
      <c r="H2" s="308" t="s">
        <v>177</v>
      </c>
      <c r="I2" s="308"/>
      <c r="J2" s="308"/>
      <c r="K2" s="308"/>
      <c r="L2" s="2"/>
      <c r="M2" s="319" t="s">
        <v>178</v>
      </c>
      <c r="N2" s="319"/>
      <c r="O2" s="319"/>
      <c r="P2" s="319"/>
      <c r="Q2" s="55"/>
      <c r="R2" s="299" t="s">
        <v>179</v>
      </c>
      <c r="S2" s="299"/>
      <c r="T2" s="299"/>
      <c r="U2" s="299"/>
      <c r="V2" s="304"/>
    </row>
    <row r="3" spans="2:22" ht="24.75" customHeight="1" thickBot="1" x14ac:dyDescent="0.35">
      <c r="B3" s="318"/>
      <c r="C3" s="3">
        <v>1</v>
      </c>
      <c r="D3" s="3">
        <v>2</v>
      </c>
      <c r="E3" s="4">
        <v>3</v>
      </c>
      <c r="F3" s="5">
        <v>4</v>
      </c>
      <c r="G3" s="315"/>
      <c r="H3" s="3">
        <v>1</v>
      </c>
      <c r="I3" s="3">
        <v>2</v>
      </c>
      <c r="J3" s="4">
        <v>3</v>
      </c>
      <c r="K3" s="5">
        <v>4</v>
      </c>
      <c r="L3" s="305"/>
      <c r="M3" s="3">
        <v>1</v>
      </c>
      <c r="N3" s="3">
        <v>2</v>
      </c>
      <c r="O3" s="4">
        <v>3</v>
      </c>
      <c r="P3" s="5">
        <v>4</v>
      </c>
      <c r="Q3" s="56"/>
      <c r="R3" s="3">
        <v>1</v>
      </c>
      <c r="S3" s="3">
        <v>2</v>
      </c>
      <c r="T3" s="4">
        <v>3</v>
      </c>
      <c r="U3" s="5">
        <v>4</v>
      </c>
      <c r="V3" s="304"/>
    </row>
    <row r="4" spans="2:22" ht="38.1" customHeight="1" thickTop="1" thickBot="1" x14ac:dyDescent="0.35">
      <c r="B4" s="37" t="s">
        <v>128</v>
      </c>
      <c r="C4" s="36">
        <f>Autoevaluación!R55/SUM(Autoevaluación!R55:R58)</f>
        <v>0</v>
      </c>
      <c r="D4" s="7">
        <f>Autoevaluación!R56/SUM(Autoevaluación!R55:R58)</f>
        <v>0.2</v>
      </c>
      <c r="E4" s="7">
        <f>Autoevaluación!R57/SUM(Autoevaluación!R55:R58)</f>
        <v>0.8</v>
      </c>
      <c r="F4" s="7">
        <f>Autoevaluación!R58/SUM(Autoevaluación!R55:R58)</f>
        <v>0</v>
      </c>
      <c r="G4" s="316"/>
      <c r="H4" s="7">
        <f>Autoevaluación!S55/SUM(Autoevaluación!S55:S59)</f>
        <v>0</v>
      </c>
      <c r="I4" s="7">
        <f>Autoevaluación!S56/SUM(Autoevaluación!S55:S58)</f>
        <v>0</v>
      </c>
      <c r="J4" s="7">
        <f>Autoevaluación!S57/SUM(Autoevaluación!S55:S58)</f>
        <v>1</v>
      </c>
      <c r="K4" s="7">
        <f>Autoevaluación!S58/SUM(Autoevaluación!S55:S58)</f>
        <v>0</v>
      </c>
      <c r="L4" s="306"/>
      <c r="M4" s="7" t="e">
        <f>Autoevaluación!T55/SUM(Autoevaluación!T55:T58)</f>
        <v>#DIV/0!</v>
      </c>
      <c r="N4" s="7" t="e">
        <f>Autoevaluación!T56/SUM(Autoevaluación!T55:T58)</f>
        <v>#DIV/0!</v>
      </c>
      <c r="O4" s="7" t="e">
        <f>Autoevaluación!T57/SUM(Autoevaluación!T55:T58)</f>
        <v>#DIV/0!</v>
      </c>
      <c r="P4" s="7" t="e">
        <f>Autoevaluación!T58/SUM(Autoevaluación!T55:T58)</f>
        <v>#DIV/0!</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35">
      <c r="B5" s="37" t="s">
        <v>129</v>
      </c>
      <c r="C5" s="36">
        <f>Autoevaluación!R62/SUM(Autoevaluación!R62:R65)</f>
        <v>0</v>
      </c>
      <c r="D5" s="7">
        <f>Autoevaluación!R63/SUM(Autoevaluación!R62:R65)</f>
        <v>0</v>
      </c>
      <c r="E5" s="7">
        <f>Autoevaluación!R64/SUM(Autoevaluación!R62:R65)</f>
        <v>1</v>
      </c>
      <c r="F5" s="7">
        <f>Autoevaluación!R65/SUM(Autoevaluación!R62:R65)</f>
        <v>0</v>
      </c>
      <c r="G5" s="316"/>
      <c r="H5" s="7">
        <f>Autoevaluación!S62/SUM(Autoevaluación!S62:S65)</f>
        <v>0</v>
      </c>
      <c r="I5" s="7">
        <f>Autoevaluación!S63/SUM(Autoevaluación!S62:S65)</f>
        <v>0</v>
      </c>
      <c r="J5" s="7">
        <f>Autoevaluación!S64/SUM(Autoevaluación!S62:S65)</f>
        <v>1</v>
      </c>
      <c r="K5" s="7">
        <f>Autoevaluación!S65/SUM(Autoevaluación!S62:S65)</f>
        <v>0</v>
      </c>
      <c r="L5" s="306"/>
      <c r="M5" s="7" t="e">
        <f>Autoevaluación!T62/SUM(Autoevaluación!T62:T65)</f>
        <v>#DIV/0!</v>
      </c>
      <c r="N5" s="7" t="e">
        <f>Autoevaluación!T63/SUM(Autoevaluación!T62:T65)</f>
        <v>#DIV/0!</v>
      </c>
      <c r="O5" s="7" t="e">
        <f>Autoevaluación!T64/SUM(Autoevaluación!T62:T65)</f>
        <v>#DIV/0!</v>
      </c>
      <c r="P5" s="7" t="e">
        <f>Autoevaluación!T65/SUM(Autoevaluación!T62:T65)</f>
        <v>#DIV/0!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35">
      <c r="B6" s="37" t="s">
        <v>130</v>
      </c>
      <c r="C6" s="36">
        <f>Autoevaluación!R68/SUM(Autoevaluación!R68:R71)</f>
        <v>0</v>
      </c>
      <c r="D6" s="7">
        <f>Autoevaluación!R69/SUM(Autoevaluación!R68:R71)</f>
        <v>0.25</v>
      </c>
      <c r="E6" s="7">
        <f>Autoevaluación!R70/SUM(Autoevaluación!R68:R71)</f>
        <v>0.5</v>
      </c>
      <c r="F6" s="7">
        <f>Autoevaluación!R71/SUM(Autoevaluación!R68:R71)</f>
        <v>0.25</v>
      </c>
      <c r="G6" s="316"/>
      <c r="H6" s="7">
        <f>Autoevaluación!S68/SUM(Autoevaluación!S68:S71)</f>
        <v>0</v>
      </c>
      <c r="I6" s="7">
        <f>Autoevaluación!S69/SUM(Autoevaluación!S68:S71)</f>
        <v>0.25</v>
      </c>
      <c r="J6" s="7">
        <f>Autoevaluación!S70/SUM(Autoevaluación!S68:S71)</f>
        <v>0.5</v>
      </c>
      <c r="K6" s="7">
        <f>Autoevaluación!S71/SUM(Autoevaluación!S68:S71)</f>
        <v>0.25</v>
      </c>
      <c r="L6" s="306"/>
      <c r="M6" s="7" t="e">
        <f>Autoevaluación!T68/SUM(Autoevaluación!T68:T71)</f>
        <v>#DIV/0!</v>
      </c>
      <c r="N6" s="7" t="e">
        <f>Autoevaluación!T69/SUM(Autoevaluación!T68:T71)</f>
        <v>#DIV/0!</v>
      </c>
      <c r="O6" s="7" t="e">
        <f>Autoevaluación!T70/SUM(Autoevaluación!T68:T71)</f>
        <v>#DIV/0!</v>
      </c>
      <c r="P6" s="7" t="e">
        <f>Autoevaluación!T71/SUM(Autoevaluación!T68:T71)</f>
        <v>#DIV/0!</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35">
      <c r="B7" s="37" t="s">
        <v>131</v>
      </c>
      <c r="C7" s="36">
        <f>Autoevaluación!R74/SUM(Autoevaluación!R74:R77)</f>
        <v>0</v>
      </c>
      <c r="D7" s="7">
        <f>Autoevaluación!R75/SUM(Autoevaluación!R74:R77)</f>
        <v>0.5</v>
      </c>
      <c r="E7" s="7">
        <f>Autoevaluación!R76/SUM(Autoevaluación!R74:R77)</f>
        <v>0.5</v>
      </c>
      <c r="F7" s="7">
        <f>Autoevaluación!R77/SUM(Autoevaluación!R74:R77)</f>
        <v>0</v>
      </c>
      <c r="G7" s="316"/>
      <c r="H7" s="7">
        <f>Autoevaluación!S74/SUM(Autoevaluación!S74:S77)</f>
        <v>0</v>
      </c>
      <c r="I7" s="7">
        <f>Autoevaluación!S75/SUM(Autoevaluación!S74:S77)</f>
        <v>0.16666666666666666</v>
      </c>
      <c r="J7" s="7">
        <f>Autoevaluación!S76/SUM(Autoevaluación!S74:S77)</f>
        <v>0.66666666666666663</v>
      </c>
      <c r="K7" s="7">
        <f>Autoevaluación!S77/SUM(Autoevaluación!S74:S77)</f>
        <v>0.16666666666666666</v>
      </c>
      <c r="L7" s="306"/>
      <c r="M7" s="7" t="e">
        <f>Autoevaluación!T74/SUM(Autoevaluación!T74:T77)</f>
        <v>#DIV/0!</v>
      </c>
      <c r="N7" s="7" t="e">
        <f>Autoevaluación!T75/SUM(Autoevaluación!T74:T77)</f>
        <v>#DIV/0!</v>
      </c>
      <c r="O7" s="7" t="e">
        <f>Autoevaluación!T76/SUM(Autoevaluación!T74:T77)</f>
        <v>#DIV/0!</v>
      </c>
      <c r="P7" s="7" t="e">
        <f>Autoevaluación!T77/SUM(Autoevaluación!T74:T77)</f>
        <v>#DIV/0!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3">
      <c r="B8" s="38"/>
      <c r="C8" s="7"/>
      <c r="D8" s="7"/>
      <c r="E8" s="7"/>
      <c r="F8" s="7"/>
      <c r="G8" s="316"/>
      <c r="H8" s="7"/>
      <c r="I8" s="7"/>
      <c r="J8" s="7"/>
      <c r="K8" s="7"/>
      <c r="L8" s="306"/>
      <c r="M8" s="7"/>
      <c r="N8" s="7"/>
      <c r="O8" s="7"/>
      <c r="P8" s="7"/>
      <c r="Q8" s="53"/>
      <c r="R8" s="7"/>
      <c r="S8" s="7"/>
      <c r="T8" s="7"/>
      <c r="U8" s="7"/>
    </row>
    <row r="9" spans="2:22" ht="38.1" customHeight="1" x14ac:dyDescent="0.3">
      <c r="B9" s="6"/>
      <c r="C9" s="7"/>
      <c r="D9" s="7"/>
      <c r="E9" s="7"/>
      <c r="F9" s="7"/>
      <c r="G9" s="316"/>
      <c r="H9" s="7"/>
      <c r="I9" s="7"/>
      <c r="J9" s="7"/>
      <c r="K9" s="7"/>
      <c r="L9" s="306"/>
      <c r="M9" s="7"/>
      <c r="N9" s="7"/>
      <c r="O9" s="7"/>
      <c r="P9" s="7"/>
      <c r="Q9" s="53"/>
      <c r="R9" s="7"/>
      <c r="S9" s="7"/>
      <c r="T9" s="7"/>
      <c r="U9" s="7"/>
    </row>
    <row r="10" spans="2:22" ht="38.1" customHeight="1" x14ac:dyDescent="0.3">
      <c r="B10" s="15" t="s">
        <v>132</v>
      </c>
      <c r="C10" s="12">
        <f>AVERAGE(C4:C9)</f>
        <v>0</v>
      </c>
      <c r="D10" s="12">
        <f>AVERAGE(D4:D9)</f>
        <v>0.23749999999999999</v>
      </c>
      <c r="E10" s="12">
        <f>AVERAGE(E4:E9)</f>
        <v>0.7</v>
      </c>
      <c r="F10" s="12">
        <f>AVERAGE(F4:F9)</f>
        <v>6.25E-2</v>
      </c>
      <c r="G10" s="9"/>
      <c r="H10" s="12">
        <f>AVERAGE(H4:H9)</f>
        <v>0</v>
      </c>
      <c r="I10" s="12">
        <f>AVERAGE(I4:I9)</f>
        <v>0.10416666666666666</v>
      </c>
      <c r="J10" s="12">
        <f>AVERAGE(J4:J9)</f>
        <v>0.79166666666666663</v>
      </c>
      <c r="K10" s="12">
        <f>AVERAGE(K4:K9)</f>
        <v>0.10416666666666666</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2" customHeight="1" x14ac:dyDescent="0.3">
      <c r="B12" s="307" t="s">
        <v>176</v>
      </c>
      <c r="C12" s="307"/>
      <c r="D12" s="307"/>
      <c r="E12" s="307"/>
      <c r="F12" s="307"/>
      <c r="G12" s="307"/>
      <c r="H12" s="307"/>
      <c r="I12" s="307"/>
      <c r="J12" s="307"/>
      <c r="K12" s="307"/>
      <c r="L12" s="307"/>
      <c r="M12" s="307"/>
      <c r="N12" s="307"/>
      <c r="O12" s="307"/>
      <c r="P12" s="307"/>
      <c r="Q12" s="307"/>
      <c r="R12" s="307"/>
      <c r="S12" s="307"/>
      <c r="T12" s="307"/>
      <c r="U12" s="307"/>
    </row>
    <row r="13" spans="2:22" ht="25.2" customHeight="1" x14ac:dyDescent="0.3">
      <c r="B13" s="309" t="s">
        <v>28</v>
      </c>
      <c r="C13" s="309"/>
      <c r="D13" s="309"/>
      <c r="E13" s="309"/>
      <c r="F13" s="309"/>
      <c r="G13" s="309"/>
      <c r="H13" s="309"/>
      <c r="I13" s="309"/>
      <c r="J13" s="309"/>
      <c r="K13" s="309"/>
      <c r="L13" s="309"/>
      <c r="M13" s="309"/>
      <c r="N13" s="309"/>
      <c r="O13" s="309"/>
      <c r="P13" s="309"/>
      <c r="Q13" s="309"/>
      <c r="R13" s="309"/>
      <c r="S13" s="309"/>
      <c r="T13" s="309"/>
      <c r="U13" s="309"/>
    </row>
    <row r="14" spans="2:22" ht="60" customHeight="1" x14ac:dyDescent="0.3">
      <c r="B14" s="310" t="s">
        <v>321</v>
      </c>
      <c r="C14" s="311"/>
      <c r="D14" s="311"/>
      <c r="E14" s="311"/>
      <c r="F14" s="311"/>
      <c r="G14" s="311"/>
      <c r="H14" s="311"/>
      <c r="I14" s="311"/>
      <c r="J14" s="311"/>
      <c r="K14" s="311"/>
      <c r="L14" s="311"/>
      <c r="M14" s="311"/>
      <c r="N14" s="311"/>
      <c r="O14" s="311"/>
      <c r="P14" s="311"/>
      <c r="Q14" s="311"/>
      <c r="R14" s="311"/>
      <c r="S14" s="311"/>
      <c r="T14" s="311"/>
      <c r="U14" s="312"/>
    </row>
    <row r="15" spans="2:22" ht="60" customHeight="1" x14ac:dyDescent="0.3">
      <c r="B15" s="298" t="s">
        <v>307</v>
      </c>
      <c r="C15" s="298"/>
      <c r="D15" s="298"/>
      <c r="E15" s="298"/>
      <c r="F15" s="298"/>
      <c r="G15" s="298"/>
      <c r="H15" s="298"/>
      <c r="I15" s="298"/>
      <c r="J15" s="298"/>
      <c r="K15" s="298"/>
      <c r="L15" s="298"/>
      <c r="M15" s="298"/>
      <c r="N15" s="298"/>
      <c r="O15" s="298"/>
      <c r="P15" s="298"/>
      <c r="Q15" s="298"/>
      <c r="R15" s="298"/>
      <c r="S15" s="298"/>
      <c r="T15" s="298"/>
      <c r="U15" s="298"/>
    </row>
    <row r="16" spans="2:22" s="14" customFormat="1" ht="25.2" customHeight="1" x14ac:dyDescent="0.3">
      <c r="B16" s="302" t="s">
        <v>123</v>
      </c>
      <c r="C16" s="302"/>
      <c r="D16" s="302"/>
      <c r="E16" s="302"/>
      <c r="F16" s="302"/>
      <c r="G16" s="302"/>
      <c r="H16" s="302"/>
      <c r="I16" s="302"/>
      <c r="J16" s="302"/>
      <c r="K16" s="302"/>
      <c r="L16" s="302"/>
      <c r="M16" s="302"/>
      <c r="N16" s="302"/>
      <c r="O16" s="302"/>
      <c r="P16" s="302"/>
      <c r="Q16" s="302"/>
      <c r="R16" s="302"/>
      <c r="S16" s="302"/>
      <c r="T16" s="302"/>
      <c r="U16" s="302"/>
    </row>
    <row r="17" spans="2:21" ht="60" customHeight="1" x14ac:dyDescent="0.3">
      <c r="B17" s="298" t="s">
        <v>319</v>
      </c>
      <c r="C17" s="298"/>
      <c r="D17" s="298"/>
      <c r="E17" s="298"/>
      <c r="F17" s="298"/>
      <c r="G17" s="298"/>
      <c r="H17" s="298"/>
      <c r="I17" s="298"/>
      <c r="J17" s="298"/>
      <c r="K17" s="298"/>
      <c r="L17" s="298"/>
      <c r="M17" s="298"/>
      <c r="N17" s="298"/>
      <c r="O17" s="298"/>
      <c r="P17" s="298"/>
      <c r="Q17" s="298"/>
      <c r="R17" s="298"/>
      <c r="S17" s="298"/>
      <c r="T17" s="298"/>
      <c r="U17" s="298"/>
    </row>
    <row r="18" spans="2:21" ht="60" customHeight="1" x14ac:dyDescent="0.3">
      <c r="B18" s="298" t="s">
        <v>320</v>
      </c>
      <c r="C18" s="298"/>
      <c r="D18" s="298"/>
      <c r="E18" s="298"/>
      <c r="F18" s="298"/>
      <c r="G18" s="298"/>
      <c r="H18" s="298"/>
      <c r="I18" s="298"/>
      <c r="J18" s="298"/>
      <c r="K18" s="298"/>
      <c r="L18" s="298"/>
      <c r="M18" s="298"/>
      <c r="N18" s="298"/>
      <c r="O18" s="298"/>
      <c r="P18" s="298"/>
      <c r="Q18" s="298"/>
      <c r="R18" s="298"/>
      <c r="S18" s="298"/>
      <c r="T18" s="298"/>
      <c r="U18" s="298"/>
    </row>
    <row r="19" spans="2:21" ht="60" customHeight="1" x14ac:dyDescent="0.3">
      <c r="B19" s="298"/>
      <c r="C19" s="298"/>
      <c r="D19" s="298"/>
      <c r="E19" s="298"/>
      <c r="F19" s="298"/>
      <c r="G19" s="298"/>
      <c r="H19" s="298"/>
      <c r="I19" s="298"/>
      <c r="J19" s="298"/>
      <c r="K19" s="298"/>
      <c r="L19" s="298"/>
      <c r="M19" s="298"/>
      <c r="N19" s="298"/>
      <c r="O19" s="298"/>
      <c r="P19" s="298"/>
      <c r="Q19" s="298"/>
      <c r="R19" s="298"/>
      <c r="S19" s="298"/>
      <c r="T19" s="298"/>
      <c r="U19" s="298"/>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2" customHeight="1" x14ac:dyDescent="0.3">
      <c r="B21" s="313" t="s">
        <v>177</v>
      </c>
      <c r="C21" s="313"/>
      <c r="D21" s="313"/>
      <c r="E21" s="313"/>
      <c r="F21" s="313"/>
      <c r="G21" s="313"/>
      <c r="H21" s="313"/>
      <c r="I21" s="313"/>
      <c r="J21" s="313"/>
      <c r="K21" s="313"/>
      <c r="L21" s="313"/>
      <c r="M21" s="313"/>
      <c r="N21" s="313"/>
      <c r="O21" s="313"/>
      <c r="P21" s="313"/>
      <c r="Q21" s="313"/>
      <c r="R21" s="313"/>
      <c r="S21" s="313"/>
      <c r="T21" s="313"/>
      <c r="U21" s="313"/>
    </row>
    <row r="22" spans="2:21" ht="25.2" customHeight="1" x14ac:dyDescent="0.3">
      <c r="B22" s="314" t="s">
        <v>28</v>
      </c>
      <c r="C22" s="314"/>
      <c r="D22" s="314"/>
      <c r="E22" s="314"/>
      <c r="F22" s="314"/>
      <c r="G22" s="314"/>
      <c r="H22" s="314"/>
      <c r="I22" s="314"/>
      <c r="J22" s="314"/>
      <c r="K22" s="314"/>
      <c r="L22" s="314"/>
      <c r="M22" s="314"/>
      <c r="N22" s="314"/>
      <c r="O22" s="314"/>
      <c r="P22" s="314"/>
      <c r="Q22" s="314"/>
      <c r="R22" s="314"/>
      <c r="S22" s="314"/>
      <c r="T22" s="314"/>
      <c r="U22" s="314"/>
    </row>
    <row r="23" spans="2:21" ht="60" customHeight="1" x14ac:dyDescent="0.3">
      <c r="B23" s="298"/>
      <c r="C23" s="298"/>
      <c r="D23" s="298"/>
      <c r="E23" s="298"/>
      <c r="F23" s="298"/>
      <c r="G23" s="298"/>
      <c r="H23" s="298"/>
      <c r="I23" s="298"/>
      <c r="J23" s="298"/>
      <c r="K23" s="298"/>
      <c r="L23" s="298"/>
      <c r="M23" s="298"/>
      <c r="N23" s="298"/>
      <c r="O23" s="298"/>
      <c r="P23" s="298"/>
      <c r="Q23" s="298"/>
      <c r="R23" s="298"/>
      <c r="S23" s="298"/>
      <c r="T23" s="298"/>
      <c r="U23" s="298"/>
    </row>
    <row r="24" spans="2:21" ht="60" customHeight="1" x14ac:dyDescent="0.3">
      <c r="B24" s="298"/>
      <c r="C24" s="298"/>
      <c r="D24" s="298"/>
      <c r="E24" s="298"/>
      <c r="F24" s="298"/>
      <c r="G24" s="298"/>
      <c r="H24" s="298"/>
      <c r="I24" s="298"/>
      <c r="J24" s="298"/>
      <c r="K24" s="298"/>
      <c r="L24" s="298"/>
      <c r="M24" s="298"/>
      <c r="N24" s="298"/>
      <c r="O24" s="298"/>
      <c r="P24" s="298"/>
      <c r="Q24" s="298"/>
      <c r="R24" s="298"/>
      <c r="S24" s="298"/>
      <c r="T24" s="298"/>
      <c r="U24" s="298"/>
    </row>
    <row r="25" spans="2:21" s="14" customFormat="1" ht="25.2" customHeight="1" x14ac:dyDescent="0.3">
      <c r="B25" s="302" t="s">
        <v>123</v>
      </c>
      <c r="C25" s="302"/>
      <c r="D25" s="302"/>
      <c r="E25" s="302"/>
      <c r="F25" s="302"/>
      <c r="G25" s="302"/>
      <c r="H25" s="302"/>
      <c r="I25" s="302"/>
      <c r="J25" s="302"/>
      <c r="K25" s="302"/>
      <c r="L25" s="302"/>
      <c r="M25" s="302"/>
      <c r="N25" s="302"/>
      <c r="O25" s="302"/>
      <c r="P25" s="302"/>
      <c r="Q25" s="302"/>
      <c r="R25" s="302"/>
      <c r="S25" s="302"/>
      <c r="T25" s="302"/>
      <c r="U25" s="302"/>
    </row>
    <row r="26" spans="2:21" ht="60" customHeight="1" x14ac:dyDescent="0.3">
      <c r="B26" s="298"/>
      <c r="C26" s="298"/>
      <c r="D26" s="298"/>
      <c r="E26" s="298"/>
      <c r="F26" s="298"/>
      <c r="G26" s="298"/>
      <c r="H26" s="298"/>
      <c r="I26" s="298"/>
      <c r="J26" s="298"/>
      <c r="K26" s="298"/>
      <c r="L26" s="298"/>
      <c r="M26" s="298"/>
      <c r="N26" s="298"/>
      <c r="O26" s="298"/>
      <c r="P26" s="298"/>
      <c r="Q26" s="298"/>
      <c r="R26" s="298"/>
      <c r="S26" s="298"/>
      <c r="T26" s="298"/>
      <c r="U26" s="298"/>
    </row>
    <row r="27" spans="2:21" ht="60" customHeight="1" x14ac:dyDescent="0.3">
      <c r="B27" s="298"/>
      <c r="C27" s="298"/>
      <c r="D27" s="298"/>
      <c r="E27" s="298"/>
      <c r="F27" s="298"/>
      <c r="G27" s="298"/>
      <c r="H27" s="298"/>
      <c r="I27" s="298"/>
      <c r="J27" s="298"/>
      <c r="K27" s="298"/>
      <c r="L27" s="298"/>
      <c r="M27" s="298"/>
      <c r="N27" s="298"/>
      <c r="O27" s="298"/>
      <c r="P27" s="298"/>
      <c r="Q27" s="298"/>
      <c r="R27" s="298"/>
      <c r="S27" s="298"/>
      <c r="T27" s="298"/>
      <c r="U27" s="298"/>
    </row>
    <row r="28" spans="2:21" ht="60" customHeight="1" x14ac:dyDescent="0.3">
      <c r="B28" s="298"/>
      <c r="C28" s="298"/>
      <c r="D28" s="298"/>
      <c r="E28" s="298"/>
      <c r="F28" s="298"/>
      <c r="G28" s="298"/>
      <c r="H28" s="298"/>
      <c r="I28" s="298"/>
      <c r="J28" s="298"/>
      <c r="K28" s="298"/>
      <c r="L28" s="298"/>
      <c r="M28" s="298"/>
      <c r="N28" s="298"/>
      <c r="O28" s="298"/>
      <c r="P28" s="298"/>
      <c r="Q28" s="298"/>
      <c r="R28" s="298"/>
      <c r="S28" s="298"/>
      <c r="T28" s="298"/>
      <c r="U28" s="298"/>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2" customHeight="1" x14ac:dyDescent="0.3">
      <c r="B30" s="303" t="s">
        <v>178</v>
      </c>
      <c r="C30" s="303"/>
      <c r="D30" s="303"/>
      <c r="E30" s="303"/>
      <c r="F30" s="303"/>
      <c r="G30" s="303"/>
      <c r="H30" s="303"/>
      <c r="I30" s="303"/>
      <c r="J30" s="303"/>
      <c r="K30" s="303"/>
      <c r="L30" s="303"/>
      <c r="M30" s="303"/>
      <c r="N30" s="303"/>
      <c r="O30" s="303"/>
      <c r="P30" s="303"/>
      <c r="Q30" s="303"/>
      <c r="R30" s="303"/>
      <c r="S30" s="303"/>
      <c r="T30" s="303"/>
      <c r="U30" s="303"/>
    </row>
    <row r="31" spans="2:21" ht="25.2" customHeight="1" x14ac:dyDescent="0.3">
      <c r="B31" s="300" t="s">
        <v>28</v>
      </c>
      <c r="C31" s="301"/>
      <c r="D31" s="301"/>
      <c r="E31" s="301"/>
      <c r="F31" s="301"/>
      <c r="G31" s="301"/>
      <c r="H31" s="301"/>
      <c r="I31" s="301"/>
      <c r="J31" s="301"/>
      <c r="K31" s="301"/>
      <c r="L31" s="301"/>
      <c r="M31" s="301"/>
      <c r="N31" s="301"/>
      <c r="O31" s="301"/>
      <c r="P31" s="301"/>
      <c r="Q31" s="301"/>
      <c r="R31" s="301"/>
      <c r="S31" s="301"/>
      <c r="T31" s="301"/>
      <c r="U31" s="301"/>
    </row>
    <row r="32" spans="2:21" ht="60" customHeight="1" x14ac:dyDescent="0.3">
      <c r="B32" s="298"/>
      <c r="C32" s="298"/>
      <c r="D32" s="298"/>
      <c r="E32" s="298"/>
      <c r="F32" s="298"/>
      <c r="G32" s="298"/>
      <c r="H32" s="298"/>
      <c r="I32" s="298"/>
      <c r="J32" s="298"/>
      <c r="K32" s="298"/>
      <c r="L32" s="298"/>
      <c r="M32" s="298"/>
      <c r="N32" s="298"/>
      <c r="O32" s="298"/>
      <c r="P32" s="298"/>
      <c r="Q32" s="298"/>
      <c r="R32" s="298"/>
      <c r="S32" s="298"/>
      <c r="T32" s="298"/>
      <c r="U32" s="298"/>
    </row>
    <row r="33" spans="2:21" ht="60" customHeight="1" x14ac:dyDescent="0.3">
      <c r="B33" s="298"/>
      <c r="C33" s="298"/>
      <c r="D33" s="298"/>
      <c r="E33" s="298"/>
      <c r="F33" s="298"/>
      <c r="G33" s="298"/>
      <c r="H33" s="298"/>
      <c r="I33" s="298"/>
      <c r="J33" s="298"/>
      <c r="K33" s="298"/>
      <c r="L33" s="298"/>
      <c r="M33" s="298"/>
      <c r="N33" s="298"/>
      <c r="O33" s="298"/>
      <c r="P33" s="298"/>
      <c r="Q33" s="298"/>
      <c r="R33" s="298"/>
      <c r="S33" s="298"/>
      <c r="T33" s="298"/>
      <c r="U33" s="298"/>
    </row>
    <row r="34" spans="2:21" s="14" customFormat="1" ht="25.2" customHeight="1" x14ac:dyDescent="0.3">
      <c r="B34" s="302" t="s">
        <v>123</v>
      </c>
      <c r="C34" s="302"/>
      <c r="D34" s="302"/>
      <c r="E34" s="302"/>
      <c r="F34" s="302"/>
      <c r="G34" s="302"/>
      <c r="H34" s="302"/>
      <c r="I34" s="302"/>
      <c r="J34" s="302"/>
      <c r="K34" s="302"/>
      <c r="L34" s="302"/>
      <c r="M34" s="302"/>
      <c r="N34" s="302"/>
      <c r="O34" s="302"/>
      <c r="P34" s="302"/>
      <c r="Q34" s="302"/>
      <c r="R34" s="302"/>
      <c r="S34" s="302"/>
      <c r="T34" s="302"/>
      <c r="U34" s="302"/>
    </row>
    <row r="35" spans="2:21" ht="60" customHeight="1" x14ac:dyDescent="0.3">
      <c r="B35" s="298"/>
      <c r="C35" s="298"/>
      <c r="D35" s="298"/>
      <c r="E35" s="298"/>
      <c r="F35" s="298"/>
      <c r="G35" s="298"/>
      <c r="H35" s="298"/>
      <c r="I35" s="298"/>
      <c r="J35" s="298"/>
      <c r="K35" s="298"/>
      <c r="L35" s="298"/>
      <c r="M35" s="298"/>
      <c r="N35" s="298"/>
      <c r="O35" s="298"/>
      <c r="P35" s="298"/>
      <c r="Q35" s="298"/>
      <c r="R35" s="298"/>
      <c r="S35" s="298"/>
      <c r="T35" s="298"/>
      <c r="U35" s="298"/>
    </row>
    <row r="36" spans="2:21" ht="60" customHeight="1" x14ac:dyDescent="0.3">
      <c r="B36" s="298"/>
      <c r="C36" s="298"/>
      <c r="D36" s="298"/>
      <c r="E36" s="298"/>
      <c r="F36" s="298"/>
      <c r="G36" s="298"/>
      <c r="H36" s="298"/>
      <c r="I36" s="298"/>
      <c r="J36" s="298"/>
      <c r="K36" s="298"/>
      <c r="L36" s="298"/>
      <c r="M36" s="298"/>
      <c r="N36" s="298"/>
      <c r="O36" s="298"/>
      <c r="P36" s="298"/>
      <c r="Q36" s="298"/>
      <c r="R36" s="298"/>
      <c r="S36" s="298"/>
      <c r="T36" s="298"/>
      <c r="U36" s="298"/>
    </row>
    <row r="37" spans="2:21" ht="60" customHeight="1" x14ac:dyDescent="0.3">
      <c r="B37" s="298"/>
      <c r="C37" s="298"/>
      <c r="D37" s="298"/>
      <c r="E37" s="298"/>
      <c r="F37" s="298"/>
      <c r="G37" s="298"/>
      <c r="H37" s="298"/>
      <c r="I37" s="298"/>
      <c r="J37" s="298"/>
      <c r="K37" s="298"/>
      <c r="L37" s="298"/>
      <c r="M37" s="298"/>
      <c r="N37" s="298"/>
      <c r="O37" s="298"/>
      <c r="P37" s="298"/>
      <c r="Q37" s="298"/>
      <c r="R37" s="298"/>
      <c r="S37" s="298"/>
      <c r="T37" s="298"/>
      <c r="U37" s="298"/>
    </row>
    <row r="39" spans="2:21" x14ac:dyDescent="0.3">
      <c r="B39" s="299" t="s">
        <v>179</v>
      </c>
      <c r="C39" s="299"/>
      <c r="D39" s="299"/>
      <c r="E39" s="299"/>
      <c r="F39" s="299"/>
      <c r="G39" s="299"/>
      <c r="H39" s="299"/>
      <c r="I39" s="299"/>
      <c r="J39" s="299"/>
      <c r="K39" s="299"/>
      <c r="L39" s="299"/>
      <c r="M39" s="299"/>
      <c r="N39" s="299"/>
      <c r="O39" s="299"/>
      <c r="P39" s="299"/>
      <c r="Q39" s="299"/>
      <c r="R39" s="299"/>
      <c r="S39" s="299"/>
      <c r="T39" s="299"/>
      <c r="U39" s="299"/>
    </row>
    <row r="40" spans="2:21" ht="19.8" x14ac:dyDescent="0.3">
      <c r="B40" s="300" t="s">
        <v>28</v>
      </c>
      <c r="C40" s="301"/>
      <c r="D40" s="301"/>
      <c r="E40" s="301"/>
      <c r="F40" s="301"/>
      <c r="G40" s="301"/>
      <c r="H40" s="301"/>
      <c r="I40" s="301"/>
      <c r="J40" s="301"/>
      <c r="K40" s="301"/>
      <c r="L40" s="301"/>
      <c r="M40" s="301"/>
      <c r="N40" s="301"/>
      <c r="O40" s="301"/>
      <c r="P40" s="301"/>
      <c r="Q40" s="301"/>
      <c r="R40" s="301"/>
      <c r="S40" s="301"/>
      <c r="T40" s="301"/>
      <c r="U40" s="301"/>
    </row>
    <row r="41" spans="2:21" ht="51.75" customHeight="1" x14ac:dyDescent="0.3">
      <c r="B41" s="298"/>
      <c r="C41" s="298"/>
      <c r="D41" s="298"/>
      <c r="E41" s="298"/>
      <c r="F41" s="298"/>
      <c r="G41" s="298"/>
      <c r="H41" s="298"/>
      <c r="I41" s="298"/>
      <c r="J41" s="298"/>
      <c r="K41" s="298"/>
      <c r="L41" s="298"/>
      <c r="M41" s="298"/>
      <c r="N41" s="298"/>
      <c r="O41" s="298"/>
      <c r="P41" s="298"/>
      <c r="Q41" s="298"/>
      <c r="R41" s="298"/>
      <c r="S41" s="298"/>
      <c r="T41" s="298"/>
      <c r="U41" s="298"/>
    </row>
    <row r="42" spans="2:21" ht="50.25" customHeight="1" x14ac:dyDescent="0.3">
      <c r="B42" s="298"/>
      <c r="C42" s="298"/>
      <c r="D42" s="298"/>
      <c r="E42" s="298"/>
      <c r="F42" s="298"/>
      <c r="G42" s="298"/>
      <c r="H42" s="298"/>
      <c r="I42" s="298"/>
      <c r="J42" s="298"/>
      <c r="K42" s="298"/>
      <c r="L42" s="298"/>
      <c r="M42" s="298"/>
      <c r="N42" s="298"/>
      <c r="O42" s="298"/>
      <c r="P42" s="298"/>
      <c r="Q42" s="298"/>
      <c r="R42" s="298"/>
      <c r="S42" s="298"/>
      <c r="T42" s="298"/>
      <c r="U42" s="298"/>
    </row>
    <row r="43" spans="2:21" ht="19.8" x14ac:dyDescent="0.3">
      <c r="B43" s="302" t="s">
        <v>123</v>
      </c>
      <c r="C43" s="302"/>
      <c r="D43" s="302"/>
      <c r="E43" s="302"/>
      <c r="F43" s="302"/>
      <c r="G43" s="302"/>
      <c r="H43" s="302"/>
      <c r="I43" s="302"/>
      <c r="J43" s="302"/>
      <c r="K43" s="302"/>
      <c r="L43" s="302"/>
      <c r="M43" s="302"/>
      <c r="N43" s="302"/>
      <c r="O43" s="302"/>
      <c r="P43" s="302"/>
      <c r="Q43" s="302"/>
      <c r="R43" s="302"/>
      <c r="S43" s="302"/>
      <c r="T43" s="302"/>
      <c r="U43" s="302"/>
    </row>
    <row r="44" spans="2:21" ht="69.75" customHeight="1" x14ac:dyDescent="0.3">
      <c r="B44" s="298"/>
      <c r="C44" s="298"/>
      <c r="D44" s="298"/>
      <c r="E44" s="298"/>
      <c r="F44" s="298"/>
      <c r="G44" s="298"/>
      <c r="H44" s="298"/>
      <c r="I44" s="298"/>
      <c r="J44" s="298"/>
      <c r="K44" s="298"/>
      <c r="L44" s="298"/>
      <c r="M44" s="298"/>
      <c r="N44" s="298"/>
      <c r="O44" s="298"/>
      <c r="P44" s="298"/>
      <c r="Q44" s="298"/>
      <c r="R44" s="298"/>
      <c r="S44" s="298"/>
      <c r="T44" s="298"/>
      <c r="U44" s="298"/>
    </row>
    <row r="45" spans="2:21" ht="60" customHeight="1" x14ac:dyDescent="0.3">
      <c r="B45" s="298"/>
      <c r="C45" s="298"/>
      <c r="D45" s="298"/>
      <c r="E45" s="298"/>
      <c r="F45" s="298"/>
      <c r="G45" s="298"/>
      <c r="H45" s="298"/>
      <c r="I45" s="298"/>
      <c r="J45" s="298"/>
      <c r="K45" s="298"/>
      <c r="L45" s="298"/>
      <c r="M45" s="298"/>
      <c r="N45" s="298"/>
      <c r="O45" s="298"/>
      <c r="P45" s="298"/>
      <c r="Q45" s="298"/>
      <c r="R45" s="298"/>
      <c r="S45" s="298"/>
      <c r="T45" s="298"/>
      <c r="U45" s="298"/>
    </row>
    <row r="46" spans="2:21" ht="59.25" customHeight="1" x14ac:dyDescent="0.3">
      <c r="B46" s="298"/>
      <c r="C46" s="298"/>
      <c r="D46" s="298"/>
      <c r="E46" s="298"/>
      <c r="F46" s="298"/>
      <c r="G46" s="298"/>
      <c r="H46" s="298"/>
      <c r="I46" s="298"/>
      <c r="J46" s="298"/>
      <c r="K46" s="298"/>
      <c r="L46" s="298"/>
      <c r="M46" s="298"/>
      <c r="N46" s="298"/>
      <c r="O46" s="298"/>
      <c r="P46" s="298"/>
      <c r="Q46" s="298"/>
      <c r="R46" s="298"/>
      <c r="S46" s="298"/>
      <c r="T46" s="298"/>
      <c r="U46" s="298"/>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zoomScale="70" zoomScaleNormal="70" workbookViewId="0">
      <selection activeCell="B16" sqref="B16:U16"/>
    </sheetView>
  </sheetViews>
  <sheetFormatPr baseColWidth="10" defaultColWidth="11.44140625" defaultRowHeight="16.2" x14ac:dyDescent="0.3"/>
  <cols>
    <col min="1" max="1" width="1.44140625" style="1" customWidth="1"/>
    <col min="2" max="2" width="38.44140625" style="1" customWidth="1"/>
    <col min="3" max="6" width="7.5546875" style="1" customWidth="1"/>
    <col min="7" max="7" width="1.6640625" style="1" customWidth="1"/>
    <col min="8" max="11" width="7.5546875" style="1" customWidth="1"/>
    <col min="12" max="12" width="1.6640625" style="1" customWidth="1"/>
    <col min="13" max="16" width="7.5546875" style="1" customWidth="1"/>
    <col min="17" max="17" width="2.33203125" style="1" customWidth="1"/>
    <col min="18" max="21" width="7.5546875" style="1" customWidth="1"/>
    <col min="22" max="22" width="14.33203125" style="1" bestFit="1" customWidth="1"/>
    <col min="23" max="27" width="11.44140625" style="1"/>
    <col min="28" max="28" width="2" style="1" customWidth="1"/>
    <col min="29" max="33" width="11.44140625" style="1"/>
    <col min="34" max="34" width="1.6640625" style="1" customWidth="1"/>
    <col min="35" max="16384" width="11.44140625" style="1"/>
  </cols>
  <sheetData>
    <row r="1" spans="2:22" ht="6" customHeight="1" x14ac:dyDescent="0.3"/>
    <row r="2" spans="2:22" ht="22.5" customHeight="1" x14ac:dyDescent="0.3">
      <c r="B2" s="317" t="s">
        <v>137</v>
      </c>
      <c r="C2" s="307" t="s">
        <v>176</v>
      </c>
      <c r="D2" s="307"/>
      <c r="E2" s="307"/>
      <c r="F2" s="307"/>
      <c r="G2" s="2"/>
      <c r="H2" s="308" t="s">
        <v>177</v>
      </c>
      <c r="I2" s="308"/>
      <c r="J2" s="308"/>
      <c r="K2" s="308"/>
      <c r="L2" s="2"/>
      <c r="M2" s="319" t="s">
        <v>178</v>
      </c>
      <c r="N2" s="319"/>
      <c r="O2" s="319"/>
      <c r="P2" s="319"/>
      <c r="Q2" s="55"/>
      <c r="R2" s="299" t="s">
        <v>179</v>
      </c>
      <c r="S2" s="299"/>
      <c r="T2" s="299"/>
      <c r="U2" s="299"/>
      <c r="V2" s="304"/>
    </row>
    <row r="3" spans="2:22" ht="24.75" customHeight="1" thickBot="1" x14ac:dyDescent="0.35">
      <c r="B3" s="318"/>
      <c r="C3" s="3">
        <v>1</v>
      </c>
      <c r="D3" s="3">
        <v>2</v>
      </c>
      <c r="E3" s="4">
        <v>3</v>
      </c>
      <c r="F3" s="5">
        <v>4</v>
      </c>
      <c r="G3" s="315"/>
      <c r="H3" s="3">
        <v>1</v>
      </c>
      <c r="I3" s="3">
        <v>2</v>
      </c>
      <c r="J3" s="4">
        <v>3</v>
      </c>
      <c r="K3" s="5">
        <v>4</v>
      </c>
      <c r="L3" s="305"/>
      <c r="M3" s="3">
        <v>1</v>
      </c>
      <c r="N3" s="3">
        <v>2</v>
      </c>
      <c r="O3" s="4">
        <v>3</v>
      </c>
      <c r="P3" s="5">
        <v>4</v>
      </c>
      <c r="Q3" s="56"/>
      <c r="R3" s="3">
        <v>1</v>
      </c>
      <c r="S3" s="3">
        <v>2</v>
      </c>
      <c r="T3" s="4">
        <v>3</v>
      </c>
      <c r="U3" s="5">
        <v>4</v>
      </c>
      <c r="V3" s="304"/>
    </row>
    <row r="4" spans="2:22" ht="38.1" customHeight="1" thickTop="1" thickBot="1" x14ac:dyDescent="0.35">
      <c r="B4" s="37" t="s">
        <v>133</v>
      </c>
      <c r="C4" s="36">
        <f>Autoevaluación!R84/SUM(Autoevaluación!R84:R87)</f>
        <v>0</v>
      </c>
      <c r="D4" s="7">
        <f>Autoevaluación!R85/SUM(Autoevaluación!R84:R87)</f>
        <v>0</v>
      </c>
      <c r="E4" s="7">
        <f>Autoevaluación!R86/SUM(Autoevaluación!R84:R87)</f>
        <v>0.66666666666666663</v>
      </c>
      <c r="F4" s="7">
        <f>Autoevaluación!R87/SUM(Autoevaluación!R84:R87)</f>
        <v>0.33333333333333331</v>
      </c>
      <c r="G4" s="316"/>
      <c r="H4" s="17">
        <f>Autoevaluación!S84/SUM(Autoevaluación!S84:S87)</f>
        <v>0</v>
      </c>
      <c r="I4" s="7">
        <f>Autoevaluación!S85/SUM(Autoevaluación!S84:S87)</f>
        <v>0</v>
      </c>
      <c r="J4" s="7">
        <f>Autoevaluación!S86/SUM(Autoevaluación!S84:S87)</f>
        <v>0.66666666666666663</v>
      </c>
      <c r="K4" s="7">
        <f>Autoevaluación!S87/SUM(Autoevaluación!S84:S87)</f>
        <v>0.33333333333333331</v>
      </c>
      <c r="L4" s="306"/>
      <c r="M4" s="7" t="e">
        <f>Autoevaluación!T84/SUM(Autoevaluación!T84:T87)</f>
        <v>#DIV/0!</v>
      </c>
      <c r="N4" s="7" t="e">
        <f>Autoevaluación!T85/SUM(Autoevaluación!T84:T87)</f>
        <v>#DIV/0!</v>
      </c>
      <c r="O4" s="7" t="e">
        <f>Autoevaluación!T86/SUM(Autoevaluación!T84:T87)</f>
        <v>#DIV/0!</v>
      </c>
      <c r="P4" s="7" t="e">
        <f>Autoevaluación!T87/SUM(Autoevaluación!T84:T87)</f>
        <v>#DIV/0!</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5">
      <c r="B5" s="39" t="s">
        <v>134</v>
      </c>
      <c r="C5" s="36">
        <f>Autoevaluación!R89/SUM(Autoevaluación!R89:R92)</f>
        <v>0</v>
      </c>
      <c r="D5" s="7">
        <f>Autoevaluación!R90/SUM(Autoevaluación!R89:R92)</f>
        <v>0.5714285714285714</v>
      </c>
      <c r="E5" s="7">
        <f>Autoevaluación!R91/SUM(Autoevaluación!R89:R92)</f>
        <v>0.42857142857142855</v>
      </c>
      <c r="F5" s="7">
        <f>Autoevaluación!R92/SUM(Autoevaluación!R89:R92)</f>
        <v>0</v>
      </c>
      <c r="G5" s="316"/>
      <c r="H5" s="17">
        <f>Autoevaluación!S89/SUM(Autoevaluación!S89:S92)</f>
        <v>0</v>
      </c>
      <c r="I5" s="7">
        <f>Autoevaluación!S90/SUM(Autoevaluación!S89:S92)</f>
        <v>0.42857142857142855</v>
      </c>
      <c r="J5" s="7" t="e">
        <f>Autoevaluación!S91/SUM(Autoevaluación!S89:Q92Q13:V16)</f>
        <v>#NAME?</v>
      </c>
      <c r="K5" s="7">
        <f>Autoevaluación!S92/SUM(Autoevaluación!S89:S92)</f>
        <v>0</v>
      </c>
      <c r="L5" s="306"/>
      <c r="M5" s="7" t="e">
        <f>Autoevaluación!T89/SUM(Autoevaluación!T89:T92)</f>
        <v>#DIV/0!</v>
      </c>
      <c r="N5" s="7" t="e">
        <f>Autoevaluación!T90/SUM(Autoevaluación!T89:T92)</f>
        <v>#DIV/0!</v>
      </c>
      <c r="O5" s="7" t="e">
        <f>Autoevaluación!T91/SUM(Autoevaluación!T89:T92)</f>
        <v>#DIV/0!</v>
      </c>
      <c r="P5" s="7" t="e">
        <f>Autoevaluación!T92/SUM(Autoevaluación!T89:T92)</f>
        <v>#DIV/0!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35">
      <c r="B6" s="39" t="s">
        <v>32</v>
      </c>
      <c r="C6" s="36">
        <f>Autoevaluación!R98/SUM(Autoevaluación!R98:R101)</f>
        <v>0</v>
      </c>
      <c r="D6" s="7">
        <f>Autoevaluación!R99/SUM(Autoevaluación!R98:R101)</f>
        <v>0</v>
      </c>
      <c r="E6" s="7">
        <f>Autoevaluación!R100/SUM(Autoevaluación!R98:R101)</f>
        <v>1</v>
      </c>
      <c r="F6" s="7">
        <f>Autoevaluación!R101/SUM(Autoevaluación!R98:R101)</f>
        <v>0</v>
      </c>
      <c r="G6" s="316"/>
      <c r="H6" s="17">
        <f>Autoevaluación!S98/SUM(Autoevaluación!S98:S101)</f>
        <v>0</v>
      </c>
      <c r="I6" s="7">
        <f>Autoevaluación!S99/SUM(Autoevaluación!S98:S101)</f>
        <v>0</v>
      </c>
      <c r="J6" s="7">
        <f>Autoevaluación!S100/SUM(Autoevaluación!S98:S101)</f>
        <v>1</v>
      </c>
      <c r="K6" s="7">
        <f>Autoevaluación!S10/SUM(Autoevaluación!S98:S101)</f>
        <v>0</v>
      </c>
      <c r="L6" s="306"/>
      <c r="M6" s="7" t="e">
        <f>Autoevaluación!T98/SUM(Autoevaluación!T98:T101)</f>
        <v>#DIV/0!</v>
      </c>
      <c r="N6" s="7" t="e">
        <f>Autoevaluación!T99/SUM(Autoevaluación!T98:T101)</f>
        <v>#DIV/0!</v>
      </c>
      <c r="O6" s="7" t="e">
        <f>Autoevaluación!T100/SUM(Autoevaluación!T98:T101)</f>
        <v>#DIV/0!</v>
      </c>
      <c r="P6" s="7" t="e">
        <f>Autoevaluación!T101/SUM(Autoevaluación!T98:T101)</f>
        <v>#DIV/0!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35">
      <c r="B7" s="37" t="s">
        <v>135</v>
      </c>
      <c r="C7" s="36">
        <f>Autoevaluación!R102/SUM(Autoevaluación!R102:R105)</f>
        <v>0.1</v>
      </c>
      <c r="D7" s="7">
        <f>Autoevaluación!R103/SUM(Autoevaluación!R102:R105)</f>
        <v>0.2</v>
      </c>
      <c r="E7" s="7">
        <f>Autoevaluación!R104/SUM(Autoevaluación!R102:R105)</f>
        <v>0.3</v>
      </c>
      <c r="F7" s="7">
        <f>Autoevaluación!R105/SUM(Autoevaluación!R102:R105)</f>
        <v>0.4</v>
      </c>
      <c r="G7" s="316"/>
      <c r="H7" s="17">
        <f>Autoevaluación!S102/SUM(Autoevaluación!S102:S105)</f>
        <v>0</v>
      </c>
      <c r="I7" s="7">
        <f>Autoevaluación!S103/SUM(Autoevaluación!S102:S105)</f>
        <v>0.3</v>
      </c>
      <c r="J7" s="7">
        <f>Autoevaluación!S104/SUM(Autoevaluación!S102:S105)</f>
        <v>0.3</v>
      </c>
      <c r="K7" s="7">
        <f>Autoevaluación!S105/SUM(Autoevaluación!S102:S105)</f>
        <v>0.4</v>
      </c>
      <c r="L7" s="306"/>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35">
      <c r="B8" s="37" t="s">
        <v>136</v>
      </c>
      <c r="C8" s="36">
        <f>Autoevaluación!R114/SUM(Autoevaluación!R114:R117)</f>
        <v>0</v>
      </c>
      <c r="D8" s="7">
        <f>Autoevaluación!R115/SUM(Autoevaluación!R114:R117)</f>
        <v>0</v>
      </c>
      <c r="E8" s="7">
        <f>Autoevaluación!R116/SUM(Autoevaluación!R114:R117)</f>
        <v>0</v>
      </c>
      <c r="F8" s="7">
        <f>Autoevaluación!R117/SUM(Autoevaluación!R114:R117)</f>
        <v>1</v>
      </c>
      <c r="G8" s="316"/>
      <c r="H8" s="17">
        <f>Autoevaluación!S114/SUM(Autoevaluación!S114:S117)</f>
        <v>0</v>
      </c>
      <c r="I8" s="7">
        <f>Autoevaluación!S115/SUM(Autoevaluación!S114:S117)</f>
        <v>0</v>
      </c>
      <c r="J8" s="7">
        <f>Autoevaluación!S116/SUM(Autoevaluación!S114:S117)</f>
        <v>0</v>
      </c>
      <c r="K8" s="7">
        <f>Autoevaluación!S117/SUM(Autoevaluación!S114:S117)</f>
        <v>1</v>
      </c>
      <c r="L8" s="306"/>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3">
      <c r="B9" s="38"/>
      <c r="C9" s="7"/>
      <c r="D9" s="7"/>
      <c r="E9" s="7"/>
      <c r="F9" s="7"/>
      <c r="G9" s="316"/>
      <c r="H9" s="7"/>
      <c r="I9" s="7"/>
      <c r="J9" s="7"/>
      <c r="K9" s="7"/>
      <c r="L9" s="306"/>
      <c r="M9" s="7"/>
      <c r="N9" s="7"/>
      <c r="O9" s="7"/>
      <c r="P9" s="7"/>
      <c r="Q9" s="53"/>
      <c r="R9" s="7"/>
      <c r="S9" s="7"/>
      <c r="T9" s="7"/>
      <c r="U9" s="7"/>
    </row>
    <row r="10" spans="2:22" ht="42" customHeight="1" x14ac:dyDescent="0.3">
      <c r="B10" s="15" t="s">
        <v>138</v>
      </c>
      <c r="C10" s="12">
        <f>AVERAGE(C4:C9)</f>
        <v>0.02</v>
      </c>
      <c r="D10" s="12">
        <f>AVERAGE(D4:D9)</f>
        <v>0.15428571428571428</v>
      </c>
      <c r="E10" s="12">
        <f>AVERAGE(E4:E9)</f>
        <v>0.47904761904761894</v>
      </c>
      <c r="F10" s="12">
        <f>AVERAGE(F4:F9)</f>
        <v>0.34666666666666668</v>
      </c>
      <c r="G10" s="9"/>
      <c r="H10" s="12">
        <f>AVERAGE(H4:H9)</f>
        <v>0</v>
      </c>
      <c r="I10" s="12">
        <f>AVERAGE(I4:I9)</f>
        <v>0.14571428571428571</v>
      </c>
      <c r="J10" s="12" t="e">
        <f>AVERAGE(J4:J9)</f>
        <v>#NAME?</v>
      </c>
      <c r="K10" s="12">
        <f>AVERAGE(K4:K9)</f>
        <v>0.34666666666666668</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2" customHeight="1" x14ac:dyDescent="0.3">
      <c r="B12" s="307" t="s">
        <v>176</v>
      </c>
      <c r="C12" s="307"/>
      <c r="D12" s="307"/>
      <c r="E12" s="307"/>
      <c r="F12" s="307"/>
      <c r="G12" s="307"/>
      <c r="H12" s="307"/>
      <c r="I12" s="307"/>
      <c r="J12" s="307"/>
      <c r="K12" s="307"/>
      <c r="L12" s="307"/>
      <c r="M12" s="307"/>
      <c r="N12" s="307"/>
      <c r="O12" s="307"/>
      <c r="P12" s="307"/>
      <c r="Q12" s="307"/>
      <c r="R12" s="307"/>
      <c r="S12" s="307"/>
      <c r="T12" s="307"/>
      <c r="U12" s="307"/>
    </row>
    <row r="13" spans="2:22" ht="25.2" customHeight="1" x14ac:dyDescent="0.3">
      <c r="B13" s="309" t="s">
        <v>28</v>
      </c>
      <c r="C13" s="309"/>
      <c r="D13" s="309"/>
      <c r="E13" s="309"/>
      <c r="F13" s="309"/>
      <c r="G13" s="309"/>
      <c r="H13" s="309"/>
      <c r="I13" s="309"/>
      <c r="J13" s="309"/>
      <c r="K13" s="309"/>
      <c r="L13" s="309"/>
      <c r="M13" s="309"/>
      <c r="N13" s="309"/>
      <c r="O13" s="309"/>
      <c r="P13" s="309"/>
      <c r="Q13" s="309"/>
      <c r="R13" s="309"/>
      <c r="S13" s="309"/>
      <c r="T13" s="309"/>
      <c r="U13" s="309"/>
    </row>
    <row r="14" spans="2:22" ht="60" customHeight="1" x14ac:dyDescent="0.3">
      <c r="B14" s="267" t="s">
        <v>371</v>
      </c>
      <c r="C14" s="267"/>
      <c r="D14" s="267"/>
      <c r="E14" s="267"/>
      <c r="F14" s="267"/>
      <c r="G14" s="267"/>
      <c r="H14" s="267"/>
      <c r="I14" s="267"/>
      <c r="J14" s="267"/>
      <c r="K14" s="267"/>
      <c r="L14" s="267"/>
      <c r="M14" s="267"/>
      <c r="N14" s="267"/>
      <c r="O14" s="267"/>
      <c r="P14" s="267"/>
      <c r="Q14" s="267"/>
      <c r="R14" s="267"/>
      <c r="S14" s="267"/>
      <c r="T14" s="267"/>
      <c r="U14" s="267"/>
    </row>
    <row r="15" spans="2:22" ht="60" customHeight="1" x14ac:dyDescent="0.3">
      <c r="B15" s="267" t="s">
        <v>372</v>
      </c>
      <c r="C15" s="267"/>
      <c r="D15" s="267"/>
      <c r="E15" s="267"/>
      <c r="F15" s="267"/>
      <c r="G15" s="267"/>
      <c r="H15" s="267"/>
      <c r="I15" s="267"/>
      <c r="J15" s="267"/>
      <c r="K15" s="267"/>
      <c r="L15" s="267"/>
      <c r="M15" s="267"/>
      <c r="N15" s="267"/>
      <c r="O15" s="267"/>
      <c r="P15" s="267"/>
      <c r="Q15" s="267"/>
      <c r="R15" s="267"/>
      <c r="S15" s="267"/>
      <c r="T15" s="267"/>
      <c r="U15" s="267"/>
    </row>
    <row r="16" spans="2:22" s="14" customFormat="1" ht="25.2" customHeight="1" x14ac:dyDescent="0.3">
      <c r="B16" s="302" t="s">
        <v>123</v>
      </c>
      <c r="C16" s="302"/>
      <c r="D16" s="302"/>
      <c r="E16" s="302"/>
      <c r="F16" s="302"/>
      <c r="G16" s="302"/>
      <c r="H16" s="302"/>
      <c r="I16" s="302"/>
      <c r="J16" s="302"/>
      <c r="K16" s="302"/>
      <c r="L16" s="302"/>
      <c r="M16" s="302"/>
      <c r="N16" s="302"/>
      <c r="O16" s="302"/>
      <c r="P16" s="302"/>
      <c r="Q16" s="302"/>
      <c r="R16" s="302"/>
      <c r="S16" s="302"/>
      <c r="T16" s="302"/>
      <c r="U16" s="302"/>
    </row>
    <row r="17" spans="2:21" ht="60" customHeight="1" x14ac:dyDescent="0.3">
      <c r="B17" s="267" t="s">
        <v>373</v>
      </c>
      <c r="C17" s="267"/>
      <c r="D17" s="267"/>
      <c r="E17" s="267"/>
      <c r="F17" s="267"/>
      <c r="G17" s="267"/>
      <c r="H17" s="267"/>
      <c r="I17" s="267"/>
      <c r="J17" s="267"/>
      <c r="K17" s="267"/>
      <c r="L17" s="267"/>
      <c r="M17" s="267"/>
      <c r="N17" s="267"/>
      <c r="O17" s="267"/>
      <c r="P17" s="267"/>
      <c r="Q17" s="267"/>
      <c r="R17" s="267"/>
      <c r="S17" s="267"/>
      <c r="T17" s="267"/>
      <c r="U17" s="267"/>
    </row>
    <row r="18" spans="2:21" ht="60" customHeight="1" x14ac:dyDescent="0.3">
      <c r="B18" s="267" t="s">
        <v>374</v>
      </c>
      <c r="C18" s="267"/>
      <c r="D18" s="267"/>
      <c r="E18" s="267"/>
      <c r="F18" s="267"/>
      <c r="G18" s="267"/>
      <c r="H18" s="267"/>
      <c r="I18" s="267"/>
      <c r="J18" s="267"/>
      <c r="K18" s="267"/>
      <c r="L18" s="267"/>
      <c r="M18" s="267"/>
      <c r="N18" s="267"/>
      <c r="O18" s="267"/>
      <c r="P18" s="267"/>
      <c r="Q18" s="267"/>
      <c r="R18" s="267"/>
      <c r="S18" s="267"/>
      <c r="T18" s="267"/>
      <c r="U18" s="267"/>
    </row>
    <row r="19" spans="2:21" ht="60" customHeight="1" x14ac:dyDescent="0.3">
      <c r="B19" s="267" t="s">
        <v>375</v>
      </c>
      <c r="C19" s="267"/>
      <c r="D19" s="267"/>
      <c r="E19" s="267"/>
      <c r="F19" s="267"/>
      <c r="G19" s="267"/>
      <c r="H19" s="267"/>
      <c r="I19" s="267"/>
      <c r="J19" s="267"/>
      <c r="K19" s="267"/>
      <c r="L19" s="267"/>
      <c r="M19" s="267"/>
      <c r="N19" s="267"/>
      <c r="O19" s="267"/>
      <c r="P19" s="267"/>
      <c r="Q19" s="267"/>
      <c r="R19" s="267"/>
      <c r="S19" s="267"/>
      <c r="T19" s="267"/>
      <c r="U19" s="267"/>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2" customHeight="1" x14ac:dyDescent="0.3">
      <c r="B21" s="313" t="s">
        <v>177</v>
      </c>
      <c r="C21" s="313"/>
      <c r="D21" s="313"/>
      <c r="E21" s="313"/>
      <c r="F21" s="313"/>
      <c r="G21" s="313"/>
      <c r="H21" s="313"/>
      <c r="I21" s="313"/>
      <c r="J21" s="313"/>
      <c r="K21" s="313"/>
      <c r="L21" s="313"/>
      <c r="M21" s="313"/>
      <c r="N21" s="313"/>
      <c r="O21" s="313"/>
      <c r="P21" s="313"/>
      <c r="Q21" s="313"/>
      <c r="R21" s="313"/>
      <c r="S21" s="313"/>
      <c r="T21" s="313"/>
      <c r="U21" s="313"/>
    </row>
    <row r="22" spans="2:21" ht="25.2" customHeight="1" x14ac:dyDescent="0.3">
      <c r="B22" s="300" t="s">
        <v>28</v>
      </c>
      <c r="C22" s="301"/>
      <c r="D22" s="301"/>
      <c r="E22" s="301"/>
      <c r="F22" s="301"/>
      <c r="G22" s="301"/>
      <c r="H22" s="301"/>
      <c r="I22" s="301"/>
      <c r="J22" s="301"/>
      <c r="K22" s="301"/>
      <c r="L22" s="301"/>
      <c r="M22" s="301"/>
      <c r="N22" s="301"/>
      <c r="O22" s="301"/>
      <c r="P22" s="301"/>
      <c r="Q22" s="301"/>
      <c r="R22" s="301"/>
      <c r="S22" s="301"/>
      <c r="T22" s="301"/>
      <c r="U22" s="301"/>
    </row>
    <row r="23" spans="2:21" ht="60" customHeight="1" x14ac:dyDescent="0.3">
      <c r="B23" s="267"/>
      <c r="C23" s="267"/>
      <c r="D23" s="267"/>
      <c r="E23" s="267"/>
      <c r="F23" s="267"/>
      <c r="G23" s="267"/>
      <c r="H23" s="267"/>
      <c r="I23" s="267"/>
      <c r="J23" s="267"/>
      <c r="K23" s="267"/>
      <c r="L23" s="267"/>
      <c r="M23" s="267"/>
      <c r="N23" s="267"/>
      <c r="O23" s="267"/>
      <c r="P23" s="267"/>
      <c r="Q23" s="267"/>
      <c r="R23" s="267"/>
      <c r="S23" s="267"/>
      <c r="T23" s="267"/>
      <c r="U23" s="267"/>
    </row>
    <row r="24" spans="2:21" ht="60" customHeight="1" x14ac:dyDescent="0.3">
      <c r="B24" s="267"/>
      <c r="C24" s="267"/>
      <c r="D24" s="267"/>
      <c r="E24" s="267"/>
      <c r="F24" s="267"/>
      <c r="G24" s="267"/>
      <c r="H24" s="267"/>
      <c r="I24" s="267"/>
      <c r="J24" s="267"/>
      <c r="K24" s="267"/>
      <c r="L24" s="267"/>
      <c r="M24" s="267"/>
      <c r="N24" s="267"/>
      <c r="O24" s="267"/>
      <c r="P24" s="267"/>
      <c r="Q24" s="267"/>
      <c r="R24" s="267"/>
      <c r="S24" s="267"/>
      <c r="T24" s="267"/>
      <c r="U24" s="267"/>
    </row>
    <row r="25" spans="2:21" s="14" customFormat="1" ht="25.2" customHeight="1" x14ac:dyDescent="0.3">
      <c r="B25" s="302" t="s">
        <v>123</v>
      </c>
      <c r="C25" s="302"/>
      <c r="D25" s="302"/>
      <c r="E25" s="302"/>
      <c r="F25" s="302"/>
      <c r="G25" s="302"/>
      <c r="H25" s="302"/>
      <c r="I25" s="302"/>
      <c r="J25" s="302"/>
      <c r="K25" s="302"/>
      <c r="L25" s="302"/>
      <c r="M25" s="302"/>
      <c r="N25" s="302"/>
      <c r="O25" s="302"/>
      <c r="P25" s="302"/>
      <c r="Q25" s="302"/>
      <c r="R25" s="302"/>
      <c r="S25" s="302"/>
      <c r="T25" s="302"/>
      <c r="U25" s="302"/>
    </row>
    <row r="26" spans="2:21" ht="60" customHeight="1" x14ac:dyDescent="0.3">
      <c r="B26" s="267"/>
      <c r="C26" s="267"/>
      <c r="D26" s="267"/>
      <c r="E26" s="267"/>
      <c r="F26" s="267"/>
      <c r="G26" s="267"/>
      <c r="H26" s="267"/>
      <c r="I26" s="267"/>
      <c r="J26" s="267"/>
      <c r="K26" s="267"/>
      <c r="L26" s="267"/>
      <c r="M26" s="267"/>
      <c r="N26" s="267"/>
      <c r="O26" s="267"/>
      <c r="P26" s="267"/>
      <c r="Q26" s="267"/>
      <c r="R26" s="267"/>
      <c r="S26" s="267"/>
      <c r="T26" s="267"/>
      <c r="U26" s="267"/>
    </row>
    <row r="27" spans="2:21" ht="60" customHeight="1" x14ac:dyDescent="0.3">
      <c r="B27" s="267"/>
      <c r="C27" s="267"/>
      <c r="D27" s="267"/>
      <c r="E27" s="267"/>
      <c r="F27" s="267"/>
      <c r="G27" s="267"/>
      <c r="H27" s="267"/>
      <c r="I27" s="267"/>
      <c r="J27" s="267"/>
      <c r="K27" s="267"/>
      <c r="L27" s="267"/>
      <c r="M27" s="267"/>
      <c r="N27" s="267"/>
      <c r="O27" s="267"/>
      <c r="P27" s="267"/>
      <c r="Q27" s="267"/>
      <c r="R27" s="267"/>
      <c r="S27" s="267"/>
      <c r="T27" s="267"/>
      <c r="U27" s="267"/>
    </row>
    <row r="28" spans="2:21" ht="60" customHeight="1" x14ac:dyDescent="0.3">
      <c r="B28" s="267"/>
      <c r="C28" s="267"/>
      <c r="D28" s="267"/>
      <c r="E28" s="267"/>
      <c r="F28" s="267"/>
      <c r="G28" s="267"/>
      <c r="H28" s="267"/>
      <c r="I28" s="267"/>
      <c r="J28" s="267"/>
      <c r="K28" s="267"/>
      <c r="L28" s="267"/>
      <c r="M28" s="267"/>
      <c r="N28" s="267"/>
      <c r="O28" s="267"/>
      <c r="P28" s="267"/>
      <c r="Q28" s="267"/>
      <c r="R28" s="267"/>
      <c r="S28" s="267"/>
      <c r="T28" s="267"/>
      <c r="U28" s="267"/>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2" customHeight="1" x14ac:dyDescent="0.3">
      <c r="B30" s="303" t="s">
        <v>178</v>
      </c>
      <c r="C30" s="303"/>
      <c r="D30" s="303"/>
      <c r="E30" s="303"/>
      <c r="F30" s="303"/>
      <c r="G30" s="303"/>
      <c r="H30" s="303"/>
      <c r="I30" s="303"/>
      <c r="J30" s="303"/>
      <c r="K30" s="303"/>
      <c r="L30" s="303"/>
      <c r="M30" s="303"/>
      <c r="N30" s="303"/>
      <c r="O30" s="303"/>
      <c r="P30" s="303"/>
      <c r="Q30" s="303"/>
      <c r="R30" s="303"/>
      <c r="S30" s="303"/>
      <c r="T30" s="303"/>
      <c r="U30" s="303"/>
    </row>
    <row r="31" spans="2:21" ht="25.2" customHeight="1" x14ac:dyDescent="0.3">
      <c r="B31" s="314" t="s">
        <v>28</v>
      </c>
      <c r="C31" s="314"/>
      <c r="D31" s="314"/>
      <c r="E31" s="314"/>
      <c r="F31" s="314"/>
      <c r="G31" s="314"/>
      <c r="H31" s="314"/>
      <c r="I31" s="314"/>
      <c r="J31" s="314"/>
      <c r="K31" s="314"/>
      <c r="L31" s="314"/>
      <c r="M31" s="314"/>
      <c r="N31" s="314"/>
      <c r="O31" s="314"/>
      <c r="P31" s="314"/>
      <c r="Q31" s="314"/>
      <c r="R31" s="314"/>
      <c r="S31" s="314"/>
      <c r="T31" s="314"/>
      <c r="U31" s="314"/>
    </row>
    <row r="32" spans="2:21" ht="60" customHeight="1" x14ac:dyDescent="0.3">
      <c r="B32" s="267"/>
      <c r="C32" s="267"/>
      <c r="D32" s="267"/>
      <c r="E32" s="267"/>
      <c r="F32" s="267"/>
      <c r="G32" s="267"/>
      <c r="H32" s="267"/>
      <c r="I32" s="267"/>
      <c r="J32" s="267"/>
      <c r="K32" s="267"/>
      <c r="L32" s="267"/>
      <c r="M32" s="267"/>
      <c r="N32" s="267"/>
      <c r="O32" s="267"/>
      <c r="P32" s="267"/>
      <c r="Q32" s="267"/>
      <c r="R32" s="267"/>
      <c r="S32" s="267"/>
      <c r="T32" s="267"/>
      <c r="U32" s="267"/>
    </row>
    <row r="33" spans="2:21" ht="60" customHeight="1" x14ac:dyDescent="0.3">
      <c r="B33" s="267"/>
      <c r="C33" s="267"/>
      <c r="D33" s="267"/>
      <c r="E33" s="267"/>
      <c r="F33" s="267"/>
      <c r="G33" s="267"/>
      <c r="H33" s="267"/>
      <c r="I33" s="267"/>
      <c r="J33" s="267"/>
      <c r="K33" s="267"/>
      <c r="L33" s="267"/>
      <c r="M33" s="267"/>
      <c r="N33" s="267"/>
      <c r="O33" s="267"/>
      <c r="P33" s="267"/>
      <c r="Q33" s="267"/>
      <c r="R33" s="267"/>
      <c r="S33" s="267"/>
      <c r="T33" s="267"/>
      <c r="U33" s="267"/>
    </row>
    <row r="34" spans="2:21" s="14" customFormat="1" ht="25.2" customHeight="1" x14ac:dyDescent="0.3">
      <c r="B34" s="302" t="s">
        <v>123</v>
      </c>
      <c r="C34" s="302"/>
      <c r="D34" s="302"/>
      <c r="E34" s="302"/>
      <c r="F34" s="302"/>
      <c r="G34" s="302"/>
      <c r="H34" s="302"/>
      <c r="I34" s="302"/>
      <c r="J34" s="302"/>
      <c r="K34" s="302"/>
      <c r="L34" s="302"/>
      <c r="M34" s="302"/>
      <c r="N34" s="302"/>
      <c r="O34" s="302"/>
      <c r="P34" s="302"/>
      <c r="Q34" s="302"/>
      <c r="R34" s="302"/>
      <c r="S34" s="302"/>
      <c r="T34" s="302"/>
      <c r="U34" s="302"/>
    </row>
    <row r="35" spans="2:21" ht="60" customHeight="1" x14ac:dyDescent="0.3">
      <c r="B35" s="267"/>
      <c r="C35" s="267"/>
      <c r="D35" s="267"/>
      <c r="E35" s="267"/>
      <c r="F35" s="267"/>
      <c r="G35" s="267"/>
      <c r="H35" s="267"/>
      <c r="I35" s="267"/>
      <c r="J35" s="267"/>
      <c r="K35" s="267"/>
      <c r="L35" s="267"/>
      <c r="M35" s="267"/>
      <c r="N35" s="267"/>
      <c r="O35" s="267"/>
      <c r="P35" s="267"/>
      <c r="Q35" s="267"/>
      <c r="R35" s="267"/>
      <c r="S35" s="267"/>
      <c r="T35" s="267"/>
      <c r="U35" s="267"/>
    </row>
    <row r="36" spans="2:21" ht="60" customHeight="1" x14ac:dyDescent="0.3">
      <c r="B36" s="267"/>
      <c r="C36" s="267"/>
      <c r="D36" s="267"/>
      <c r="E36" s="267"/>
      <c r="F36" s="267"/>
      <c r="G36" s="267"/>
      <c r="H36" s="267"/>
      <c r="I36" s="267"/>
      <c r="J36" s="267"/>
      <c r="K36" s="267"/>
      <c r="L36" s="267"/>
      <c r="M36" s="267"/>
      <c r="N36" s="267"/>
      <c r="O36" s="267"/>
      <c r="P36" s="267"/>
      <c r="Q36" s="267"/>
      <c r="R36" s="267"/>
      <c r="S36" s="267"/>
      <c r="T36" s="267"/>
      <c r="U36" s="267"/>
    </row>
    <row r="37" spans="2:21" ht="60" customHeight="1" x14ac:dyDescent="0.3">
      <c r="B37" s="267"/>
      <c r="C37" s="267"/>
      <c r="D37" s="267"/>
      <c r="E37" s="267"/>
      <c r="F37" s="267"/>
      <c r="G37" s="267"/>
      <c r="H37" s="267"/>
      <c r="I37" s="267"/>
      <c r="J37" s="267"/>
      <c r="K37" s="267"/>
      <c r="L37" s="267"/>
      <c r="M37" s="267"/>
      <c r="N37" s="267"/>
      <c r="O37" s="267"/>
      <c r="P37" s="267"/>
      <c r="Q37" s="267"/>
      <c r="R37" s="267"/>
      <c r="S37" s="267"/>
      <c r="T37" s="267"/>
      <c r="U37" s="267"/>
    </row>
    <row r="39" spans="2:21" x14ac:dyDescent="0.3">
      <c r="B39" s="299" t="s">
        <v>179</v>
      </c>
      <c r="C39" s="299"/>
      <c r="D39" s="299"/>
      <c r="E39" s="299"/>
      <c r="F39" s="299"/>
      <c r="G39" s="299"/>
      <c r="H39" s="299"/>
      <c r="I39" s="299"/>
      <c r="J39" s="299"/>
      <c r="K39" s="299"/>
      <c r="L39" s="299"/>
      <c r="M39" s="299"/>
      <c r="N39" s="299"/>
      <c r="O39" s="299"/>
      <c r="P39" s="299"/>
      <c r="Q39" s="299"/>
      <c r="R39" s="299"/>
      <c r="S39" s="299"/>
      <c r="T39" s="299"/>
      <c r="U39" s="299"/>
    </row>
    <row r="40" spans="2:21" ht="19.8" x14ac:dyDescent="0.3">
      <c r="B40" s="314" t="s">
        <v>28</v>
      </c>
      <c r="C40" s="314"/>
      <c r="D40" s="314"/>
      <c r="E40" s="314"/>
      <c r="F40" s="314"/>
      <c r="G40" s="314"/>
      <c r="H40" s="314"/>
      <c r="I40" s="314"/>
      <c r="J40" s="314"/>
      <c r="K40" s="314"/>
      <c r="L40" s="314"/>
      <c r="M40" s="314"/>
      <c r="N40" s="314"/>
      <c r="O40" s="314"/>
      <c r="P40" s="314"/>
      <c r="Q40" s="314"/>
      <c r="R40" s="314"/>
      <c r="S40" s="314"/>
      <c r="T40" s="314"/>
      <c r="U40" s="314"/>
    </row>
    <row r="41" spans="2:21" ht="50.25" customHeight="1" x14ac:dyDescent="0.3">
      <c r="B41" s="267"/>
      <c r="C41" s="267"/>
      <c r="D41" s="267"/>
      <c r="E41" s="267"/>
      <c r="F41" s="267"/>
      <c r="G41" s="267"/>
      <c r="H41" s="267"/>
      <c r="I41" s="267"/>
      <c r="J41" s="267"/>
      <c r="K41" s="267"/>
      <c r="L41" s="267"/>
      <c r="M41" s="267"/>
      <c r="N41" s="267"/>
      <c r="O41" s="267"/>
      <c r="P41" s="267"/>
      <c r="Q41" s="267"/>
      <c r="R41" s="267"/>
      <c r="S41" s="267"/>
      <c r="T41" s="267"/>
      <c r="U41" s="267"/>
    </row>
    <row r="42" spans="2:21" ht="51.75" customHeight="1" x14ac:dyDescent="0.3">
      <c r="B42" s="267"/>
      <c r="C42" s="267"/>
      <c r="D42" s="267"/>
      <c r="E42" s="267"/>
      <c r="F42" s="267"/>
      <c r="G42" s="267"/>
      <c r="H42" s="267"/>
      <c r="I42" s="267"/>
      <c r="J42" s="267"/>
      <c r="K42" s="267"/>
      <c r="L42" s="267"/>
      <c r="M42" s="267"/>
      <c r="N42" s="267"/>
      <c r="O42" s="267"/>
      <c r="P42" s="267"/>
      <c r="Q42" s="267"/>
      <c r="R42" s="267"/>
      <c r="S42" s="267"/>
      <c r="T42" s="267"/>
      <c r="U42" s="267"/>
    </row>
    <row r="43" spans="2:21" ht="19.8" x14ac:dyDescent="0.3">
      <c r="B43" s="302" t="s">
        <v>123</v>
      </c>
      <c r="C43" s="302"/>
      <c r="D43" s="302"/>
      <c r="E43" s="302"/>
      <c r="F43" s="302"/>
      <c r="G43" s="302"/>
      <c r="H43" s="302"/>
      <c r="I43" s="302"/>
      <c r="J43" s="302"/>
      <c r="K43" s="302"/>
      <c r="L43" s="302"/>
      <c r="M43" s="302"/>
      <c r="N43" s="302"/>
      <c r="O43" s="302"/>
      <c r="P43" s="302"/>
      <c r="Q43" s="302"/>
      <c r="R43" s="302"/>
      <c r="S43" s="302"/>
      <c r="T43" s="302"/>
      <c r="U43" s="302"/>
    </row>
    <row r="44" spans="2:21" ht="45" customHeight="1" x14ac:dyDescent="0.3">
      <c r="B44" s="267"/>
      <c r="C44" s="267"/>
      <c r="D44" s="267"/>
      <c r="E44" s="267"/>
      <c r="F44" s="267"/>
      <c r="G44" s="267"/>
      <c r="H44" s="267"/>
      <c r="I44" s="267"/>
      <c r="J44" s="267"/>
      <c r="K44" s="267"/>
      <c r="L44" s="267"/>
      <c r="M44" s="267"/>
      <c r="N44" s="267"/>
      <c r="O44" s="267"/>
      <c r="P44" s="267"/>
      <c r="Q44" s="267"/>
      <c r="R44" s="267"/>
      <c r="S44" s="267"/>
      <c r="T44" s="267"/>
      <c r="U44" s="267"/>
    </row>
    <row r="45" spans="2:21" ht="52.5" customHeight="1" x14ac:dyDescent="0.3">
      <c r="B45" s="267"/>
      <c r="C45" s="267"/>
      <c r="D45" s="267"/>
      <c r="E45" s="267"/>
      <c r="F45" s="267"/>
      <c r="G45" s="267"/>
      <c r="H45" s="267"/>
      <c r="I45" s="267"/>
      <c r="J45" s="267"/>
      <c r="K45" s="267"/>
      <c r="L45" s="267"/>
      <c r="M45" s="267"/>
      <c r="N45" s="267"/>
      <c r="O45" s="267"/>
      <c r="P45" s="267"/>
      <c r="Q45" s="267"/>
      <c r="R45" s="267"/>
      <c r="S45" s="267"/>
      <c r="T45" s="267"/>
      <c r="U45" s="267"/>
    </row>
    <row r="46" spans="2:21" ht="55.5" customHeight="1" x14ac:dyDescent="0.3">
      <c r="B46" s="267"/>
      <c r="C46" s="267"/>
      <c r="D46" s="267"/>
      <c r="E46" s="267"/>
      <c r="F46" s="267"/>
      <c r="G46" s="267"/>
      <c r="H46" s="267"/>
      <c r="I46" s="267"/>
      <c r="J46" s="267"/>
      <c r="K46" s="267"/>
      <c r="L46" s="267"/>
      <c r="M46" s="267"/>
      <c r="N46" s="267"/>
      <c r="O46" s="267"/>
      <c r="P46" s="267"/>
      <c r="Q46" s="267"/>
      <c r="R46" s="267"/>
      <c r="S46" s="267"/>
      <c r="T46" s="267"/>
      <c r="U46" s="267"/>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B1" zoomScale="70" zoomScaleNormal="70" workbookViewId="0">
      <selection activeCell="B23" sqref="B23:U23"/>
    </sheetView>
  </sheetViews>
  <sheetFormatPr baseColWidth="10" defaultColWidth="11.44140625" defaultRowHeight="16.2" x14ac:dyDescent="0.3"/>
  <cols>
    <col min="1" max="1" width="1.44140625" style="1" customWidth="1"/>
    <col min="2" max="2" width="38.44140625" style="1" customWidth="1"/>
    <col min="3" max="6" width="7.5546875" style="1" customWidth="1"/>
    <col min="7" max="7" width="1.6640625" style="1" customWidth="1"/>
    <col min="8" max="11" width="7.5546875" style="1" customWidth="1"/>
    <col min="12" max="12" width="1.6640625" style="1" customWidth="1"/>
    <col min="13" max="16" width="7.5546875" style="1" customWidth="1"/>
    <col min="17" max="17" width="3.33203125" style="1" customWidth="1"/>
    <col min="18" max="21" width="7.5546875" style="1" customWidth="1"/>
    <col min="22" max="27" width="11.44140625" style="1"/>
    <col min="28" max="28" width="2" style="1" customWidth="1"/>
    <col min="29" max="33" width="11.44140625" style="1"/>
    <col min="34" max="34" width="1.6640625" style="1" customWidth="1"/>
    <col min="35" max="16384" width="11.44140625" style="1"/>
  </cols>
  <sheetData>
    <row r="1" spans="2:22" ht="6" customHeight="1" x14ac:dyDescent="0.3"/>
    <row r="2" spans="2:22" ht="22.5" customHeight="1" x14ac:dyDescent="0.3">
      <c r="B2" s="317" t="s">
        <v>24</v>
      </c>
      <c r="C2" s="307" t="s">
        <v>176</v>
      </c>
      <c r="D2" s="307"/>
      <c r="E2" s="307"/>
      <c r="F2" s="307"/>
      <c r="G2" s="2"/>
      <c r="H2" s="308" t="s">
        <v>177</v>
      </c>
      <c r="I2" s="308"/>
      <c r="J2" s="308"/>
      <c r="K2" s="308"/>
      <c r="L2" s="2"/>
      <c r="M2" s="319" t="s">
        <v>178</v>
      </c>
      <c r="N2" s="319"/>
      <c r="O2" s="319"/>
      <c r="P2" s="319"/>
      <c r="Q2" s="55"/>
      <c r="R2" s="299" t="s">
        <v>179</v>
      </c>
      <c r="S2" s="299"/>
      <c r="T2" s="299"/>
      <c r="U2" s="299"/>
      <c r="V2" s="304"/>
    </row>
    <row r="3" spans="2:22" ht="24.75" customHeight="1" thickBot="1" x14ac:dyDescent="0.35">
      <c r="B3" s="318"/>
      <c r="C3" s="3">
        <v>1</v>
      </c>
      <c r="D3" s="3">
        <v>2</v>
      </c>
      <c r="E3" s="4">
        <v>3</v>
      </c>
      <c r="F3" s="5">
        <v>4</v>
      </c>
      <c r="G3" s="315"/>
      <c r="H3" s="3">
        <v>1</v>
      </c>
      <c r="I3" s="3">
        <v>2</v>
      </c>
      <c r="J3" s="4">
        <v>3</v>
      </c>
      <c r="K3" s="5">
        <v>4</v>
      </c>
      <c r="L3" s="305"/>
      <c r="M3" s="3">
        <v>1</v>
      </c>
      <c r="N3" s="3">
        <v>2</v>
      </c>
      <c r="O3" s="4">
        <v>3</v>
      </c>
      <c r="P3" s="5">
        <v>4</v>
      </c>
      <c r="Q3" s="56"/>
      <c r="R3" s="3">
        <v>1</v>
      </c>
      <c r="S3" s="3">
        <v>2</v>
      </c>
      <c r="T3" s="4">
        <v>3</v>
      </c>
      <c r="U3" s="5">
        <v>4</v>
      </c>
      <c r="V3" s="304"/>
    </row>
    <row r="4" spans="2:22" ht="38.1" customHeight="1" thickTop="1" thickBot="1" x14ac:dyDescent="0.35">
      <c r="B4" s="40" t="s">
        <v>5</v>
      </c>
      <c r="C4" s="36">
        <f>Autoevaluación!R122/SUM(Autoevaluación!R122:R125)</f>
        <v>0.25</v>
      </c>
      <c r="D4" s="7">
        <f>Autoevaluación!R123/SUM(Autoevaluación!R122:R125)</f>
        <v>0</v>
      </c>
      <c r="E4" s="7">
        <f>Autoevaluación!R124/SUM(Autoevaluación!R122:R125)</f>
        <v>0.75</v>
      </c>
      <c r="F4" s="7">
        <f>Autoevaluación!R125/SUM(Autoevaluación!R122:R125)</f>
        <v>0</v>
      </c>
      <c r="G4" s="316"/>
      <c r="H4" s="7">
        <f>Autoevaluación!S122/SUM(Autoevaluación!S122:S125)</f>
        <v>0.25</v>
      </c>
      <c r="I4" s="7">
        <f>Autoevaluación!S123/SUM(Autoevaluación!S122:S125)</f>
        <v>0.25</v>
      </c>
      <c r="J4" s="7">
        <f>Autoevaluación!S124/SUM(Autoevaluación!S122:S125)</f>
        <v>0.5</v>
      </c>
      <c r="K4" s="7">
        <f>Autoevaluación!S125/SUM(Autoevaluación!S122:S125)</f>
        <v>0</v>
      </c>
      <c r="L4" s="306"/>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35">
      <c r="B5" s="41" t="s">
        <v>10</v>
      </c>
      <c r="C5" s="36">
        <f>Autoevaluación!R128/SUM(Autoevaluación!R128:R131)</f>
        <v>0</v>
      </c>
      <c r="D5" s="7">
        <f>Autoevaluación!R129/SUM(Autoevaluación!R128:R131)</f>
        <v>0</v>
      </c>
      <c r="E5" s="7">
        <f>Autoevaluación!R130/SUM(Autoevaluación!R128:R131)</f>
        <v>1</v>
      </c>
      <c r="F5" s="7">
        <f>Autoevaluación!R131/SUM(Autoevaluación!R128:R131)</f>
        <v>0</v>
      </c>
      <c r="G5" s="316"/>
      <c r="H5" s="7">
        <f>Autoevaluación!S128/SUM(Autoevaluación!S128:S131)</f>
        <v>0</v>
      </c>
      <c r="I5" s="7">
        <f>Autoevaluación!S129/SUM(Autoevaluación!S128:S131)</f>
        <v>0</v>
      </c>
      <c r="J5" s="7">
        <f>Autoevaluación!S130/SUM(Autoevaluación!S128:S131)</f>
        <v>1</v>
      </c>
      <c r="K5" s="7">
        <f>Autoevaluación!S131/SUM(Autoevaluación!S128:S131)</f>
        <v>0</v>
      </c>
      <c r="L5" s="306"/>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35">
      <c r="B6" s="41" t="s">
        <v>15</v>
      </c>
      <c r="C6" s="36">
        <f>Autoevaluación!R134/SUM(Autoevaluación!R134:R137)</f>
        <v>0</v>
      </c>
      <c r="D6" s="7">
        <f>Autoevaluación!R135/SUM(Autoevaluación!R134:R137)</f>
        <v>0</v>
      </c>
      <c r="E6" s="7">
        <f>Autoevaluación!R136/SUM(Autoevaluación!R134:R137)</f>
        <v>1</v>
      </c>
      <c r="F6" s="7">
        <f>Autoevaluación!R137/SUM(Autoevaluación!R134:R137)</f>
        <v>0</v>
      </c>
      <c r="G6" s="316"/>
      <c r="H6" s="7">
        <f>Autoevaluación!S134/SUM(Autoevaluación!S134:S137)</f>
        <v>0</v>
      </c>
      <c r="I6" s="7">
        <f>Autoevaluación!S135/SUM(Autoevaluación!S134:S137)</f>
        <v>0</v>
      </c>
      <c r="J6" s="7">
        <f>Autoevaluación!S136/SUM(Autoevaluación!S134:S137)</f>
        <v>1</v>
      </c>
      <c r="K6" s="7">
        <f>Autoevaluación!S137/SUM(Autoevaluación!S134:S137)</f>
        <v>0</v>
      </c>
      <c r="L6" s="306"/>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35">
      <c r="B7" s="40" t="s">
        <v>19</v>
      </c>
      <c r="C7" s="36">
        <f>Autoevaluación!R139/SUM(Autoevaluación!R139:R142)</f>
        <v>0</v>
      </c>
      <c r="D7" s="7">
        <f>Autoevaluación!R140/SUM(Autoevaluación!R139:R142)</f>
        <v>0.33333333333333331</v>
      </c>
      <c r="E7" s="7">
        <f>Autoevaluación!R141/SUM(Autoevaluación!R139:R142)</f>
        <v>0.33333333333333331</v>
      </c>
      <c r="F7" s="7">
        <f>Autoevaluación!R142/SUM(Autoevaluación!R139:R142)</f>
        <v>0.33333333333333331</v>
      </c>
      <c r="G7" s="316"/>
      <c r="H7" s="7">
        <f>Autoevaluación!S139/SUM(Autoevaluación!S139:S142)</f>
        <v>0</v>
      </c>
      <c r="I7" s="7">
        <f>Autoevaluación!S140/SUM(Autoevaluación!S139:S142)</f>
        <v>0.33333333333333331</v>
      </c>
      <c r="J7" s="7">
        <f>Autoevaluación!S141/SUM(Autoevaluación!S139:S142)</f>
        <v>0</v>
      </c>
      <c r="K7" s="7">
        <f>Autoevaluación!S142/SUM(Autoevaluación!S139:S142)</f>
        <v>0.66666666666666663</v>
      </c>
      <c r="L7" s="306"/>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3">
      <c r="B8" s="38"/>
      <c r="C8" s="7"/>
      <c r="D8" s="7"/>
      <c r="E8" s="7"/>
      <c r="F8" s="7"/>
      <c r="G8" s="316"/>
      <c r="H8" s="7"/>
      <c r="I8" s="7"/>
      <c r="J8" s="7"/>
      <c r="K8" s="7"/>
      <c r="L8" s="306"/>
      <c r="M8" s="7"/>
      <c r="N8" s="7"/>
      <c r="O8" s="7"/>
      <c r="P8" s="7"/>
      <c r="Q8" s="53"/>
      <c r="R8" s="7"/>
      <c r="S8" s="7"/>
      <c r="T8" s="7"/>
      <c r="U8" s="7"/>
    </row>
    <row r="9" spans="2:22" ht="38.1" customHeight="1" x14ac:dyDescent="0.3">
      <c r="B9" s="6"/>
      <c r="C9" s="7"/>
      <c r="D9" s="7"/>
      <c r="E9" s="7"/>
      <c r="F9" s="7"/>
      <c r="G9" s="316"/>
      <c r="H9" s="7"/>
      <c r="I9" s="7"/>
      <c r="J9" s="7"/>
      <c r="K9" s="7"/>
      <c r="L9" s="306"/>
      <c r="M9" s="7"/>
      <c r="N9" s="7"/>
      <c r="O9" s="7"/>
      <c r="P9" s="7"/>
      <c r="Q9" s="53"/>
      <c r="R9" s="7"/>
      <c r="S9" s="7"/>
      <c r="T9" s="7"/>
      <c r="U9" s="7"/>
    </row>
    <row r="10" spans="2:22" ht="42" customHeight="1" x14ac:dyDescent="0.3">
      <c r="B10" s="15" t="s">
        <v>139</v>
      </c>
      <c r="C10" s="12">
        <f>AVERAGE(C4:C9)</f>
        <v>6.25E-2</v>
      </c>
      <c r="D10" s="12">
        <f>AVERAGE(D4:D9)</f>
        <v>8.3333333333333329E-2</v>
      </c>
      <c r="E10" s="12">
        <f>AVERAGE(E4:E9)</f>
        <v>0.77083333333333337</v>
      </c>
      <c r="F10" s="12">
        <f>AVERAGE(F4:F9)</f>
        <v>8.3333333333333329E-2</v>
      </c>
      <c r="G10" s="9"/>
      <c r="H10" s="12">
        <f>AVERAGE(H4:H9)</f>
        <v>6.25E-2</v>
      </c>
      <c r="I10" s="12">
        <f>AVERAGE(I4:I9)</f>
        <v>0.14583333333333331</v>
      </c>
      <c r="J10" s="12">
        <f>AVERAGE(J4:J9)</f>
        <v>0.625</v>
      </c>
      <c r="K10" s="12">
        <f>AVERAGE(K4:K9)</f>
        <v>0.16666666666666666</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2" customHeight="1" x14ac:dyDescent="0.3">
      <c r="B12" s="307" t="s">
        <v>176</v>
      </c>
      <c r="C12" s="307"/>
      <c r="D12" s="307"/>
      <c r="E12" s="307"/>
      <c r="F12" s="307"/>
      <c r="G12" s="307"/>
      <c r="H12" s="307"/>
      <c r="I12" s="307"/>
      <c r="J12" s="307"/>
      <c r="K12" s="307"/>
      <c r="L12" s="307"/>
      <c r="M12" s="307"/>
      <c r="N12" s="307"/>
      <c r="O12" s="307"/>
      <c r="P12" s="307"/>
      <c r="Q12" s="307"/>
      <c r="R12" s="307"/>
      <c r="S12" s="307"/>
      <c r="T12" s="307"/>
      <c r="U12" s="307"/>
    </row>
    <row r="13" spans="2:22" ht="25.2" customHeight="1" x14ac:dyDescent="0.3">
      <c r="B13" s="309" t="s">
        <v>28</v>
      </c>
      <c r="C13" s="309"/>
      <c r="D13" s="309"/>
      <c r="E13" s="309"/>
      <c r="F13" s="309"/>
      <c r="G13" s="309"/>
      <c r="H13" s="309"/>
      <c r="I13" s="309"/>
      <c r="J13" s="309"/>
      <c r="K13" s="309"/>
      <c r="L13" s="309"/>
      <c r="M13" s="309"/>
      <c r="N13" s="309"/>
      <c r="O13" s="309"/>
      <c r="P13" s="309"/>
      <c r="Q13" s="309"/>
      <c r="R13" s="309"/>
      <c r="S13" s="309"/>
      <c r="T13" s="309"/>
      <c r="U13" s="309"/>
    </row>
    <row r="14" spans="2:22" ht="60" customHeight="1" x14ac:dyDescent="0.3">
      <c r="B14" s="320" t="s">
        <v>385</v>
      </c>
      <c r="C14" s="320"/>
      <c r="D14" s="320"/>
      <c r="E14" s="320"/>
      <c r="F14" s="320"/>
      <c r="G14" s="320"/>
      <c r="H14" s="320"/>
      <c r="I14" s="320"/>
      <c r="J14" s="320"/>
      <c r="K14" s="320"/>
      <c r="L14" s="320"/>
      <c r="M14" s="320"/>
      <c r="N14" s="320"/>
      <c r="O14" s="320"/>
      <c r="P14" s="320"/>
      <c r="Q14" s="320"/>
      <c r="R14" s="320"/>
      <c r="S14" s="320"/>
      <c r="T14" s="320"/>
      <c r="U14" s="320"/>
    </row>
    <row r="15" spans="2:22" ht="60" customHeight="1" x14ac:dyDescent="0.3">
      <c r="B15" s="267" t="s">
        <v>386</v>
      </c>
      <c r="C15" s="267"/>
      <c r="D15" s="267"/>
      <c r="E15" s="267"/>
      <c r="F15" s="267"/>
      <c r="G15" s="267"/>
      <c r="H15" s="267"/>
      <c r="I15" s="267"/>
      <c r="J15" s="267"/>
      <c r="K15" s="267"/>
      <c r="L15" s="267"/>
      <c r="M15" s="267"/>
      <c r="N15" s="267"/>
      <c r="O15" s="267"/>
      <c r="P15" s="267"/>
      <c r="Q15" s="267"/>
      <c r="R15" s="267"/>
      <c r="S15" s="267"/>
      <c r="T15" s="267"/>
      <c r="U15" s="267"/>
    </row>
    <row r="16" spans="2:22" s="14" customFormat="1" ht="25.2" customHeight="1" x14ac:dyDescent="0.3">
      <c r="B16" s="302" t="s">
        <v>123</v>
      </c>
      <c r="C16" s="302"/>
      <c r="D16" s="302"/>
      <c r="E16" s="302"/>
      <c r="F16" s="302"/>
      <c r="G16" s="302"/>
      <c r="H16" s="302"/>
      <c r="I16" s="302"/>
      <c r="J16" s="302"/>
      <c r="K16" s="302"/>
      <c r="L16" s="302"/>
      <c r="M16" s="302"/>
      <c r="N16" s="302"/>
      <c r="O16" s="302"/>
      <c r="P16" s="302"/>
      <c r="Q16" s="302"/>
      <c r="R16" s="302"/>
      <c r="S16" s="302"/>
      <c r="T16" s="302"/>
      <c r="U16" s="302"/>
    </row>
    <row r="17" spans="2:21" ht="60" customHeight="1" x14ac:dyDescent="0.3">
      <c r="B17" s="267" t="s">
        <v>387</v>
      </c>
      <c r="C17" s="267"/>
      <c r="D17" s="267"/>
      <c r="E17" s="267"/>
      <c r="F17" s="267"/>
      <c r="G17" s="267"/>
      <c r="H17" s="267"/>
      <c r="I17" s="267"/>
      <c r="J17" s="267"/>
      <c r="K17" s="267"/>
      <c r="L17" s="267"/>
      <c r="M17" s="267"/>
      <c r="N17" s="267"/>
      <c r="O17" s="267"/>
      <c r="P17" s="267"/>
      <c r="Q17" s="267"/>
      <c r="R17" s="267"/>
      <c r="S17" s="267"/>
      <c r="T17" s="267"/>
      <c r="U17" s="267"/>
    </row>
    <row r="18" spans="2:21" ht="60" customHeight="1" x14ac:dyDescent="0.3">
      <c r="B18" s="320" t="s">
        <v>388</v>
      </c>
      <c r="C18" s="320"/>
      <c r="D18" s="320"/>
      <c r="E18" s="320"/>
      <c r="F18" s="320"/>
      <c r="G18" s="320"/>
      <c r="H18" s="320"/>
      <c r="I18" s="320"/>
      <c r="J18" s="320"/>
      <c r="K18" s="320"/>
      <c r="L18" s="320"/>
      <c r="M18" s="320"/>
      <c r="N18" s="320"/>
      <c r="O18" s="320"/>
      <c r="P18" s="320"/>
      <c r="Q18" s="320"/>
      <c r="R18" s="320"/>
      <c r="S18" s="320"/>
      <c r="T18" s="320"/>
      <c r="U18" s="320"/>
    </row>
    <row r="19" spans="2:21" ht="60" customHeight="1" x14ac:dyDescent="0.3">
      <c r="B19" s="320" t="s">
        <v>389</v>
      </c>
      <c r="C19" s="320"/>
      <c r="D19" s="320"/>
      <c r="E19" s="320"/>
      <c r="F19" s="320"/>
      <c r="G19" s="320"/>
      <c r="H19" s="320"/>
      <c r="I19" s="320"/>
      <c r="J19" s="320"/>
      <c r="K19" s="320"/>
      <c r="L19" s="320"/>
      <c r="M19" s="320"/>
      <c r="N19" s="320"/>
      <c r="O19" s="320"/>
      <c r="P19" s="320"/>
      <c r="Q19" s="320"/>
      <c r="R19" s="320"/>
      <c r="S19" s="320"/>
      <c r="T19" s="320"/>
      <c r="U19" s="320"/>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2" customHeight="1" x14ac:dyDescent="0.3">
      <c r="B21" s="313" t="s">
        <v>177</v>
      </c>
      <c r="C21" s="313"/>
      <c r="D21" s="313"/>
      <c r="E21" s="313"/>
      <c r="F21" s="313"/>
      <c r="G21" s="313"/>
      <c r="H21" s="313"/>
      <c r="I21" s="313"/>
      <c r="J21" s="313"/>
      <c r="K21" s="313"/>
      <c r="L21" s="313"/>
      <c r="M21" s="313"/>
      <c r="N21" s="313"/>
      <c r="O21" s="313"/>
      <c r="P21" s="313"/>
      <c r="Q21" s="313"/>
      <c r="R21" s="313"/>
      <c r="S21" s="313"/>
      <c r="T21" s="313"/>
      <c r="U21" s="313"/>
    </row>
    <row r="22" spans="2:21" ht="25.2" customHeight="1" x14ac:dyDescent="0.3">
      <c r="B22" s="314" t="s">
        <v>28</v>
      </c>
      <c r="C22" s="314"/>
      <c r="D22" s="314"/>
      <c r="E22" s="314"/>
      <c r="F22" s="314"/>
      <c r="G22" s="314"/>
      <c r="H22" s="314"/>
      <c r="I22" s="314"/>
      <c r="J22" s="314"/>
      <c r="K22" s="314"/>
      <c r="L22" s="314"/>
      <c r="M22" s="314"/>
      <c r="N22" s="314"/>
      <c r="O22" s="314"/>
      <c r="P22" s="314"/>
      <c r="Q22" s="314"/>
      <c r="R22" s="314"/>
      <c r="S22" s="314"/>
      <c r="T22" s="314"/>
      <c r="U22" s="314"/>
    </row>
    <row r="23" spans="2:21" ht="60" customHeight="1" x14ac:dyDescent="0.3">
      <c r="B23" s="267"/>
      <c r="C23" s="267"/>
      <c r="D23" s="267"/>
      <c r="E23" s="267"/>
      <c r="F23" s="267"/>
      <c r="G23" s="267"/>
      <c r="H23" s="267"/>
      <c r="I23" s="267"/>
      <c r="J23" s="267"/>
      <c r="K23" s="267"/>
      <c r="L23" s="267"/>
      <c r="M23" s="267"/>
      <c r="N23" s="267"/>
      <c r="O23" s="267"/>
      <c r="P23" s="267"/>
      <c r="Q23" s="267"/>
      <c r="R23" s="267"/>
      <c r="S23" s="267"/>
      <c r="T23" s="267"/>
      <c r="U23" s="267"/>
    </row>
    <row r="24" spans="2:21" ht="60" customHeight="1" x14ac:dyDescent="0.3">
      <c r="B24" s="267"/>
      <c r="C24" s="267"/>
      <c r="D24" s="267"/>
      <c r="E24" s="267"/>
      <c r="F24" s="267"/>
      <c r="G24" s="267"/>
      <c r="H24" s="267"/>
      <c r="I24" s="267"/>
      <c r="J24" s="267"/>
      <c r="K24" s="267"/>
      <c r="L24" s="267"/>
      <c r="M24" s="267"/>
      <c r="N24" s="267"/>
      <c r="O24" s="267"/>
      <c r="P24" s="267"/>
      <c r="Q24" s="267"/>
      <c r="R24" s="267"/>
      <c r="S24" s="267"/>
      <c r="T24" s="267"/>
      <c r="U24" s="267"/>
    </row>
    <row r="25" spans="2:21" s="14" customFormat="1" ht="25.2" customHeight="1" x14ac:dyDescent="0.3">
      <c r="B25" s="302" t="s">
        <v>123</v>
      </c>
      <c r="C25" s="302"/>
      <c r="D25" s="302"/>
      <c r="E25" s="302"/>
      <c r="F25" s="302"/>
      <c r="G25" s="302"/>
      <c r="H25" s="302"/>
      <c r="I25" s="302"/>
      <c r="J25" s="302"/>
      <c r="K25" s="302"/>
      <c r="L25" s="302"/>
      <c r="M25" s="302"/>
      <c r="N25" s="302"/>
      <c r="O25" s="302"/>
      <c r="P25" s="302"/>
      <c r="Q25" s="302"/>
      <c r="R25" s="302"/>
      <c r="S25" s="302"/>
      <c r="T25" s="302"/>
      <c r="U25" s="302"/>
    </row>
    <row r="26" spans="2:21" ht="60" customHeight="1" x14ac:dyDescent="0.3">
      <c r="B26" s="267"/>
      <c r="C26" s="267"/>
      <c r="D26" s="267"/>
      <c r="E26" s="267"/>
      <c r="F26" s="267"/>
      <c r="G26" s="267"/>
      <c r="H26" s="267"/>
      <c r="I26" s="267"/>
      <c r="J26" s="267"/>
      <c r="K26" s="267"/>
      <c r="L26" s="267"/>
      <c r="M26" s="267"/>
      <c r="N26" s="267"/>
      <c r="O26" s="267"/>
      <c r="P26" s="267"/>
      <c r="Q26" s="267"/>
      <c r="R26" s="267"/>
      <c r="S26" s="267"/>
      <c r="T26" s="267"/>
      <c r="U26" s="267"/>
    </row>
    <row r="27" spans="2:21" ht="60" customHeight="1" x14ac:dyDescent="0.3">
      <c r="B27" s="267"/>
      <c r="C27" s="267"/>
      <c r="D27" s="267"/>
      <c r="E27" s="267"/>
      <c r="F27" s="267"/>
      <c r="G27" s="267"/>
      <c r="H27" s="267"/>
      <c r="I27" s="267"/>
      <c r="J27" s="267"/>
      <c r="K27" s="267"/>
      <c r="L27" s="267"/>
      <c r="M27" s="267"/>
      <c r="N27" s="267"/>
      <c r="O27" s="267"/>
      <c r="P27" s="267"/>
      <c r="Q27" s="267"/>
      <c r="R27" s="267"/>
      <c r="S27" s="267"/>
      <c r="T27" s="267"/>
      <c r="U27" s="267"/>
    </row>
    <row r="28" spans="2:21" ht="60" customHeight="1" x14ac:dyDescent="0.3">
      <c r="B28" s="267"/>
      <c r="C28" s="267"/>
      <c r="D28" s="267"/>
      <c r="E28" s="267"/>
      <c r="F28" s="267"/>
      <c r="G28" s="267"/>
      <c r="H28" s="267"/>
      <c r="I28" s="267"/>
      <c r="J28" s="267"/>
      <c r="K28" s="267"/>
      <c r="L28" s="267"/>
      <c r="M28" s="267"/>
      <c r="N28" s="267"/>
      <c r="O28" s="267"/>
      <c r="P28" s="267"/>
      <c r="Q28" s="267"/>
      <c r="R28" s="267"/>
      <c r="S28" s="267"/>
      <c r="T28" s="267"/>
      <c r="U28" s="267"/>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2" customHeight="1" x14ac:dyDescent="0.3">
      <c r="B30" s="303" t="s">
        <v>178</v>
      </c>
      <c r="C30" s="303"/>
      <c r="D30" s="303"/>
      <c r="E30" s="303"/>
      <c r="F30" s="303"/>
      <c r="G30" s="303"/>
      <c r="H30" s="303"/>
      <c r="I30" s="303"/>
      <c r="J30" s="303"/>
      <c r="K30" s="303"/>
      <c r="L30" s="303"/>
      <c r="M30" s="303"/>
      <c r="N30" s="303"/>
      <c r="O30" s="303"/>
      <c r="P30" s="303"/>
      <c r="Q30" s="303"/>
      <c r="R30" s="303"/>
      <c r="S30" s="303"/>
      <c r="T30" s="303"/>
      <c r="U30" s="303"/>
    </row>
    <row r="31" spans="2:21" ht="25.2" customHeight="1" x14ac:dyDescent="0.3">
      <c r="B31" s="300" t="s">
        <v>28</v>
      </c>
      <c r="C31" s="301"/>
      <c r="D31" s="301"/>
      <c r="E31" s="301"/>
      <c r="F31" s="301"/>
      <c r="G31" s="301"/>
      <c r="H31" s="301"/>
      <c r="I31" s="301"/>
      <c r="J31" s="301"/>
      <c r="K31" s="301"/>
      <c r="L31" s="301"/>
      <c r="M31" s="301"/>
      <c r="N31" s="301"/>
      <c r="O31" s="301"/>
      <c r="P31" s="301"/>
      <c r="Q31" s="301"/>
      <c r="R31" s="301"/>
      <c r="S31" s="301"/>
      <c r="T31" s="301"/>
      <c r="U31" s="301"/>
    </row>
    <row r="32" spans="2:21" ht="60" customHeight="1" x14ac:dyDescent="0.3">
      <c r="B32" s="267"/>
      <c r="C32" s="267"/>
      <c r="D32" s="267"/>
      <c r="E32" s="267"/>
      <c r="F32" s="267"/>
      <c r="G32" s="267"/>
      <c r="H32" s="267"/>
      <c r="I32" s="267"/>
      <c r="J32" s="267"/>
      <c r="K32" s="267"/>
      <c r="L32" s="267"/>
      <c r="M32" s="267"/>
      <c r="N32" s="267"/>
      <c r="O32" s="267"/>
      <c r="P32" s="267"/>
      <c r="Q32" s="267"/>
      <c r="R32" s="267"/>
      <c r="S32" s="267"/>
      <c r="T32" s="267"/>
      <c r="U32" s="267"/>
    </row>
    <row r="33" spans="2:21" ht="60" customHeight="1" x14ac:dyDescent="0.3">
      <c r="B33" s="267"/>
      <c r="C33" s="267"/>
      <c r="D33" s="267"/>
      <c r="E33" s="267"/>
      <c r="F33" s="267"/>
      <c r="G33" s="267"/>
      <c r="H33" s="267"/>
      <c r="I33" s="267"/>
      <c r="J33" s="267"/>
      <c r="K33" s="267"/>
      <c r="L33" s="267"/>
      <c r="M33" s="267"/>
      <c r="N33" s="267"/>
      <c r="O33" s="267"/>
      <c r="P33" s="267"/>
      <c r="Q33" s="267"/>
      <c r="R33" s="267"/>
      <c r="S33" s="267"/>
      <c r="T33" s="267"/>
      <c r="U33" s="267"/>
    </row>
    <row r="34" spans="2:21" s="14" customFormat="1" ht="25.2" customHeight="1" x14ac:dyDescent="0.3">
      <c r="B34" s="302" t="s">
        <v>123</v>
      </c>
      <c r="C34" s="302"/>
      <c r="D34" s="302"/>
      <c r="E34" s="302"/>
      <c r="F34" s="302"/>
      <c r="G34" s="302"/>
      <c r="H34" s="302"/>
      <c r="I34" s="302"/>
      <c r="J34" s="302"/>
      <c r="K34" s="302"/>
      <c r="L34" s="302"/>
      <c r="M34" s="302"/>
      <c r="N34" s="302"/>
      <c r="O34" s="302"/>
      <c r="P34" s="302"/>
      <c r="Q34" s="302"/>
      <c r="R34" s="302"/>
      <c r="S34" s="302"/>
      <c r="T34" s="302"/>
      <c r="U34" s="302"/>
    </row>
    <row r="35" spans="2:21" ht="60" customHeight="1" x14ac:dyDescent="0.3">
      <c r="B35" s="267"/>
      <c r="C35" s="267"/>
      <c r="D35" s="267"/>
      <c r="E35" s="267"/>
      <c r="F35" s="267"/>
      <c r="G35" s="267"/>
      <c r="H35" s="267"/>
      <c r="I35" s="267"/>
      <c r="J35" s="267"/>
      <c r="K35" s="267"/>
      <c r="L35" s="267"/>
      <c r="M35" s="267"/>
      <c r="N35" s="267"/>
      <c r="O35" s="267"/>
      <c r="P35" s="267"/>
      <c r="Q35" s="267"/>
      <c r="R35" s="267"/>
      <c r="S35" s="267"/>
      <c r="T35" s="267"/>
      <c r="U35" s="267"/>
    </row>
    <row r="36" spans="2:21" ht="60" customHeight="1" x14ac:dyDescent="0.3">
      <c r="B36" s="267"/>
      <c r="C36" s="267"/>
      <c r="D36" s="267"/>
      <c r="E36" s="267"/>
      <c r="F36" s="267"/>
      <c r="G36" s="267"/>
      <c r="H36" s="267"/>
      <c r="I36" s="267"/>
      <c r="J36" s="267"/>
      <c r="K36" s="267"/>
      <c r="L36" s="267"/>
      <c r="M36" s="267"/>
      <c r="N36" s="267"/>
      <c r="O36" s="267"/>
      <c r="P36" s="267"/>
      <c r="Q36" s="267"/>
      <c r="R36" s="267"/>
      <c r="S36" s="267"/>
      <c r="T36" s="267"/>
      <c r="U36" s="267"/>
    </row>
    <row r="37" spans="2:21" ht="60" customHeight="1" x14ac:dyDescent="0.3">
      <c r="B37" s="267"/>
      <c r="C37" s="267"/>
      <c r="D37" s="267"/>
      <c r="E37" s="267"/>
      <c r="F37" s="267"/>
      <c r="G37" s="267"/>
      <c r="H37" s="267"/>
      <c r="I37" s="267"/>
      <c r="J37" s="267"/>
      <c r="K37" s="267"/>
      <c r="L37" s="267"/>
      <c r="M37" s="267"/>
      <c r="N37" s="267"/>
      <c r="O37" s="267"/>
      <c r="P37" s="267"/>
      <c r="Q37" s="267"/>
      <c r="R37" s="267"/>
      <c r="S37" s="267"/>
      <c r="T37" s="267"/>
      <c r="U37" s="267"/>
    </row>
    <row r="40" spans="2:21" x14ac:dyDescent="0.3">
      <c r="B40" s="299" t="s">
        <v>179</v>
      </c>
      <c r="C40" s="299"/>
      <c r="D40" s="299"/>
      <c r="E40" s="299"/>
      <c r="F40" s="299"/>
      <c r="G40" s="299"/>
      <c r="H40" s="299"/>
      <c r="I40" s="299"/>
      <c r="J40" s="299"/>
      <c r="K40" s="299"/>
      <c r="L40" s="299"/>
      <c r="M40" s="299"/>
      <c r="N40" s="299"/>
      <c r="O40" s="299"/>
      <c r="P40" s="299"/>
      <c r="Q40" s="299"/>
      <c r="R40" s="299"/>
      <c r="S40" s="299"/>
      <c r="T40" s="299"/>
      <c r="U40" s="299"/>
    </row>
    <row r="41" spans="2:21" ht="19.8" x14ac:dyDescent="0.3">
      <c r="B41" s="300" t="s">
        <v>28</v>
      </c>
      <c r="C41" s="301"/>
      <c r="D41" s="301"/>
      <c r="E41" s="301"/>
      <c r="F41" s="301"/>
      <c r="G41" s="301"/>
      <c r="H41" s="301"/>
      <c r="I41" s="301"/>
      <c r="J41" s="301"/>
      <c r="K41" s="301"/>
      <c r="L41" s="301"/>
      <c r="M41" s="301"/>
      <c r="N41" s="301"/>
      <c r="O41" s="301"/>
      <c r="P41" s="301"/>
      <c r="Q41" s="301"/>
      <c r="R41" s="301"/>
      <c r="S41" s="301"/>
      <c r="T41" s="301"/>
      <c r="U41" s="301"/>
    </row>
    <row r="42" spans="2:21" ht="62.25" customHeight="1" x14ac:dyDescent="0.3">
      <c r="B42" s="267"/>
      <c r="C42" s="267"/>
      <c r="D42" s="267"/>
      <c r="E42" s="267"/>
      <c r="F42" s="267"/>
      <c r="G42" s="267"/>
      <c r="H42" s="267"/>
      <c r="I42" s="267"/>
      <c r="J42" s="267"/>
      <c r="K42" s="267"/>
      <c r="L42" s="267"/>
      <c r="M42" s="267"/>
      <c r="N42" s="267"/>
      <c r="O42" s="267"/>
      <c r="P42" s="267"/>
      <c r="Q42" s="267"/>
      <c r="R42" s="267"/>
      <c r="S42" s="267"/>
      <c r="T42" s="267"/>
      <c r="U42" s="267"/>
    </row>
    <row r="43" spans="2:21" ht="64.5" customHeight="1" x14ac:dyDescent="0.3">
      <c r="B43" s="267"/>
      <c r="C43" s="267"/>
      <c r="D43" s="267"/>
      <c r="E43" s="267"/>
      <c r="F43" s="267"/>
      <c r="G43" s="267"/>
      <c r="H43" s="267"/>
      <c r="I43" s="267"/>
      <c r="J43" s="267"/>
      <c r="K43" s="267"/>
      <c r="L43" s="267"/>
      <c r="M43" s="267"/>
      <c r="N43" s="267"/>
      <c r="O43" s="267"/>
      <c r="P43" s="267"/>
      <c r="Q43" s="267"/>
      <c r="R43" s="267"/>
      <c r="S43" s="267"/>
      <c r="T43" s="267"/>
      <c r="U43" s="267"/>
    </row>
    <row r="44" spans="2:21" ht="19.8" x14ac:dyDescent="0.3">
      <c r="B44" s="302" t="s">
        <v>123</v>
      </c>
      <c r="C44" s="302"/>
      <c r="D44" s="302"/>
      <c r="E44" s="302"/>
      <c r="F44" s="302"/>
      <c r="G44" s="302"/>
      <c r="H44" s="302"/>
      <c r="I44" s="302"/>
      <c r="J44" s="302"/>
      <c r="K44" s="302"/>
      <c r="L44" s="302"/>
      <c r="M44" s="302"/>
      <c r="N44" s="302"/>
      <c r="O44" s="302"/>
      <c r="P44" s="302"/>
      <c r="Q44" s="302"/>
      <c r="R44" s="302"/>
      <c r="S44" s="302"/>
      <c r="T44" s="302"/>
      <c r="U44" s="302"/>
    </row>
    <row r="45" spans="2:21" ht="54.75" customHeight="1" x14ac:dyDescent="0.3">
      <c r="B45" s="267"/>
      <c r="C45" s="267"/>
      <c r="D45" s="267"/>
      <c r="E45" s="267"/>
      <c r="F45" s="267"/>
      <c r="G45" s="267"/>
      <c r="H45" s="267"/>
      <c r="I45" s="267"/>
      <c r="J45" s="267"/>
      <c r="K45" s="267"/>
      <c r="L45" s="267"/>
      <c r="M45" s="267"/>
      <c r="N45" s="267"/>
      <c r="O45" s="267"/>
      <c r="P45" s="267"/>
      <c r="Q45" s="267"/>
      <c r="R45" s="267"/>
      <c r="S45" s="267"/>
      <c r="T45" s="267"/>
      <c r="U45" s="267"/>
    </row>
    <row r="46" spans="2:21" ht="61.5" customHeight="1" x14ac:dyDescent="0.3">
      <c r="B46" s="267"/>
      <c r="C46" s="267"/>
      <c r="D46" s="267"/>
      <c r="E46" s="267"/>
      <c r="F46" s="267"/>
      <c r="G46" s="267"/>
      <c r="H46" s="267"/>
      <c r="I46" s="267"/>
      <c r="J46" s="267"/>
      <c r="K46" s="267"/>
      <c r="L46" s="267"/>
      <c r="M46" s="267"/>
      <c r="N46" s="267"/>
      <c r="O46" s="267"/>
      <c r="P46" s="267"/>
      <c r="Q46" s="267"/>
      <c r="R46" s="267"/>
      <c r="S46" s="267"/>
      <c r="T46" s="267"/>
      <c r="U46" s="267"/>
    </row>
    <row r="47" spans="2:21" ht="64.5" customHeight="1" x14ac:dyDescent="0.3">
      <c r="B47" s="267"/>
      <c r="C47" s="267"/>
      <c r="D47" s="267"/>
      <c r="E47" s="267"/>
      <c r="F47" s="267"/>
      <c r="G47" s="267"/>
      <c r="H47" s="267"/>
      <c r="I47" s="267"/>
      <c r="J47" s="267"/>
      <c r="K47" s="267"/>
      <c r="L47" s="267"/>
      <c r="M47" s="267"/>
      <c r="N47" s="267"/>
      <c r="O47" s="267"/>
      <c r="P47" s="267"/>
      <c r="Q47" s="267"/>
      <c r="R47" s="267"/>
      <c r="S47" s="267"/>
      <c r="T47" s="267"/>
      <c r="U47" s="267"/>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WILLIAM RAMIREZ</cp:lastModifiedBy>
  <cp:lastPrinted>2011-10-07T14:16:27Z</cp:lastPrinted>
  <dcterms:created xsi:type="dcterms:W3CDTF">2010-02-23T19:10:51Z</dcterms:created>
  <dcterms:modified xsi:type="dcterms:W3CDTF">2024-11-27T19:04:49Z</dcterms:modified>
</cp:coreProperties>
</file>