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AE7E8C40-CFFC-4D96-9B98-A96A455404AC}" xr6:coauthVersionLast="45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0" i="1" l="1"/>
  <c r="U98" i="1"/>
  <c r="U99" i="1"/>
  <c r="U101" i="1"/>
  <c r="T6" i="6"/>
  <c r="U87" i="1"/>
  <c r="U92" i="1"/>
  <c r="U89" i="1"/>
  <c r="U90" i="1"/>
  <c r="U91" i="1"/>
  <c r="U5" i="6"/>
  <c r="R7" i="1"/>
  <c r="R8" i="1"/>
  <c r="R9" i="1"/>
  <c r="R10" i="1"/>
  <c r="S7" i="1"/>
  <c r="T7" i="1"/>
  <c r="T8" i="1"/>
  <c r="T9" i="1"/>
  <c r="T10" i="1"/>
  <c r="M4" i="2"/>
  <c r="M10" i="2"/>
  <c r="U7" i="1"/>
  <c r="S8" i="1"/>
  <c r="P4" i="2"/>
  <c r="P10" i="2"/>
  <c r="U8" i="1"/>
  <c r="U9" i="1"/>
  <c r="U10" i="1"/>
  <c r="S4" i="2"/>
  <c r="S9" i="1"/>
  <c r="T4" i="2"/>
  <c r="S10" i="1"/>
  <c r="S98" i="1"/>
  <c r="S99" i="1"/>
  <c r="S100" i="1"/>
  <c r="H6" i="6" s="1"/>
  <c r="S101" i="1"/>
  <c r="U4" i="2"/>
  <c r="Q11" i="1"/>
  <c r="R11" i="1"/>
  <c r="S11" i="1"/>
  <c r="R13" i="1"/>
  <c r="S13" i="1"/>
  <c r="T13" i="1"/>
  <c r="U13" i="1"/>
  <c r="R14" i="1"/>
  <c r="S14" i="1"/>
  <c r="T14" i="1"/>
  <c r="T15" i="1"/>
  <c r="T16" i="1"/>
  <c r="N5" i="2"/>
  <c r="U14" i="1"/>
  <c r="U15" i="1"/>
  <c r="U16" i="1"/>
  <c r="R5" i="2"/>
  <c r="R15" i="1"/>
  <c r="S15" i="1"/>
  <c r="S16" i="1"/>
  <c r="I5" i="2"/>
  <c r="S5" i="2"/>
  <c r="R16" i="1"/>
  <c r="D5" i="2" s="1"/>
  <c r="M5" i="2"/>
  <c r="U5" i="2"/>
  <c r="R20" i="1"/>
  <c r="S20" i="1"/>
  <c r="T20" i="1"/>
  <c r="U20" i="1"/>
  <c r="R21" i="1"/>
  <c r="S21" i="1"/>
  <c r="I6" i="2" s="1"/>
  <c r="S22" i="1"/>
  <c r="S23" i="1"/>
  <c r="T21" i="1"/>
  <c r="T22" i="1"/>
  <c r="T23" i="1"/>
  <c r="M6" i="2"/>
  <c r="U21" i="1"/>
  <c r="R22" i="1"/>
  <c r="R23" i="1"/>
  <c r="E6" i="2"/>
  <c r="O6" i="2"/>
  <c r="U22" i="1"/>
  <c r="U23" i="1"/>
  <c r="T6" i="2"/>
  <c r="R30" i="1"/>
  <c r="F7" i="2" s="1"/>
  <c r="R31" i="1"/>
  <c r="R32" i="1"/>
  <c r="R33" i="1"/>
  <c r="S30" i="1"/>
  <c r="H7" i="2" s="1"/>
  <c r="T30" i="1"/>
  <c r="T31" i="1"/>
  <c r="T32" i="1"/>
  <c r="T33" i="1"/>
  <c r="M7" i="2"/>
  <c r="U30" i="1"/>
  <c r="U31" i="1"/>
  <c r="U32" i="1"/>
  <c r="U33" i="1"/>
  <c r="R7" i="2"/>
  <c r="S31" i="1"/>
  <c r="S32" i="1"/>
  <c r="S33" i="1"/>
  <c r="N7" i="2"/>
  <c r="S7" i="2"/>
  <c r="O7" i="2"/>
  <c r="P7" i="2"/>
  <c r="U7" i="2"/>
  <c r="R36" i="1"/>
  <c r="R37" i="1"/>
  <c r="R38" i="1"/>
  <c r="R39" i="1"/>
  <c r="C8" i="2" s="1"/>
  <c r="S36" i="1"/>
  <c r="T36" i="1"/>
  <c r="T37" i="1"/>
  <c r="T38" i="1"/>
  <c r="T39" i="1"/>
  <c r="N8" i="2"/>
  <c r="U36" i="1"/>
  <c r="S37" i="1"/>
  <c r="U37" i="1"/>
  <c r="U38" i="1"/>
  <c r="U39" i="1"/>
  <c r="S8" i="2"/>
  <c r="S38" i="1"/>
  <c r="S39" i="1"/>
  <c r="U8" i="2"/>
  <c r="R47" i="1"/>
  <c r="E9" i="2" s="1"/>
  <c r="R48" i="1"/>
  <c r="R49" i="1"/>
  <c r="R50" i="1"/>
  <c r="S47" i="1"/>
  <c r="S48" i="1"/>
  <c r="S49" i="1"/>
  <c r="I9" i="2" s="1"/>
  <c r="S50" i="1"/>
  <c r="T47" i="1"/>
  <c r="T48" i="1"/>
  <c r="T49" i="1"/>
  <c r="T50" i="1"/>
  <c r="M9" i="2"/>
  <c r="U47" i="1"/>
  <c r="N9" i="2"/>
  <c r="U48" i="1"/>
  <c r="O9" i="2"/>
  <c r="U49" i="1"/>
  <c r="U50" i="1"/>
  <c r="T9" i="2"/>
  <c r="P9" i="2"/>
  <c r="U9" i="2"/>
  <c r="R55" i="1"/>
  <c r="R56" i="1"/>
  <c r="R57" i="1"/>
  <c r="R58" i="1"/>
  <c r="S55" i="1"/>
  <c r="I4" i="4" s="1"/>
  <c r="S56" i="1"/>
  <c r="S57" i="1"/>
  <c r="S58" i="1"/>
  <c r="T55" i="1"/>
  <c r="U55" i="1"/>
  <c r="U56" i="1"/>
  <c r="U57" i="1"/>
  <c r="U58" i="1"/>
  <c r="S4" i="4"/>
  <c r="S10" i="4"/>
  <c r="T56" i="1"/>
  <c r="T57" i="1"/>
  <c r="T58" i="1"/>
  <c r="O4" i="4"/>
  <c r="O10" i="4"/>
  <c r="T4" i="4"/>
  <c r="T10" i="4"/>
  <c r="R62" i="1"/>
  <c r="S62" i="1"/>
  <c r="S63" i="1"/>
  <c r="S64" i="1"/>
  <c r="S65" i="1"/>
  <c r="T62" i="1"/>
  <c r="T63" i="1"/>
  <c r="T64" i="1"/>
  <c r="T65" i="1"/>
  <c r="U62" i="1"/>
  <c r="R63" i="1"/>
  <c r="R64" i="1"/>
  <c r="R65" i="1"/>
  <c r="U63" i="1"/>
  <c r="U64" i="1"/>
  <c r="U65" i="1"/>
  <c r="S5" i="4"/>
  <c r="U5" i="4"/>
  <c r="R68" i="1"/>
  <c r="S68" i="1"/>
  <c r="I6" i="4" s="1"/>
  <c r="S69" i="1"/>
  <c r="S70" i="1"/>
  <c r="S71" i="1"/>
  <c r="K6" i="4" s="1"/>
  <c r="T68" i="1"/>
  <c r="T69" i="1"/>
  <c r="T70" i="1"/>
  <c r="T71" i="1"/>
  <c r="M6" i="4"/>
  <c r="U68" i="1"/>
  <c r="U69" i="1"/>
  <c r="U70" i="1"/>
  <c r="U71" i="1"/>
  <c r="R6" i="4"/>
  <c r="R69" i="1"/>
  <c r="N6" i="4"/>
  <c r="R70" i="1"/>
  <c r="R71" i="1"/>
  <c r="O6" i="4"/>
  <c r="P6" i="4"/>
  <c r="R74" i="1"/>
  <c r="R76" i="1"/>
  <c r="R75" i="1"/>
  <c r="R77" i="1"/>
  <c r="S74" i="1"/>
  <c r="S75" i="1"/>
  <c r="S76" i="1"/>
  <c r="S77" i="1"/>
  <c r="H7" i="4" s="1"/>
  <c r="T74" i="1"/>
  <c r="U74" i="1"/>
  <c r="U75" i="1"/>
  <c r="U76" i="1"/>
  <c r="U77" i="1"/>
  <c r="R7" i="4"/>
  <c r="T75" i="1"/>
  <c r="S7" i="4"/>
  <c r="T76" i="1"/>
  <c r="T77" i="1"/>
  <c r="N7" i="4"/>
  <c r="P7" i="4"/>
  <c r="R84" i="1"/>
  <c r="F4" i="6" s="1"/>
  <c r="R85" i="1"/>
  <c r="D4" i="6" s="1"/>
  <c r="R86" i="1"/>
  <c r="R87" i="1"/>
  <c r="S84" i="1"/>
  <c r="H4" i="6" s="1"/>
  <c r="T84" i="1"/>
  <c r="T85" i="1"/>
  <c r="T86" i="1"/>
  <c r="T87" i="1"/>
  <c r="M4" i="6"/>
  <c r="M10" i="6"/>
  <c r="U84" i="1"/>
  <c r="S85" i="1"/>
  <c r="I4" i="6" s="1"/>
  <c r="S86" i="1"/>
  <c r="J4" i="6" s="1"/>
  <c r="S87" i="1"/>
  <c r="U85" i="1"/>
  <c r="U86" i="1"/>
  <c r="T4" i="6"/>
  <c r="T10" i="6"/>
  <c r="P4" i="6"/>
  <c r="P10" i="6"/>
  <c r="R89" i="1"/>
  <c r="S89" i="1"/>
  <c r="S90" i="1"/>
  <c r="S91" i="1"/>
  <c r="J5" i="6" s="1"/>
  <c r="S92" i="1"/>
  <c r="T89" i="1"/>
  <c r="T90" i="1"/>
  <c r="T91" i="1"/>
  <c r="T92" i="1"/>
  <c r="M5" i="6"/>
  <c r="R90" i="1"/>
  <c r="N5" i="6"/>
  <c r="R91" i="1"/>
  <c r="D5" i="6" s="1"/>
  <c r="O5" i="6"/>
  <c r="R92" i="1"/>
  <c r="P5" i="6"/>
  <c r="R98" i="1"/>
  <c r="R99" i="1"/>
  <c r="R100" i="1"/>
  <c r="D6" i="6" s="1"/>
  <c r="R101" i="1"/>
  <c r="T98" i="1"/>
  <c r="T101" i="1"/>
  <c r="T99" i="1"/>
  <c r="T100" i="1"/>
  <c r="P6" i="6"/>
  <c r="S6" i="6"/>
  <c r="R6" i="6"/>
  <c r="E6" i="6"/>
  <c r="O6" i="6"/>
  <c r="U6" i="6"/>
  <c r="R102" i="1"/>
  <c r="R103" i="1"/>
  <c r="R104" i="1"/>
  <c r="C7" i="6" s="1"/>
  <c r="R105" i="1"/>
  <c r="F7" i="6" s="1"/>
  <c r="S102" i="1"/>
  <c r="T102" i="1"/>
  <c r="T103" i="1"/>
  <c r="T104" i="1"/>
  <c r="T105" i="1"/>
  <c r="M7" i="6"/>
  <c r="U102" i="1"/>
  <c r="S103" i="1"/>
  <c r="S104" i="1"/>
  <c r="S105" i="1"/>
  <c r="U103" i="1"/>
  <c r="U104" i="1"/>
  <c r="U105" i="1"/>
  <c r="R7" i="6"/>
  <c r="P7" i="6"/>
  <c r="U7" i="6"/>
  <c r="R114" i="1"/>
  <c r="E8" i="6" s="1"/>
  <c r="R115" i="1"/>
  <c r="R116" i="1"/>
  <c r="R117" i="1"/>
  <c r="S114" i="1"/>
  <c r="S115" i="1"/>
  <c r="S116" i="1"/>
  <c r="S117" i="1"/>
  <c r="T114" i="1"/>
  <c r="U114" i="1"/>
  <c r="T115" i="1"/>
  <c r="T116" i="1"/>
  <c r="T117" i="1"/>
  <c r="M8" i="6"/>
  <c r="U115" i="1"/>
  <c r="U116" i="1"/>
  <c r="U117" i="1"/>
  <c r="S8" i="6"/>
  <c r="T8" i="6"/>
  <c r="P8" i="6"/>
  <c r="U8" i="6"/>
  <c r="R122" i="1"/>
  <c r="S122" i="1"/>
  <c r="H4" i="5" s="1"/>
  <c r="T122" i="1"/>
  <c r="T123" i="1"/>
  <c r="T124" i="1"/>
  <c r="T125" i="1"/>
  <c r="M4" i="5"/>
  <c r="M10" i="5"/>
  <c r="U122" i="1"/>
  <c r="U125" i="1"/>
  <c r="U123" i="1"/>
  <c r="U124" i="1"/>
  <c r="U4" i="5"/>
  <c r="U10" i="5"/>
  <c r="R123" i="1"/>
  <c r="S123" i="1"/>
  <c r="I4" i="5" s="1"/>
  <c r="S124" i="1"/>
  <c r="J4" i="5" s="1"/>
  <c r="S125" i="1"/>
  <c r="K4" i="5" s="1"/>
  <c r="N4" i="5"/>
  <c r="N10" i="5"/>
  <c r="R124" i="1"/>
  <c r="O4" i="5"/>
  <c r="O10" i="5"/>
  <c r="T4" i="5"/>
  <c r="T10" i="5"/>
  <c r="R125" i="1"/>
  <c r="P4" i="5"/>
  <c r="P10" i="5"/>
  <c r="R128" i="1"/>
  <c r="F5" i="5" s="1"/>
  <c r="R129" i="1"/>
  <c r="R130" i="1"/>
  <c r="R131" i="1"/>
  <c r="S128" i="1"/>
  <c r="S130" i="1"/>
  <c r="S129" i="1"/>
  <c r="S131" i="1"/>
  <c r="T128" i="1"/>
  <c r="U128" i="1"/>
  <c r="T129" i="1"/>
  <c r="T130" i="1"/>
  <c r="T131" i="1"/>
  <c r="N5" i="5"/>
  <c r="U129" i="1"/>
  <c r="U130" i="1"/>
  <c r="U131" i="1"/>
  <c r="T5" i="5"/>
  <c r="O5" i="5"/>
  <c r="P5" i="5"/>
  <c r="R134" i="1"/>
  <c r="S134" i="1"/>
  <c r="S135" i="1"/>
  <c r="S136" i="1"/>
  <c r="J6" i="5" s="1"/>
  <c r="S137" i="1"/>
  <c r="T134" i="1"/>
  <c r="T135" i="1"/>
  <c r="T136" i="1"/>
  <c r="T137" i="1"/>
  <c r="M6" i="5"/>
  <c r="U134" i="1"/>
  <c r="R135" i="1"/>
  <c r="D6" i="5" s="1"/>
  <c r="R136" i="1"/>
  <c r="R137" i="1"/>
  <c r="E6" i="5" s="1"/>
  <c r="N6" i="5"/>
  <c r="U135" i="1"/>
  <c r="O6" i="5"/>
  <c r="U136" i="1"/>
  <c r="U6" i="5"/>
  <c r="P6" i="5"/>
  <c r="R139" i="1"/>
  <c r="R140" i="1"/>
  <c r="R141" i="1"/>
  <c r="R142" i="1"/>
  <c r="C7" i="5" s="1"/>
  <c r="S139" i="1"/>
  <c r="S140" i="1"/>
  <c r="S141" i="1"/>
  <c r="H7" i="5" s="1"/>
  <c r="S142" i="1"/>
  <c r="T139" i="1"/>
  <c r="U139" i="1"/>
  <c r="I7" i="5"/>
  <c r="T140" i="1"/>
  <c r="U140" i="1"/>
  <c r="T141" i="1"/>
  <c r="T142" i="1"/>
  <c r="N7" i="5"/>
  <c r="U141" i="1"/>
  <c r="T7" i="5"/>
  <c r="K7" i="5"/>
  <c r="S5" i="6"/>
  <c r="R8" i="2"/>
  <c r="R8" i="6"/>
  <c r="R7" i="5"/>
  <c r="S4" i="5"/>
  <c r="S10" i="5"/>
  <c r="R4" i="5"/>
  <c r="R10" i="5"/>
  <c r="R5" i="6"/>
  <c r="T5" i="6"/>
  <c r="S6" i="4"/>
  <c r="T8" i="2"/>
  <c r="T5" i="2"/>
  <c r="T5" i="4"/>
  <c r="T7" i="2"/>
  <c r="U6" i="2"/>
  <c r="R6" i="5"/>
  <c r="R4" i="4"/>
  <c r="R10" i="4"/>
  <c r="S5" i="5"/>
  <c r="O7" i="4"/>
  <c r="P5" i="2"/>
  <c r="P8" i="2"/>
  <c r="C6" i="4"/>
  <c r="S7" i="5"/>
  <c r="U7" i="5"/>
  <c r="T7" i="6"/>
  <c r="S7" i="6"/>
  <c r="U4" i="4"/>
  <c r="U10" i="4"/>
  <c r="O8" i="2"/>
  <c r="J6" i="2"/>
  <c r="K6" i="2"/>
  <c r="M7" i="4"/>
  <c r="T6" i="4"/>
  <c r="S6" i="2"/>
  <c r="R6" i="2"/>
  <c r="J5" i="2"/>
  <c r="J7" i="5"/>
  <c r="P7" i="5"/>
  <c r="O7" i="5"/>
  <c r="M5" i="5"/>
  <c r="P4" i="4"/>
  <c r="P10" i="4"/>
  <c r="M7" i="5"/>
  <c r="N8" i="6"/>
  <c r="U4" i="6"/>
  <c r="U10" i="6"/>
  <c r="S4" i="6"/>
  <c r="S10" i="6"/>
  <c r="U6" i="4"/>
  <c r="O8" i="6"/>
  <c r="U5" i="5"/>
  <c r="O5" i="2"/>
  <c r="O4" i="6"/>
  <c r="O10" i="6"/>
  <c r="K4" i="6"/>
  <c r="N4" i="6"/>
  <c r="N10" i="6"/>
  <c r="M6" i="6"/>
  <c r="C5" i="6"/>
  <c r="N6" i="6"/>
  <c r="U7" i="4"/>
  <c r="R4" i="6"/>
  <c r="R10" i="6"/>
  <c r="R5" i="4"/>
  <c r="N4" i="4"/>
  <c r="N10" i="4"/>
  <c r="N7" i="6"/>
  <c r="P6" i="2"/>
  <c r="N6" i="2"/>
  <c r="T7" i="4"/>
  <c r="O7" i="6"/>
  <c r="T6" i="5"/>
  <c r="M8" i="2"/>
  <c r="R5" i="5"/>
  <c r="R9" i="2"/>
  <c r="M4" i="4"/>
  <c r="M10" i="4"/>
  <c r="S6" i="5"/>
  <c r="S9" i="2"/>
  <c r="F4" i="2"/>
  <c r="U10" i="2"/>
  <c r="S10" i="2"/>
  <c r="T10" i="2"/>
  <c r="R4" i="2"/>
  <c r="R10" i="2"/>
  <c r="O4" i="2"/>
  <c r="O10" i="2"/>
  <c r="N4" i="2"/>
  <c r="N10" i="2"/>
  <c r="I6" i="5" l="1"/>
  <c r="H6" i="5"/>
  <c r="H10" i="5" s="1"/>
  <c r="K6" i="5"/>
  <c r="I5" i="5"/>
  <c r="I10" i="5" s="1"/>
  <c r="K5" i="5"/>
  <c r="J5" i="5"/>
  <c r="J10" i="5" s="1"/>
  <c r="H5" i="5"/>
  <c r="K10" i="5"/>
  <c r="J8" i="6"/>
  <c r="K8" i="6"/>
  <c r="I8" i="6"/>
  <c r="H8" i="6"/>
  <c r="J7" i="6"/>
  <c r="K7" i="6"/>
  <c r="H7" i="6"/>
  <c r="H10" i="6" s="1"/>
  <c r="I7" i="6"/>
  <c r="J6" i="6"/>
  <c r="I6" i="6"/>
  <c r="K6" i="6"/>
  <c r="I5" i="6"/>
  <c r="H5" i="6"/>
  <c r="K5" i="6"/>
  <c r="K10" i="6" s="1"/>
  <c r="J10" i="6"/>
  <c r="J7" i="4"/>
  <c r="I7" i="4"/>
  <c r="K7" i="4"/>
  <c r="J6" i="4"/>
  <c r="H6" i="4"/>
  <c r="K4" i="4"/>
  <c r="N5" i="4"/>
  <c r="K5" i="4"/>
  <c r="M5" i="4"/>
  <c r="J5" i="4"/>
  <c r="P5" i="4"/>
  <c r="I5" i="4"/>
  <c r="H5" i="4"/>
  <c r="O5" i="4"/>
  <c r="H4" i="4"/>
  <c r="J4" i="4"/>
  <c r="H9" i="2"/>
  <c r="J9" i="2"/>
  <c r="K9" i="2"/>
  <c r="K8" i="2"/>
  <c r="H8" i="2"/>
  <c r="I8" i="2"/>
  <c r="J8" i="2"/>
  <c r="J7" i="2"/>
  <c r="I7" i="2"/>
  <c r="K7" i="2"/>
  <c r="H6" i="2"/>
  <c r="H4" i="2"/>
  <c r="J4" i="2"/>
  <c r="I4" i="2"/>
  <c r="K4" i="2"/>
  <c r="F7" i="5"/>
  <c r="E7" i="5"/>
  <c r="D7" i="5"/>
  <c r="C6" i="5"/>
  <c r="F6" i="5"/>
  <c r="D5" i="5"/>
  <c r="E5" i="5"/>
  <c r="C5" i="5"/>
  <c r="D4" i="5"/>
  <c r="D10" i="5" s="1"/>
  <c r="E4" i="5"/>
  <c r="E10" i="5" s="1"/>
  <c r="C4" i="5"/>
  <c r="F4" i="5"/>
  <c r="D8" i="6"/>
  <c r="C8" i="6"/>
  <c r="F8" i="6"/>
  <c r="D7" i="6"/>
  <c r="E7" i="6"/>
  <c r="F6" i="6"/>
  <c r="C6" i="6"/>
  <c r="D10" i="6"/>
  <c r="E5" i="6"/>
  <c r="F5" i="6"/>
  <c r="F10" i="6" s="1"/>
  <c r="C4" i="6"/>
  <c r="C10" i="6" s="1"/>
  <c r="E4" i="6"/>
  <c r="C9" i="2"/>
  <c r="D9" i="2"/>
  <c r="F9" i="2"/>
  <c r="F8" i="2"/>
  <c r="D8" i="2"/>
  <c r="E8" i="2"/>
  <c r="D7" i="2"/>
  <c r="E7" i="2"/>
  <c r="C7" i="2"/>
  <c r="F6" i="2"/>
  <c r="C6" i="2"/>
  <c r="D6" i="2"/>
  <c r="C5" i="2"/>
  <c r="H5" i="2"/>
  <c r="K5" i="2"/>
  <c r="F5" i="2"/>
  <c r="F10" i="2" s="1"/>
  <c r="E5" i="2"/>
  <c r="E4" i="2"/>
  <c r="D4" i="2"/>
  <c r="C4" i="2"/>
  <c r="C10" i="2" s="1"/>
  <c r="D5" i="4"/>
  <c r="C7" i="4"/>
  <c r="F7" i="4"/>
  <c r="E7" i="4"/>
  <c r="D6" i="4"/>
  <c r="E6" i="4"/>
  <c r="F6" i="4"/>
  <c r="E5" i="4"/>
  <c r="F5" i="4"/>
  <c r="C5" i="4"/>
  <c r="D7" i="4"/>
  <c r="F4" i="4"/>
  <c r="C4" i="4"/>
  <c r="E4" i="4"/>
  <c r="E10" i="4" s="1"/>
  <c r="D4" i="4"/>
  <c r="I10" i="6" l="1"/>
  <c r="I10" i="4"/>
  <c r="K10" i="4"/>
  <c r="J10" i="4"/>
  <c r="H10" i="4"/>
  <c r="I10" i="2"/>
  <c r="J10" i="2"/>
  <c r="H10" i="2"/>
  <c r="K10" i="2"/>
  <c r="F10" i="5"/>
  <c r="C10" i="5"/>
  <c r="E10" i="6"/>
  <c r="D10" i="2"/>
  <c r="E10" i="2"/>
  <c r="D10" i="4"/>
  <c r="C10" i="4"/>
  <c r="F10" i="4"/>
</calcChain>
</file>

<file path=xl/sharedStrings.xml><?xml version="1.0" encoding="utf-8"?>
<sst xmlns="http://schemas.openxmlformats.org/spreadsheetml/2006/main" count="747" uniqueCount="439">
  <si>
    <t>MACROPROCESO D. GESTIÓN DE LA CALIDAD DEL SERVICIO EDUCATIVO EN EDUCACIÓN PRE-ESCOLAR, BÁSICA Y MEDIA</t>
  </si>
  <si>
    <t>D01.03.F01</t>
  </si>
  <si>
    <t>PROCESO GESTIÓN DE LA EVALUACIÓN EDUCATIVA</t>
  </si>
  <si>
    <t>VERSION 3.0</t>
  </si>
  <si>
    <t xml:space="preserve">SUBPROCESO ORIENTAR LA RUTA DE MEJORAMIENTO INSTITUCIONAL  </t>
  </si>
  <si>
    <t>PAGINA __  DE __</t>
  </si>
  <si>
    <t>DATOS DEL ESTABLECIMIENTO EDUCATIVO</t>
  </si>
  <si>
    <t>Ruta del Mejoramiento</t>
  </si>
  <si>
    <t>Establecimiento Educativo</t>
  </si>
  <si>
    <t>Fecha de Autoevaluación</t>
  </si>
  <si>
    <t>Etapa</t>
  </si>
  <si>
    <t>Pasos</t>
  </si>
  <si>
    <t>Herramientas de Sistematización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</si>
  <si>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</si>
  <si>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1.Revisión de la identidad institucional</t>
  </si>
  <si>
    <t>1-Autoevalaución</t>
  </si>
  <si>
    <t>Código DANE</t>
  </si>
  <si>
    <t>2. Evaluación de cada una de las areas de gestión teniendo en cuenta los criterios de inclusión</t>
  </si>
  <si>
    <t>Dirección</t>
  </si>
  <si>
    <t>Municipio</t>
  </si>
  <si>
    <t>3. Elaboración del perfil Institucional</t>
  </si>
  <si>
    <t>2-Directiva, 3-Académica, 4-Admon, 5-Comunidad, 6-Perfil</t>
  </si>
  <si>
    <t>Correo electronico</t>
  </si>
  <si>
    <t>Tel</t>
  </si>
  <si>
    <t>4. Establecimiento de las fortalezas y oportunidades de mejoramiento</t>
  </si>
  <si>
    <t>Rector o Director</t>
  </si>
  <si>
    <t>Horizonte</t>
  </si>
  <si>
    <t>DATOS DEL EQUIPO AUTO - EVALUADOR</t>
  </si>
  <si>
    <t>NOMBRE</t>
  </si>
  <si>
    <t>CARGO</t>
  </si>
  <si>
    <t>E-MAIL</t>
  </si>
  <si>
    <t>RESPONSABLES DEL PLAN DE MEJORAMIENTO - SEGUIMIENTO Y EVALUACIÓN</t>
  </si>
  <si>
    <t>GESTIÓN</t>
  </si>
  <si>
    <t xml:space="preserve"> </t>
  </si>
  <si>
    <t>Archivo Realizado Por: Ingeniero Amauri Guevara León</t>
  </si>
  <si>
    <t>aguel5@hotmail.com</t>
  </si>
  <si>
    <t>www.qmtltda.com</t>
  </si>
  <si>
    <t>Fecha: 26 de Febrero de 2010</t>
  </si>
  <si>
    <t>Bogota-Colombia</t>
  </si>
  <si>
    <t>AUTOEVALUACION INSTITUCIONAL</t>
  </si>
  <si>
    <t>GESTIÓN DIRECTIVA</t>
  </si>
  <si>
    <t>AÑO 2023</t>
  </si>
  <si>
    <t>AÑO 2024</t>
  </si>
  <si>
    <t>AÑO 2025</t>
  </si>
  <si>
    <t>AÑO 2026</t>
  </si>
  <si>
    <t>Valoración</t>
  </si>
  <si>
    <t>JUSTIFICACION</t>
  </si>
  <si>
    <t>EVIDENCIAS</t>
  </si>
  <si>
    <t>Direccionamiento Estratégico</t>
  </si>
  <si>
    <t>Misión, visión y principios, en el marco de una institución integrada</t>
  </si>
  <si>
    <t>Metas institucionales</t>
  </si>
  <si>
    <t>Conocimiento y apropiación del direccionamiento</t>
  </si>
  <si>
    <t>Política de inclusión de personas de diferentes grupos poblacionales o diversidad cultural</t>
  </si>
  <si>
    <t>Gestión Estratégica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</si>
  <si>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</si>
  <si>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</si>
  <si>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</si>
  <si>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</si>
  <si>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</si>
  <si>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</si>
  <si>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</si>
  <si>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</si>
  <si>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</si>
  <si>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</si>
  <si>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</si>
  <si>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</si>
  <si>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</si>
  <si>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</si>
  <si>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</si>
  <si>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</si>
  <si>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</si>
  <si>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</si>
  <si>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</si>
  <si>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</si>
  <si>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</si>
  <si>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</si>
  <si>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</si>
  <si>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</si>
  <si>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</si>
  <si>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</si>
  <si>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</si>
  <si>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</si>
  <si>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</si>
  <si>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</si>
  <si>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</si>
  <si>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</si>
  <si>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</si>
  <si>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</si>
  <si>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ACADÉMICA</t>
  </si>
  <si>
    <t>Diseño Pedagógico</t>
  </si>
  <si>
    <t>Plan de estudios</t>
  </si>
  <si>
    <t>El plan de estudios es articulado y coherente . Además, cuenta con mecanismos de seguimiento y retroalimentación, a partir de los cuales se mantiene su pertinencia, relevancia y calidad.</t>
  </si>
  <si>
    <t>PEI, Plan de estudio modelo escuela nueva y PID.</t>
  </si>
  <si>
    <t>Enfoque metodológico</t>
  </si>
  <si>
    <t>La institución evalua periodicamente la coherencia y la articulación del enfoque metodológico con el PEI, el PMI y las prácticas de aula de sus docentes. Está información es usada como base la realización de ajustes.</t>
  </si>
  <si>
    <t>Recursos para el aprendizaje</t>
  </si>
  <si>
    <t>La institución evalúa periodicamente la  pertinencia y funcionalidad de los proceddimientos establecidos para la dotación, uso y mantenimiento de los recursos para el aprendizaje y las ajusta en función de los nuevos requerimientos.</t>
  </si>
  <si>
    <t>PEI, Plan de estudio modelo escuela nueva y PID, planilla para registro de uso de los recursos (formatos de asistencia y registros de calificaciones por grado y areas).</t>
  </si>
  <si>
    <t>Jornada escolar</t>
  </si>
  <si>
    <t>La institución evalua periodicamente el cumplimiento de las horas efectivas de clases recibida por los estudiantes y toma las medidas pertinentes para corregir situaciones anómalas.</t>
  </si>
  <si>
    <t>Calendario académico divulgado en cartelera en todas las sedes (Resolución de calendario académico)</t>
  </si>
  <si>
    <t>Evaluación</t>
  </si>
  <si>
    <t>La institucion tiene una politica de evaluacion fundamentada en los lineamientos curriculares, los estandares basicos de competencia y los Articulos 2º y 3º  del Decreto 230 del 2002 y el articulo 8 del decreto 2082 de 1996, la cul se refleja en las practicas de los docentes</t>
  </si>
  <si>
    <t>PEI, Plan de estudios escuela nueva PID, SIEE.</t>
  </si>
  <si>
    <t>Prácticas Pedagógicas</t>
  </si>
  <si>
    <t>Opciones didácticas para las áreas, asignaturas y proyectos transversales</t>
  </si>
  <si>
    <t>PEI, Plan de estudios escuela nueva y PID</t>
  </si>
  <si>
    <t>Estrategias para las tareas escolares</t>
  </si>
  <si>
    <t>La institucion cuenta con una politica clara sobre la intencionalidad de las tareas escolares en el afianzamiento de los aprendizajes de los estudiantes y ésta es aplicada con por todos loss docentes conocida y comprendida por los estudiantes y ls familias.</t>
  </si>
  <si>
    <t>SIEE</t>
  </si>
  <si>
    <t>Uso articulado de los recursos para el aprendizaje</t>
  </si>
  <si>
    <t>La institucion tiene una politica sobre el uso de los recursos para el aprendizaje que esta articulada con su propuesta pedagogica. Ademas, esta es aplicada por todos.</t>
  </si>
  <si>
    <t>PEI, plan de estudios proyectos transversales</t>
  </si>
  <si>
    <t>Uso de los tiempos para el aprendizaje</t>
  </si>
  <si>
    <t>La política de distribución de tiempo curricular y extracurricular es apropiada y se utiliza efectivamente. Además la institución revisa y evalua periodicamente el uso de los tiempos destinados a los aprendizajes, y realiza los ajustes pertinentes para que estos sean aprovechados apropiadamente.</t>
  </si>
  <si>
    <t>PEI, Plan de estudios modelo escuela nueva y PID.</t>
  </si>
  <si>
    <t>Gestión de Aula</t>
  </si>
  <si>
    <t>Relación pedagógica</t>
  </si>
  <si>
    <t>Las prácticas pedagógicas se basan en la comunicación, la cogestión del aprendizaje y la relación afectiva y la valoracion de la diversidad de los estudiantes, como elementos facilitadores del proceso de enseñanza-aprendizaje, y esto se evidencia en la organizacion del aula, en las relaciones recíprocas y en las estrategias de aprendizaje utilizadas.</t>
  </si>
  <si>
    <t>PEI, Plan de estudios escuela nueva y PID.</t>
  </si>
  <si>
    <t>Planeación de clases</t>
  </si>
  <si>
    <t>La institución revisa y evalua periodicamente su estrategia de planeación de clases, y utiliza los resultados para implementar medidas de ajuste y mejoramiento que contribuyen a la consolidación de conjuntos articulados y ordenados de actividades para desarrollar las competencias de los estudiantes.</t>
  </si>
  <si>
    <t>Adaptación de guías, utilización de textos y ayudas tecnológicas  y PIAR.</t>
  </si>
  <si>
    <t>Estilo pedagógico</t>
  </si>
  <si>
    <t>En la institución se presentan esfuerzos colectivos por trabajar con estrategias alternativas a la clase magistral.  Además se tiene en cuenta los intereses, ideas y experiencias de los estudiantes como base para estructurar las actividades pedagogicas.</t>
  </si>
  <si>
    <t>Aplicación de talleres a los estudiantes de los grados 2°, 3°,  4° y 5° en las sedes educativas.</t>
  </si>
  <si>
    <t>Evaluación en el aula</t>
  </si>
  <si>
    <t>El sistema de evaluación del rendimiento académico de la Institución se aplican permanentemente. Se hace seguimiento y se cuenta con un buen sistema de información. Además, la institución evalua periodicamente este sistema y lo ajusta de acuerdo con las necesidades de la diversidad de los estudiantes.</t>
  </si>
  <si>
    <t>Informes periodicos escritos y registro unico de evaluacion por grados y áreas</t>
  </si>
  <si>
    <t>Seguimiento Académico</t>
  </si>
  <si>
    <t>Seguimiento a los resultados académicos</t>
  </si>
  <si>
    <t>La institución revisa periodicamente su sistema de seguimiento académico y realiza los ajustes correspondientes, con el propósito de mejorarlo.</t>
  </si>
  <si>
    <t>Actividades de recuperación para los estudiantes. Informe académico. SIEE.</t>
  </si>
  <si>
    <t>Uso pedagógico de las evaluaciones externas</t>
  </si>
  <si>
    <t>La institución hace seguimiento a la incidencia de los resultados de las evaluaciones externas en las prácticas de aula y realiza acciones correctivas para su ajuste, los cuales son establecidas en el PMI.</t>
  </si>
  <si>
    <t>Evaluar para Avanzar 2021.</t>
  </si>
  <si>
    <t>Seguimiento a la asistencia</t>
  </si>
  <si>
    <t>La institución revisa y evalua periódicamente su política de control y tratamiento del ausentismo en función de los resultados de la misma, e implementa los ajustes pertinentes.</t>
  </si>
  <si>
    <t>Planillas de registros de asistencia diaria de los estudiantes, reporte periodico a la directora.</t>
  </si>
  <si>
    <t>Actividades de recuperación</t>
  </si>
  <si>
    <t>La institución revisa y evalúa periódicamente los efectos de las actividades de reecupeeración y sus mecanismos de implementación y realiza los ajustes pertinentes con el fin de mejorar los resultados de los estudiantes</t>
  </si>
  <si>
    <t>Planes de aula, talleres y evaluaciones por unidad.</t>
  </si>
  <si>
    <t>Apoyo pedagógico para estudiantes con dificultades de aprendizaje</t>
  </si>
  <si>
    <t>La institución cuenta con programas de apoyo pedagógico a los casos de bajo rendimiento académico, así como con mecanismo de seguimiento, actividades institucionales y soporte interinstitucional.</t>
  </si>
  <si>
    <t>Programa DUA Y PIAR</t>
  </si>
  <si>
    <t>Seguimiento a los egresados</t>
  </si>
  <si>
    <t>La institución tiene un plan para realizar el seguimineto a sus egresados, pero la información no es sistemática ni permite el análisis para aportar al mejoramiento institucional.</t>
  </si>
  <si>
    <t>Base de datos de los estudiantes egresados.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</si>
  <si>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</si>
  <si>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</si>
  <si>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</si>
  <si>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</si>
  <si>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</si>
  <si>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</si>
  <si>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</si>
  <si>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</si>
  <si>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</si>
  <si>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</si>
  <si>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</si>
  <si>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</si>
  <si>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</si>
  <si>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Administración de los Servicios Complementarios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</si>
  <si>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</si>
  <si>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</si>
  <si>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</si>
  <si>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</si>
  <si>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</si>
  <si>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</si>
  <si>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</si>
  <si>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</si>
  <si>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</si>
  <si>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</si>
  <si>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</si>
  <si>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</si>
  <si>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</si>
  <si>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Apoyo financiero y contable</t>
  </si>
  <si>
    <t>Presupuesto anual del Fondo de Servicios Educativos (FSE)</t>
  </si>
  <si>
    <t>Contabilidad</t>
  </si>
  <si>
    <t>Ingresos y gastos</t>
  </si>
  <si>
    <t>Control fiscal</t>
  </si>
  <si>
    <t>GESTIÓN DE LA COMUNIDAD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</si>
  <si>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</si>
  <si>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</si>
  <si>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</si>
  <si>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</si>
  <si>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</si>
  <si>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</si>
  <si>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</si>
  <si>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</si>
  <si>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</si>
  <si>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</si>
  <si>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</si>
  <si>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</si>
  <si>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</si>
  <si>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</si>
  <si>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</si>
  <si>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</si>
  <si>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</si>
  <si>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</si>
  <si>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VALORACION                       GESTION DIRECTIVA</t>
  </si>
  <si>
    <t>FORTALEZAS</t>
  </si>
  <si>
    <t>OPOTUNIDADES DE MEJORAMIENTO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</si>
  <si>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</si>
  <si>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</si>
  <si>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</si>
  <si>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</si>
  <si>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</si>
  <si>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</si>
  <si>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El CER hace seguimiento a la incidencia de los resultados deas las evaluaciones externas en las practias de aula y realiza acciones correctivas para su ajuste</t>
  </si>
  <si>
    <t>El Centro Educativo no  cuenta con una profesional de apoyo para los estudiantes con Necesidades Especiales</t>
  </si>
  <si>
    <t>GESTIÓN ADMINISTRATIVA</t>
  </si>
  <si>
    <t>Apoyo a la gestion académica</t>
  </si>
  <si>
    <t>Administración de la planta fisica y de los recursos</t>
  </si>
  <si>
    <t>Administración de servicios complementarios</t>
  </si>
  <si>
    <t>Talento Humano</t>
  </si>
  <si>
    <t>Apoyo Financiero y Contable</t>
  </si>
  <si>
    <t>VALORACION                       GESTION ADMINISTRATIVA</t>
  </si>
  <si>
    <t>VALORACION                       GESTION DE LA COMUNIDAD</t>
  </si>
  <si>
    <t>CENTRO EDUCATIVO RURAL EL FARACHE</t>
  </si>
  <si>
    <t>TEORAMA</t>
  </si>
  <si>
    <t>VEREDA EL FARACHE</t>
  </si>
  <si>
    <t>ANA CECILIA ANGARITA CONTRERAS</t>
  </si>
  <si>
    <t>cerelfarache@yahoo.com.co</t>
  </si>
  <si>
    <t>2023-2026</t>
  </si>
  <si>
    <t>Jesús Albeiro Duran Pallarez</t>
  </si>
  <si>
    <t>Docente</t>
  </si>
  <si>
    <t>Directiva</t>
  </si>
  <si>
    <t>Ciro Alfonso Angarita Quintero</t>
  </si>
  <si>
    <t>Académica</t>
  </si>
  <si>
    <t>Martha Cecilia Rincòn Toro</t>
  </si>
  <si>
    <t>Administrativa y Financiera</t>
  </si>
  <si>
    <t>Jorge Guzman Madariaga Pino</t>
  </si>
  <si>
    <t>Comunidad</t>
  </si>
  <si>
    <t>Doris  Rincón  Rodríguez</t>
  </si>
  <si>
    <t>doris-19721@live.com</t>
  </si>
  <si>
    <t>Eliumer  García Haro</t>
  </si>
  <si>
    <t>eliumergarcia@gmail.com</t>
  </si>
  <si>
    <t>Nidia Rosa Garcia Portillo</t>
  </si>
  <si>
    <t>nirogapo79@hotmail.com</t>
  </si>
  <si>
    <t>Martha Cecilia Rincón Toro</t>
  </si>
  <si>
    <t>marthacrt@hotmail.com</t>
  </si>
  <si>
    <t>Nubia Stella Bohórquez Rodríguez</t>
  </si>
  <si>
    <t>estrella19681@hotmail.com</t>
  </si>
  <si>
    <t>Marleny del Socorro Pallares Parra</t>
  </si>
  <si>
    <t>marlenypallares@hotmail.com</t>
  </si>
  <si>
    <t>Amaide Madariaga Pino</t>
  </si>
  <si>
    <t>maidenegra10@hotmail.com</t>
  </si>
  <si>
    <t>La institución asegura que la inclusión y la calidad sean el centro de su desarrollo, lo cual se ve reflejado en la misión, la visión y los principios estan claramente definidos para la institución integrada e inclusiva y son revisados y ajustados periódicamente, en función de los nuevos retos externos y las necesidades de los estudiantes.</t>
  </si>
  <si>
    <t>Ajustes al PEI y actas de reuniones del consejo académico.</t>
  </si>
  <si>
    <t>Todas las metas estabecidas para la institucion inegrada e inclusiva responden a us objetivs y al direccionamiento estrategico. Ademas, estas son conocidas y puestas en práctica en la comunidad educativa</t>
  </si>
  <si>
    <t>PEI y actas de Consejo Directivo</t>
  </si>
  <si>
    <t>La comunidad educativa conoce y comparte el direccionamiento estratégico. Esto se evidencia
en la identidad institucional y la unidad de propósitos entre sus miembros</t>
  </si>
  <si>
    <t>Actas de reuniones del consejo académico.</t>
  </si>
  <si>
    <t>La estrategìa de promociòn de la inclusiòn de personas de diferentes grupos poblacionales o diversidad cultural, es la base para que se adopten metodologias y espacios fìsicos, apoyar talentos y hacerlos valorar por todos los estamentos de la comunidad educativa. Ademàs, promueve la coordinaciòn con otros organismos para su atenciòn integral.</t>
  </si>
  <si>
    <t>Ajustes, PEI y actas de reuniones del consejo academico</t>
  </si>
  <si>
    <t>Los criterios básicos sobre el manejo del establecimiento educativo y la atención a la diversidad fueron definidos de manera participativa y permiten el trabajo en equipo, pero no han sido evaluados para establecer su eficacia</t>
  </si>
  <si>
    <t>Actas de reuniones de consejo Directivo y consejo academico.</t>
  </si>
  <si>
    <t>La institución evalúa periódicamente  la articulación de los planes, proyectos y acciones a su planteamiento estratégico, y realiza los cambios y ajustes necesarios para lograrlo, mediante trabajo en equipo.</t>
  </si>
  <si>
    <t>Ajustes al PEI,Actas de reuniones de consejo directivo y consejo academico</t>
  </si>
  <si>
    <t>Ajustes al PEI, actas de reuniones del consejo directivo y resultados de autoevaluaciones  y  PMI.</t>
  </si>
  <si>
    <t>a institución utiliza sistemáticamente toda la información interna y externa disponible para evaluar los resultados de sus planes y programas de trabajo así como para tomar medidas oportunas y pertinentes para ajustar lo que no está funcionando bien.</t>
  </si>
  <si>
    <t>Actas de consejo directivo, estadísticas de promoción,  deserciòn y anàlisis de resultados de las pruebas internas.</t>
  </si>
  <si>
    <t>La instituciòn implementa un proceso de autoevaluaciòn integral, que abarca las diferentes sedes, empleando instrumentos y procedimientos claros. Ademàs, cuenta con la participaciòn de los diferentes estamentos de la comunidad educativa.</t>
  </si>
  <si>
    <t>Metas institucionales claras e inclusivas con ajustes periòdicos al PEI, SIE.</t>
  </si>
  <si>
    <t>Mejoramiento de estrategias pedagògicas mediante el trabajo en equipo.</t>
  </si>
  <si>
    <t>Funcionalidad  de la comisiòn de evaluaciòn y promociòn.</t>
  </si>
  <si>
    <t>Programar actividades que permitan ajustar el manual  de  la convivencia para el año 2024</t>
  </si>
  <si>
    <t>El consejo directivo se reune periòdicamente de acuerdo con el cronograma establecido. Sin embargo no hace seguimiento sistemàtico al plan de trabajo.</t>
  </si>
  <si>
    <t>Actas del Consejo directivo</t>
  </si>
  <si>
    <t>El consejo académico està conformado en el marco de la integraciòn institucional, y cuenta con una metodologia de trabajo orientada al diseño y laimplementaciòn de proyectos pedagògicos. Sin embargo no se reune con regularidad o no asisten todos sus miembros afectando negativamente las decisiones.</t>
  </si>
  <si>
    <t>jo directivo y consejo academico</t>
  </si>
  <si>
    <t>a comisión de evaluación y promoción esta conformada por sus miembros, pero no se reunen oportunamente, ni se toman las decisiones que le corresponden.</t>
  </si>
  <si>
    <t>Ajustes al PEI, Actas de reuniones de la comisión de evaluación y promoción.</t>
  </si>
  <si>
    <t>El comité de convivencia está conformado pero no se reune periódicamente para analizar los casos que le son remitidos.</t>
  </si>
  <si>
    <t>El consejo estudiantil está conformado mediante elección democrática, pero no se reúne periódicamente para deliberar y tomar las decisiones que le corresponden.</t>
  </si>
  <si>
    <t>La institución cuenta con un personero elegido democráticamente que representa a todas y todos los estudiantes de todas las sedes, pero no es tenido encuenta en las decisiones</t>
  </si>
  <si>
    <t>Acta de registro del proceso de elección</t>
  </si>
  <si>
    <t>La asamblea de padres de familia se reùne periòdicamente y es reconocida como la instancia de representaciòn de estos integrantes de la comunidad educativa.</t>
  </si>
  <si>
    <t>Acta de conformación de la asamblea y reuniones periòdicas para entrega de informe acadèmico</t>
  </si>
  <si>
    <t>El consejo de padres de familia solamente se reúne esporadicamente para trabajar sobre los asuntos de su competencia.</t>
  </si>
  <si>
    <t xml:space="preserve">Actas de conformación </t>
  </si>
  <si>
    <t>La institución evalúa y mejora el uso de los diferentes medios de comunicación empleados,en función del reconocimiento y la aceptación en los diferentes estamentos de la comunidad educativa.</t>
  </si>
  <si>
    <t>Circular enviadas a través de correo electronico por parte de la directora, grupo de whatsapp</t>
  </si>
  <si>
    <t>La instirución desarrolla los diferentes proyectos institucionales con el apoyo de equipos que tiene una metodología de trabajo clara, orienada a responder por resultados y que genera un ambiente de comunicación y confianza en el que todos y todas se sienten acogidos y pueden expresar sus pensamientos, sentimientos y emociones.</t>
  </si>
  <si>
    <t>Actas de consejo acadèmico y de los grupos de trabajo en cada gestion</t>
  </si>
  <si>
    <t>a institución cuenta con un sistema de estimulos y reconocimientos a los logros de los docentes y estudiantes que se aplica de manera coherente sistemática y organizada.</t>
  </si>
  <si>
    <t>Mención de honor y detalles</t>
  </si>
  <si>
    <t>a institución ha implementado un precedimiento para identificar,  divulgar y documentar las buenas prácticas pedagógicas, administrativas y culturales que reconocen la diversidad de la población en todos sus componentes de gestión.  El intercambio de experiencias propician acciones de mejoramiento.</t>
  </si>
  <si>
    <t xml:space="preserve">Actas de consejo académico </t>
  </si>
  <si>
    <t>Los estudiantes se identifican con la institución y sienten orgullo de pertenecer a ella.  A demás,  participan activamente en acividades internas y externas, en su representación.  Se resalta el valor de la diversidad y la importancia del ejercicio de los derechos de todos y todas, lo cual permite mayor participación e integración entre todos sus estamentos.</t>
  </si>
  <si>
    <t>Asistencia de los estudiantes de los grados 3°,5° y  9º en las pruebas SABER.</t>
  </si>
  <si>
    <t>Casi todas las sedes de la institución poseen espacios suficientes para realizar las labores académicas, administrativas y recreativas, y estas se mantienen limpias y ordenadas.  La dotación es adecuada.  Esto genera sentimiento de apropiación y cuidado hacia los mismos</t>
  </si>
  <si>
    <t>Planos de las sedes educativas del CER</t>
  </si>
  <si>
    <t>La institución cuenta con un programa estrecturado de inducción y acogida el cual esta apoyado en materiales y estrategias que se adaptan a las condiciones personales sociales y culturales de todos sus integrantes. La inducción se hace al inicio del año escolar a todos los estudiantes nuevos y sus familias.</t>
  </si>
  <si>
    <t>Socialización del pacto de convivencia</t>
  </si>
  <si>
    <t xml:space="preserve">Los cuadros y menciones de honor </t>
  </si>
  <si>
    <t>La institución revisa periódicamente el manual de convivencia en relación con su papel en la gestión del clima institucional y orienta los ajustes y mejoramientos al mismo</t>
  </si>
  <si>
    <t>Manual de convivencia actualizado y actas de socialización de las diferentes sedes.</t>
  </si>
  <si>
    <t>La instituciòn tiene una polìtica definida con respecto a las actividades extracurriculares, las cuales se articulan a los procesos de formacion  de los estudiantes. Sin embargo estas solamente se aplica en algunas sedes.</t>
  </si>
  <si>
    <t>Evidencias fotograficas</t>
  </si>
  <si>
    <t>La institución cuenta con un programa completo y adecuado de promoción del bienestar de los estudiantes con enfasis hacia aquellos que presentan mas necesidades. Además tiene el apoyo de otras entidades y de la comunidad educativa.</t>
  </si>
  <si>
    <t>Actas y evidencias de los programas que se ejecutan en algunas sedes</t>
  </si>
  <si>
    <t>La instiución cuenta con el comité de convivencia, el cual se encarga de la identificación y mediación de conflictos que se presentan entre los diferentes estamentos de a comunidad educativa. Ademas, existe un concenso acerca de las competencias que requiere desarrollarse paara fotalecer la convivencia y el respeto de la diversidad, en coherencia con el PEI y la normatividad vigente</t>
  </si>
  <si>
    <t>Acta de conformación de convivencia escolar</t>
  </si>
  <si>
    <t>La institución ha definido políticas y mecanismos para prevenir situaciones de riesgo y manejar los casos difíciles los cuales se aplican en la mayoria de las sedes sin embargo no se hace seguimiento sistemático a los mismos.</t>
  </si>
  <si>
    <t>Talleres con los educandos.</t>
  </si>
  <si>
    <t>La institución revisa y evalúa las políticas, procesos de comunicación e intercambio con las familias o acudientes y con base a estos resultados realiza los ajustes pertinentes.</t>
  </si>
  <si>
    <t>Actas de reuniones de padres de familias</t>
  </si>
  <si>
    <t>La institución realiza un intercambio fluido de la información con las autoridades educativas en el marco de la política definida, lo que facilita la ejecución de las actividades y la solución oportuna de los problemas.</t>
  </si>
  <si>
    <t>Actas de reuniones, comunicaciòn con las autoridades educativas. (circulares, memorandos)</t>
  </si>
  <si>
    <t>La instituciòn cuenta con alianzas y acuerdos con diferentes entidades para apoyar la ejecuciòn de sus proyectos. Ademàs, tales alianzas y acuerdos cuentan con la participaciòn de los diferentes estamentos de la comunidad educativa y sectores de la comunidad en general.</t>
  </si>
  <si>
    <t>Historial de las sedes y registro de las actividades, fotografìa, actas.</t>
  </si>
  <si>
    <t>Guìas de trabajo</t>
  </si>
  <si>
    <t>La institución hace evaluaciones periodicas sobre la satisfacción de las familias y los estudiantes en relación con el proceso de matricula y propicia el mejoramiento del mismo.</t>
  </si>
  <si>
    <t>Formatos de prematricula y matrícula diligenciados en físico y magnético, documentos de estudiantes actualizados y libros foliados de matricula y notas finales.</t>
  </si>
  <si>
    <t>La institucion revisa periodicamente la calidad y disponibilida del archivo academico y ajusta y mejora este sistema.</t>
  </si>
  <si>
    <t>Carpeta con hoja de vida de cada estudiantes  actualizada, libros de actas, y demas archivos del centro actualizados.</t>
  </si>
  <si>
    <t>La institución revisa periódicamente el sistema de expedición de boletines de calificaciones e implementa acciones para ajustarlo y mejorarlo.</t>
  </si>
  <si>
    <t>Boletines académicos, reuniones de padres de familia.</t>
  </si>
  <si>
    <t>El mantenimiento de la planta física se realiza ocasionalmente, sin obedecer a una planeación sistemática.</t>
  </si>
  <si>
    <t>Adecuación de  2 sedes del CER</t>
  </si>
  <si>
    <t>El programa, de adecuación, accesibilidad y embellecimento de la planta física se lleva a cabo periódicamente y cuenta con la participación de los diferentes estamentos de la comunidad educativa.</t>
  </si>
  <si>
    <t>Fotografías de las sedes educativas.</t>
  </si>
  <si>
    <t>La institución realiza una programación coherente de las actividades que se llevan a cabo en cada uno de los espacios físicos basada en indicadores de utilización de los mismos</t>
  </si>
  <si>
    <t xml:space="preserve">Oficios de prestamo de las sedes y mobiliario a la junta de acción comunal para la realizacion de eventos comunitarios </t>
  </si>
  <si>
    <t>Dotación de mobiliario, guias de aprendizaje, material tecnologico,  fotografias, actas de entrega de materiales.</t>
  </si>
  <si>
    <t>El proceso para determinar las necesidades de adquisición de suministro de insumos, recursos y mantenimiento de los mismos, es participativo se hace oportunamente y esta articulado con la propuesta pedagógica de la institución.</t>
  </si>
  <si>
    <t>Actas de entrega de material adquirido con recursos de gratuidad.</t>
  </si>
  <si>
    <t>El mantenimiento de los equipos y otros recursos para el aprendizaje solo se realiza cuando estos sufre algun daño. Los manuales de los equipos no esta disponible para los usuarios</t>
  </si>
  <si>
    <t>La institución revisa y actualiza peerodicamente el panorama de riesgos.</t>
  </si>
  <si>
    <t>Formatos actualizados en el plan escolar de gestión del riesgo.</t>
  </si>
  <si>
    <t>La institucion revisa y evalua periodicamente la cobertura, calidad y oportunidad de los servicios complementarios y recursos y promueve acciones correctivas en funcion de las necesidades de los estudiantados.</t>
  </si>
  <si>
    <t>Asistencias y documentación que se entrega a la directora para realizar el proceso de marcacion del PAE en el SIMAT</t>
  </si>
  <si>
    <t>La estrategía para apoyar a los estudiantes que presentan bajo desempeño académico o con dificultades de interacción, es aplicada en todas las sedes y es conocida por toda la comunidad educativa, además , está articulada con los servicios prestados por otras entidades o profesionales de apoyo.</t>
  </si>
  <si>
    <t>SIE, acta de adopcion del Sistema Institucional de Evaluación del CER El Farache.</t>
  </si>
  <si>
    <t xml:space="preserve"> La institución revisa y evalua continuamente la definición de los perfiles y su uso en los procesos de selección, solicitud e inducción   del personal, en función ddel plan de mejoramiento y de sus necesidades</t>
  </si>
  <si>
    <t>Resolución de plana de personal y de traslados internos</t>
  </si>
  <si>
    <t>La institución revisa y evalua periodicamente su estrategia de inducción y reinducción del personal, y realiza los ajustes pertinentes para que ésta se adecue al PEI y al Plan de Mejoramiento</t>
  </si>
  <si>
    <t>Vinculación del personal nuevo a los grupos de gestión y se les socializa los documentos institucionales.</t>
  </si>
  <si>
    <t>La institución cuenta con lineamientos que permiten que sus integrantes opten por procesos de formación en coherencia con el PEI y las necesidades detectadas.</t>
  </si>
  <si>
    <t>Convocatoria a docentes de CER El Farache a capacitación sobre modelos educativos, proyectos transversales, proyectos pedagógicos productivos y capacitaciones virtuales ofresidas por la SED.</t>
  </si>
  <si>
    <t>La institución revisa y evalua continuamente sus criterios de asignación académuca de los docentes y realiza los ajustes pertinentes  a los mismos.</t>
  </si>
  <si>
    <t>Acta de adopción de la jornada escolar.</t>
  </si>
  <si>
    <t>La institución revisa permanentemente si el personal vinculado está identificado con su filosofia, principios, valores y objetivos, y toma medidas pertinenetes para lograr que todos se sientan parte de la misma</t>
  </si>
  <si>
    <t>Se lleva formato y actas de asistencia para cada jornada de trabajo</t>
  </si>
  <si>
    <t>La institución revisa continuamente el proceso de evaluación de docentes, direectivos y personal admiistrativo , así como los resultados de las acciones de mejoramiento, con el fin de ajustarlos y crear nuevos planes de insentivos, apoyo a la investigación,dibulgación de buenas prácticas.</t>
  </si>
  <si>
    <t xml:space="preserve">Protocolos diligenciados y carpetas de evidencias </t>
  </si>
  <si>
    <t xml:space="preserve">Pacto de convivencia </t>
  </si>
  <si>
    <t>La institución dispone de estrategías claras para mediación y solución de conflictos y éstos se resuelven a través del diálogo y la negociación permanente. Esto contribuye a que exista un buen clima laboral.</t>
  </si>
  <si>
    <t>Manual de Convivencia,Manual de Funciones, Manual de Procedimientos y  actas de conformación del comité de convivencia Escolar</t>
  </si>
  <si>
    <t>La institución ha definido un programa de bienestar del personal vnculado pero este no se cumple totalmente o no abarca todas las sedes, niveles o grados.</t>
  </si>
  <si>
    <t>Comité de bienestar. Cronograma de actividades</t>
  </si>
  <si>
    <t>Existen procedicmientos establecidos par aque las sedes y lo niveles puedan elaborar el presupuesto de forma acorde con las actividades y metas establecidas en el plan operativo anual. Ademas el plan de ingresos y egresos estan relacionados con el flujo de caja. el presupuesto es instrumento de planeacion y gestion financiera que opera coherentemente con otros procesos institucionales.</t>
  </si>
  <si>
    <t>Presupuesto 2023</t>
  </si>
  <si>
    <t>La contabilidad tiene todos sus soportes; los infomres financieros se elaboran y se presentan dentro de los plazos establecidos  por las normas y se usan para el control financiero y para la toma de decisiones en el corto , mediano y largo plazo, sus resultados aportan infomracion para ajustar los planes de mejoramiento.</t>
  </si>
  <si>
    <t>La contadora cuenta con todo el archivo actualizado de las gestiones realizadas  del CER.</t>
  </si>
  <si>
    <t>Hay procesos claros para el recaudo de ingresos y la realización de los gastos, y éstos son conocidos por la comunidad. Además, su funcionamiento es coherente con la planeación financiera de la institución.</t>
  </si>
  <si>
    <t>Informes del contador, facturas y registros de ingresos y gastos.</t>
  </si>
  <si>
    <t>Informes del contador, facturas y registros de ingresos y gastos</t>
  </si>
  <si>
    <t>AÑO  2023</t>
  </si>
  <si>
    <t>La institución realiza periodicamente revisión de matricula para marcar en el SIMAT y todos se beneficien del programa de alimentación esoclar.</t>
  </si>
  <si>
    <t>La institución presenta los informes financieros a las autoridades competentes ordenada apropiada y oportunamente.</t>
  </si>
  <si>
    <t>Revisar periodicamente la estrategia de mediación de conflictos y hacer los ajustes de acuerdo a las necesidades.</t>
  </si>
  <si>
    <t>Realizar un programa de actividades para el bienestar de talento humano.</t>
  </si>
  <si>
    <t>Crear convenios con otras instituciones para crear iniciativas de investigación en los docentes.</t>
  </si>
  <si>
    <t>Las sedes y los niveles de la institución conocen la política de atención a la población  que experimentan barreras para el aprendizaje y la participación, trabajan conjuntamente para diseñar modelos pedagógicos flexibles que permitan la inclusión y la atención a estas personas, y los dan a conocer a la comunidad.</t>
  </si>
  <si>
    <t>DUA, PIAR.</t>
  </si>
  <si>
    <t xml:space="preserve">La institución ha definido políticas para atender a poblaciones pertenecientes a grupos etnicos pero carece de información sobre sus requerimientos o necesidades de su localidad o municipio. </t>
  </si>
  <si>
    <t>No hay</t>
  </si>
  <si>
    <t xml:space="preserve">La institución cuenta con mecanismos que le permiten conocer las necesidades y expectativas de todos los estudiantes y divulga esta información en su comunidad; los estudiantes encuentran elementos de identificación con la insitución. </t>
  </si>
  <si>
    <t>Plan de estudios.</t>
  </si>
  <si>
    <t>La institución cuenta con programas concertados con el cuerpo docente para apoyar a los estudiantes en su proyecto de vida. Estos programas están articulados con la identificación de las necesidades y expectativas de los estudiantes, así como con las posibilidades que ofrece el entorno para su desarrollo.</t>
  </si>
  <si>
    <t>La escuela de padres es coherente con el PEI, cuenta con el respaldo pedagógico de los docentes y se encuentra ampliamente divulgada en la comunidad.  Además, sus acogida entre los integrantes de la comunidad es significativa.</t>
  </si>
  <si>
    <t>Actas y fotos.</t>
  </si>
  <si>
    <t>La comunidad tiene participación en la vida institucional y hay procesos de seguimiento y evaluación de los programas y las actividades.  Las alianzas culturales, sociales, recreativas y productivas son permanentes y sirven como base para la realización de acciones conjuntas que propenden al desarrollo comunitario.</t>
  </si>
  <si>
    <t>Actas elección de entes administrativos y de actos socio-culturales.  Fotografias.</t>
  </si>
  <si>
    <t>La institución y la comunidad evalúan conjuntamente y mejoran de mutuo acuerdo los servicios que la primera le ofrece a la segunda en relación con la disponibilidad de los recuersos físicos y los medios (audiovisuales, biblioteca, sala de informática, etc.</t>
  </si>
  <si>
    <t>Actas y fotografias.</t>
  </si>
  <si>
    <t>El servicio social obligatorio de los estudiantes es un requisito, pero se encuentra desarticulado de la institución y su entorno.</t>
  </si>
  <si>
    <t>No aplica para la institución.</t>
  </si>
  <si>
    <t>Los mecanismos y escenarios de participación de la institución son utilizados por los estudiantes de forma continua y con sentido.  No solamente se cumplen las normas legales, sino que se ha logrado la participación real de los estudiantes en el apoyo a su propia formación ciudadana.</t>
  </si>
  <si>
    <t>Actas de elección del personero y representante de los estudiantes.  Evidencias fotográficas.</t>
  </si>
  <si>
    <t>La asamblea de padres funciona de acuerdo con lo estipulado en la normatividad vigente y el concejo de padres participa en algunas decisiones relativas al mejoramiento de la institución</t>
  </si>
  <si>
    <t>Actas de elección de los entes administrativos y registro de asistencia.</t>
  </si>
  <si>
    <t>La participación de los padres de familia es coherente con los grandes própositos institucionales. La insitución evalúa estos macanismos e instancias de participación y el proceso de mejoramiento conyempla sus necesidades y expectativas.</t>
  </si>
  <si>
    <t>Asistencia de padres de familia y fotografias.</t>
  </si>
  <si>
    <t xml:space="preserve"> Los programas de prevención de riesgos físicos son reconocidos por la comunidad y sus beneficios irradian hacía  los hogares  el mejoramiento de las condiciones de seguridad.  Se orienta a la formación de la cultura del autocuidado, la solidaridad y la prevención frente a las condiciones del riesgo físico a las que pueden estar expuestos los miembros de la comunidad.</t>
  </si>
  <si>
    <t>La institución  a identificado los principales problemas que constituyen factores de riesgos para sus estudiantes y la comunidad (SIDA, ETS, embarazo adolescente, consumo de sustancias  sicoactivas, violencia intrafamiliar, abuso sexual, físico y sicológico, etc.) y diseña acciones orientadas a su prevención.  Además, tiene en cuenta los análisis de los factores de riesgo sobre su comunidad realizados por otras entidades.</t>
  </si>
  <si>
    <t>Informes de la semana por la paz.</t>
  </si>
  <si>
    <t>La institución con algunos planes de acción frente a accidentes o desastres naturales solamente para algunas sedes o ciertos riesgos; el estado de la infraestructura física no es sujeto de monitoreo ni de evaluación.</t>
  </si>
  <si>
    <t xml:space="preserve">La insitución cuenta con un diagnóstico de cada una de las sedes, realizado por los docentes. </t>
  </si>
  <si>
    <t>Capacitación a los docentes y directivos docentes en Convivencia escolar, Proyecto PEER.</t>
  </si>
  <si>
    <t>La participación de los padres de familia y estudiantes en la vida institucional.</t>
  </si>
  <si>
    <t>Plan de estudios, capacitaciones por parte del MEN.</t>
  </si>
  <si>
    <t>Comunidad educativa participativa y colaboradora.</t>
  </si>
  <si>
    <t>Evaluar para Avanzar 2023.</t>
  </si>
  <si>
    <t>La institución tiene un plan para adquisición de los recursos para el aprendizaje que garantiza la disponibilidad oportuna de los mismos dirigidos a prevenir las barreras y potenciar la participación de todos los estudiantes, en concordancia con el direccionamiento estratégico y las necesidades de los docentes y estudiantes</t>
  </si>
  <si>
    <t>La estrategía de reconocimiento al personal vinculado es aplicada cabalmente y es parte fundamental de la cultura institucional.</t>
  </si>
  <si>
    <t>La estrategía de reconocimiento al personal vinculado es aplicada cabalmente  y es parte fundamental de la cultura institucional.</t>
  </si>
  <si>
    <t>La investigación en la institución se encuentra en estado incipiente; carece de apoyo y seguimiento a las iniciativas
de los docentes.</t>
  </si>
  <si>
    <t>La investigación en la institución se encuentra en estado incipiente; carece de apoyo y seguimiento a las iniciativas de los docentes</t>
  </si>
  <si>
    <t>Existen procedicmientos establecidos par aque las sedes y lo niveles puedan elaborar el presupuesto de forma acorde con las actividades y metas establecidas en el plan operativo anual. Ademas el plan de ingresos y egresos estan relacionados con el flujo de caja. el presupuesto es instrumento de planeacion y gestion financiera que opera</t>
  </si>
  <si>
    <t>Presupuesto 2024</t>
  </si>
  <si>
    <t>La institución presenta los informes financieros a las autoridades competentes de manera apropiada y oportuna. Éstos son parte del proceso de control interno y sirven para tomar decisiones y realizar seguimiento al manejo de los recursos</t>
  </si>
  <si>
    <t>La institucio revisa y hace seguimiento a los resultados de los informes financieros,para que estos san un elemento clave en el momento de planear las acciones, tomar decisiones y evaluar los resultados de las mismas</t>
  </si>
  <si>
    <t>SECOP II</t>
  </si>
  <si>
    <t>Catedra de la Afrocolombianidad</t>
  </si>
  <si>
    <t>Plan de estudios SIMPADE y Proectos Pedagogicos Productivos</t>
  </si>
  <si>
    <t>Cronograma,Actas,  fotos e informe ejecutivo</t>
  </si>
  <si>
    <t xml:space="preserve">Circulares, washapp, </t>
  </si>
  <si>
    <t>Los programas de prevención de riesgos físicos son reconocidos por la comunidad y sus beneficios irradian hacía  los hogares  el mejoramiento de las condiciones de seguridad.  Se orienta a la formación de la cultura del autocuidado, la solidaridad y la prevención frente a las condiciones del riesgo físico a las que pueden estar expuestos los miembros de la comunidad.</t>
  </si>
  <si>
    <t>Plan de estudios, PEGIRE, Simulacros</t>
  </si>
  <si>
    <t>Informe ejecutivo de la semana por la paz , Catedra de la paz y Manual de convivencia</t>
  </si>
  <si>
    <t>La institucion cuenta con planes de evacuacion frente a desastres naturales o similares y posee un sistema de monitoreo de las condiciones minomas de seguridad que verifica el estado de su iinfraestructura y alerta sobre posibles accidentes.</t>
  </si>
  <si>
    <t>Metas institucionales claras e inclusivas con ajustes periòdicos al PEI, SIE Y MANUAL DE CONVIVENCIA</t>
  </si>
  <si>
    <t>El CER cuenta con un plan de estudios articulados y coherente</t>
  </si>
  <si>
    <t>Crear estrategias para que los estudiantes realicen tareas y trabajo de repaso  en casa con la orientacion del padre de familia, con el fin de mejorar el rendimiento academico y mejorar el resultado de las pruebas externas</t>
  </si>
  <si>
    <t>El CER cuenta con un plan de estudios articulados y coherente,  proyectos Pedagogicos actualizados, catedra de la paz y catedra de la afrocolombianidad</t>
  </si>
  <si>
    <t>El CER hace seguimiento a la incidencia de los resultados de las  evaluaciones externas en las practias de aula y realiza acciones correctivas para su ajuste</t>
  </si>
  <si>
    <t xml:space="preserve">El Centro Educativo  cuenta con una profesional de apoyo para los estudiantes con Necesidades Especiales, pero no se hizo el seguimiento requerido a todos los estudiantes </t>
  </si>
  <si>
    <t>Articular el Plan de Gestion de Riesgos Institucional con el Plande Gestion de Riesgo Municipal y Departamental</t>
  </si>
  <si>
    <t>OPORTUNIDADES DE MEJORAMIENTO</t>
  </si>
  <si>
    <t>Todas las metas estabecidas para la institución inegrada e inclusiva responden a us objetivos y al direccionamiento estratégico. Ademas, estas son conocidas y puestas en práctica en la comunidad educativa</t>
  </si>
  <si>
    <t>La comunidad educativa conoce y comparte el direccionamiento estratégico. Esto se evidencia en la identidad institucional y la unidad de propósitos entre sus miembros</t>
  </si>
  <si>
    <t>La institución utiliza sistemáticamente toda la información interna y externa disponible para evaluar los resultados de sus planes y programas de trabajo así como para tomar medidas oportunas y pertinentes para ajustar lo que no está funcionando bien.</t>
  </si>
  <si>
    <t>La institución revisa periódicamente los procedimientos e instrumentos establecidos para realizar la autoevaluación integral. Con esto orienta, ajusta y mejora continuamente este proceso</t>
  </si>
  <si>
    <t>La comisión de evaluación y promoción esta conformada por sus miembros, pero no se reunen oportunamente, ni se toman las decisiones que le corresponden.</t>
  </si>
  <si>
    <t>La institución cuenta con un sistema de estimulos y reconocimientos a los logros de los docentes y estudiantes que se aplica de manera coherente sistemática y organizada.</t>
  </si>
  <si>
    <t>La institución ha implementado un precedimiento para identificar,  divulgar y documentar las buenas prácticas pedagógicas, administrativas y culturales que reconocen la diversidad de la población en todos sus componentes de gestión.  El intercambio de experiencias propician acciones de mejoramiento.</t>
  </si>
  <si>
    <t>La institución cuenta con una política y una programación completa de actividades extraformación de los estudiantes en los aspectos sociales, artísticos, deportivos, emocionales, éticos, etc.</t>
  </si>
  <si>
    <t>La comunidad educativa reconoce y utiliza el comité de convivencia para identificar y mediar los conflictos. Las actividades programadas para fortalecer la convivencia cuentan con amplia participación de los distintos estamentos de la comunidad educativa</t>
  </si>
  <si>
    <t>La institución utiliza mecanismos que combinan recursos internos y externos para prevenir situaciones de riesgo y manejar los casos difíciles, en el marco de su política sobre este tema. Además, hace seguimiento periódico alos mismos.</t>
  </si>
  <si>
    <t>Las alianzas con el sector productivo tienen objetivos y metodologías claras para apoyar el desarrollo de competencias en los estudiantes y se promueven procesos de seguimiento y evaluación periódicos.</t>
  </si>
  <si>
    <t>Las practicas pedagogicas de aula de los docentes de todas las areas, grdos y sedes apoyan en opciones didacticas comunes y especificas para cada grupo poblacional, las que son conocidas y compartidas por los diferentes estamentos de la comunidad educativa, en concordancia con el PEI y el plan de estudios</t>
  </si>
  <si>
    <t>La institución evalúa periódicamente la coherencia y la articulación de las opciones didácticas que utiliza en función del enfoque metodológico, las prácticas de aula de sus docentes, el PEI y el plan de estudios. Esta información es usada como base para la elaboración de estrategias de mejoramiento.</t>
  </si>
  <si>
    <t>Los programas de las Escuela de Padres se evaluan de forma regular; hay sistematización de estos precesos y su mejoramiento se hace teniendo en cuenta las necesidades y espectativas de los integrantes de la familia y la comunidad</t>
  </si>
  <si>
    <t>La institución conoce los requerimientos educativos de las poblaciones pertenecientes a los grupos etnicos y ha diseñado estrategias pedagogicas para atenderlas en concordancia con el PEI y la normatividad vigente</t>
  </si>
  <si>
    <t>La institución posee canales de comunicación claros y abiertos que facilitan a los padres de familia el conocimiento de sus derechos y deberes, de manera que ellos se sientan miembros legitimos de la asamblea y del consejo de padres</t>
  </si>
  <si>
    <t>La institución cuenta con programas organizados con el apoyo de otras entidades (secretaria de salud, hospitales, universidades) que buscan favorecer los aprendizajes de los estudiantes y de la comunidad de los riesgos a que estan expuestos y crear una cultura del autocuidado y de la prevencion . los estudiates y la comunidad se vinculan a estos programas. exixten mecanismos de seguimiento a los factores de riesgos identificados como significativos para la comunidad y los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</si>
</sst>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charset val="134"/>
    </font>
    <font>
      <sz val="9"/>
      <color theme="1"/>
      <name val="Arial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29" fillId="0" borderId="0" xfId="0" applyFont="1"/>
    <xf numFmtId="0" fontId="4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6" fillId="9" borderId="2" xfId="0" applyFont="1" applyFill="1" applyBorder="1" applyAlignment="1">
      <alignment horizontal="center" vertical="center" wrapText="1"/>
    </xf>
    <xf numFmtId="9" fontId="29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34" fillId="10" borderId="3" xfId="0" applyFont="1" applyFill="1" applyBorder="1" applyAlignment="1" applyProtection="1">
      <alignment horizontal="center" vertical="center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3" borderId="3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 applyProtection="1">
      <alignment horizontal="left" vertical="justify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32" fillId="6" borderId="0" xfId="0" applyFont="1" applyFill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justify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Alignment="1" applyProtection="1">
      <alignment horizontal="center" vertical="center"/>
      <protection locked="0"/>
    </xf>
    <xf numFmtId="9" fontId="29" fillId="0" borderId="0" xfId="0" applyNumberFormat="1" applyFont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30" fillId="0" borderId="0" xfId="2" applyFont="1" applyAlignment="1" applyProtection="1">
      <protection locked="0"/>
    </xf>
    <xf numFmtId="0" fontId="42" fillId="10" borderId="3" xfId="0" applyFont="1" applyFill="1" applyBorder="1" applyAlignment="1" applyProtection="1">
      <alignment horizontal="center" vertical="center"/>
      <protection locked="0"/>
    </xf>
    <xf numFmtId="0" fontId="43" fillId="23" borderId="3" xfId="0" applyFont="1" applyFill="1" applyBorder="1" applyAlignment="1" applyProtection="1">
      <alignment horizontal="left" vertical="justify" wrapText="1"/>
      <protection locked="0"/>
    </xf>
    <xf numFmtId="0" fontId="32" fillId="23" borderId="3" xfId="0" applyFont="1" applyFill="1" applyBorder="1" applyAlignment="1" applyProtection="1">
      <alignment horizontal="left" vertical="justify" wrapText="1"/>
      <protection locked="0"/>
    </xf>
    <xf numFmtId="0" fontId="35" fillId="23" borderId="2" xfId="0" applyFont="1" applyFill="1" applyBorder="1" applyAlignment="1" applyProtection="1">
      <alignment horizontal="left" vertical="justify" wrapText="1"/>
      <protection locked="0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Alignment="1">
      <alignment vertical="center" wrapText="1"/>
    </xf>
    <xf numFmtId="0" fontId="32" fillId="19" borderId="0" xfId="0" applyFont="1" applyFill="1" applyAlignment="1">
      <alignment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28" fillId="0" borderId="2" xfId="2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/>
      <protection locked="0"/>
    </xf>
    <xf numFmtId="0" fontId="32" fillId="0" borderId="4" xfId="0" applyFont="1" applyBorder="1" applyAlignment="1" applyProtection="1">
      <alignment horizontal="center"/>
      <protection locked="0"/>
    </xf>
    <xf numFmtId="0" fontId="28" fillId="0" borderId="6" xfId="2" applyBorder="1" applyAlignment="1" applyProtection="1">
      <alignment horizont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Alignment="1">
      <alignment vertical="center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 applyAlignment="1"/>
    <xf numFmtId="0" fontId="32" fillId="0" borderId="19" xfId="0" applyFont="1" applyBorder="1" applyAlignment="1" applyProtection="1">
      <alignment horizontal="center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2" fillId="20" borderId="6" xfId="0" applyFon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 vertical="center"/>
      <protection locked="0"/>
    </xf>
    <xf numFmtId="0" fontId="12" fillId="20" borderId="4" xfId="0" applyFont="1" applyFill="1" applyBorder="1" applyAlignment="1" applyProtection="1">
      <alignment horizontal="center" vertical="center"/>
      <protection locked="0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7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1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12" fillId="18" borderId="7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top" wrapText="1"/>
      <protection locked="0"/>
    </xf>
    <xf numFmtId="0" fontId="29" fillId="0" borderId="7" xfId="0" applyFont="1" applyBorder="1" applyAlignment="1" applyProtection="1">
      <alignment horizontal="center" vertical="top" wrapText="1"/>
      <protection locked="0"/>
    </xf>
    <xf numFmtId="0" fontId="29" fillId="0" borderId="4" xfId="0" applyFont="1" applyBorder="1" applyAlignment="1" applyProtection="1">
      <alignment horizontal="center" vertical="top" wrapText="1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1" borderId="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5503"/>
        <c:axId val="1"/>
        <c:axId val="0"/>
      </c:bar3DChart>
      <c:catAx>
        <c:axId val="1084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5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383"/>
        <c:axId val="1"/>
        <c:axId val="0"/>
      </c:bar3DChart>
      <c:catAx>
        <c:axId val="10849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863"/>
        <c:axId val="1"/>
        <c:axId val="0"/>
      </c:bar3DChart>
      <c:catAx>
        <c:axId val="10849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9343"/>
        <c:axId val="1"/>
        <c:axId val="0"/>
      </c:bar3DChart>
      <c:catAx>
        <c:axId val="10849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7423"/>
        <c:axId val="1"/>
        <c:axId val="0"/>
      </c:bar3DChart>
      <c:catAx>
        <c:axId val="1084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7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1743"/>
        <c:axId val="1"/>
        <c:axId val="0"/>
      </c:bar3DChart>
      <c:catAx>
        <c:axId val="10850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17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2223"/>
        <c:axId val="1"/>
        <c:axId val="0"/>
      </c:bar3DChart>
      <c:catAx>
        <c:axId val="108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22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3583"/>
        <c:axId val="1"/>
        <c:axId val="0"/>
      </c:bar3DChart>
      <c:catAx>
        <c:axId val="10849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3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4063"/>
        <c:axId val="1"/>
        <c:axId val="0"/>
      </c:bar3DChart>
      <c:catAx>
        <c:axId val="1084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86863"/>
        <c:axId val="1"/>
      </c:lineChart>
      <c:catAx>
        <c:axId val="10848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868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91183"/>
        <c:axId val="1"/>
      </c:lineChart>
      <c:catAx>
        <c:axId val="10849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118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6223"/>
        <c:axId val="1"/>
      </c:lineChart>
      <c:catAx>
        <c:axId val="13186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59983"/>
        <c:axId val="1"/>
        <c:axId val="0"/>
      </c:bar3DChart>
      <c:catAx>
        <c:axId val="13185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599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4783"/>
        <c:axId val="1"/>
        <c:axId val="0"/>
      </c:bar3DChart>
      <c:catAx>
        <c:axId val="13186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3423"/>
        <c:axId val="1"/>
        <c:axId val="0"/>
      </c:bar3DChart>
      <c:catAx>
        <c:axId val="13187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3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72463"/>
        <c:axId val="1"/>
      </c:lineChart>
      <c:catAx>
        <c:axId val="13187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24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0.44444444444444442</c:v>
                </c:pt>
                <c:pt idx="2">
                  <c:v>0.44444444444444442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0543"/>
        <c:axId val="1"/>
        <c:axId val="0"/>
      </c:bar3DChart>
      <c:catAx>
        <c:axId val="13187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0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0.77777777777777779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1423"/>
        <c:axId val="1"/>
        <c:axId val="0"/>
      </c:bar3DChart>
      <c:catAx>
        <c:axId val="13186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1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623"/>
        <c:axId val="1"/>
        <c:axId val="0"/>
      </c:bar3DChart>
      <c:catAx>
        <c:axId val="13186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0.44444444444444442</c:v>
                </c:pt>
                <c:pt idx="2">
                  <c:v>0.44444444444444442</c:v>
                </c:pt>
                <c:pt idx="3">
                  <c:v>0.1111111111111111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0.77777777777777779</c:v>
                </c:pt>
                <c:pt idx="3">
                  <c:v>0.1111111111111111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4303"/>
        <c:axId val="1"/>
      </c:lineChart>
      <c:catAx>
        <c:axId val="13186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30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143"/>
        <c:axId val="1"/>
        <c:axId val="0"/>
      </c:bar3DChart>
      <c:catAx>
        <c:axId val="13186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7183"/>
        <c:axId val="1"/>
        <c:axId val="0"/>
      </c:bar3DChart>
      <c:catAx>
        <c:axId val="13186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7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4015"/>
        <c:axId val="1"/>
        <c:axId val="0"/>
      </c:bar3DChart>
      <c:catAx>
        <c:axId val="11017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4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0.44444444444444442</c:v>
                </c:pt>
                <c:pt idx="2">
                  <c:v>0.44444444444444442</c:v>
                </c:pt>
                <c:pt idx="3">
                  <c:v>0.1111111111111111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0.77777777777777779</c:v>
                </c:pt>
                <c:pt idx="3">
                  <c:v>0.1111111111111111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52415"/>
        <c:axId val="1"/>
      </c:lineChart>
      <c:catAx>
        <c:axId val="11015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24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3055"/>
        <c:axId val="1"/>
        <c:axId val="0"/>
      </c:bar3DChart>
      <c:catAx>
        <c:axId val="11017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3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1935"/>
        <c:axId val="1"/>
        <c:axId val="0"/>
      </c:bar3DChart>
      <c:catAx>
        <c:axId val="11015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1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5695"/>
        <c:axId val="1"/>
        <c:axId val="0"/>
      </c:bar3DChart>
      <c:catAx>
        <c:axId val="110145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56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8575"/>
        <c:axId val="1"/>
        <c:axId val="0"/>
      </c:bar3DChart>
      <c:catAx>
        <c:axId val="11014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7295"/>
        <c:axId val="1"/>
        <c:axId val="0"/>
      </c:bar3DChart>
      <c:catAx>
        <c:axId val="110167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7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4895"/>
        <c:axId val="1"/>
        <c:axId val="0"/>
      </c:bar3DChart>
      <c:catAx>
        <c:axId val="11016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4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487"/>
        <c:axId val="1"/>
        <c:axId val="0"/>
      </c:bar3DChart>
      <c:catAx>
        <c:axId val="13420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4927"/>
        <c:axId val="1"/>
        <c:axId val="0"/>
      </c:bar3DChart>
      <c:catAx>
        <c:axId val="13420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4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1087"/>
        <c:axId val="1"/>
        <c:axId val="0"/>
      </c:bar3DChart>
      <c:catAx>
        <c:axId val="1342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1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007"/>
        <c:axId val="1"/>
        <c:axId val="0"/>
      </c:bar3DChart>
      <c:catAx>
        <c:axId val="13420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0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5407"/>
        <c:axId val="1"/>
        <c:axId val="0"/>
      </c:bar3DChart>
      <c:catAx>
        <c:axId val="1342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99647"/>
        <c:axId val="1"/>
        <c:axId val="0"/>
      </c:bar3DChart>
      <c:catAx>
        <c:axId val="1341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199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3375"/>
        <c:axId val="1"/>
        <c:axId val="0"/>
      </c:bar3DChart>
      <c:catAx>
        <c:axId val="13469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2895"/>
        <c:axId val="1"/>
        <c:axId val="0"/>
      </c:bar3DChart>
      <c:catAx>
        <c:axId val="13469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4335"/>
        <c:axId val="1"/>
        <c:axId val="0"/>
      </c:bar3DChart>
      <c:catAx>
        <c:axId val="1346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4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91455"/>
        <c:axId val="1"/>
      </c:lineChart>
      <c:catAx>
        <c:axId val="1346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1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89055"/>
        <c:axId val="1"/>
      </c:lineChart>
      <c:catAx>
        <c:axId val="13468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890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86223"/>
        <c:axId val="1"/>
      </c:lineChart>
      <c:catAx>
        <c:axId val="13508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7663"/>
        <c:axId val="1"/>
        <c:axId val="0"/>
      </c:bar3DChart>
      <c:catAx>
        <c:axId val="13508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76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91503"/>
        <c:axId val="1"/>
        <c:axId val="0"/>
      </c:bar3DChart>
      <c:catAx>
        <c:axId val="13509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1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9583"/>
        <c:axId val="1"/>
        <c:axId val="0"/>
      </c:bar3DChart>
      <c:catAx>
        <c:axId val="13508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9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2943"/>
        <c:axId val="1"/>
      </c:lineChart>
      <c:catAx>
        <c:axId val="13509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29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919"/>
        <c:axId val="1"/>
        <c:axId val="0"/>
      </c:bar3DChart>
      <c:catAx>
        <c:axId val="135971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9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4319"/>
        <c:axId val="1"/>
        <c:axId val="0"/>
      </c:bar3DChart>
      <c:catAx>
        <c:axId val="13597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4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7599"/>
        <c:axId val="1"/>
        <c:axId val="0"/>
      </c:bar3DChart>
      <c:catAx>
        <c:axId val="13596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7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3359"/>
        <c:axId val="1"/>
        <c:axId val="0"/>
      </c:bar3DChart>
      <c:catAx>
        <c:axId val="13597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3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8079"/>
        <c:axId val="1"/>
        <c:axId val="0"/>
      </c:bar3DChart>
      <c:catAx>
        <c:axId val="13596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8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439"/>
        <c:axId val="1"/>
        <c:axId val="0"/>
      </c:bar3DChart>
      <c:catAx>
        <c:axId val="1359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7135"/>
        <c:axId val="1"/>
        <c:axId val="0"/>
      </c:bar3DChart>
      <c:catAx>
        <c:axId val="13021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71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0.2857142857142857</c:v>
                </c:pt>
                <c:pt idx="1">
                  <c:v>0</c:v>
                </c:pt>
                <c:pt idx="2">
                  <c:v>0.5714285714285714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3775"/>
        <c:axId val="1"/>
        <c:axId val="0"/>
      </c:bar3DChart>
      <c:catAx>
        <c:axId val="1302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0.2857142857142857</c:v>
                </c:pt>
                <c:pt idx="1">
                  <c:v>0</c:v>
                </c:pt>
                <c:pt idx="2">
                  <c:v>0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5215"/>
        <c:axId val="1"/>
        <c:axId val="0"/>
      </c:bar3DChart>
      <c:catAx>
        <c:axId val="1302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6175"/>
        <c:axId val="1"/>
        <c:axId val="0"/>
      </c:bar3DChart>
      <c:catAx>
        <c:axId val="130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8575"/>
        <c:axId val="1"/>
        <c:axId val="0"/>
      </c:bar3DChart>
      <c:catAx>
        <c:axId val="13021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4495"/>
        <c:axId val="1"/>
        <c:axId val="0"/>
      </c:bar3DChart>
      <c:catAx>
        <c:axId val="13650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3535"/>
        <c:axId val="1"/>
        <c:axId val="0"/>
      </c:bar3DChart>
      <c:catAx>
        <c:axId val="13650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3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4015"/>
        <c:axId val="1"/>
      </c:lineChart>
      <c:catAx>
        <c:axId val="1365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0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0.2857142857142857</c:v>
                </c:pt>
                <c:pt idx="1">
                  <c:v>0</c:v>
                </c:pt>
                <c:pt idx="2">
                  <c:v>0.5714285714285714</c:v>
                </c:pt>
                <c:pt idx="3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0.2857142857142857</c:v>
                </c:pt>
                <c:pt idx="1">
                  <c:v>0</c:v>
                </c:pt>
                <c:pt idx="2">
                  <c:v>0</c:v>
                </c:pt>
                <c:pt idx="3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5455"/>
        <c:axId val="1"/>
      </c:lineChart>
      <c:catAx>
        <c:axId val="13650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5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9215"/>
        <c:axId val="1"/>
      </c:lineChart>
      <c:catAx>
        <c:axId val="13649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4992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0895"/>
        <c:axId val="1"/>
        <c:axId val="0"/>
      </c:bar3DChart>
      <c:catAx>
        <c:axId val="1053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0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2335"/>
        <c:axId val="1"/>
        <c:axId val="0"/>
      </c:bar3DChart>
      <c:catAx>
        <c:axId val="10531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2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6175"/>
        <c:axId val="1"/>
        <c:axId val="0"/>
      </c:bar3DChart>
      <c:catAx>
        <c:axId val="1053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6655"/>
        <c:axId val="1"/>
      </c:lineChart>
      <c:catAx>
        <c:axId val="10531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6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3775"/>
        <c:axId val="1"/>
        <c:axId val="0"/>
      </c:bar3DChart>
      <c:catAx>
        <c:axId val="1053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5215"/>
        <c:axId val="1"/>
        <c:axId val="0"/>
      </c:bar3DChart>
      <c:catAx>
        <c:axId val="1053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8511"/>
        <c:axId val="1"/>
        <c:axId val="0"/>
      </c:bar3DChart>
      <c:catAx>
        <c:axId val="105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8031"/>
        <c:axId val="1"/>
      </c:lineChart>
      <c:catAx>
        <c:axId val="10586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03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5631"/>
        <c:axId val="1"/>
        <c:axId val="0"/>
      </c:bar3DChart>
      <c:catAx>
        <c:axId val="10586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5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1391"/>
        <c:axId val="1"/>
        <c:axId val="0"/>
      </c:bar3DChart>
      <c:catAx>
        <c:axId val="105871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1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0911"/>
        <c:axId val="1"/>
        <c:axId val="0"/>
      </c:bar3DChart>
      <c:catAx>
        <c:axId val="10587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0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7791"/>
        <c:axId val="1"/>
        <c:axId val="0"/>
      </c:bar3DChart>
      <c:catAx>
        <c:axId val="1064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7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6911"/>
        <c:axId val="1"/>
        <c:axId val="0"/>
      </c:bar3DChart>
      <c:catAx>
        <c:axId val="10645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6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1151"/>
        <c:axId val="1"/>
        <c:axId val="0"/>
      </c:bar3DChart>
      <c:catAx>
        <c:axId val="10645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1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3071"/>
        <c:axId val="1"/>
        <c:axId val="0"/>
      </c:bar3DChart>
      <c:catAx>
        <c:axId val="10645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3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991"/>
        <c:axId val="1"/>
        <c:axId val="0"/>
      </c:bar3DChart>
      <c:catAx>
        <c:axId val="10645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511"/>
        <c:axId val="1"/>
        <c:axId val="0"/>
      </c:bar3DChart>
      <c:catAx>
        <c:axId val="1064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7391"/>
        <c:axId val="1"/>
        <c:axId val="0"/>
      </c:bar3DChart>
      <c:catAx>
        <c:axId val="1064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7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8831"/>
        <c:axId val="1"/>
        <c:axId val="0"/>
      </c:bar3DChart>
      <c:catAx>
        <c:axId val="10645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8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5871"/>
        <c:axId val="1"/>
        <c:axId val="0"/>
      </c:bar3DChart>
      <c:catAx>
        <c:axId val="1064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5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9711"/>
        <c:axId val="1"/>
        <c:axId val="0"/>
      </c:bar3DChart>
      <c:catAx>
        <c:axId val="10644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9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5951"/>
        <c:axId val="1"/>
        <c:axId val="0"/>
      </c:bar3DChart>
      <c:catAx>
        <c:axId val="10645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5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3967"/>
        <c:axId val="1"/>
      </c:lineChart>
      <c:catAx>
        <c:axId val="13134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39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4927"/>
        <c:axId val="1"/>
      </c:lineChart>
      <c:catAx>
        <c:axId val="13134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49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2527"/>
        <c:axId val="1"/>
      </c:lineChart>
      <c:catAx>
        <c:axId val="1313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25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6367"/>
        <c:axId val="1"/>
        <c:axId val="0"/>
      </c:bar3DChart>
      <c:catAx>
        <c:axId val="13134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6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5407"/>
        <c:axId val="1"/>
        <c:axId val="0"/>
      </c:bar3DChart>
      <c:catAx>
        <c:axId val="13134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975"/>
        <c:axId val="1"/>
        <c:axId val="0"/>
      </c:bar3DChart>
      <c:catAx>
        <c:axId val="1069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93855"/>
        <c:axId val="1"/>
      </c:lineChart>
      <c:catAx>
        <c:axId val="10699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8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87615"/>
        <c:axId val="1"/>
        <c:axId val="0"/>
      </c:bar3DChart>
      <c:catAx>
        <c:axId val="10698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876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2895"/>
        <c:axId val="1"/>
        <c:axId val="0"/>
      </c:bar3DChart>
      <c:catAx>
        <c:axId val="10699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3375"/>
        <c:axId val="1"/>
        <c:axId val="0"/>
      </c:bar3DChart>
      <c:catAx>
        <c:axId val="10699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015"/>
        <c:axId val="1"/>
        <c:axId val="0"/>
      </c:bar3DChart>
      <c:catAx>
        <c:axId val="10699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2.png"/><Relationship Id="rId30" Type="http://schemas.openxmlformats.org/officeDocument/2006/relationships/chart" Target="../charts/chart27.xml"/><Relationship Id="rId8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3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4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7E251340-500A-76D1-20E7-A58BF51B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396BC9DB-8BD8-5434-8F0E-D3C51ED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B18B9E4-3FF9-2210-3DA8-91EC33D2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DAF7B4B5-AD95-37B6-9ED3-C9324A7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3A0706BE-0A21-3B58-206C-7D058B40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9061F82C-1081-54BD-69D7-D72DC4BD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11719C85-C00C-9C8B-FA3D-756E202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2A27A4C9-3514-B989-D8C1-09BF2661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F62D6B70-4C89-E1DA-68C9-BC6F5D6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8522DAD3-C14C-01BB-F57A-945C4B96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98E4A8AA-D81A-9F07-D679-50B1281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6B25397B-A1C0-A7EC-45E6-D762694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6AF04ECD-771A-A330-6CB7-BDF99B7B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14F39AE-96BE-5B03-C3C0-041DA9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A5AABDBF-D771-41B1-FCED-7AEB48D9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28575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A385986-20C4-5FF8-FD60-DB61E7B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ED1C800B-0C6F-6658-755F-C1BBE3EE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F1361E72-C99F-5490-A371-EF483CCA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1898C2C9-150C-F8E1-8D4E-3F29B148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72A176AB-3C88-25A6-F819-C2605045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4905C7CC-4EE1-9662-B504-F7303BCB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D4F4EF17-0814-30A2-34B0-D0B7AFA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74F56889-E9D5-1119-0DE9-7DFFB80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23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65113C2D-6465-46E1-86C6-A8FA06929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24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A4682BEE-FA40-41FE-9E2D-9832ABFE4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25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F3B1D973-0582-4BD9-9462-B3519D0A1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757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26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21679F8E-C347-43FF-ABDB-D8847BCF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27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6B89EACE-DE74-4ADB-8837-BDEC7684C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28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276B9E5E-5EAE-48F2-A4F7-AEC313268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2771775</xdr:colOff>
      <xdr:row>53</xdr:row>
      <xdr:rowOff>9525</xdr:rowOff>
    </xdr:from>
    <xdr:ext cx="242887" cy="247650"/>
    <xdr:pic>
      <xdr:nvPicPr>
        <xdr:cNvPr id="29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F5482941-A7F0-45EC-86EE-C0D404BE5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38" y="20952619"/>
          <a:ext cx="2428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BB8598C6-DFD9-0D03-2517-50B17218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959B3072-99A2-4AB3-1FA4-656F59BE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95A257F0-426D-503A-4E91-990C074E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250409DB-DDA4-9613-D61F-A546B5D8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B8136C2E-5C3C-4CFF-5722-D66DF9D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E6F60831-3E79-9869-57C8-72EE74B8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650C2A33-59C5-4A5C-2787-1267F326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A9278F5D-1112-4E07-8456-48F45E6E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8A66E413-0EA1-36D8-E6F1-26046055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FEA72DE9-F645-00C8-798E-52ACCD7D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8058EAC4-76F6-28B0-7E81-A285FC3A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596114D6-A9A8-B526-FCC5-B8E72CD3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EC7AD301-EBEE-4F69-00D8-8AFD6A87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75803C41-1E74-61C2-A7A7-884F7543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B5A849E8-1DA2-3EA2-D18A-57148B81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38430445-3E5E-2440-0E9C-EF3D3FCA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84B06D83-10CA-C79F-FCDF-F17FECEE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1C59E1AF-D367-68D2-F7AF-972EF182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789018C6-AD4C-9AD6-A4B3-CD1773E01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FDF65344-2F00-5AFE-4A60-A20820C2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F725D75-84B6-DA30-75A6-525DFBFA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EC3AAE4F-65F5-F11E-2FE6-00E6ABBE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1A456054-1824-1534-439F-66328389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3512870A-F791-D957-7D2A-F92B6BED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9A0D8F5D-63D6-077A-54BD-CA830F7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4D663965-7BF9-8266-065A-0F533BBF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C2AF8D73-3816-BB7D-E8C5-6FC62AC2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3CFB1FF8-66A0-8918-DAFB-D387BF69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1B795BDB-4873-6097-D79D-37919DA5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7DD6D879-4CF7-C080-D605-6496F8DF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E726D0F6-5C47-E465-1C06-C807049D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D6764F6B-2B2E-79FC-D19E-3AB49EC9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35ECD445-626F-84B3-9657-2FC0F9C7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DB2C8E9A-E044-CB67-246F-E87BF9E9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3E987D65-C3FD-55DE-1303-2BA3196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E0AF07C-D1FC-A15D-841D-BED29D97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C769CAC5-E236-0669-F6F7-9367FBE8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CD99A4A9-6B15-B88D-29E6-EC82870A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5A09B85-8B1D-9290-8291-74E32B80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6F7BB937-231D-CCA9-BC1C-63F48D67C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97809F54-42A1-4312-F273-D47F9CFD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830366D8-75F7-F3F0-C592-49E3F297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C31250D6-0513-01D8-B3CE-02472999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A0C5FF02-7C53-550E-6D61-64E80DCA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2B802399-39CE-5E9C-6016-229C42EB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AE4B0A87-6D06-CF98-0875-F35E2BC0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5C21F7CC-8CD8-1E7F-23D3-1C73631A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3CD6F67C-C885-5188-724C-AAE167FF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368EB2FE-1DC2-5B78-E343-B83436B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C778C19A-11A0-2045-7B68-47E06556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2610910-C041-0D36-72C5-C598ADB92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2E9FD045-B7C1-0BEC-53C0-0AEE6309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3D5244E7-9733-2B6B-2B77-5EC34FD00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5E5EE7A1-A959-BBE2-2818-DA4E2F5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E8C291B5-B5FC-3999-3C33-D81FE67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E5AFE546-04A4-1E67-1B1D-556BB1CA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B25CF971-19D8-0DFF-3E9D-965F66B2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7D445F20-9AD8-7AED-DB30-82DD3D9A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CA048582-C305-FBE9-1869-F4E35E1A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A97D3DA3-1452-FD3A-18D0-04F92487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10AD6924-D8B0-47D4-EFFA-4FDD909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3C4C9DD8-80C7-6489-F5D1-E5168DBB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D2B8CBAA-25A4-ADC0-6F10-50998447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3C5919D3-C827-90BA-B880-BD5FB14B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BE217E79-45BD-236B-0123-D6F7BAA2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3914EB38-FCDE-B08F-310B-12B29F4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9FFE6780-613A-FD16-5D60-E48C6BC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F96F66B8-C6B4-AABD-1505-3C5CD884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3E86E13A-C225-D488-4342-0A77DC16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7685717C-3DC7-962E-C0E9-53A5CFB8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3450CA9C-91B2-8222-C1BD-62495D96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69CCDCDB-2DEE-F612-EAF9-4F631685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69D75224-3B11-CBDF-19A6-F3256315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F42A86ED-7D48-772F-5D85-ACE8B3A7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B6B40F13-AFCB-23EA-BABB-332FD20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702E1A84-EEE0-4F11-DA80-0A56ED5C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BBDAC7ED-6959-94D6-FD96-5E431DB7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64F0F995-279B-6FA2-3034-D3149B9C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B1503798-7EB9-C971-2EDD-D24D026A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4AAF32F-37C1-5C7B-4577-35EB7545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12ED3597-4C1E-78B9-3EDB-C6F3950B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4D3DDD2-A8F3-1E89-84E7-2C6A3252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69D56519-59B1-4A1A-0A03-07469D6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9093BE68-9F13-EC18-4CF6-657ACD39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7979ADA-621B-3E01-DFD0-565776F9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D9ACCE8D-AB99-30AB-D14C-6BFC84FE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BD0380EE-9DF4-BEFE-89A6-FC3D28AE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F6DCFB4C-62E1-A07F-E3BA-BDF31ADA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17D6BAF8-5675-8852-2820-5DA1853F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D3803CA8-90B2-F1A8-E072-0889C09F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FF602880-91E0-47F8-56EB-F362E5DC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3875FC45-C6A5-89CA-9E02-6497823E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29ADF22A-8837-87C7-1E4F-C8EBBAA0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A1C2436-B74C-8514-E713-33898ED3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1C1C09CA-DBD3-017D-A253-2C613E46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224B102E-901A-CC94-F883-151EC819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3064C45C-8403-282E-492D-8BBF5426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E4F36A8F-3FED-AAC1-3FB3-8EBEB69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F3DACA52-3C23-666B-6F44-890115D4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50E51406-8A01-D820-4546-1BD765B4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DE0113C5-F9F1-C9D5-5D0C-1323C60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BBF525D6-4E7C-2B6E-78BF-191D14EE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topLeftCell="A13" zoomScale="80" zoomScaleNormal="80" workbookViewId="0">
      <selection activeCell="K18" sqref="K18:K21"/>
    </sheetView>
  </sheetViews>
  <sheetFormatPr baseColWidth="10" defaultColWidth="11.42578125" defaultRowHeight="14.25"/>
  <cols>
    <col min="1" max="2" width="11.42578125" style="18"/>
    <col min="3" max="3" width="15.85546875" style="18" customWidth="1"/>
    <col min="4" max="4" width="21.140625" style="18" customWidth="1"/>
    <col min="5" max="5" width="14.85546875" style="18" customWidth="1"/>
    <col min="6" max="6" width="8.5703125" style="18" customWidth="1"/>
    <col min="7" max="7" width="10.28515625" style="18" customWidth="1"/>
    <col min="8" max="8" width="16.28515625" style="18" customWidth="1"/>
    <col min="9" max="9" width="18.28515625" style="18" customWidth="1"/>
    <col min="10" max="10" width="3.28515625" style="18" customWidth="1"/>
    <col min="11" max="11" width="46.28515625" style="18" bestFit="1" customWidth="1"/>
    <col min="12" max="12" width="85.42578125" style="18" customWidth="1"/>
    <col min="13" max="13" width="33.5703125" style="18" customWidth="1"/>
    <col min="14" max="16384" width="11.42578125" style="18"/>
  </cols>
  <sheetData>
    <row r="1" spans="1:13" ht="27" customHeight="1">
      <c r="A1" s="214"/>
      <c r="B1" s="215"/>
      <c r="C1" s="222" t="s">
        <v>0</v>
      </c>
      <c r="D1" s="223"/>
      <c r="E1" s="223"/>
      <c r="F1" s="223"/>
      <c r="G1" s="223"/>
      <c r="H1" s="220" t="s">
        <v>1</v>
      </c>
      <c r="I1" s="221"/>
    </row>
    <row r="2" spans="1:13" ht="18.75" customHeight="1">
      <c r="A2" s="216"/>
      <c r="B2" s="217"/>
      <c r="C2" s="222" t="s">
        <v>2</v>
      </c>
      <c r="D2" s="223"/>
      <c r="E2" s="223"/>
      <c r="F2" s="223"/>
      <c r="G2" s="223"/>
      <c r="H2" s="44">
        <v>41241</v>
      </c>
      <c r="I2" s="45" t="s">
        <v>3</v>
      </c>
    </row>
    <row r="3" spans="1:13" ht="21" customHeight="1">
      <c r="A3" s="218"/>
      <c r="B3" s="219"/>
      <c r="C3" s="222" t="s">
        <v>4</v>
      </c>
      <c r="D3" s="223"/>
      <c r="E3" s="223"/>
      <c r="F3" s="223"/>
      <c r="G3" s="223"/>
      <c r="H3" s="220" t="s">
        <v>5</v>
      </c>
      <c r="I3" s="221"/>
    </row>
    <row r="4" spans="1:13" ht="5.25" customHeight="1"/>
    <row r="5" spans="1:13" ht="34.5" customHeight="1">
      <c r="A5" s="165" t="s">
        <v>6</v>
      </c>
      <c r="B5" s="165"/>
      <c r="C5" s="165"/>
      <c r="D5" s="165"/>
      <c r="E5" s="165"/>
      <c r="F5" s="165"/>
      <c r="G5" s="165"/>
      <c r="H5" s="165"/>
      <c r="I5" s="165"/>
      <c r="K5" s="166" t="s">
        <v>7</v>
      </c>
      <c r="L5" s="166"/>
      <c r="M5" s="166"/>
    </row>
    <row r="6" spans="1:13" ht="23.25" customHeight="1">
      <c r="A6" s="167" t="s">
        <v>8</v>
      </c>
      <c r="B6" s="168"/>
      <c r="C6" s="168"/>
      <c r="D6" s="168"/>
      <c r="E6" s="168"/>
      <c r="F6" s="205" t="s">
        <v>9</v>
      </c>
      <c r="G6" s="206"/>
      <c r="H6" s="206"/>
      <c r="I6" s="206"/>
      <c r="K6" s="47" t="s">
        <v>10</v>
      </c>
      <c r="L6" s="48" t="s">
        <v>11</v>
      </c>
      <c r="M6" s="49" t="s">
        <v>12</v>
      </c>
    </row>
    <row r="7" spans="1:13" ht="20.100000000000001" customHeight="1">
      <c r="A7" s="169" t="s">
        <v>218</v>
      </c>
      <c r="B7" s="170"/>
      <c r="C7" s="170"/>
      <c r="D7" s="170"/>
      <c r="E7" s="170"/>
      <c r="F7" s="207">
        <v>45259</v>
      </c>
      <c r="G7" s="207"/>
      <c r="H7" s="207"/>
      <c r="I7" s="207"/>
      <c r="K7" s="171" t="s">
        <v>13</v>
      </c>
      <c r="L7" s="57" t="s">
        <v>14</v>
      </c>
      <c r="M7" s="172" t="s">
        <v>15</v>
      </c>
    </row>
    <row r="8" spans="1:13" ht="33.75" customHeight="1">
      <c r="A8" s="169"/>
      <c r="B8" s="170"/>
      <c r="C8" s="170"/>
      <c r="D8" s="170"/>
      <c r="E8" s="170"/>
      <c r="F8" s="173" t="s">
        <v>16</v>
      </c>
      <c r="G8" s="174"/>
      <c r="H8" s="175">
        <v>254800000108</v>
      </c>
      <c r="I8" s="176"/>
      <c r="K8" s="172"/>
      <c r="L8" s="57" t="s">
        <v>17</v>
      </c>
      <c r="M8" s="172"/>
    </row>
    <row r="9" spans="1:13" ht="20.100000000000001" customHeight="1">
      <c r="A9" s="42" t="s">
        <v>18</v>
      </c>
      <c r="B9" s="43"/>
      <c r="C9" s="210" t="s">
        <v>220</v>
      </c>
      <c r="D9" s="210"/>
      <c r="E9" s="211"/>
      <c r="F9" s="212" t="s">
        <v>19</v>
      </c>
      <c r="G9" s="213"/>
      <c r="H9" s="179" t="s">
        <v>219</v>
      </c>
      <c r="I9" s="180"/>
      <c r="K9" s="172"/>
      <c r="L9" s="57" t="s">
        <v>20</v>
      </c>
      <c r="M9" s="172" t="s">
        <v>21</v>
      </c>
    </row>
    <row r="10" spans="1:13" ht="20.100000000000001" customHeight="1">
      <c r="A10" s="208" t="s">
        <v>22</v>
      </c>
      <c r="B10" s="209"/>
      <c r="C10" s="210" t="s">
        <v>222</v>
      </c>
      <c r="D10" s="210"/>
      <c r="E10" s="210"/>
      <c r="F10" s="211"/>
      <c r="G10" s="46" t="s">
        <v>23</v>
      </c>
      <c r="H10" s="177">
        <v>3102169797</v>
      </c>
      <c r="I10" s="178"/>
      <c r="K10" s="172"/>
      <c r="L10" s="57" t="s">
        <v>24</v>
      </c>
      <c r="M10" s="172"/>
    </row>
    <row r="11" spans="1:13" ht="20.100000000000001" customHeight="1">
      <c r="A11" s="208" t="s">
        <v>25</v>
      </c>
      <c r="B11" s="209"/>
      <c r="C11" s="210" t="s">
        <v>221</v>
      </c>
      <c r="D11" s="210"/>
      <c r="E11" s="210"/>
      <c r="F11" s="211"/>
      <c r="G11" s="46" t="s">
        <v>26</v>
      </c>
      <c r="H11" s="181" t="s">
        <v>223</v>
      </c>
      <c r="I11" s="182"/>
      <c r="K11" s="183"/>
      <c r="L11" s="58"/>
      <c r="M11" s="58"/>
    </row>
    <row r="12" spans="1:13" ht="19.5" customHeight="1">
      <c r="A12" s="185" t="s">
        <v>27</v>
      </c>
      <c r="B12" s="186"/>
      <c r="C12" s="186"/>
      <c r="D12" s="186"/>
      <c r="E12" s="186"/>
      <c r="F12" s="186"/>
      <c r="G12" s="186"/>
      <c r="H12" s="186"/>
      <c r="I12" s="187"/>
      <c r="K12" s="184"/>
      <c r="L12" s="58"/>
      <c r="M12" s="184"/>
    </row>
    <row r="13" spans="1:13" ht="20.100000000000001" customHeight="1">
      <c r="A13" s="188" t="s">
        <v>28</v>
      </c>
      <c r="B13" s="188"/>
      <c r="C13" s="188"/>
      <c r="D13" s="188" t="s">
        <v>29</v>
      </c>
      <c r="E13" s="188"/>
      <c r="F13" s="188"/>
      <c r="G13" s="188" t="s">
        <v>30</v>
      </c>
      <c r="H13" s="188"/>
      <c r="I13" s="188"/>
      <c r="K13" s="184"/>
      <c r="L13" s="58"/>
      <c r="M13" s="184"/>
    </row>
    <row r="14" spans="1:13" ht="20.100000000000001" customHeight="1">
      <c r="A14" s="189" t="s">
        <v>233</v>
      </c>
      <c r="B14" s="189"/>
      <c r="C14" s="189"/>
      <c r="D14" s="189" t="s">
        <v>225</v>
      </c>
      <c r="E14" s="189"/>
      <c r="F14" s="189"/>
      <c r="G14" s="190" t="s">
        <v>234</v>
      </c>
      <c r="H14" s="189"/>
      <c r="I14" s="189"/>
      <c r="K14" s="184"/>
      <c r="L14" s="58"/>
      <c r="M14" s="184"/>
    </row>
    <row r="15" spans="1:13" ht="20.100000000000001" customHeight="1">
      <c r="A15" s="189" t="s">
        <v>235</v>
      </c>
      <c r="B15" s="189"/>
      <c r="C15" s="189"/>
      <c r="D15" s="189" t="s">
        <v>225</v>
      </c>
      <c r="E15" s="189"/>
      <c r="F15" s="189"/>
      <c r="G15" s="190" t="s">
        <v>236</v>
      </c>
      <c r="H15" s="189"/>
      <c r="I15" s="189"/>
      <c r="K15" s="184"/>
      <c r="L15" s="58"/>
      <c r="M15" s="58"/>
    </row>
    <row r="16" spans="1:13" ht="20.100000000000001" customHeight="1">
      <c r="A16" s="189" t="s">
        <v>237</v>
      </c>
      <c r="B16" s="189"/>
      <c r="C16" s="189"/>
      <c r="D16" s="189" t="s">
        <v>225</v>
      </c>
      <c r="E16" s="189"/>
      <c r="F16" s="189"/>
      <c r="G16" s="190" t="s">
        <v>238</v>
      </c>
      <c r="H16" s="189"/>
      <c r="I16" s="189"/>
      <c r="K16" s="184"/>
      <c r="L16" s="58"/>
      <c r="M16" s="58"/>
    </row>
    <row r="17" spans="1:13" ht="20.100000000000001" customHeight="1">
      <c r="A17" s="191" t="s">
        <v>239</v>
      </c>
      <c r="B17" s="191"/>
      <c r="C17" s="192"/>
      <c r="D17" s="189" t="s">
        <v>225</v>
      </c>
      <c r="E17" s="189"/>
      <c r="F17" s="189"/>
      <c r="G17" s="193" t="s">
        <v>240</v>
      </c>
      <c r="H17" s="191"/>
      <c r="I17" s="191"/>
      <c r="K17" s="184"/>
      <c r="L17" s="58"/>
      <c r="M17" s="58"/>
    </row>
    <row r="18" spans="1:13" ht="20.100000000000001" customHeight="1">
      <c r="A18" s="194" t="s">
        <v>241</v>
      </c>
      <c r="B18" s="194"/>
      <c r="C18" s="194"/>
      <c r="D18" s="194" t="s">
        <v>225</v>
      </c>
      <c r="E18" s="194"/>
      <c r="F18" s="194"/>
      <c r="G18" s="190" t="s">
        <v>242</v>
      </c>
      <c r="H18" s="194"/>
      <c r="I18" s="194"/>
      <c r="K18" s="195"/>
      <c r="L18" s="58"/>
      <c r="M18" s="58"/>
    </row>
    <row r="19" spans="1:13" ht="20.100000000000001" customHeight="1">
      <c r="A19" s="194" t="s">
        <v>243</v>
      </c>
      <c r="B19" s="194"/>
      <c r="C19" s="194"/>
      <c r="D19" s="194" t="s">
        <v>225</v>
      </c>
      <c r="E19" s="194"/>
      <c r="F19" s="194"/>
      <c r="G19" s="190" t="s">
        <v>244</v>
      </c>
      <c r="H19" s="194"/>
      <c r="I19" s="194"/>
      <c r="K19" s="184"/>
      <c r="L19" s="58"/>
      <c r="M19" s="58"/>
    </row>
    <row r="20" spans="1:13" ht="20.100000000000001" customHeight="1">
      <c r="A20" s="194" t="s">
        <v>245</v>
      </c>
      <c r="B20" s="194"/>
      <c r="C20" s="194"/>
      <c r="D20" s="194" t="s">
        <v>225</v>
      </c>
      <c r="E20" s="194"/>
      <c r="F20" s="194"/>
      <c r="G20" s="190" t="s">
        <v>246</v>
      </c>
      <c r="H20" s="194"/>
      <c r="I20" s="194"/>
      <c r="K20" s="184"/>
      <c r="L20" s="58"/>
      <c r="M20" s="58"/>
    </row>
    <row r="21" spans="1:13" ht="20.100000000000001" customHeight="1">
      <c r="A21" s="194"/>
      <c r="B21" s="194"/>
      <c r="C21" s="194"/>
      <c r="D21" s="194"/>
      <c r="E21" s="194"/>
      <c r="F21" s="194"/>
      <c r="G21" s="194"/>
      <c r="H21" s="194"/>
      <c r="I21" s="194"/>
      <c r="K21" s="184"/>
      <c r="L21" s="58"/>
      <c r="M21" s="59"/>
    </row>
    <row r="22" spans="1:13" ht="20.100000000000001" customHeight="1">
      <c r="A22" s="194"/>
      <c r="B22" s="194"/>
      <c r="C22" s="194"/>
      <c r="D22" s="194"/>
      <c r="E22" s="194"/>
      <c r="F22" s="194"/>
      <c r="G22" s="194"/>
      <c r="H22" s="194"/>
      <c r="I22" s="194"/>
    </row>
    <row r="23" spans="1:13" s="19" customFormat="1" ht="20.25">
      <c r="A23" s="196"/>
      <c r="B23" s="196"/>
      <c r="C23" s="196"/>
      <c r="D23" s="196"/>
      <c r="E23" s="196"/>
      <c r="F23" s="196"/>
      <c r="G23" s="196"/>
      <c r="H23" s="196"/>
      <c r="I23" s="196"/>
      <c r="K23" s="197"/>
      <c r="L23" s="197"/>
    </row>
    <row r="24" spans="1:13" ht="30" customHeight="1">
      <c r="A24" s="198" t="s">
        <v>31</v>
      </c>
      <c r="B24" s="198"/>
      <c r="C24" s="198"/>
      <c r="D24" s="198"/>
      <c r="E24" s="198"/>
      <c r="F24" s="198"/>
      <c r="G24" s="198"/>
      <c r="H24" s="198"/>
      <c r="I24" s="198"/>
      <c r="K24" s="20"/>
      <c r="L24" s="20"/>
    </row>
    <row r="25" spans="1:13" ht="33.75" customHeight="1">
      <c r="A25" s="188" t="s">
        <v>28</v>
      </c>
      <c r="B25" s="188"/>
      <c r="C25" s="188"/>
      <c r="D25" s="188" t="s">
        <v>29</v>
      </c>
      <c r="E25" s="188"/>
      <c r="F25" s="188"/>
      <c r="G25" s="188" t="s">
        <v>32</v>
      </c>
      <c r="H25" s="188"/>
      <c r="I25" s="188"/>
      <c r="K25" s="21"/>
      <c r="L25" s="22"/>
      <c r="M25" s="18" t="s">
        <v>33</v>
      </c>
    </row>
    <row r="26" spans="1:13" ht="20.100000000000001" customHeight="1">
      <c r="A26" s="194" t="s">
        <v>224</v>
      </c>
      <c r="B26" s="194"/>
      <c r="C26" s="194"/>
      <c r="D26" s="194" t="s">
        <v>225</v>
      </c>
      <c r="E26" s="194"/>
      <c r="F26" s="194"/>
      <c r="G26" s="194" t="s">
        <v>226</v>
      </c>
      <c r="H26" s="194"/>
      <c r="I26" s="194"/>
      <c r="K26" s="21"/>
      <c r="L26" s="22"/>
    </row>
    <row r="27" spans="1:13" ht="20.100000000000001" customHeight="1">
      <c r="A27" s="194" t="s">
        <v>227</v>
      </c>
      <c r="B27" s="194"/>
      <c r="C27" s="194"/>
      <c r="D27" s="199" t="s">
        <v>225</v>
      </c>
      <c r="E27" s="200"/>
      <c r="F27" s="201"/>
      <c r="G27" s="199" t="s">
        <v>228</v>
      </c>
      <c r="H27" s="200"/>
      <c r="I27" s="201"/>
      <c r="K27" s="21"/>
      <c r="L27" s="23"/>
    </row>
    <row r="28" spans="1:13" ht="20.100000000000001" customHeight="1">
      <c r="A28" s="194" t="s">
        <v>229</v>
      </c>
      <c r="B28" s="194"/>
      <c r="C28" s="194"/>
      <c r="D28" s="194" t="s">
        <v>225</v>
      </c>
      <c r="E28" s="194"/>
      <c r="F28" s="194"/>
      <c r="G28" s="194" t="s">
        <v>230</v>
      </c>
      <c r="H28" s="194"/>
      <c r="I28" s="194"/>
      <c r="K28" s="21"/>
      <c r="L28" s="23"/>
    </row>
    <row r="29" spans="1:13" ht="20.100000000000001" customHeight="1">
      <c r="A29" s="194" t="s">
        <v>231</v>
      </c>
      <c r="B29" s="194"/>
      <c r="C29" s="194"/>
      <c r="D29" s="194" t="s">
        <v>225</v>
      </c>
      <c r="E29" s="194"/>
      <c r="F29" s="194"/>
      <c r="G29" s="194" t="s">
        <v>232</v>
      </c>
      <c r="H29" s="194"/>
      <c r="I29" s="194"/>
      <c r="K29" s="21"/>
      <c r="L29" s="22"/>
    </row>
    <row r="30" spans="1:13" ht="20.100000000000001" customHeight="1">
      <c r="A30" s="194"/>
      <c r="B30" s="194"/>
      <c r="C30" s="194"/>
      <c r="D30" s="194"/>
      <c r="E30" s="194"/>
      <c r="F30" s="194"/>
      <c r="G30" s="194"/>
      <c r="H30" s="194"/>
      <c r="I30" s="194"/>
      <c r="K30" s="21"/>
      <c r="L30" s="23"/>
    </row>
    <row r="31" spans="1:13" ht="20.100000000000001" customHeight="1">
      <c r="A31" s="194"/>
      <c r="B31" s="194"/>
      <c r="C31" s="194"/>
      <c r="D31" s="194"/>
      <c r="E31" s="194"/>
      <c r="F31" s="194"/>
      <c r="G31" s="194"/>
      <c r="H31" s="194"/>
      <c r="I31" s="194"/>
      <c r="K31" s="21"/>
      <c r="L31" s="24"/>
    </row>
    <row r="32" spans="1:13" ht="20.100000000000001" customHeight="1">
      <c r="A32" s="194"/>
      <c r="B32" s="194"/>
      <c r="C32" s="194"/>
      <c r="D32" s="194"/>
      <c r="E32" s="194"/>
      <c r="F32" s="194"/>
      <c r="G32" s="194"/>
      <c r="H32" s="194"/>
      <c r="I32" s="194"/>
      <c r="K32" s="202"/>
      <c r="L32" s="22"/>
    </row>
    <row r="33" spans="11:12" ht="15">
      <c r="K33" s="202"/>
      <c r="L33" s="25"/>
    </row>
    <row r="34" spans="11:12" ht="19.5" customHeight="1"/>
    <row r="35" spans="11:12" ht="51" customHeight="1"/>
    <row r="36" spans="11:12" ht="51.75" customHeight="1"/>
    <row r="37" spans="11:12" ht="42.75" customHeight="1"/>
    <row r="38" spans="11:12" ht="107.25" customHeight="1"/>
    <row r="39" spans="11:12" ht="58.5" customHeight="1"/>
    <row r="40" spans="11:12" ht="30.75" customHeight="1"/>
    <row r="41" spans="11:12" ht="30.75" customHeight="1"/>
    <row r="42" spans="11:12" ht="47.25" customHeight="1"/>
    <row r="65526" spans="1:5" ht="15">
      <c r="A65526" s="203" t="s">
        <v>34</v>
      </c>
      <c r="B65526" s="203"/>
      <c r="C65526" s="203"/>
      <c r="D65526" s="203"/>
      <c r="E65526" s="203"/>
    </row>
    <row r="65527" spans="1:5">
      <c r="A65527" s="204" t="s">
        <v>35</v>
      </c>
      <c r="B65527" s="204"/>
      <c r="C65527" s="204"/>
      <c r="D65527" s="204"/>
      <c r="E65527" s="204"/>
    </row>
    <row r="65528" spans="1:5">
      <c r="A65528" s="204" t="s">
        <v>36</v>
      </c>
      <c r="B65528" s="204"/>
      <c r="C65528" s="204"/>
      <c r="D65528" s="204"/>
      <c r="E65528" s="204"/>
    </row>
    <row r="65529" spans="1:5">
      <c r="A65529" s="18" t="s">
        <v>37</v>
      </c>
      <c r="D65529" s="18" t="s">
        <v>38</v>
      </c>
    </row>
  </sheetData>
  <sheetProtection password="F5F0" sheet="1"/>
  <mergeCells count="93">
    <mergeCell ref="A1:B3"/>
    <mergeCell ref="H1:I1"/>
    <mergeCell ref="H3:I3"/>
    <mergeCell ref="C1:G1"/>
    <mergeCell ref="C2:G2"/>
    <mergeCell ref="C3:G3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6:C26"/>
    <mergeCell ref="D26:F26"/>
    <mergeCell ref="G26:I26"/>
    <mergeCell ref="A27:C27"/>
    <mergeCell ref="D27:F27"/>
    <mergeCell ref="G27:I27"/>
    <mergeCell ref="K23:L23"/>
    <mergeCell ref="A24:I24"/>
    <mergeCell ref="A25:C25"/>
    <mergeCell ref="D25:F25"/>
    <mergeCell ref="G25:I25"/>
    <mergeCell ref="A22:C22"/>
    <mergeCell ref="D22:F22"/>
    <mergeCell ref="G22:I22"/>
    <mergeCell ref="A23:C23"/>
    <mergeCell ref="D23:F23"/>
    <mergeCell ref="G23:I23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17:C17"/>
    <mergeCell ref="D17:F17"/>
    <mergeCell ref="G17:I17"/>
    <mergeCell ref="A18:C18"/>
    <mergeCell ref="D18:F18"/>
    <mergeCell ref="G18:I18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tabSelected="1" topLeftCell="A40" zoomScale="95" zoomScaleNormal="95" workbookViewId="0">
      <selection activeCell="G44" sqref="G44"/>
    </sheetView>
  </sheetViews>
  <sheetFormatPr baseColWidth="10" defaultColWidth="11.42578125" defaultRowHeight="14.25"/>
  <cols>
    <col min="1" max="1" width="0.42578125" style="86" customWidth="1"/>
    <col min="2" max="2" width="1.42578125" style="86" customWidth="1"/>
    <col min="3" max="3" width="44.7109375" style="86" customWidth="1"/>
    <col min="4" max="4" width="11.7109375" style="139" customWidth="1"/>
    <col min="5" max="6" width="33.7109375" style="121" customWidth="1"/>
    <col min="7" max="7" width="11.7109375" style="139" customWidth="1"/>
    <col min="8" max="9" width="33.7109375" style="121" customWidth="1"/>
    <col min="10" max="10" width="11.7109375" style="139" customWidth="1"/>
    <col min="11" max="12" width="33.7109375" style="121" customWidth="1"/>
    <col min="13" max="13" width="11.7109375" style="139" customWidth="1"/>
    <col min="14" max="15" width="33.7109375" style="121" customWidth="1"/>
    <col min="16" max="16" width="3.140625" style="86" customWidth="1"/>
    <col min="17" max="17" width="2.42578125" style="86" customWidth="1"/>
    <col min="18" max="18" width="7.42578125" style="86" hidden="1" customWidth="1"/>
    <col min="19" max="20" width="7.140625" style="86" hidden="1" customWidth="1"/>
    <col min="21" max="21" width="7" style="86" hidden="1" customWidth="1"/>
    <col min="22" max="22" width="11.42578125" style="86"/>
    <col min="23" max="23" width="13" style="86" customWidth="1"/>
    <col min="24" max="24" width="15.85546875" style="86" customWidth="1"/>
    <col min="25" max="25" width="13" style="86" customWidth="1"/>
    <col min="26" max="27" width="11.42578125" style="86" customWidth="1"/>
    <col min="28" max="16384" width="11.42578125" style="86"/>
  </cols>
  <sheetData>
    <row r="1" spans="1:21" ht="33" customHeight="1">
      <c r="B1" s="269" t="s">
        <v>39</v>
      </c>
      <c r="C1" s="269"/>
      <c r="D1" s="269"/>
      <c r="E1" s="269"/>
      <c r="F1" s="269"/>
      <c r="G1" s="269"/>
      <c r="H1" s="269"/>
      <c r="I1" s="269"/>
      <c r="J1" s="270"/>
      <c r="K1" s="270"/>
      <c r="L1" s="87"/>
      <c r="M1" s="87"/>
      <c r="N1" s="87"/>
      <c r="O1" s="87"/>
    </row>
    <row r="2" spans="1:21" ht="15.75">
      <c r="B2" s="271" t="s">
        <v>40</v>
      </c>
      <c r="C2" s="271"/>
      <c r="D2" s="225" t="s">
        <v>41</v>
      </c>
      <c r="E2" s="225"/>
      <c r="F2" s="225"/>
      <c r="G2" s="226" t="s">
        <v>42</v>
      </c>
      <c r="H2" s="226"/>
      <c r="I2" s="226"/>
      <c r="J2" s="227" t="s">
        <v>43</v>
      </c>
      <c r="K2" s="227"/>
      <c r="L2" s="227"/>
      <c r="M2" s="286" t="s">
        <v>44</v>
      </c>
      <c r="N2" s="286"/>
      <c r="O2" s="286"/>
      <c r="Q2" s="86">
        <v>1</v>
      </c>
    </row>
    <row r="3" spans="1:21" ht="15" customHeight="1">
      <c r="B3" s="271"/>
      <c r="C3" s="271"/>
      <c r="D3" s="232" t="s">
        <v>45</v>
      </c>
      <c r="E3" s="230" t="s">
        <v>46</v>
      </c>
      <c r="F3" s="230" t="s">
        <v>47</v>
      </c>
      <c r="G3" s="228" t="s">
        <v>45</v>
      </c>
      <c r="H3" s="230" t="s">
        <v>46</v>
      </c>
      <c r="I3" s="230" t="s">
        <v>47</v>
      </c>
      <c r="J3" s="228" t="s">
        <v>45</v>
      </c>
      <c r="K3" s="237" t="s">
        <v>46</v>
      </c>
      <c r="L3" s="231" t="s">
        <v>47</v>
      </c>
      <c r="M3" s="228" t="s">
        <v>45</v>
      </c>
      <c r="N3" s="237" t="s">
        <v>46</v>
      </c>
      <c r="O3" s="231" t="s">
        <v>47</v>
      </c>
      <c r="Q3" s="86">
        <v>2</v>
      </c>
    </row>
    <row r="4" spans="1:21" ht="15.75" customHeight="1">
      <c r="B4" s="271"/>
      <c r="C4" s="271"/>
      <c r="D4" s="233"/>
      <c r="E4" s="231"/>
      <c r="F4" s="231"/>
      <c r="G4" s="229"/>
      <c r="H4" s="231"/>
      <c r="I4" s="231"/>
      <c r="J4" s="229"/>
      <c r="K4" s="238"/>
      <c r="L4" s="248"/>
      <c r="M4" s="229"/>
      <c r="N4" s="238"/>
      <c r="O4" s="248"/>
      <c r="Q4" s="86">
        <v>3</v>
      </c>
    </row>
    <row r="5" spans="1:21" ht="15.75">
      <c r="B5" s="271"/>
      <c r="C5" s="271"/>
      <c r="D5" s="88"/>
      <c r="E5" s="89"/>
      <c r="F5" s="89"/>
      <c r="G5" s="90"/>
      <c r="H5" s="91"/>
      <c r="I5" s="91"/>
      <c r="J5" s="90"/>
      <c r="K5" s="92"/>
      <c r="L5" s="91"/>
      <c r="M5" s="90"/>
      <c r="N5" s="92"/>
      <c r="O5" s="91"/>
      <c r="Q5" s="86">
        <v>4</v>
      </c>
    </row>
    <row r="6" spans="1:21" ht="18.75">
      <c r="A6" s="224"/>
      <c r="B6" s="279"/>
      <c r="C6" s="93" t="s">
        <v>48</v>
      </c>
      <c r="D6" s="94"/>
      <c r="E6" s="94"/>
      <c r="F6" s="94"/>
      <c r="G6" s="94"/>
      <c r="H6" s="94"/>
      <c r="I6" s="94"/>
      <c r="J6" s="94"/>
      <c r="K6" s="94"/>
      <c r="L6" s="95"/>
      <c r="M6" s="94"/>
      <c r="N6" s="94"/>
      <c r="O6" s="95"/>
    </row>
    <row r="7" spans="1:21" ht="39.950000000000003" customHeight="1">
      <c r="A7" s="224"/>
      <c r="B7" s="280"/>
      <c r="C7" s="96" t="s">
        <v>49</v>
      </c>
      <c r="D7" s="26">
        <v>4</v>
      </c>
      <c r="E7" s="60" t="s">
        <v>247</v>
      </c>
      <c r="F7" s="60" t="s">
        <v>248</v>
      </c>
      <c r="G7" s="79">
        <v>4</v>
      </c>
      <c r="H7" s="61" t="s">
        <v>247</v>
      </c>
      <c r="I7" s="61" t="s">
        <v>248</v>
      </c>
      <c r="J7" s="82"/>
      <c r="K7" s="62"/>
      <c r="L7" s="63"/>
      <c r="M7" s="84"/>
      <c r="N7" s="64"/>
      <c r="O7" s="65"/>
      <c r="R7" s="86">
        <f>COUNTIF(D7:D10,"1")</f>
        <v>0</v>
      </c>
      <c r="S7" s="86">
        <f>COUNTIF(G7:G10,"1")</f>
        <v>0</v>
      </c>
      <c r="T7" s="86">
        <f>COUNTIF(J7:J10,"1")</f>
        <v>0</v>
      </c>
      <c r="U7" s="86">
        <f>COUNTIF(M7:M10,"1")</f>
        <v>0</v>
      </c>
    </row>
    <row r="8" spans="1:21" ht="39.950000000000003" customHeight="1">
      <c r="A8" s="224"/>
      <c r="B8" s="280"/>
      <c r="C8" s="97" t="s">
        <v>50</v>
      </c>
      <c r="D8" s="26">
        <v>3</v>
      </c>
      <c r="E8" s="60" t="s">
        <v>249</v>
      </c>
      <c r="F8" s="60" t="s">
        <v>250</v>
      </c>
      <c r="G8" s="79">
        <v>3</v>
      </c>
      <c r="H8" s="66" t="s">
        <v>422</v>
      </c>
      <c r="I8" s="61" t="s">
        <v>250</v>
      </c>
      <c r="J8" s="82"/>
      <c r="K8" s="67"/>
      <c r="L8" s="63"/>
      <c r="M8" s="84"/>
      <c r="N8" s="68"/>
      <c r="O8" s="65"/>
      <c r="R8" s="86">
        <f>COUNTIF(D7:D10,"2")</f>
        <v>0</v>
      </c>
      <c r="S8" s="86">
        <f>COUNTIF(G7:G10,"2")</f>
        <v>0</v>
      </c>
      <c r="T8" s="86">
        <f>COUNTIF(J7:J10,"2")</f>
        <v>0</v>
      </c>
      <c r="U8" s="86">
        <f>COUNTIF(M7:M10,"2")</f>
        <v>0</v>
      </c>
    </row>
    <row r="9" spans="1:21" ht="39.950000000000003" customHeight="1">
      <c r="A9" s="224"/>
      <c r="B9" s="280"/>
      <c r="C9" s="98" t="s">
        <v>51</v>
      </c>
      <c r="D9" s="26">
        <v>3</v>
      </c>
      <c r="E9" s="60" t="s">
        <v>251</v>
      </c>
      <c r="F9" s="60" t="s">
        <v>252</v>
      </c>
      <c r="G9" s="79">
        <v>3</v>
      </c>
      <c r="H9" s="66" t="s">
        <v>423</v>
      </c>
      <c r="I9" s="61" t="s">
        <v>252</v>
      </c>
      <c r="J9" s="82"/>
      <c r="K9" s="67"/>
      <c r="L9" s="63"/>
      <c r="M9" s="84"/>
      <c r="N9" s="68"/>
      <c r="O9" s="65"/>
      <c r="R9" s="86">
        <f>COUNTIF(D7:D10,"3")</f>
        <v>3</v>
      </c>
      <c r="S9" s="86">
        <f>COUNTIF(G7:G10,"3")</f>
        <v>3</v>
      </c>
      <c r="T9" s="86">
        <f>COUNTIF(J7:J10,"3")</f>
        <v>0</v>
      </c>
      <c r="U9" s="86">
        <f>COUNTIF(M7:M10,"3")</f>
        <v>1</v>
      </c>
    </row>
    <row r="10" spans="1:21" ht="39.950000000000003" customHeight="1">
      <c r="A10" s="224"/>
      <c r="B10" s="281"/>
      <c r="C10" s="98" t="s">
        <v>52</v>
      </c>
      <c r="D10" s="26">
        <v>3</v>
      </c>
      <c r="E10" s="60" t="s">
        <v>253</v>
      </c>
      <c r="F10" s="60" t="s">
        <v>254</v>
      </c>
      <c r="G10" s="79">
        <v>3</v>
      </c>
      <c r="H10" s="66" t="s">
        <v>253</v>
      </c>
      <c r="I10" s="61" t="s">
        <v>254</v>
      </c>
      <c r="J10" s="82"/>
      <c r="K10" s="67"/>
      <c r="L10" s="63"/>
      <c r="M10" s="84">
        <v>3</v>
      </c>
      <c r="N10" s="68"/>
      <c r="O10" s="65"/>
      <c r="R10" s="86">
        <f>COUNTIF(D7:D10,"4")</f>
        <v>1</v>
      </c>
      <c r="S10" s="86">
        <f>COUNTIF(G7:G10,"4")</f>
        <v>1</v>
      </c>
      <c r="T10" s="86">
        <f>COUNTIF(J7:J10,"4")</f>
        <v>0</v>
      </c>
      <c r="U10" s="86">
        <f>COUNTIF(M7:M10,"4")</f>
        <v>0</v>
      </c>
    </row>
    <row r="11" spans="1:21" ht="6" customHeight="1">
      <c r="B11" s="276"/>
      <c r="C11" s="277"/>
      <c r="D11" s="277"/>
      <c r="E11" s="277"/>
      <c r="F11" s="277"/>
      <c r="G11" s="277"/>
      <c r="H11" s="277"/>
      <c r="I11" s="277"/>
      <c r="J11" s="277"/>
      <c r="K11" s="278"/>
      <c r="L11" s="99"/>
      <c r="M11" s="100"/>
      <c r="N11" s="99"/>
      <c r="O11" s="99"/>
      <c r="Q11" s="86">
        <f>COUNTIF(D7:D10,"1")</f>
        <v>0</v>
      </c>
      <c r="R11" s="86">
        <f>COUNTIF(D7:D10,"1")</f>
        <v>0</v>
      </c>
      <c r="S11" s="86">
        <f>COUNTIF(D7:D10,"3")</f>
        <v>3</v>
      </c>
    </row>
    <row r="12" spans="1:21" ht="18.75">
      <c r="A12" s="224"/>
      <c r="B12" s="245"/>
      <c r="C12" s="101" t="s">
        <v>53</v>
      </c>
      <c r="D12" s="102"/>
      <c r="E12" s="102"/>
      <c r="F12" s="102"/>
      <c r="G12" s="102"/>
      <c r="H12" s="102"/>
      <c r="I12" s="102"/>
      <c r="J12" s="102"/>
      <c r="K12" s="103"/>
      <c r="L12" s="104"/>
      <c r="M12" s="102"/>
      <c r="N12" s="103"/>
      <c r="O12" s="104"/>
    </row>
    <row r="13" spans="1:21" ht="39.950000000000003" customHeight="1">
      <c r="A13" s="224"/>
      <c r="B13" s="246"/>
      <c r="C13" s="105" t="s">
        <v>54</v>
      </c>
      <c r="D13" s="161">
        <v>3</v>
      </c>
      <c r="E13" s="162" t="s">
        <v>255</v>
      </c>
      <c r="F13" s="163" t="s">
        <v>256</v>
      </c>
      <c r="G13" s="80">
        <v>3</v>
      </c>
      <c r="H13" s="61" t="s">
        <v>255</v>
      </c>
      <c r="I13" s="61" t="s">
        <v>256</v>
      </c>
      <c r="J13" s="83"/>
      <c r="K13" s="70"/>
      <c r="L13" s="71"/>
      <c r="M13" s="85"/>
      <c r="N13" s="72"/>
      <c r="O13" s="73"/>
      <c r="R13" s="86">
        <f>COUNTIF(D13:D17,"1")</f>
        <v>0</v>
      </c>
      <c r="S13" s="86">
        <f>COUNTIF(G13:G17,"1")</f>
        <v>0</v>
      </c>
      <c r="T13" s="86">
        <f>COUNTIF(J13:J17,"1")</f>
        <v>0</v>
      </c>
      <c r="U13" s="86">
        <f>COUNTIF(M13:M17,"1")</f>
        <v>0</v>
      </c>
    </row>
    <row r="14" spans="1:21" ht="39.950000000000003" customHeight="1">
      <c r="A14" s="224"/>
      <c r="B14" s="246"/>
      <c r="C14" s="97" t="s">
        <v>55</v>
      </c>
      <c r="D14" s="27">
        <v>4</v>
      </c>
      <c r="E14" s="164" t="s">
        <v>257</v>
      </c>
      <c r="F14" s="163" t="s">
        <v>258</v>
      </c>
      <c r="G14" s="80">
        <v>4</v>
      </c>
      <c r="H14" s="66" t="s">
        <v>257</v>
      </c>
      <c r="I14" s="61" t="s">
        <v>258</v>
      </c>
      <c r="J14" s="83"/>
      <c r="K14" s="71"/>
      <c r="L14" s="71"/>
      <c r="M14" s="85"/>
      <c r="N14" s="73"/>
      <c r="O14" s="73"/>
      <c r="R14" s="86">
        <f>COUNTIF(D13:D17,"2")</f>
        <v>0</v>
      </c>
      <c r="S14" s="86">
        <f>COUNTIF(G13:G17,"2")</f>
        <v>0</v>
      </c>
      <c r="T14" s="86">
        <f>COUNTIF(J13:J17,"2")</f>
        <v>0</v>
      </c>
      <c r="U14" s="86">
        <f>COUNTIF(M13:M17,"2")</f>
        <v>0</v>
      </c>
    </row>
    <row r="15" spans="1:21" ht="39.950000000000003" customHeight="1">
      <c r="A15" s="224"/>
      <c r="B15" s="246"/>
      <c r="C15" s="97" t="s">
        <v>56</v>
      </c>
      <c r="D15" s="27">
        <v>4</v>
      </c>
      <c r="E15" s="164" t="s">
        <v>257</v>
      </c>
      <c r="F15" s="163" t="s">
        <v>259</v>
      </c>
      <c r="G15" s="80">
        <v>4</v>
      </c>
      <c r="H15" s="66" t="s">
        <v>257</v>
      </c>
      <c r="I15" s="61" t="s">
        <v>259</v>
      </c>
      <c r="J15" s="83"/>
      <c r="K15" s="71"/>
      <c r="L15" s="71"/>
      <c r="M15" s="85"/>
      <c r="N15" s="73"/>
      <c r="O15" s="73"/>
      <c r="R15" s="86">
        <f>COUNTIF(D13:D17,"3")</f>
        <v>2</v>
      </c>
      <c r="S15" s="86">
        <f>COUNTIF(G13:G17,"3")</f>
        <v>1</v>
      </c>
      <c r="T15" s="86">
        <f>COUNTIF(J13:J17,"3")</f>
        <v>0</v>
      </c>
      <c r="U15" s="86">
        <f>COUNTIF(M13:M17,"3")</f>
        <v>0</v>
      </c>
    </row>
    <row r="16" spans="1:21" ht="39.950000000000003" customHeight="1">
      <c r="A16" s="224"/>
      <c r="B16" s="246"/>
      <c r="C16" s="98" t="s">
        <v>57</v>
      </c>
      <c r="D16" s="27">
        <v>4</v>
      </c>
      <c r="E16" s="74" t="s">
        <v>260</v>
      </c>
      <c r="F16" s="69" t="s">
        <v>259</v>
      </c>
      <c r="G16" s="80">
        <v>4</v>
      </c>
      <c r="H16" s="66" t="s">
        <v>424</v>
      </c>
      <c r="I16" s="61" t="s">
        <v>259</v>
      </c>
      <c r="J16" s="83"/>
      <c r="K16" s="71"/>
      <c r="L16" s="71"/>
      <c r="M16" s="85"/>
      <c r="N16" s="73"/>
      <c r="O16" s="73"/>
      <c r="R16" s="86">
        <f>COUNTIF(D13:D17,"4")</f>
        <v>3</v>
      </c>
      <c r="S16" s="86">
        <f>COUNTIF(G13:G17,"4")</f>
        <v>4</v>
      </c>
      <c r="T16" s="86">
        <f>COUNTIF(J13:J17,"4")</f>
        <v>0</v>
      </c>
      <c r="U16" s="86">
        <f>COUNTIF(M13:M17,"4")</f>
        <v>0</v>
      </c>
    </row>
    <row r="17" spans="1:21" ht="39.950000000000003" customHeight="1">
      <c r="A17" s="224"/>
      <c r="B17" s="247"/>
      <c r="C17" s="97" t="s">
        <v>58</v>
      </c>
      <c r="D17" s="27">
        <v>3</v>
      </c>
      <c r="E17" s="74" t="s">
        <v>262</v>
      </c>
      <c r="F17" s="69" t="s">
        <v>261</v>
      </c>
      <c r="G17" s="80">
        <v>4</v>
      </c>
      <c r="H17" s="66" t="s">
        <v>425</v>
      </c>
      <c r="I17" s="61" t="s">
        <v>261</v>
      </c>
      <c r="J17" s="83"/>
      <c r="K17" s="71"/>
      <c r="L17" s="71"/>
      <c r="M17" s="85"/>
      <c r="N17" s="73"/>
      <c r="O17" s="73"/>
    </row>
    <row r="18" spans="1:21" ht="7.5" customHeight="1">
      <c r="B18" s="234"/>
      <c r="C18" s="235"/>
      <c r="D18" s="235"/>
      <c r="E18" s="235"/>
      <c r="F18" s="235"/>
      <c r="G18" s="235"/>
      <c r="H18" s="235"/>
      <c r="I18" s="235"/>
      <c r="J18" s="235"/>
      <c r="K18" s="236"/>
      <c r="L18" s="99"/>
      <c r="M18" s="100"/>
      <c r="N18" s="99"/>
      <c r="O18" s="99"/>
    </row>
    <row r="19" spans="1:21" ht="18.75">
      <c r="A19" s="224"/>
      <c r="B19" s="245"/>
      <c r="C19" s="101" t="s">
        <v>59</v>
      </c>
      <c r="D19" s="102"/>
      <c r="E19" s="102"/>
      <c r="F19" s="102"/>
      <c r="G19" s="102"/>
      <c r="H19" s="102"/>
      <c r="I19" s="102"/>
      <c r="J19" s="102"/>
      <c r="K19" s="103"/>
      <c r="L19" s="104"/>
      <c r="M19" s="102"/>
      <c r="N19" s="103"/>
      <c r="O19" s="104"/>
    </row>
    <row r="20" spans="1:21" ht="39.950000000000003" customHeight="1">
      <c r="A20" s="224"/>
      <c r="B20" s="282"/>
      <c r="C20" s="106" t="s">
        <v>60</v>
      </c>
      <c r="D20" s="27">
        <v>3</v>
      </c>
      <c r="E20" s="60" t="s">
        <v>267</v>
      </c>
      <c r="F20" s="60" t="s">
        <v>268</v>
      </c>
      <c r="G20" s="80">
        <v>3</v>
      </c>
      <c r="H20" s="61" t="s">
        <v>267</v>
      </c>
      <c r="I20" s="61" t="s">
        <v>268</v>
      </c>
      <c r="J20" s="83"/>
      <c r="K20" s="75"/>
      <c r="L20" s="76"/>
      <c r="M20" s="85"/>
      <c r="N20" s="77"/>
      <c r="O20" s="78"/>
      <c r="R20" s="86">
        <f>COUNTIF(D20:D27,"1")</f>
        <v>0</v>
      </c>
      <c r="S20" s="86">
        <f>COUNTIF(G20:G27,"1")</f>
        <v>0</v>
      </c>
      <c r="T20" s="86">
        <f>COUNTIF(J20:J27,"1")</f>
        <v>0</v>
      </c>
      <c r="U20" s="86">
        <f>COUNTIF(M20:M27,"1")</f>
        <v>0</v>
      </c>
    </row>
    <row r="21" spans="1:21" ht="39.950000000000003" customHeight="1">
      <c r="A21" s="224"/>
      <c r="B21" s="282"/>
      <c r="C21" s="107" t="s">
        <v>61</v>
      </c>
      <c r="D21" s="27">
        <v>2</v>
      </c>
      <c r="E21" s="74" t="s">
        <v>269</v>
      </c>
      <c r="F21" s="60" t="s">
        <v>270</v>
      </c>
      <c r="G21" s="80">
        <v>2</v>
      </c>
      <c r="H21" s="66" t="s">
        <v>269</v>
      </c>
      <c r="I21" s="61" t="s">
        <v>270</v>
      </c>
      <c r="J21" s="83"/>
      <c r="K21" s="76"/>
      <c r="L21" s="76"/>
      <c r="M21" s="85"/>
      <c r="N21" s="78"/>
      <c r="O21" s="78"/>
      <c r="R21" s="86">
        <f>COUNTIF(D20:D27,"2")</f>
        <v>6</v>
      </c>
      <c r="S21" s="86">
        <f>COUNTIF(G20:G27,"2")</f>
        <v>6</v>
      </c>
      <c r="T21" s="86">
        <f>COUNTIF(J20:J27,"2")</f>
        <v>0</v>
      </c>
      <c r="U21" s="86">
        <f>COUNTIF(M20:M27,"2")</f>
        <v>0</v>
      </c>
    </row>
    <row r="22" spans="1:21" ht="39.950000000000003" customHeight="1">
      <c r="A22" s="224"/>
      <c r="B22" s="282"/>
      <c r="C22" s="107" t="s">
        <v>62</v>
      </c>
      <c r="D22" s="27">
        <v>2</v>
      </c>
      <c r="E22" s="74" t="s">
        <v>271</v>
      </c>
      <c r="F22" s="60" t="s">
        <v>272</v>
      </c>
      <c r="G22" s="80">
        <v>2</v>
      </c>
      <c r="H22" s="66" t="s">
        <v>426</v>
      </c>
      <c r="I22" s="61" t="s">
        <v>272</v>
      </c>
      <c r="J22" s="83"/>
      <c r="K22" s="76"/>
      <c r="L22" s="76"/>
      <c r="M22" s="85"/>
      <c r="N22" s="78"/>
      <c r="O22" s="78"/>
      <c r="R22" s="86">
        <f>COUNTIF(D20:D27,"3")</f>
        <v>2</v>
      </c>
      <c r="S22" s="86">
        <f>COUNTIF(G20:G27,"3")</f>
        <v>2</v>
      </c>
      <c r="T22" s="86">
        <f>COUNTIF(J20:J27,"3")</f>
        <v>0</v>
      </c>
      <c r="U22" s="86">
        <f>COUNTIF(M20:M27,"3")</f>
        <v>0</v>
      </c>
    </row>
    <row r="23" spans="1:21" ht="39.950000000000003" customHeight="1">
      <c r="A23" s="224"/>
      <c r="B23" s="282"/>
      <c r="C23" s="107" t="s">
        <v>63</v>
      </c>
      <c r="D23" s="27">
        <v>3</v>
      </c>
      <c r="E23" s="74" t="s">
        <v>273</v>
      </c>
      <c r="F23" s="60" t="s">
        <v>259</v>
      </c>
      <c r="G23" s="80">
        <v>3</v>
      </c>
      <c r="H23" s="66" t="s">
        <v>273</v>
      </c>
      <c r="I23" s="61" t="s">
        <v>259</v>
      </c>
      <c r="J23" s="83"/>
      <c r="K23" s="76"/>
      <c r="L23" s="76"/>
      <c r="M23" s="85"/>
      <c r="N23" s="78"/>
      <c r="O23" s="78"/>
      <c r="R23" s="86">
        <f>COUNTIF(D20:D27,"4")</f>
        <v>0</v>
      </c>
      <c r="S23" s="86">
        <f>COUNTIF(G20:G27,"4")</f>
        <v>0</v>
      </c>
      <c r="T23" s="86">
        <f>COUNTIF(J20:J27,"4")</f>
        <v>0</v>
      </c>
      <c r="U23" s="86">
        <f>COUNTIF(M20:M27,"4")</f>
        <v>0</v>
      </c>
    </row>
    <row r="24" spans="1:21" ht="39.950000000000003" customHeight="1">
      <c r="A24" s="224"/>
      <c r="B24" s="282"/>
      <c r="C24" s="107" t="s">
        <v>64</v>
      </c>
      <c r="D24" s="27">
        <v>2</v>
      </c>
      <c r="E24" s="74" t="s">
        <v>274</v>
      </c>
      <c r="F24" s="60" t="s">
        <v>261</v>
      </c>
      <c r="G24" s="80">
        <v>2</v>
      </c>
      <c r="H24" s="66" t="s">
        <v>274</v>
      </c>
      <c r="I24" s="61" t="s">
        <v>261</v>
      </c>
      <c r="J24" s="83"/>
      <c r="K24" s="76"/>
      <c r="L24" s="76"/>
      <c r="M24" s="85"/>
      <c r="N24" s="78"/>
      <c r="O24" s="78"/>
    </row>
    <row r="25" spans="1:21" ht="39.950000000000003" customHeight="1">
      <c r="A25" s="224"/>
      <c r="B25" s="282"/>
      <c r="C25" s="107" t="s">
        <v>65</v>
      </c>
      <c r="D25" s="27">
        <v>2</v>
      </c>
      <c r="E25" s="74" t="s">
        <v>275</v>
      </c>
      <c r="F25" s="60" t="s">
        <v>276</v>
      </c>
      <c r="G25" s="80">
        <v>2</v>
      </c>
      <c r="H25" s="66" t="s">
        <v>275</v>
      </c>
      <c r="I25" s="61" t="s">
        <v>276</v>
      </c>
      <c r="J25" s="83"/>
      <c r="K25" s="76"/>
      <c r="L25" s="76"/>
      <c r="M25" s="85"/>
      <c r="N25" s="78"/>
      <c r="O25" s="78"/>
    </row>
    <row r="26" spans="1:21" ht="39.950000000000003" customHeight="1">
      <c r="A26" s="224"/>
      <c r="B26" s="282"/>
      <c r="C26" s="107" t="s">
        <v>66</v>
      </c>
      <c r="D26" s="27">
        <v>2</v>
      </c>
      <c r="E26" s="74" t="s">
        <v>277</v>
      </c>
      <c r="F26" s="60" t="s">
        <v>278</v>
      </c>
      <c r="G26" s="80">
        <v>2</v>
      </c>
      <c r="H26" s="66" t="s">
        <v>277</v>
      </c>
      <c r="I26" s="61" t="s">
        <v>278</v>
      </c>
      <c r="J26" s="83"/>
      <c r="K26" s="76"/>
      <c r="L26" s="76"/>
      <c r="M26" s="85"/>
      <c r="N26" s="78"/>
      <c r="O26" s="78"/>
    </row>
    <row r="27" spans="1:21" ht="39.950000000000003" customHeight="1">
      <c r="A27" s="224"/>
      <c r="B27" s="283"/>
      <c r="C27" s="107" t="s">
        <v>67</v>
      </c>
      <c r="D27" s="27">
        <v>2</v>
      </c>
      <c r="E27" s="74" t="s">
        <v>279</v>
      </c>
      <c r="F27" s="60" t="s">
        <v>280</v>
      </c>
      <c r="G27" s="80">
        <v>2</v>
      </c>
      <c r="H27" s="66" t="s">
        <v>279</v>
      </c>
      <c r="I27" s="61" t="s">
        <v>280</v>
      </c>
      <c r="J27" s="83"/>
      <c r="K27" s="76"/>
      <c r="L27" s="76"/>
      <c r="M27" s="85"/>
      <c r="N27" s="78"/>
      <c r="O27" s="78"/>
    </row>
    <row r="28" spans="1:21" ht="7.5" customHeight="1">
      <c r="B28" s="261"/>
      <c r="C28" s="262"/>
      <c r="D28" s="262"/>
      <c r="E28" s="262"/>
      <c r="F28" s="262"/>
      <c r="G28" s="262"/>
      <c r="H28" s="262"/>
      <c r="I28" s="262"/>
      <c r="J28" s="262"/>
      <c r="K28" s="284"/>
      <c r="L28" s="99"/>
      <c r="M28" s="100"/>
      <c r="N28" s="99"/>
      <c r="O28" s="99"/>
    </row>
    <row r="29" spans="1:21" ht="18.75">
      <c r="A29" s="224"/>
      <c r="B29" s="245"/>
      <c r="C29" s="101" t="s">
        <v>68</v>
      </c>
      <c r="D29" s="102"/>
      <c r="E29" s="102"/>
      <c r="F29" s="102"/>
      <c r="G29" s="102"/>
      <c r="H29" s="102"/>
      <c r="I29" s="102"/>
      <c r="J29" s="102"/>
      <c r="K29" s="103"/>
      <c r="L29" s="104"/>
      <c r="M29" s="102"/>
      <c r="N29" s="103"/>
      <c r="O29" s="104"/>
    </row>
    <row r="30" spans="1:21" ht="39.950000000000003" customHeight="1">
      <c r="A30" s="224"/>
      <c r="B30" s="246"/>
      <c r="C30" s="105" t="s">
        <v>69</v>
      </c>
      <c r="D30" s="27">
        <v>4</v>
      </c>
      <c r="E30" s="60" t="s">
        <v>281</v>
      </c>
      <c r="F30" s="60" t="s">
        <v>282</v>
      </c>
      <c r="G30" s="80">
        <v>4</v>
      </c>
      <c r="H30" s="61" t="s">
        <v>281</v>
      </c>
      <c r="I30" s="61" t="s">
        <v>282</v>
      </c>
      <c r="J30" s="83"/>
      <c r="K30" s="75"/>
      <c r="L30" s="76"/>
      <c r="M30" s="85"/>
      <c r="N30" s="77"/>
      <c r="O30" s="78"/>
      <c r="R30" s="86">
        <f>COUNTIF(D30:D33,"1")</f>
        <v>0</v>
      </c>
      <c r="S30" s="86">
        <f>COUNTIF(G30:G33,"1")</f>
        <v>0</v>
      </c>
      <c r="T30" s="86">
        <f>COUNTIF(J30:J33,"1")</f>
        <v>0</v>
      </c>
      <c r="U30" s="86">
        <f>COUNTIF(M30:M33,"1")</f>
        <v>0</v>
      </c>
    </row>
    <row r="31" spans="1:21" ht="39.950000000000003" customHeight="1">
      <c r="A31" s="224"/>
      <c r="B31" s="246"/>
      <c r="C31" s="97" t="s">
        <v>70</v>
      </c>
      <c r="D31" s="27">
        <v>3</v>
      </c>
      <c r="E31" s="74" t="s">
        <v>283</v>
      </c>
      <c r="F31" s="60" t="s">
        <v>284</v>
      </c>
      <c r="G31" s="80">
        <v>3</v>
      </c>
      <c r="H31" s="66" t="s">
        <v>283</v>
      </c>
      <c r="I31" s="61" t="s">
        <v>284</v>
      </c>
      <c r="J31" s="83"/>
      <c r="K31" s="76"/>
      <c r="L31" s="76"/>
      <c r="M31" s="85"/>
      <c r="N31" s="78"/>
      <c r="O31" s="78"/>
      <c r="R31" s="86">
        <f>COUNTIF(D30:D33,"2")</f>
        <v>1</v>
      </c>
      <c r="S31" s="86">
        <f>COUNTIF(G30:G33,"2")</f>
        <v>1</v>
      </c>
      <c r="T31" s="86">
        <f>COUNTIF(J30:J33,"2")</f>
        <v>0</v>
      </c>
      <c r="U31" s="86">
        <f>COUNTIF(M30:M33,"2")</f>
        <v>0</v>
      </c>
    </row>
    <row r="32" spans="1:21" ht="39.950000000000003" customHeight="1">
      <c r="A32" s="224"/>
      <c r="B32" s="246"/>
      <c r="C32" s="97" t="s">
        <v>71</v>
      </c>
      <c r="D32" s="27">
        <v>2</v>
      </c>
      <c r="E32" s="74" t="s">
        <v>285</v>
      </c>
      <c r="F32" s="60" t="s">
        <v>286</v>
      </c>
      <c r="G32" s="80">
        <v>2</v>
      </c>
      <c r="H32" s="66" t="s">
        <v>427</v>
      </c>
      <c r="I32" s="61" t="s">
        <v>286</v>
      </c>
      <c r="J32" s="83"/>
      <c r="K32" s="76"/>
      <c r="L32" s="76"/>
      <c r="M32" s="85"/>
      <c r="N32" s="78"/>
      <c r="O32" s="78"/>
      <c r="R32" s="86">
        <f>COUNTIF(D30:D33,"3")</f>
        <v>2</v>
      </c>
      <c r="S32" s="86">
        <f>COUNTIF(G30:G33,"3")</f>
        <v>2</v>
      </c>
      <c r="T32" s="86">
        <f>COUNTIF(J30:J33,"31")</f>
        <v>0</v>
      </c>
      <c r="U32" s="86">
        <f>COUNTIF(M30:M33,"3")</f>
        <v>0</v>
      </c>
    </row>
    <row r="33" spans="1:21" ht="39.950000000000003" customHeight="1">
      <c r="A33" s="224"/>
      <c r="B33" s="247"/>
      <c r="C33" s="97" t="s">
        <v>72</v>
      </c>
      <c r="D33" s="27">
        <v>3</v>
      </c>
      <c r="E33" s="74" t="s">
        <v>287</v>
      </c>
      <c r="F33" s="60" t="s">
        <v>288</v>
      </c>
      <c r="G33" s="80">
        <v>3</v>
      </c>
      <c r="H33" s="66" t="s">
        <v>428</v>
      </c>
      <c r="I33" s="61" t="s">
        <v>288</v>
      </c>
      <c r="J33" s="83"/>
      <c r="K33" s="76"/>
      <c r="L33" s="76"/>
      <c r="M33" s="85"/>
      <c r="N33" s="78"/>
      <c r="O33" s="78"/>
      <c r="R33" s="86">
        <f>COUNTIF(D30:D33,"4")</f>
        <v>1</v>
      </c>
      <c r="S33" s="86">
        <f>COUNTIF(G30:G33,"4")</f>
        <v>1</v>
      </c>
      <c r="T33" s="86">
        <f>COUNTIF(J30:J33,"4")</f>
        <v>0</v>
      </c>
      <c r="U33" s="86">
        <f>COUNTIF(M30:M33,"4")</f>
        <v>0</v>
      </c>
    </row>
    <row r="34" spans="1:21" ht="9" customHeight="1">
      <c r="B34" s="234"/>
      <c r="C34" s="235"/>
      <c r="D34" s="235"/>
      <c r="E34" s="235"/>
      <c r="F34" s="235"/>
      <c r="G34" s="235"/>
      <c r="H34" s="235"/>
      <c r="I34" s="235"/>
      <c r="J34" s="235"/>
      <c r="K34" s="236"/>
      <c r="L34" s="99"/>
      <c r="M34" s="100"/>
      <c r="N34" s="99"/>
      <c r="O34" s="99"/>
    </row>
    <row r="35" spans="1:21" ht="18.75">
      <c r="A35" s="224"/>
      <c r="B35" s="245"/>
      <c r="C35" s="108" t="s">
        <v>73</v>
      </c>
      <c r="D35" s="285"/>
      <c r="E35" s="285"/>
      <c r="F35" s="285"/>
      <c r="G35" s="285"/>
      <c r="H35" s="285"/>
      <c r="I35" s="285"/>
      <c r="J35" s="285"/>
      <c r="K35" s="285"/>
      <c r="L35" s="109"/>
      <c r="M35" s="110"/>
      <c r="N35" s="110"/>
      <c r="O35" s="109"/>
    </row>
    <row r="36" spans="1:21" ht="39.950000000000003" customHeight="1">
      <c r="A36" s="224"/>
      <c r="B36" s="246"/>
      <c r="C36" s="105" t="s">
        <v>74</v>
      </c>
      <c r="D36" s="27">
        <v>3</v>
      </c>
      <c r="E36" s="60" t="s">
        <v>289</v>
      </c>
      <c r="F36" s="60" t="s">
        <v>290</v>
      </c>
      <c r="G36" s="80">
        <v>3</v>
      </c>
      <c r="H36" s="61" t="s">
        <v>289</v>
      </c>
      <c r="I36" s="61" t="s">
        <v>290</v>
      </c>
      <c r="J36" s="83"/>
      <c r="K36" s="75"/>
      <c r="L36" s="76"/>
      <c r="M36" s="85"/>
      <c r="N36" s="77"/>
      <c r="O36" s="78"/>
      <c r="R36" s="86">
        <f>COUNTIF(D36:D44,"1")</f>
        <v>0</v>
      </c>
      <c r="S36" s="86">
        <f>COUNTIF(G36:G44,"1")</f>
        <v>0</v>
      </c>
      <c r="T36" s="86">
        <f>COUNTIF(J36:J44,"1")</f>
        <v>0</v>
      </c>
      <c r="U36" s="86">
        <f>COUNTIF(M36:M44,"1")</f>
        <v>0</v>
      </c>
    </row>
    <row r="37" spans="1:21" ht="39.950000000000003" customHeight="1">
      <c r="A37" s="224"/>
      <c r="B37" s="246"/>
      <c r="C37" s="97" t="s">
        <v>75</v>
      </c>
      <c r="D37" s="27">
        <v>2</v>
      </c>
      <c r="E37" s="74" t="s">
        <v>291</v>
      </c>
      <c r="F37" s="60" t="s">
        <v>292</v>
      </c>
      <c r="G37" s="80">
        <v>2</v>
      </c>
      <c r="H37" s="66" t="s">
        <v>291</v>
      </c>
      <c r="I37" s="61" t="s">
        <v>292</v>
      </c>
      <c r="J37" s="83"/>
      <c r="K37" s="76"/>
      <c r="L37" s="76"/>
      <c r="M37" s="85"/>
      <c r="N37" s="78"/>
      <c r="O37" s="78"/>
      <c r="R37" s="86">
        <f>COUNTIF(D36:D44,"2")</f>
        <v>4</v>
      </c>
      <c r="S37" s="86">
        <f>COUNTIF(G36:G44,"2")</f>
        <v>1</v>
      </c>
      <c r="T37" s="86">
        <f>COUNTIF(J36:J44,"2")</f>
        <v>0</v>
      </c>
      <c r="U37" s="86">
        <f>COUNTIF(M36:M44,"2")</f>
        <v>0</v>
      </c>
    </row>
    <row r="38" spans="1:21" ht="39.950000000000003" customHeight="1">
      <c r="A38" s="224"/>
      <c r="B38" s="246"/>
      <c r="C38" s="97" t="s">
        <v>76</v>
      </c>
      <c r="D38" s="27">
        <v>3</v>
      </c>
      <c r="E38" s="74" t="s">
        <v>293</v>
      </c>
      <c r="F38" s="60" t="s">
        <v>294</v>
      </c>
      <c r="G38" s="80">
        <v>3</v>
      </c>
      <c r="H38" s="66" t="s">
        <v>293</v>
      </c>
      <c r="I38" s="61" t="s">
        <v>294</v>
      </c>
      <c r="J38" s="83"/>
      <c r="K38" s="76"/>
      <c r="L38" s="76"/>
      <c r="M38" s="85"/>
      <c r="N38" s="78"/>
      <c r="O38" s="78"/>
      <c r="R38" s="86">
        <f>COUNTIF(D36:D44,"3")</f>
        <v>4</v>
      </c>
      <c r="S38" s="86">
        <f>COUNTIF(G36:G44,"3")</f>
        <v>7</v>
      </c>
      <c r="T38" s="86">
        <f>COUNTIF(J36:J44,"3")</f>
        <v>0</v>
      </c>
      <c r="U38" s="86">
        <f>COUNTIF(M36:M44,"3")</f>
        <v>0</v>
      </c>
    </row>
    <row r="39" spans="1:21" ht="39.950000000000003" customHeight="1">
      <c r="A39" s="224"/>
      <c r="B39" s="246"/>
      <c r="C39" s="97" t="s">
        <v>77</v>
      </c>
      <c r="D39" s="27">
        <v>3</v>
      </c>
      <c r="E39" s="74" t="s">
        <v>293</v>
      </c>
      <c r="F39" s="60" t="s">
        <v>295</v>
      </c>
      <c r="G39" s="80">
        <v>3</v>
      </c>
      <c r="H39" s="66" t="s">
        <v>293</v>
      </c>
      <c r="I39" s="61" t="s">
        <v>295</v>
      </c>
      <c r="J39" s="83"/>
      <c r="K39" s="76"/>
      <c r="L39" s="76"/>
      <c r="M39" s="85"/>
      <c r="N39" s="78"/>
      <c r="O39" s="78"/>
      <c r="R39" s="86">
        <f>COUNTIF(D36:D44,"4")</f>
        <v>1</v>
      </c>
      <c r="S39" s="86">
        <f>COUNTIF(G36:G44,"4")</f>
        <v>1</v>
      </c>
      <c r="T39" s="86">
        <f>COUNTIF(J36:J44,"4")</f>
        <v>0</v>
      </c>
      <c r="U39" s="86">
        <f>COUNTIF(M36:M44,"4")</f>
        <v>0</v>
      </c>
    </row>
    <row r="40" spans="1:21" ht="39.950000000000003" customHeight="1">
      <c r="A40" s="224"/>
      <c r="B40" s="246"/>
      <c r="C40" s="97" t="s">
        <v>78</v>
      </c>
      <c r="D40" s="27">
        <v>4</v>
      </c>
      <c r="E40" s="74" t="s">
        <v>296</v>
      </c>
      <c r="F40" s="60" t="s">
        <v>297</v>
      </c>
      <c r="G40" s="80">
        <v>4</v>
      </c>
      <c r="H40" s="66" t="s">
        <v>296</v>
      </c>
      <c r="I40" s="61" t="s">
        <v>297</v>
      </c>
      <c r="J40" s="83"/>
      <c r="K40" s="76"/>
      <c r="L40" s="76"/>
      <c r="M40" s="85"/>
      <c r="N40" s="78"/>
      <c r="O40" s="78"/>
    </row>
    <row r="41" spans="1:21" ht="39.950000000000003" customHeight="1">
      <c r="A41" s="224"/>
      <c r="B41" s="246"/>
      <c r="C41" s="97" t="s">
        <v>79</v>
      </c>
      <c r="D41" s="27">
        <v>2</v>
      </c>
      <c r="E41" s="74" t="s">
        <v>298</v>
      </c>
      <c r="F41" s="60" t="s">
        <v>299</v>
      </c>
      <c r="G41" s="80">
        <v>3</v>
      </c>
      <c r="H41" s="66" t="s">
        <v>429</v>
      </c>
      <c r="I41" s="61" t="s">
        <v>299</v>
      </c>
      <c r="J41" s="83"/>
      <c r="K41" s="76"/>
      <c r="L41" s="76"/>
      <c r="M41" s="85"/>
      <c r="N41" s="78"/>
      <c r="O41" s="78"/>
    </row>
    <row r="42" spans="1:21" ht="39.950000000000003" customHeight="1">
      <c r="A42" s="224"/>
      <c r="B42" s="246"/>
      <c r="C42" s="97" t="s">
        <v>80</v>
      </c>
      <c r="D42" s="27">
        <v>3</v>
      </c>
      <c r="E42" s="74" t="s">
        <v>300</v>
      </c>
      <c r="F42" s="60" t="s">
        <v>301</v>
      </c>
      <c r="G42" s="80">
        <v>3</v>
      </c>
      <c r="H42" s="66" t="s">
        <v>300</v>
      </c>
      <c r="I42" s="61" t="s">
        <v>301</v>
      </c>
      <c r="J42" s="83"/>
      <c r="K42" s="76"/>
      <c r="L42" s="76"/>
      <c r="M42" s="85"/>
      <c r="N42" s="78"/>
      <c r="O42" s="78"/>
    </row>
    <row r="43" spans="1:21" ht="39.950000000000003" customHeight="1">
      <c r="A43" s="224"/>
      <c r="B43" s="246"/>
      <c r="C43" s="97" t="s">
        <v>81</v>
      </c>
      <c r="D43" s="27">
        <v>2</v>
      </c>
      <c r="E43" s="74" t="s">
        <v>302</v>
      </c>
      <c r="F43" s="60" t="s">
        <v>303</v>
      </c>
      <c r="G43" s="80">
        <v>3</v>
      </c>
      <c r="H43" s="66" t="s">
        <v>430</v>
      </c>
      <c r="I43" s="61" t="s">
        <v>303</v>
      </c>
      <c r="J43" s="83"/>
      <c r="K43" s="76"/>
      <c r="L43" s="76"/>
      <c r="M43" s="85"/>
      <c r="N43" s="78"/>
      <c r="O43" s="78"/>
    </row>
    <row r="44" spans="1:21" ht="39.950000000000003" customHeight="1">
      <c r="A44" s="224"/>
      <c r="B44" s="247"/>
      <c r="C44" s="97" t="s">
        <v>82</v>
      </c>
      <c r="D44" s="27">
        <v>2</v>
      </c>
      <c r="E44" s="74" t="s">
        <v>304</v>
      </c>
      <c r="F44" s="60" t="s">
        <v>305</v>
      </c>
      <c r="G44" s="80">
        <v>3</v>
      </c>
      <c r="H44" s="66" t="s">
        <v>431</v>
      </c>
      <c r="I44" s="61" t="s">
        <v>305</v>
      </c>
      <c r="J44" s="83"/>
      <c r="K44" s="76"/>
      <c r="L44" s="76"/>
      <c r="M44" s="85"/>
      <c r="N44" s="78"/>
      <c r="O44" s="78"/>
    </row>
    <row r="45" spans="1:21" ht="6.75" customHeight="1">
      <c r="B45" s="234"/>
      <c r="C45" s="235"/>
      <c r="D45" s="235"/>
      <c r="E45" s="235"/>
      <c r="F45" s="235"/>
      <c r="G45" s="235"/>
      <c r="H45" s="235"/>
      <c r="I45" s="235"/>
      <c r="J45" s="235"/>
      <c r="K45" s="236"/>
      <c r="L45" s="99"/>
      <c r="M45" s="100"/>
      <c r="N45" s="99"/>
      <c r="O45" s="99"/>
    </row>
    <row r="46" spans="1:21" ht="18.75">
      <c r="A46" s="224"/>
      <c r="B46" s="245"/>
      <c r="C46" s="101" t="s">
        <v>83</v>
      </c>
      <c r="D46" s="102"/>
      <c r="E46" s="102"/>
      <c r="F46" s="102"/>
      <c r="G46" s="102"/>
      <c r="H46" s="102"/>
      <c r="I46" s="102"/>
      <c r="J46" s="102"/>
      <c r="K46" s="103"/>
      <c r="L46" s="104"/>
      <c r="M46" s="102"/>
      <c r="N46" s="103"/>
      <c r="O46" s="104"/>
    </row>
    <row r="47" spans="1:21" ht="39.950000000000003" customHeight="1">
      <c r="A47" s="224"/>
      <c r="B47" s="246"/>
      <c r="C47" s="105" t="s">
        <v>84</v>
      </c>
      <c r="D47" s="27">
        <v>4</v>
      </c>
      <c r="E47" s="30" t="s">
        <v>306</v>
      </c>
      <c r="F47" s="30" t="s">
        <v>307</v>
      </c>
      <c r="G47" s="28">
        <v>4</v>
      </c>
      <c r="H47" s="32" t="s">
        <v>306</v>
      </c>
      <c r="I47" s="32" t="s">
        <v>307</v>
      </c>
      <c r="J47" s="29"/>
      <c r="K47" s="34"/>
      <c r="L47" s="35"/>
      <c r="M47" s="52"/>
      <c r="N47" s="50"/>
      <c r="O47" s="51"/>
      <c r="R47" s="86">
        <f>COUNTIF(D47:D50,"1")</f>
        <v>0</v>
      </c>
      <c r="S47" s="86">
        <f>COUNTIF(G47:G50,"1")</f>
        <v>0</v>
      </c>
      <c r="T47" s="86">
        <f>COUNTIF(J47:J50,"1")</f>
        <v>0</v>
      </c>
      <c r="U47" s="86">
        <f>COUNTIF(M47:M50,"1")</f>
        <v>0</v>
      </c>
    </row>
    <row r="48" spans="1:21" ht="39.950000000000003" customHeight="1">
      <c r="A48" s="224"/>
      <c r="B48" s="246"/>
      <c r="C48" s="97" t="s">
        <v>85</v>
      </c>
      <c r="D48" s="27">
        <v>3</v>
      </c>
      <c r="E48" s="31" t="s">
        <v>308</v>
      </c>
      <c r="F48" s="30" t="s">
        <v>309</v>
      </c>
      <c r="G48" s="28">
        <v>3</v>
      </c>
      <c r="H48" s="33" t="s">
        <v>308</v>
      </c>
      <c r="I48" s="32" t="s">
        <v>309</v>
      </c>
      <c r="J48" s="29"/>
      <c r="K48" s="35"/>
      <c r="L48" s="35"/>
      <c r="M48" s="52"/>
      <c r="N48" s="51"/>
      <c r="O48" s="51"/>
      <c r="R48" s="86">
        <f>COUNTIF(D47:D50,"2")</f>
        <v>1</v>
      </c>
      <c r="S48" s="86">
        <f>COUNTIF(G47:G50,"2")</f>
        <v>0</v>
      </c>
      <c r="T48" s="86">
        <f>COUNTIF(J47:J50,"2")</f>
        <v>0</v>
      </c>
      <c r="U48" s="86">
        <f>COUNTIF(M47:M50,"2")</f>
        <v>0</v>
      </c>
    </row>
    <row r="49" spans="1:21" ht="39.950000000000003" customHeight="1">
      <c r="A49" s="224"/>
      <c r="B49" s="246"/>
      <c r="C49" s="97" t="s">
        <v>86</v>
      </c>
      <c r="D49" s="27">
        <v>3</v>
      </c>
      <c r="E49" s="31" t="s">
        <v>310</v>
      </c>
      <c r="F49" s="30" t="s">
        <v>311</v>
      </c>
      <c r="G49" s="28">
        <v>3</v>
      </c>
      <c r="H49" s="33" t="s">
        <v>310</v>
      </c>
      <c r="I49" s="32" t="s">
        <v>311</v>
      </c>
      <c r="J49" s="29"/>
      <c r="K49" s="35"/>
      <c r="L49" s="35"/>
      <c r="M49" s="52"/>
      <c r="N49" s="51"/>
      <c r="O49" s="51"/>
      <c r="R49" s="86">
        <f>COUNTIF(D47:D50,"3")</f>
        <v>2</v>
      </c>
      <c r="S49" s="86">
        <f>COUNTIF(G47:G50,"3")</f>
        <v>3</v>
      </c>
      <c r="T49" s="86">
        <f>COUNTIF(J47:J50,"3")</f>
        <v>0</v>
      </c>
      <c r="U49" s="86">
        <f>COUNTIF(M47:M50,"3")</f>
        <v>0</v>
      </c>
    </row>
    <row r="50" spans="1:21" ht="39.950000000000003" customHeight="1">
      <c r="A50" s="224"/>
      <c r="B50" s="247"/>
      <c r="C50" s="97" t="s">
        <v>87</v>
      </c>
      <c r="D50" s="27">
        <v>2</v>
      </c>
      <c r="E50" s="31" t="s">
        <v>310</v>
      </c>
      <c r="F50" s="30" t="s">
        <v>312</v>
      </c>
      <c r="G50" s="28">
        <v>3</v>
      </c>
      <c r="H50" s="33" t="s">
        <v>432</v>
      </c>
      <c r="I50" s="32" t="s">
        <v>312</v>
      </c>
      <c r="J50" s="29"/>
      <c r="K50" s="35"/>
      <c r="L50" s="35"/>
      <c r="M50" s="52"/>
      <c r="N50" s="51"/>
      <c r="O50" s="51"/>
      <c r="R50" s="86">
        <f>COUNTIF(D47:D50,"4")</f>
        <v>1</v>
      </c>
      <c r="S50" s="86">
        <f>COUNTIF(G47:G50,"4")</f>
        <v>1</v>
      </c>
      <c r="T50" s="86">
        <f>COUNTIF(J47:J50,"4")</f>
        <v>0</v>
      </c>
      <c r="U50" s="86">
        <f>COUNTIF(M47:M50,"4")</f>
        <v>0</v>
      </c>
    </row>
    <row r="51" spans="1:21" ht="8.25" customHeight="1">
      <c r="B51" s="234"/>
      <c r="C51" s="235"/>
      <c r="D51" s="235"/>
      <c r="E51" s="235"/>
      <c r="F51" s="235"/>
      <c r="G51" s="235"/>
      <c r="H51" s="235"/>
      <c r="I51" s="235"/>
      <c r="J51" s="235"/>
      <c r="K51" s="236"/>
      <c r="L51" s="99"/>
      <c r="M51" s="100"/>
      <c r="N51" s="99"/>
      <c r="O51" s="99"/>
    </row>
    <row r="52" spans="1:21" ht="24" customHeight="1">
      <c r="B52" s="264" t="s">
        <v>88</v>
      </c>
      <c r="C52" s="265"/>
      <c r="D52" s="256">
        <v>2023</v>
      </c>
      <c r="E52" s="257"/>
      <c r="F52" s="258"/>
      <c r="G52" s="239">
        <v>2024</v>
      </c>
      <c r="H52" s="240"/>
      <c r="I52" s="241"/>
      <c r="J52" s="242">
        <v>2025</v>
      </c>
      <c r="K52" s="243"/>
      <c r="L52" s="244"/>
      <c r="M52" s="287">
        <v>2026</v>
      </c>
      <c r="N52" s="288"/>
      <c r="O52" s="289"/>
    </row>
    <row r="53" spans="1:21" ht="33" customHeight="1">
      <c r="B53" s="266"/>
      <c r="C53" s="267"/>
      <c r="D53" s="111" t="s">
        <v>45</v>
      </c>
      <c r="E53" s="112" t="s">
        <v>46</v>
      </c>
      <c r="F53" s="112" t="s">
        <v>47</v>
      </c>
      <c r="G53" s="111" t="s">
        <v>45</v>
      </c>
      <c r="H53" s="112" t="s">
        <v>46</v>
      </c>
      <c r="I53" s="112" t="s">
        <v>47</v>
      </c>
      <c r="J53" s="111" t="s">
        <v>45</v>
      </c>
      <c r="K53" s="112" t="s">
        <v>46</v>
      </c>
      <c r="L53" s="113" t="s">
        <v>47</v>
      </c>
      <c r="M53" s="111"/>
      <c r="N53" s="112"/>
      <c r="O53" s="113"/>
    </row>
    <row r="54" spans="1:21" ht="18.75">
      <c r="A54" s="224"/>
      <c r="B54" s="114"/>
      <c r="C54" s="268" t="s">
        <v>89</v>
      </c>
      <c r="D54" s="251"/>
      <c r="E54" s="251"/>
      <c r="F54" s="251"/>
      <c r="G54" s="251"/>
      <c r="H54" s="251"/>
      <c r="I54" s="251"/>
      <c r="J54" s="251"/>
      <c r="K54" s="251"/>
      <c r="L54" s="115"/>
      <c r="M54" s="116"/>
      <c r="N54" s="116"/>
      <c r="O54" s="115"/>
    </row>
    <row r="55" spans="1:21" ht="30" customHeight="1">
      <c r="A55" s="224"/>
      <c r="B55" s="117"/>
      <c r="C55" s="105" t="s">
        <v>90</v>
      </c>
      <c r="D55" s="27">
        <v>4</v>
      </c>
      <c r="E55" s="60" t="s">
        <v>91</v>
      </c>
      <c r="F55" s="60" t="s">
        <v>92</v>
      </c>
      <c r="G55" s="80">
        <v>4</v>
      </c>
      <c r="H55" s="66" t="s">
        <v>91</v>
      </c>
      <c r="I55" s="61" t="s">
        <v>92</v>
      </c>
      <c r="J55" s="83"/>
      <c r="K55" s="75"/>
      <c r="L55" s="76"/>
      <c r="M55" s="85"/>
      <c r="N55" s="77"/>
      <c r="O55" s="78"/>
      <c r="R55" s="86">
        <f>COUNTIF(D55:D59,"1")</f>
        <v>0</v>
      </c>
      <c r="S55" s="86">
        <f>COUNTIF(G55:G59,"1")</f>
        <v>0</v>
      </c>
      <c r="T55" s="86">
        <f>COUNTIF(J55:J59,"1")</f>
        <v>0</v>
      </c>
      <c r="U55" s="86">
        <f>COUNTIF(M55:M59,"1")</f>
        <v>0</v>
      </c>
    </row>
    <row r="56" spans="1:21" ht="30" customHeight="1">
      <c r="A56" s="224"/>
      <c r="B56" s="117"/>
      <c r="C56" s="97" t="s">
        <v>93</v>
      </c>
      <c r="D56" s="27">
        <v>4</v>
      </c>
      <c r="E56" s="74" t="s">
        <v>94</v>
      </c>
      <c r="F56" s="60" t="s">
        <v>92</v>
      </c>
      <c r="G56" s="80">
        <v>4</v>
      </c>
      <c r="H56" s="66" t="s">
        <v>94</v>
      </c>
      <c r="I56" s="61" t="s">
        <v>92</v>
      </c>
      <c r="J56" s="83"/>
      <c r="K56" s="76"/>
      <c r="L56" s="76"/>
      <c r="M56" s="85"/>
      <c r="N56" s="78"/>
      <c r="O56" s="78"/>
      <c r="R56" s="86">
        <f>COUNTIF(D55:D59,"2")</f>
        <v>0</v>
      </c>
      <c r="S56" s="86">
        <f>COUNTIF(G55:G59,"2")</f>
        <v>0</v>
      </c>
      <c r="T56" s="86">
        <f>COUNTIF(J55:J59,"2")</f>
        <v>0</v>
      </c>
      <c r="U56" s="86">
        <f>COUNTIF(M55:M59,"2")</f>
        <v>0</v>
      </c>
    </row>
    <row r="57" spans="1:21" ht="30" customHeight="1">
      <c r="A57" s="224"/>
      <c r="B57" s="117"/>
      <c r="C57" s="97" t="s">
        <v>95</v>
      </c>
      <c r="D57" s="27">
        <v>4</v>
      </c>
      <c r="E57" s="74" t="s">
        <v>96</v>
      </c>
      <c r="F57" s="60" t="s">
        <v>97</v>
      </c>
      <c r="G57" s="80">
        <v>4</v>
      </c>
      <c r="H57" s="66" t="s">
        <v>96</v>
      </c>
      <c r="I57" s="61" t="s">
        <v>97</v>
      </c>
      <c r="J57" s="83"/>
      <c r="K57" s="76"/>
      <c r="L57" s="76"/>
      <c r="M57" s="85"/>
      <c r="N57" s="78"/>
      <c r="O57" s="78"/>
      <c r="R57" s="86">
        <f>COUNTIF(D55:D59,"3")</f>
        <v>1</v>
      </c>
      <c r="S57" s="86">
        <f>COUNTIF(G55:G59,"3")</f>
        <v>1</v>
      </c>
      <c r="T57" s="86">
        <f>COUNTIF(J55:J59,"3")</f>
        <v>0</v>
      </c>
      <c r="U57" s="86">
        <f>COUNTIF(M55:M59,"3")</f>
        <v>0</v>
      </c>
    </row>
    <row r="58" spans="1:21" ht="30" customHeight="1">
      <c r="A58" s="224"/>
      <c r="B58" s="117"/>
      <c r="C58" s="97" t="s">
        <v>98</v>
      </c>
      <c r="D58" s="27">
        <v>4</v>
      </c>
      <c r="E58" s="74" t="s">
        <v>99</v>
      </c>
      <c r="F58" s="60" t="s">
        <v>100</v>
      </c>
      <c r="G58" s="80">
        <v>4</v>
      </c>
      <c r="H58" s="66" t="s">
        <v>99</v>
      </c>
      <c r="I58" s="61" t="s">
        <v>100</v>
      </c>
      <c r="J58" s="83"/>
      <c r="K58" s="76"/>
      <c r="L58" s="76"/>
      <c r="M58" s="85"/>
      <c r="N58" s="78"/>
      <c r="O58" s="78"/>
      <c r="R58" s="86">
        <f>COUNTIF(D55:D59,"4")</f>
        <v>4</v>
      </c>
      <c r="S58" s="86">
        <f>COUNTIF(G55:G59,"4")</f>
        <v>4</v>
      </c>
      <c r="T58" s="86">
        <f>COUNTIF(J55:J59,"4")</f>
        <v>0</v>
      </c>
      <c r="U58" s="86">
        <f>COUNTIF(M55:M59,"4")</f>
        <v>0</v>
      </c>
    </row>
    <row r="59" spans="1:21" ht="30" customHeight="1">
      <c r="A59" s="224"/>
      <c r="B59" s="118"/>
      <c r="C59" s="97" t="s">
        <v>101</v>
      </c>
      <c r="D59" s="27">
        <v>3</v>
      </c>
      <c r="E59" s="74" t="s">
        <v>102</v>
      </c>
      <c r="F59" s="60" t="s">
        <v>103</v>
      </c>
      <c r="G59" s="80">
        <v>3</v>
      </c>
      <c r="H59" s="66" t="s">
        <v>102</v>
      </c>
      <c r="I59" s="61" t="s">
        <v>103</v>
      </c>
      <c r="J59" s="83"/>
      <c r="K59" s="76"/>
      <c r="L59" s="76"/>
      <c r="M59" s="85"/>
      <c r="N59" s="78"/>
      <c r="O59" s="78"/>
    </row>
    <row r="60" spans="1:21" ht="6.75" customHeight="1">
      <c r="B60" s="249"/>
      <c r="C60" s="250"/>
      <c r="D60" s="119"/>
      <c r="E60" s="120"/>
      <c r="F60" s="120"/>
      <c r="G60" s="119"/>
      <c r="H60" s="120"/>
      <c r="I60" s="120"/>
      <c r="J60" s="119"/>
      <c r="K60" s="120"/>
      <c r="M60" s="119"/>
      <c r="N60" s="120"/>
    </row>
    <row r="61" spans="1:21" ht="18.75">
      <c r="A61" s="224"/>
      <c r="B61" s="114"/>
      <c r="C61" s="268" t="s">
        <v>104</v>
      </c>
      <c r="D61" s="251"/>
      <c r="E61" s="251"/>
      <c r="F61" s="251"/>
      <c r="G61" s="251"/>
      <c r="H61" s="251"/>
      <c r="I61" s="251"/>
      <c r="J61" s="251"/>
      <c r="K61" s="252"/>
      <c r="L61" s="116"/>
      <c r="M61" s="116"/>
      <c r="N61" s="116"/>
      <c r="O61" s="116"/>
    </row>
    <row r="62" spans="1:21" ht="30" customHeight="1">
      <c r="A62" s="224"/>
      <c r="B62" s="122"/>
      <c r="C62" s="96" t="s">
        <v>105</v>
      </c>
      <c r="D62" s="27">
        <v>3</v>
      </c>
      <c r="E62" s="60" t="s">
        <v>433</v>
      </c>
      <c r="F62" s="60" t="s">
        <v>106</v>
      </c>
      <c r="G62" s="80">
        <v>4</v>
      </c>
      <c r="H62" s="66" t="s">
        <v>434</v>
      </c>
      <c r="I62" s="61" t="s">
        <v>106</v>
      </c>
      <c r="J62" s="83"/>
      <c r="K62" s="76"/>
      <c r="L62" s="76"/>
      <c r="M62" s="85"/>
      <c r="N62" s="78"/>
      <c r="O62" s="78"/>
      <c r="R62" s="86">
        <f>COUNTIF(D62:D65,"1")</f>
        <v>0</v>
      </c>
      <c r="S62" s="86">
        <f>COUNTIF(G62:G65,"1")</f>
        <v>0</v>
      </c>
      <c r="T62" s="86">
        <f>COUNTIF(J62:J65,"1")</f>
        <v>0</v>
      </c>
      <c r="U62" s="86">
        <f>COUNTIF(M62:M65,"1")</f>
        <v>0</v>
      </c>
    </row>
    <row r="63" spans="1:21" ht="30" customHeight="1">
      <c r="A63" s="224"/>
      <c r="B63" s="117"/>
      <c r="C63" s="97" t="s">
        <v>107</v>
      </c>
      <c r="D63" s="27">
        <v>3</v>
      </c>
      <c r="E63" s="74" t="s">
        <v>108</v>
      </c>
      <c r="F63" s="60" t="s">
        <v>109</v>
      </c>
      <c r="G63" s="80">
        <v>3</v>
      </c>
      <c r="H63" s="66" t="s">
        <v>108</v>
      </c>
      <c r="I63" s="61" t="s">
        <v>109</v>
      </c>
      <c r="J63" s="83"/>
      <c r="K63" s="76"/>
      <c r="L63" s="76"/>
      <c r="M63" s="85"/>
      <c r="N63" s="78"/>
      <c r="O63" s="78"/>
      <c r="R63" s="86">
        <f>COUNTIF(D62:D65,"2")</f>
        <v>0</v>
      </c>
      <c r="S63" s="86">
        <f>COUNTIF(G62:G65,"2")</f>
        <v>0</v>
      </c>
      <c r="T63" s="86">
        <f>COUNTIF(J62:J65,"2")</f>
        <v>0</v>
      </c>
      <c r="U63" s="86">
        <f>COUNTIF(M62:M65,"2")</f>
        <v>0</v>
      </c>
    </row>
    <row r="64" spans="1:21" ht="30" customHeight="1">
      <c r="A64" s="224"/>
      <c r="B64" s="117"/>
      <c r="C64" s="97" t="s">
        <v>110</v>
      </c>
      <c r="D64" s="27">
        <v>3</v>
      </c>
      <c r="E64" s="74" t="s">
        <v>111</v>
      </c>
      <c r="F64" s="60" t="s">
        <v>112</v>
      </c>
      <c r="G64" s="80">
        <v>3</v>
      </c>
      <c r="H64" s="66" t="s">
        <v>111</v>
      </c>
      <c r="I64" s="61" t="s">
        <v>112</v>
      </c>
      <c r="J64" s="83"/>
      <c r="K64" s="76"/>
      <c r="L64" s="76"/>
      <c r="M64" s="85"/>
      <c r="N64" s="78"/>
      <c r="O64" s="78"/>
      <c r="R64" s="86">
        <f>COUNTIF(D62:D65,"3")</f>
        <v>3</v>
      </c>
      <c r="S64" s="86">
        <f>COUNTIF(G62:G65,"3")</f>
        <v>2</v>
      </c>
      <c r="T64" s="86">
        <f>COUNTIF(J62:J65,"3")</f>
        <v>0</v>
      </c>
      <c r="U64" s="86">
        <f>COUNTIF(M62:M65,"3")</f>
        <v>0</v>
      </c>
    </row>
    <row r="65" spans="1:21" ht="30" customHeight="1">
      <c r="A65" s="224"/>
      <c r="B65" s="118"/>
      <c r="C65" s="97" t="s">
        <v>113</v>
      </c>
      <c r="D65" s="27">
        <v>4</v>
      </c>
      <c r="E65" s="74" t="s">
        <v>114</v>
      </c>
      <c r="F65" s="60" t="s">
        <v>115</v>
      </c>
      <c r="G65" s="80">
        <v>4</v>
      </c>
      <c r="H65" s="66" t="s">
        <v>114</v>
      </c>
      <c r="I65" s="61" t="s">
        <v>115</v>
      </c>
      <c r="J65" s="83"/>
      <c r="K65" s="76"/>
      <c r="L65" s="76"/>
      <c r="M65" s="85"/>
      <c r="N65" s="78"/>
      <c r="O65" s="78"/>
      <c r="R65" s="86">
        <f>COUNTIF(D62:D65,"4")</f>
        <v>1</v>
      </c>
      <c r="S65" s="86">
        <f>COUNTIF(G62:G65,"4")</f>
        <v>2</v>
      </c>
      <c r="T65" s="86">
        <f>COUNTIF(J62:J65,"4")</f>
        <v>0</v>
      </c>
      <c r="U65" s="86">
        <f>COUNTIF(M62:M65,"4")</f>
        <v>0</v>
      </c>
    </row>
    <row r="66" spans="1:21" ht="9" customHeight="1">
      <c r="B66" s="261"/>
      <c r="C66" s="262"/>
      <c r="D66" s="262"/>
      <c r="E66" s="262"/>
      <c r="F66" s="262"/>
      <c r="G66" s="262"/>
      <c r="H66" s="262"/>
      <c r="I66" s="262"/>
      <c r="J66" s="262"/>
      <c r="K66" s="263"/>
      <c r="L66" s="99"/>
      <c r="M66" s="100"/>
      <c r="N66" s="99"/>
      <c r="O66" s="99"/>
    </row>
    <row r="67" spans="1:21" ht="18.75">
      <c r="A67" s="224"/>
      <c r="B67" s="114"/>
      <c r="C67" s="268" t="s">
        <v>116</v>
      </c>
      <c r="D67" s="251"/>
      <c r="E67" s="251"/>
      <c r="F67" s="251"/>
      <c r="G67" s="251"/>
      <c r="H67" s="251"/>
      <c r="I67" s="251"/>
      <c r="J67" s="251"/>
      <c r="K67" s="252"/>
      <c r="L67" s="123"/>
      <c r="M67" s="123"/>
      <c r="N67" s="123"/>
      <c r="O67" s="123"/>
    </row>
    <row r="68" spans="1:21" ht="30" customHeight="1">
      <c r="A68" s="224"/>
      <c r="B68" s="117"/>
      <c r="C68" s="105" t="s">
        <v>117</v>
      </c>
      <c r="D68" s="27">
        <v>4</v>
      </c>
      <c r="E68" s="69" t="s">
        <v>118</v>
      </c>
      <c r="F68" s="60" t="s">
        <v>119</v>
      </c>
      <c r="G68" s="80">
        <v>4</v>
      </c>
      <c r="H68" s="61" t="s">
        <v>118</v>
      </c>
      <c r="I68" s="61" t="s">
        <v>119</v>
      </c>
      <c r="J68" s="83"/>
      <c r="K68" s="76"/>
      <c r="L68" s="76"/>
      <c r="M68" s="85"/>
      <c r="N68" s="78"/>
      <c r="O68" s="78"/>
      <c r="R68" s="86">
        <f>COUNTIF(D68:D71,"1")</f>
        <v>0</v>
      </c>
      <c r="S68" s="86">
        <f>COUNTIF(G68:G71,"1")</f>
        <v>0</v>
      </c>
      <c r="T68" s="86">
        <f>COUNTIF(J68:J71,"1")</f>
        <v>0</v>
      </c>
      <c r="U68" s="86">
        <f>COUNTIF(M68:M71,"1")</f>
        <v>0</v>
      </c>
    </row>
    <row r="69" spans="1:21" ht="30" customHeight="1">
      <c r="A69" s="224"/>
      <c r="B69" s="117"/>
      <c r="C69" s="97" t="s">
        <v>120</v>
      </c>
      <c r="D69" s="27">
        <v>4</v>
      </c>
      <c r="E69" s="81" t="s">
        <v>121</v>
      </c>
      <c r="F69" s="60" t="s">
        <v>122</v>
      </c>
      <c r="G69" s="80">
        <v>4</v>
      </c>
      <c r="H69" s="66" t="s">
        <v>121</v>
      </c>
      <c r="I69" s="61" t="s">
        <v>122</v>
      </c>
      <c r="J69" s="83"/>
      <c r="K69" s="76"/>
      <c r="L69" s="76"/>
      <c r="M69" s="85"/>
      <c r="N69" s="78"/>
      <c r="O69" s="78"/>
      <c r="R69" s="86">
        <f>COUNTIF(D68:D71,"2")</f>
        <v>1</v>
      </c>
      <c r="S69" s="86">
        <f>COUNTIF(G68:G71,"2")</f>
        <v>1</v>
      </c>
      <c r="T69" s="86">
        <f>COUNTIF(J68:J71,"2")</f>
        <v>0</v>
      </c>
      <c r="U69" s="86">
        <f>COUNTIF(M68:M71,"2")</f>
        <v>0</v>
      </c>
    </row>
    <row r="70" spans="1:21" ht="30" customHeight="1">
      <c r="A70" s="224"/>
      <c r="B70" s="117"/>
      <c r="C70" s="97" t="s">
        <v>123</v>
      </c>
      <c r="D70" s="27">
        <v>2</v>
      </c>
      <c r="E70" s="81" t="s">
        <v>124</v>
      </c>
      <c r="F70" s="60" t="s">
        <v>125</v>
      </c>
      <c r="G70" s="80">
        <v>2</v>
      </c>
      <c r="H70" s="66" t="s">
        <v>124</v>
      </c>
      <c r="I70" s="61" t="s">
        <v>125</v>
      </c>
      <c r="J70" s="83"/>
      <c r="K70" s="76"/>
      <c r="L70" s="76"/>
      <c r="M70" s="85"/>
      <c r="N70" s="78"/>
      <c r="O70" s="78"/>
      <c r="R70" s="86">
        <f>COUNTIF(D68:D71,"3")</f>
        <v>0</v>
      </c>
      <c r="S70" s="86">
        <f>COUNTIF(G68:G71,"3")</f>
        <v>0</v>
      </c>
      <c r="T70" s="86">
        <f>COUNTIF(J68:J71,"3")</f>
        <v>0</v>
      </c>
      <c r="U70" s="86">
        <f>COUNTIF(M68:M71,"3")</f>
        <v>0</v>
      </c>
    </row>
    <row r="71" spans="1:21" ht="30" customHeight="1">
      <c r="A71" s="224"/>
      <c r="B71" s="118"/>
      <c r="C71" s="97" t="s">
        <v>126</v>
      </c>
      <c r="D71" s="27">
        <v>4</v>
      </c>
      <c r="E71" s="81" t="s">
        <v>127</v>
      </c>
      <c r="F71" s="60" t="s">
        <v>128</v>
      </c>
      <c r="G71" s="80">
        <v>4</v>
      </c>
      <c r="H71" s="66" t="s">
        <v>127</v>
      </c>
      <c r="I71" s="61" t="s">
        <v>128</v>
      </c>
      <c r="J71" s="83"/>
      <c r="K71" s="76"/>
      <c r="L71" s="76"/>
      <c r="M71" s="85"/>
      <c r="N71" s="78"/>
      <c r="O71" s="78"/>
      <c r="R71" s="86">
        <f>COUNTIF(D68:D71,"4")</f>
        <v>3</v>
      </c>
      <c r="S71" s="86">
        <f>COUNTIF(G68:G71,"4")</f>
        <v>3</v>
      </c>
      <c r="T71" s="86">
        <f>COUNTIF(J68:J71,"4")</f>
        <v>0</v>
      </c>
      <c r="U71" s="86">
        <f>COUNTIF(M68:M71,"4")</f>
        <v>0</v>
      </c>
    </row>
    <row r="72" spans="1:21" ht="8.25" customHeight="1">
      <c r="B72" s="261"/>
      <c r="C72" s="262"/>
      <c r="D72" s="262"/>
      <c r="E72" s="262"/>
      <c r="F72" s="262"/>
      <c r="G72" s="262"/>
      <c r="H72" s="262"/>
      <c r="I72" s="262"/>
      <c r="J72" s="262"/>
      <c r="K72" s="263"/>
      <c r="L72" s="99"/>
      <c r="M72" s="100"/>
      <c r="N72" s="99"/>
      <c r="O72" s="99"/>
    </row>
    <row r="73" spans="1:21" ht="18.75">
      <c r="A73" s="224"/>
      <c r="B73" s="114"/>
      <c r="C73" s="268" t="s">
        <v>129</v>
      </c>
      <c r="D73" s="251"/>
      <c r="E73" s="251"/>
      <c r="F73" s="251"/>
      <c r="G73" s="251"/>
      <c r="H73" s="251"/>
      <c r="I73" s="251"/>
      <c r="J73" s="251"/>
      <c r="K73" s="252"/>
      <c r="L73" s="116"/>
      <c r="M73" s="116"/>
      <c r="N73" s="116"/>
      <c r="O73" s="116"/>
    </row>
    <row r="74" spans="1:21" ht="30" customHeight="1">
      <c r="A74" s="224"/>
      <c r="B74" s="117"/>
      <c r="C74" s="105" t="s">
        <v>130</v>
      </c>
      <c r="D74" s="27">
        <v>4</v>
      </c>
      <c r="E74" s="60" t="s">
        <v>131</v>
      </c>
      <c r="F74" s="60" t="s">
        <v>132</v>
      </c>
      <c r="G74" s="80">
        <v>4</v>
      </c>
      <c r="H74" s="61" t="s">
        <v>131</v>
      </c>
      <c r="I74" s="61" t="s">
        <v>132</v>
      </c>
      <c r="J74" s="83"/>
      <c r="K74" s="76"/>
      <c r="L74" s="76"/>
      <c r="M74" s="85"/>
      <c r="N74" s="78"/>
      <c r="O74" s="78"/>
      <c r="R74" s="86">
        <f>COUNTIF(D74:D79,"1")</f>
        <v>0</v>
      </c>
      <c r="S74" s="86">
        <f>COUNTIF(G74:G79,"1")</f>
        <v>0</v>
      </c>
      <c r="T74" s="86">
        <f>COUNTIF(J74:J79,"1")</f>
        <v>0</v>
      </c>
      <c r="U74" s="86">
        <f>COUNTIF(M74:M79,"1")</f>
        <v>0</v>
      </c>
    </row>
    <row r="75" spans="1:21" ht="30" customHeight="1">
      <c r="A75" s="224"/>
      <c r="B75" s="117"/>
      <c r="C75" s="97" t="s">
        <v>133</v>
      </c>
      <c r="D75" s="27">
        <v>4</v>
      </c>
      <c r="E75" s="74" t="s">
        <v>134</v>
      </c>
      <c r="F75" s="60" t="s">
        <v>135</v>
      </c>
      <c r="G75" s="80">
        <v>4</v>
      </c>
      <c r="H75" s="66" t="s">
        <v>134</v>
      </c>
      <c r="I75" s="61" t="s">
        <v>395</v>
      </c>
      <c r="J75" s="83"/>
      <c r="K75" s="76"/>
      <c r="L75" s="76"/>
      <c r="M75" s="85"/>
      <c r="N75" s="78"/>
      <c r="O75" s="78"/>
      <c r="R75" s="86">
        <f>COUNTIF(D74:D79,"2")</f>
        <v>1</v>
      </c>
      <c r="S75" s="86">
        <f>COUNTIF(G74:G79,"2")</f>
        <v>1</v>
      </c>
      <c r="T75" s="86">
        <f>COUNTIF(J74:J79,"2")</f>
        <v>0</v>
      </c>
      <c r="U75" s="86">
        <f>COUNTIF(M74:M79,"2")</f>
        <v>0</v>
      </c>
    </row>
    <row r="76" spans="1:21" ht="30" customHeight="1">
      <c r="A76" s="224"/>
      <c r="B76" s="117"/>
      <c r="C76" s="97" t="s">
        <v>136</v>
      </c>
      <c r="D76" s="27">
        <v>4</v>
      </c>
      <c r="E76" s="74" t="s">
        <v>137</v>
      </c>
      <c r="F76" s="60" t="s">
        <v>138</v>
      </c>
      <c r="G76" s="80">
        <v>4</v>
      </c>
      <c r="H76" s="66" t="s">
        <v>137</v>
      </c>
      <c r="I76" s="61" t="s">
        <v>137</v>
      </c>
      <c r="J76" s="83"/>
      <c r="K76" s="76"/>
      <c r="L76" s="76"/>
      <c r="M76" s="85"/>
      <c r="N76" s="78"/>
      <c r="O76" s="78"/>
      <c r="R76" s="86">
        <f>COUNTIF(D74:D79,"2")</f>
        <v>1</v>
      </c>
      <c r="S76" s="86">
        <f>COUNTIF(G74:G79,"3")</f>
        <v>1</v>
      </c>
      <c r="T76" s="86">
        <f>COUNTIF(J74:J79,"3")</f>
        <v>0</v>
      </c>
      <c r="U76" s="86">
        <f>COUNTIF(M74:M79,"3")</f>
        <v>0</v>
      </c>
    </row>
    <row r="77" spans="1:21" ht="30" customHeight="1">
      <c r="A77" s="224"/>
      <c r="B77" s="117"/>
      <c r="C77" s="97" t="s">
        <v>139</v>
      </c>
      <c r="D77" s="27">
        <v>4</v>
      </c>
      <c r="E77" s="74" t="s">
        <v>140</v>
      </c>
      <c r="F77" s="60" t="s">
        <v>141</v>
      </c>
      <c r="G77" s="80">
        <v>4</v>
      </c>
      <c r="H77" s="66" t="s">
        <v>140</v>
      </c>
      <c r="I77" s="61" t="s">
        <v>141</v>
      </c>
      <c r="J77" s="83"/>
      <c r="K77" s="76"/>
      <c r="L77" s="76"/>
      <c r="M77" s="85"/>
      <c r="N77" s="78"/>
      <c r="O77" s="78"/>
      <c r="R77" s="86">
        <f>COUNTIF(D74:D79,"4")</f>
        <v>4</v>
      </c>
      <c r="S77" s="86">
        <f>COUNTIF(G74:G79,"4")</f>
        <v>4</v>
      </c>
      <c r="T77" s="86">
        <f>COUNTIF(J74:J79,"4")</f>
        <v>0</v>
      </c>
      <c r="U77" s="86">
        <f>COUNTIF(M74:M79,"4")</f>
        <v>0</v>
      </c>
    </row>
    <row r="78" spans="1:21" ht="30" customHeight="1">
      <c r="A78" s="224"/>
      <c r="B78" s="122"/>
      <c r="C78" s="98" t="s">
        <v>142</v>
      </c>
      <c r="D78" s="27">
        <v>3</v>
      </c>
      <c r="E78" s="74" t="s">
        <v>143</v>
      </c>
      <c r="F78" s="60" t="s">
        <v>144</v>
      </c>
      <c r="G78" s="80">
        <v>3</v>
      </c>
      <c r="H78" s="66" t="s">
        <v>143</v>
      </c>
      <c r="I78" s="61" t="s">
        <v>144</v>
      </c>
      <c r="J78" s="83"/>
      <c r="K78" s="76"/>
      <c r="L78" s="76"/>
      <c r="M78" s="85"/>
      <c r="N78" s="78"/>
      <c r="O78" s="78"/>
    </row>
    <row r="79" spans="1:21" ht="30" customHeight="1">
      <c r="A79" s="224"/>
      <c r="B79" s="118"/>
      <c r="C79" s="97" t="s">
        <v>145</v>
      </c>
      <c r="D79" s="27">
        <v>2</v>
      </c>
      <c r="E79" s="74" t="s">
        <v>146</v>
      </c>
      <c r="F79" s="60" t="s">
        <v>147</v>
      </c>
      <c r="G79" s="80">
        <v>2</v>
      </c>
      <c r="H79" s="66" t="s">
        <v>146</v>
      </c>
      <c r="I79" s="61" t="s">
        <v>147</v>
      </c>
      <c r="J79" s="83"/>
      <c r="K79" s="76"/>
      <c r="L79" s="76"/>
      <c r="M79" s="85"/>
      <c r="N79" s="78"/>
      <c r="O79" s="78"/>
    </row>
    <row r="80" spans="1:21" ht="9" customHeight="1">
      <c r="B80" s="249"/>
      <c r="C80" s="250"/>
      <c r="D80" s="119"/>
      <c r="E80" s="120"/>
      <c r="F80" s="120"/>
      <c r="G80" s="119"/>
      <c r="H80" s="120"/>
      <c r="I80" s="120"/>
      <c r="J80" s="119"/>
      <c r="K80" s="124"/>
      <c r="M80" s="119"/>
      <c r="N80" s="124"/>
    </row>
    <row r="81" spans="1:21" ht="18.75" customHeight="1">
      <c r="B81" s="272" t="s">
        <v>148</v>
      </c>
      <c r="C81" s="273"/>
      <c r="D81" s="256" t="s">
        <v>359</v>
      </c>
      <c r="E81" s="257"/>
      <c r="F81" s="258"/>
      <c r="G81" s="239">
        <v>2024</v>
      </c>
      <c r="H81" s="240"/>
      <c r="I81" s="241"/>
      <c r="J81" s="242">
        <v>2025</v>
      </c>
      <c r="K81" s="243"/>
      <c r="L81" s="244"/>
      <c r="M81" s="287">
        <v>2026</v>
      </c>
      <c r="N81" s="288"/>
      <c r="O81" s="289"/>
    </row>
    <row r="82" spans="1:21" ht="34.5" customHeight="1">
      <c r="B82" s="274"/>
      <c r="C82" s="275"/>
      <c r="D82" s="111" t="s">
        <v>45</v>
      </c>
      <c r="E82" s="112" t="s">
        <v>46</v>
      </c>
      <c r="F82" s="112"/>
      <c r="G82" s="111" t="s">
        <v>45</v>
      </c>
      <c r="H82" s="112" t="s">
        <v>46</v>
      </c>
      <c r="I82" s="112" t="s">
        <v>47</v>
      </c>
      <c r="J82" s="111" t="s">
        <v>45</v>
      </c>
      <c r="K82" s="112" t="s">
        <v>46</v>
      </c>
      <c r="L82" s="113" t="s">
        <v>47</v>
      </c>
      <c r="M82" s="111" t="s">
        <v>45</v>
      </c>
      <c r="N82" s="112" t="s">
        <v>46</v>
      </c>
      <c r="O82" s="113" t="s">
        <v>47</v>
      </c>
    </row>
    <row r="83" spans="1:21" ht="18.75">
      <c r="A83" s="224"/>
      <c r="B83" s="125"/>
      <c r="C83" s="251" t="s">
        <v>149</v>
      </c>
      <c r="D83" s="251"/>
      <c r="E83" s="251"/>
      <c r="F83" s="251"/>
      <c r="G83" s="251"/>
      <c r="H83" s="251"/>
      <c r="I83" s="251"/>
      <c r="J83" s="251"/>
      <c r="K83" s="251"/>
      <c r="L83" s="126"/>
      <c r="M83" s="127"/>
      <c r="N83" s="127"/>
      <c r="O83" s="126"/>
    </row>
    <row r="84" spans="1:21" ht="30" customHeight="1">
      <c r="A84" s="224"/>
      <c r="B84" s="118"/>
      <c r="C84" s="105" t="s">
        <v>150</v>
      </c>
      <c r="D84" s="27">
        <v>4</v>
      </c>
      <c r="E84" s="74" t="s">
        <v>313</v>
      </c>
      <c r="F84" s="60" t="s">
        <v>314</v>
      </c>
      <c r="G84" s="80">
        <v>4</v>
      </c>
      <c r="H84" s="66" t="s">
        <v>313</v>
      </c>
      <c r="I84" s="61" t="s">
        <v>314</v>
      </c>
      <c r="J84" s="83"/>
      <c r="K84" s="76"/>
      <c r="L84" s="76"/>
      <c r="M84" s="85"/>
      <c r="N84" s="78"/>
      <c r="O84" s="78"/>
      <c r="R84" s="86">
        <f>COUNTIF(D84:D86,"1")</f>
        <v>0</v>
      </c>
      <c r="S84" s="86">
        <f>COUNTIF(G84:G86,"1")</f>
        <v>0</v>
      </c>
      <c r="T84" s="86">
        <f>COUNTIF(J84:J86,"1")</f>
        <v>0</v>
      </c>
      <c r="U84" s="86">
        <f>COUNTIF(M84:M86,"1")</f>
        <v>0</v>
      </c>
    </row>
    <row r="85" spans="1:21" ht="30" customHeight="1">
      <c r="A85" s="224"/>
      <c r="B85" s="125"/>
      <c r="C85" s="97" t="s">
        <v>151</v>
      </c>
      <c r="D85" s="27">
        <v>4</v>
      </c>
      <c r="E85" s="74" t="s">
        <v>315</v>
      </c>
      <c r="F85" s="60" t="s">
        <v>316</v>
      </c>
      <c r="G85" s="80">
        <v>4</v>
      </c>
      <c r="H85" s="66" t="s">
        <v>315</v>
      </c>
      <c r="I85" s="61" t="s">
        <v>316</v>
      </c>
      <c r="J85" s="83"/>
      <c r="K85" s="76"/>
      <c r="L85" s="76"/>
      <c r="M85" s="85"/>
      <c r="N85" s="78"/>
      <c r="O85" s="78"/>
      <c r="R85" s="86">
        <f>COUNTIF(D84:D86,"2")</f>
        <v>0</v>
      </c>
      <c r="S85" s="86">
        <f>COUNTIF(G84:G86,"2")</f>
        <v>0</v>
      </c>
      <c r="T85" s="86">
        <f>COUNTIF(J84:J86,"2")</f>
        <v>0</v>
      </c>
      <c r="U85" s="86">
        <f>COUNTIF(M84:M86,"2")</f>
        <v>0</v>
      </c>
    </row>
    <row r="86" spans="1:21" ht="30" customHeight="1">
      <c r="A86" s="224"/>
      <c r="B86" s="125"/>
      <c r="C86" s="97" t="s">
        <v>152</v>
      </c>
      <c r="D86" s="27">
        <v>4</v>
      </c>
      <c r="E86" s="74" t="s">
        <v>317</v>
      </c>
      <c r="F86" s="60" t="s">
        <v>318</v>
      </c>
      <c r="G86" s="80">
        <v>4</v>
      </c>
      <c r="H86" s="66" t="s">
        <v>318</v>
      </c>
      <c r="I86" s="61" t="s">
        <v>318</v>
      </c>
      <c r="J86" s="83"/>
      <c r="K86" s="76"/>
      <c r="L86" s="76"/>
      <c r="M86" s="85"/>
      <c r="N86" s="78"/>
      <c r="O86" s="78"/>
      <c r="R86" s="86">
        <f>COUNTIF(D84:D86,"3")</f>
        <v>0</v>
      </c>
      <c r="S86" s="86">
        <f>COUNTIF(G84:G86,"3")</f>
        <v>0</v>
      </c>
      <c r="T86" s="86">
        <f>COUNTIF(J84:J86,"3")</f>
        <v>0</v>
      </c>
      <c r="U86" s="86">
        <f>COUNTIF(M84:M86,"3")</f>
        <v>0</v>
      </c>
    </row>
    <row r="87" spans="1:21" ht="21" customHeight="1">
      <c r="B87" s="249"/>
      <c r="C87" s="250"/>
      <c r="D87" s="119"/>
      <c r="E87" s="120"/>
      <c r="F87" s="120"/>
      <c r="G87" s="119"/>
      <c r="H87" s="120"/>
      <c r="I87" s="120"/>
      <c r="J87" s="119"/>
      <c r="K87" s="120"/>
      <c r="M87" s="119"/>
      <c r="N87" s="120"/>
      <c r="R87" s="86">
        <f>COUNTIF(D84:D86,"4")</f>
        <v>3</v>
      </c>
      <c r="S87" s="86">
        <f>COUNTIF(G84:G86,"4")</f>
        <v>3</v>
      </c>
      <c r="T87" s="86">
        <f>COUNTIF(J84:J86,"4")</f>
        <v>0</v>
      </c>
      <c r="U87" s="86">
        <f>COUNTIF(M84:M86,"4")</f>
        <v>0</v>
      </c>
    </row>
    <row r="88" spans="1:21" ht="18.75">
      <c r="A88" s="224"/>
      <c r="B88" s="128"/>
      <c r="C88" s="290" t="s">
        <v>153</v>
      </c>
      <c r="D88" s="291"/>
      <c r="E88" s="291"/>
      <c r="F88" s="291"/>
      <c r="G88" s="291"/>
      <c r="H88" s="291"/>
      <c r="I88" s="291"/>
      <c r="J88" s="291"/>
      <c r="K88" s="292"/>
      <c r="L88" s="116"/>
      <c r="M88" s="116"/>
      <c r="N88" s="116"/>
      <c r="O88" s="116"/>
    </row>
    <row r="89" spans="1:21" ht="30" customHeight="1">
      <c r="A89" s="224"/>
      <c r="B89" s="118"/>
      <c r="C89" s="96" t="s">
        <v>154</v>
      </c>
      <c r="D89" s="27">
        <v>1</v>
      </c>
      <c r="E89" s="60" t="s">
        <v>319</v>
      </c>
      <c r="F89" s="60" t="s">
        <v>320</v>
      </c>
      <c r="G89" s="80">
        <v>1</v>
      </c>
      <c r="H89" s="61" t="s">
        <v>319</v>
      </c>
      <c r="I89" s="61" t="s">
        <v>320</v>
      </c>
      <c r="J89" s="83"/>
      <c r="K89" s="76"/>
      <c r="L89" s="76"/>
      <c r="M89" s="85"/>
      <c r="N89" s="78"/>
      <c r="O89" s="78"/>
      <c r="R89" s="86">
        <f>COUNTIF(D89:D95,"1")</f>
        <v>2</v>
      </c>
      <c r="S89" s="86">
        <f>COUNTIF(G89:G95,"1")</f>
        <v>2</v>
      </c>
      <c r="T89" s="86">
        <f>COUNTIF(J89:J95,"1")</f>
        <v>0</v>
      </c>
      <c r="U89" s="86">
        <f>COUNTIF(M89:M95,"1")</f>
        <v>0</v>
      </c>
    </row>
    <row r="90" spans="1:21" ht="30" customHeight="1">
      <c r="A90" s="224"/>
      <c r="B90" s="129"/>
      <c r="C90" s="98" t="s">
        <v>155</v>
      </c>
      <c r="D90" s="27">
        <v>3</v>
      </c>
      <c r="E90" s="74" t="s">
        <v>321</v>
      </c>
      <c r="F90" s="60" t="s">
        <v>322</v>
      </c>
      <c r="G90" s="80">
        <v>3</v>
      </c>
      <c r="H90" s="66" t="s">
        <v>321</v>
      </c>
      <c r="I90" s="61" t="s">
        <v>322</v>
      </c>
      <c r="J90" s="83"/>
      <c r="K90" s="76"/>
      <c r="L90" s="76"/>
      <c r="M90" s="85"/>
      <c r="N90" s="78"/>
      <c r="O90" s="78"/>
      <c r="R90" s="86">
        <f>COUNTIF(D89:D95,"2")</f>
        <v>0</v>
      </c>
      <c r="S90" s="86">
        <f>COUNTIF(G89:G95,"2")</f>
        <v>0</v>
      </c>
      <c r="T90" s="86">
        <f>COUNTIF(J89:J95,"2")</f>
        <v>0</v>
      </c>
      <c r="U90" s="86">
        <f>COUNTIF(M89:M95,"2")</f>
        <v>0</v>
      </c>
    </row>
    <row r="91" spans="1:21" ht="30" customHeight="1">
      <c r="A91" s="224"/>
      <c r="B91" s="125"/>
      <c r="C91" s="97" t="s">
        <v>156</v>
      </c>
      <c r="D91" s="27">
        <v>3</v>
      </c>
      <c r="E91" s="74" t="s">
        <v>323</v>
      </c>
      <c r="F91" s="60" t="s">
        <v>324</v>
      </c>
      <c r="G91" s="80">
        <v>3</v>
      </c>
      <c r="H91" s="66" t="s">
        <v>323</v>
      </c>
      <c r="I91" s="61" t="s">
        <v>324</v>
      </c>
      <c r="J91" s="83"/>
      <c r="K91" s="76"/>
      <c r="L91" s="76"/>
      <c r="M91" s="85"/>
      <c r="N91" s="78"/>
      <c r="O91" s="78"/>
      <c r="R91" s="86">
        <f>COUNTIF(D89:D95,"3")</f>
        <v>4</v>
      </c>
      <c r="S91" s="86">
        <f>COUNTIF(G89:G95,"3")</f>
        <v>4</v>
      </c>
      <c r="T91" s="86">
        <f>COUNTIF(J89:J95,"3")</f>
        <v>0</v>
      </c>
      <c r="U91" s="86">
        <f>COUNTIF(M89:M95,"3")</f>
        <v>0</v>
      </c>
    </row>
    <row r="92" spans="1:21" ht="30" customHeight="1">
      <c r="A92" s="224"/>
      <c r="B92" s="125"/>
      <c r="C92" s="98" t="s">
        <v>157</v>
      </c>
      <c r="D92" s="27">
        <v>3</v>
      </c>
      <c r="E92" s="74" t="s">
        <v>396</v>
      </c>
      <c r="F92" s="60" t="s">
        <v>325</v>
      </c>
      <c r="G92" s="80">
        <v>3</v>
      </c>
      <c r="H92" s="66" t="s">
        <v>396</v>
      </c>
      <c r="I92" s="61" t="s">
        <v>325</v>
      </c>
      <c r="J92" s="83"/>
      <c r="K92" s="76"/>
      <c r="L92" s="76"/>
      <c r="M92" s="85"/>
      <c r="N92" s="78"/>
      <c r="O92" s="78"/>
      <c r="R92" s="86">
        <f>COUNTIF(D89:D95,"4")</f>
        <v>1</v>
      </c>
      <c r="S92" s="86">
        <f>COUNTIF(G89:G95,"4")</f>
        <v>1</v>
      </c>
      <c r="T92" s="86">
        <f>COUNTIF(J89:J95,"4")</f>
        <v>0</v>
      </c>
      <c r="U92" s="86">
        <f>COUNTIF(M89:M95,"4")</f>
        <v>0</v>
      </c>
    </row>
    <row r="93" spans="1:21" ht="30" customHeight="1">
      <c r="A93" s="224"/>
      <c r="B93" s="125"/>
      <c r="C93" s="97" t="s">
        <v>158</v>
      </c>
      <c r="D93" s="27">
        <v>3</v>
      </c>
      <c r="E93" s="74" t="s">
        <v>326</v>
      </c>
      <c r="F93" s="60" t="s">
        <v>327</v>
      </c>
      <c r="G93" s="80">
        <v>3</v>
      </c>
      <c r="H93" s="66" t="s">
        <v>326</v>
      </c>
      <c r="I93" s="61" t="s">
        <v>327</v>
      </c>
      <c r="J93" s="83"/>
      <c r="K93" s="76"/>
      <c r="L93" s="76"/>
      <c r="M93" s="85"/>
      <c r="N93" s="78"/>
      <c r="O93" s="78"/>
    </row>
    <row r="94" spans="1:21" ht="30" customHeight="1">
      <c r="A94" s="224"/>
      <c r="B94" s="129"/>
      <c r="C94" s="98" t="s">
        <v>159</v>
      </c>
      <c r="D94" s="27">
        <v>1</v>
      </c>
      <c r="E94" s="74" t="s">
        <v>328</v>
      </c>
      <c r="F94" s="60"/>
      <c r="G94" s="80">
        <v>1</v>
      </c>
      <c r="H94" s="66" t="s">
        <v>328</v>
      </c>
      <c r="I94" s="61"/>
      <c r="J94" s="83"/>
      <c r="K94" s="76"/>
      <c r="L94" s="76"/>
      <c r="M94" s="85"/>
      <c r="N94" s="78"/>
      <c r="O94" s="78"/>
    </row>
    <row r="95" spans="1:21" ht="30" customHeight="1">
      <c r="A95" s="224"/>
      <c r="B95" s="125"/>
      <c r="C95" s="97" t="s">
        <v>160</v>
      </c>
      <c r="D95" s="27">
        <v>4</v>
      </c>
      <c r="E95" s="74" t="s">
        <v>329</v>
      </c>
      <c r="F95" s="60" t="s">
        <v>330</v>
      </c>
      <c r="G95" s="80">
        <v>4</v>
      </c>
      <c r="H95" s="66" t="s">
        <v>329</v>
      </c>
      <c r="I95" s="61" t="s">
        <v>330</v>
      </c>
      <c r="J95" s="83"/>
      <c r="K95" s="76"/>
      <c r="L95" s="76"/>
      <c r="M95" s="85"/>
      <c r="N95" s="78"/>
      <c r="O95" s="78"/>
    </row>
    <row r="96" spans="1:21" ht="5.25" customHeight="1">
      <c r="B96" s="249"/>
      <c r="C96" s="250"/>
      <c r="D96" s="119"/>
      <c r="E96" s="120"/>
      <c r="F96" s="120"/>
      <c r="G96" s="119"/>
      <c r="H96" s="120"/>
      <c r="I96" s="120"/>
      <c r="J96" s="119"/>
      <c r="K96" s="124"/>
      <c r="M96" s="119"/>
      <c r="N96" s="124"/>
    </row>
    <row r="97" spans="1:21" ht="18.75">
      <c r="A97" s="224"/>
      <c r="B97" s="114"/>
      <c r="C97" s="268" t="s">
        <v>161</v>
      </c>
      <c r="D97" s="251"/>
      <c r="E97" s="251"/>
      <c r="F97" s="251"/>
      <c r="G97" s="251"/>
      <c r="H97" s="251"/>
      <c r="I97" s="251"/>
      <c r="J97" s="251"/>
      <c r="K97" s="251"/>
      <c r="L97" s="251"/>
      <c r="M97" s="130"/>
      <c r="N97" s="130"/>
      <c r="O97" s="131"/>
    </row>
    <row r="98" spans="1:21" ht="72">
      <c r="A98" s="224"/>
      <c r="B98" s="122"/>
      <c r="C98" s="96" t="s">
        <v>162</v>
      </c>
      <c r="D98" s="27">
        <v>4</v>
      </c>
      <c r="E98" s="30" t="s">
        <v>331</v>
      </c>
      <c r="F98" s="30" t="s">
        <v>332</v>
      </c>
      <c r="G98" s="28">
        <v>4</v>
      </c>
      <c r="H98" s="32" t="s">
        <v>331</v>
      </c>
      <c r="I98" s="32" t="s">
        <v>332</v>
      </c>
      <c r="J98" s="29"/>
      <c r="K98" s="35"/>
      <c r="L98" s="35"/>
      <c r="M98" s="52"/>
      <c r="N98" s="51"/>
      <c r="O98" s="51"/>
      <c r="R98" s="86">
        <f>COUNTIF(D98:D99,"1")</f>
        <v>0</v>
      </c>
      <c r="S98" s="86">
        <f>COUNTIF(G98:G99,"1")</f>
        <v>0</v>
      </c>
      <c r="T98" s="86">
        <f>COUNTIF(J98:J99,"1")</f>
        <v>0</v>
      </c>
      <c r="U98" s="86">
        <f>COUNTIF(M98:M99,"1")</f>
        <v>0</v>
      </c>
    </row>
    <row r="99" spans="1:21" ht="108">
      <c r="A99" s="224"/>
      <c r="B99" s="132"/>
      <c r="C99" s="98" t="s">
        <v>163</v>
      </c>
      <c r="D99" s="27">
        <v>3</v>
      </c>
      <c r="E99" s="31" t="s">
        <v>333</v>
      </c>
      <c r="F99" s="30" t="s">
        <v>334</v>
      </c>
      <c r="G99" s="28">
        <v>3</v>
      </c>
      <c r="H99" s="33" t="s">
        <v>333</v>
      </c>
      <c r="I99" s="32" t="s">
        <v>334</v>
      </c>
      <c r="J99" s="29"/>
      <c r="K99" s="35"/>
      <c r="L99" s="35"/>
      <c r="M99" s="52"/>
      <c r="N99" s="51"/>
      <c r="O99" s="51"/>
      <c r="R99" s="86">
        <f>COUNTIF(D98:D99,"2")</f>
        <v>0</v>
      </c>
      <c r="S99" s="86">
        <f>COUNTIF(G98:G99,"2")</f>
        <v>0</v>
      </c>
      <c r="T99" s="86">
        <f>COUNTIF(J98:J99,"2")</f>
        <v>0</v>
      </c>
      <c r="U99" s="86">
        <f>COUNTIF(M98:M99,"2")</f>
        <v>0</v>
      </c>
    </row>
    <row r="100" spans="1:21" ht="8.25" customHeight="1">
      <c r="B100" s="249"/>
      <c r="C100" s="250"/>
      <c r="D100" s="119"/>
      <c r="E100" s="120"/>
      <c r="F100" s="120"/>
      <c r="G100" s="119"/>
      <c r="H100" s="120"/>
      <c r="I100" s="120"/>
      <c r="J100" s="119"/>
      <c r="K100" s="124"/>
      <c r="M100" s="119"/>
      <c r="N100" s="124"/>
      <c r="R100" s="86">
        <f>COUNTIF(D98:D99,"3")</f>
        <v>1</v>
      </c>
      <c r="S100" s="86">
        <f>COUNTIF(G98:G99,"3")</f>
        <v>1</v>
      </c>
      <c r="T100" s="86">
        <f>COUNTIF(J98:J99,"3")</f>
        <v>0</v>
      </c>
      <c r="U100" s="86">
        <f>COUNTIF(M98:M99,"3")</f>
        <v>0</v>
      </c>
    </row>
    <row r="101" spans="1:21" ht="18.75">
      <c r="A101" s="224"/>
      <c r="B101" s="125"/>
      <c r="C101" s="251" t="s">
        <v>164</v>
      </c>
      <c r="D101" s="251"/>
      <c r="E101" s="251"/>
      <c r="F101" s="251"/>
      <c r="G101" s="251"/>
      <c r="H101" s="251"/>
      <c r="I101" s="251"/>
      <c r="J101" s="251"/>
      <c r="K101" s="252"/>
      <c r="L101" s="116"/>
      <c r="M101" s="116"/>
      <c r="N101" s="116"/>
      <c r="O101" s="116"/>
      <c r="R101" s="86">
        <f>COUNTIF(D98:D99,"4")</f>
        <v>1</v>
      </c>
      <c r="S101" s="86">
        <f>COUNTIF(G98:G99,"4")</f>
        <v>1</v>
      </c>
      <c r="T101" s="86">
        <f>COUNTIF(J98:J99,"4")</f>
        <v>0</v>
      </c>
      <c r="U101" s="86">
        <f>COUNTIF(M98:M99,"4")</f>
        <v>0</v>
      </c>
    </row>
    <row r="102" spans="1:21" ht="30" customHeight="1">
      <c r="A102" s="224"/>
      <c r="B102" s="118"/>
      <c r="C102" s="105" t="s">
        <v>165</v>
      </c>
      <c r="D102" s="27">
        <v>4</v>
      </c>
      <c r="E102" s="60" t="s">
        <v>335</v>
      </c>
      <c r="F102" s="60" t="s">
        <v>336</v>
      </c>
      <c r="G102" s="80">
        <v>4</v>
      </c>
      <c r="H102" s="61" t="s">
        <v>335</v>
      </c>
      <c r="I102" s="61" t="s">
        <v>336</v>
      </c>
      <c r="J102" s="83"/>
      <c r="K102" s="76"/>
      <c r="L102" s="76"/>
      <c r="M102" s="85"/>
      <c r="N102" s="78"/>
      <c r="O102" s="78"/>
      <c r="R102" s="86">
        <f>COUNTIF(D102:D111,"1")</f>
        <v>1</v>
      </c>
      <c r="S102" s="86">
        <f>COUNTIF(G102:G111,"1")</f>
        <v>1</v>
      </c>
      <c r="T102" s="86">
        <f>COUNTIF(J102:J111,"1")</f>
        <v>0</v>
      </c>
      <c r="U102" s="86">
        <f>COUNTIF(M102:M111,"1")</f>
        <v>0</v>
      </c>
    </row>
    <row r="103" spans="1:21" ht="30" customHeight="1">
      <c r="A103" s="224"/>
      <c r="B103" s="125"/>
      <c r="C103" s="97" t="s">
        <v>166</v>
      </c>
      <c r="D103" s="27">
        <v>4</v>
      </c>
      <c r="E103" s="74" t="s">
        <v>337</v>
      </c>
      <c r="F103" s="60" t="s">
        <v>338</v>
      </c>
      <c r="G103" s="80">
        <v>4</v>
      </c>
      <c r="H103" s="66" t="s">
        <v>337</v>
      </c>
      <c r="I103" s="61" t="s">
        <v>338</v>
      </c>
      <c r="J103" s="83"/>
      <c r="K103" s="76"/>
      <c r="L103" s="76"/>
      <c r="M103" s="85"/>
      <c r="N103" s="78"/>
      <c r="O103" s="78"/>
      <c r="R103" s="86">
        <f>COUNTIF(D102:D111,"2")</f>
        <v>2</v>
      </c>
      <c r="S103" s="86">
        <f>COUNTIF(G102:G111,"2")</f>
        <v>2</v>
      </c>
      <c r="T103" s="86">
        <f>COUNTIF(J102:J111,"2")</f>
        <v>0</v>
      </c>
      <c r="U103" s="86">
        <f>COUNTIF(M102:M111,"2")</f>
        <v>0</v>
      </c>
    </row>
    <row r="104" spans="1:21" ht="30" customHeight="1">
      <c r="A104" s="224"/>
      <c r="B104" s="125"/>
      <c r="C104" s="97" t="s">
        <v>167</v>
      </c>
      <c r="D104" s="27">
        <v>2</v>
      </c>
      <c r="E104" s="74" t="s">
        <v>339</v>
      </c>
      <c r="F104" s="60" t="s">
        <v>340</v>
      </c>
      <c r="G104" s="80">
        <v>2</v>
      </c>
      <c r="H104" s="66" t="s">
        <v>339</v>
      </c>
      <c r="I104" s="61" t="s">
        <v>340</v>
      </c>
      <c r="J104" s="83"/>
      <c r="K104" s="76"/>
      <c r="L104" s="76"/>
      <c r="M104" s="85"/>
      <c r="N104" s="78"/>
      <c r="O104" s="78"/>
      <c r="R104" s="86">
        <f>COUNTIF(D102:D111,"3")</f>
        <v>2</v>
      </c>
      <c r="S104" s="86">
        <f>COUNTIF(G102:G111,"3")</f>
        <v>2</v>
      </c>
      <c r="T104" s="86">
        <f>COUNTIF(J102:J111,"3")</f>
        <v>0</v>
      </c>
      <c r="U104" s="86">
        <f>COUNTIF(M102:M111,"3")</f>
        <v>0</v>
      </c>
    </row>
    <row r="105" spans="1:21" ht="30" customHeight="1">
      <c r="A105" s="224"/>
      <c r="B105" s="125"/>
      <c r="C105" s="97" t="s">
        <v>168</v>
      </c>
      <c r="D105" s="27">
        <v>4</v>
      </c>
      <c r="E105" s="74" t="s">
        <v>341</v>
      </c>
      <c r="F105" s="60" t="s">
        <v>342</v>
      </c>
      <c r="G105" s="80">
        <v>4</v>
      </c>
      <c r="H105" s="66" t="s">
        <v>341</v>
      </c>
      <c r="I105" s="61" t="s">
        <v>342</v>
      </c>
      <c r="J105" s="83"/>
      <c r="K105" s="76"/>
      <c r="L105" s="76"/>
      <c r="M105" s="85"/>
      <c r="N105" s="78"/>
      <c r="O105" s="78"/>
      <c r="R105" s="86">
        <f>COUNTIF(D102:D111,"4")</f>
        <v>5</v>
      </c>
      <c r="S105" s="86">
        <f>COUNTIF(G102:G111,"4")</f>
        <v>5</v>
      </c>
      <c r="T105" s="86">
        <f>COUNTIF(J102:J111,"4")</f>
        <v>0</v>
      </c>
      <c r="U105" s="86">
        <f>COUNTIF(M102:M111,"4")</f>
        <v>0</v>
      </c>
    </row>
    <row r="106" spans="1:21" ht="30" customHeight="1">
      <c r="A106" s="224"/>
      <c r="B106" s="125"/>
      <c r="C106" s="97" t="s">
        <v>169</v>
      </c>
      <c r="D106" s="27">
        <v>4</v>
      </c>
      <c r="E106" s="74" t="s">
        <v>343</v>
      </c>
      <c r="F106" s="60" t="s">
        <v>344</v>
      </c>
      <c r="G106" s="80">
        <v>4</v>
      </c>
      <c r="H106" s="66" t="s">
        <v>343</v>
      </c>
      <c r="I106" s="61" t="s">
        <v>344</v>
      </c>
      <c r="J106" s="83"/>
      <c r="K106" s="76"/>
      <c r="L106" s="76"/>
      <c r="M106" s="85"/>
      <c r="N106" s="78"/>
      <c r="O106" s="78"/>
    </row>
    <row r="107" spans="1:21" ht="30" customHeight="1">
      <c r="A107" s="224"/>
      <c r="B107" s="125"/>
      <c r="C107" s="97" t="s">
        <v>170</v>
      </c>
      <c r="D107" s="27">
        <v>4</v>
      </c>
      <c r="E107" s="74" t="s">
        <v>345</v>
      </c>
      <c r="F107" s="60" t="s">
        <v>346</v>
      </c>
      <c r="G107" s="80">
        <v>4</v>
      </c>
      <c r="H107" s="66" t="s">
        <v>345</v>
      </c>
      <c r="I107" s="61" t="s">
        <v>346</v>
      </c>
      <c r="J107" s="83"/>
      <c r="K107" s="76"/>
      <c r="L107" s="76"/>
      <c r="M107" s="85"/>
      <c r="N107" s="78"/>
      <c r="O107" s="78"/>
    </row>
    <row r="108" spans="1:21" ht="30" customHeight="1">
      <c r="A108" s="224"/>
      <c r="B108" s="125"/>
      <c r="C108" s="97" t="s">
        <v>171</v>
      </c>
      <c r="D108" s="27">
        <v>3</v>
      </c>
      <c r="E108" s="74" t="s">
        <v>397</v>
      </c>
      <c r="F108" s="60" t="s">
        <v>347</v>
      </c>
      <c r="G108" s="80">
        <v>3</v>
      </c>
      <c r="H108" s="66" t="s">
        <v>398</v>
      </c>
      <c r="I108" s="61" t="s">
        <v>347</v>
      </c>
      <c r="J108" s="83"/>
      <c r="K108" s="76"/>
      <c r="L108" s="76"/>
      <c r="M108" s="85"/>
      <c r="N108" s="78"/>
      <c r="O108" s="78"/>
    </row>
    <row r="109" spans="1:21" ht="30" customHeight="1">
      <c r="A109" s="224"/>
      <c r="B109" s="125"/>
      <c r="C109" s="97" t="s">
        <v>172</v>
      </c>
      <c r="D109" s="27">
        <v>1</v>
      </c>
      <c r="E109" s="74" t="s">
        <v>399</v>
      </c>
      <c r="F109" s="60"/>
      <c r="G109" s="80">
        <v>1</v>
      </c>
      <c r="H109" s="66" t="s">
        <v>400</v>
      </c>
      <c r="I109" s="61"/>
      <c r="J109" s="83"/>
      <c r="K109" s="76"/>
      <c r="L109" s="76"/>
      <c r="M109" s="85"/>
      <c r="N109" s="78"/>
      <c r="O109" s="78"/>
    </row>
    <row r="110" spans="1:21" ht="30" customHeight="1">
      <c r="A110" s="224"/>
      <c r="B110" s="125"/>
      <c r="C110" s="97" t="s">
        <v>173</v>
      </c>
      <c r="D110" s="27">
        <v>3</v>
      </c>
      <c r="E110" s="74" t="s">
        <v>348</v>
      </c>
      <c r="F110" s="60" t="s">
        <v>349</v>
      </c>
      <c r="G110" s="80">
        <v>3</v>
      </c>
      <c r="H110" s="66" t="s">
        <v>348</v>
      </c>
      <c r="I110" s="61" t="s">
        <v>349</v>
      </c>
      <c r="J110" s="83"/>
      <c r="K110" s="76"/>
      <c r="L110" s="76"/>
      <c r="M110" s="85"/>
      <c r="N110" s="78"/>
      <c r="O110" s="78"/>
    </row>
    <row r="111" spans="1:21" ht="30" customHeight="1">
      <c r="A111" s="224"/>
      <c r="B111" s="125"/>
      <c r="C111" s="97" t="s">
        <v>174</v>
      </c>
      <c r="D111" s="27">
        <v>2</v>
      </c>
      <c r="E111" s="74" t="s">
        <v>350</v>
      </c>
      <c r="F111" s="60" t="s">
        <v>351</v>
      </c>
      <c r="G111" s="80">
        <v>2</v>
      </c>
      <c r="H111" s="66" t="s">
        <v>350</v>
      </c>
      <c r="I111" s="61" t="s">
        <v>351</v>
      </c>
      <c r="J111" s="83"/>
      <c r="K111" s="76"/>
      <c r="L111" s="76"/>
      <c r="M111" s="85"/>
      <c r="N111" s="78"/>
      <c r="O111" s="78"/>
    </row>
    <row r="112" spans="1:21" ht="5.25" customHeight="1">
      <c r="B112" s="253"/>
      <c r="C112" s="254"/>
      <c r="D112" s="133"/>
      <c r="E112" s="134"/>
      <c r="F112" s="134"/>
      <c r="G112" s="133"/>
      <c r="H112" s="134"/>
      <c r="I112" s="134"/>
      <c r="J112" s="133"/>
      <c r="K112" s="135"/>
      <c r="M112" s="133"/>
      <c r="N112" s="135"/>
    </row>
    <row r="113" spans="1:21" ht="18.75">
      <c r="A113" s="224"/>
      <c r="B113" s="125"/>
      <c r="C113" s="251" t="s">
        <v>175</v>
      </c>
      <c r="D113" s="251"/>
      <c r="E113" s="251"/>
      <c r="F113" s="251"/>
      <c r="G113" s="251"/>
      <c r="H113" s="251"/>
      <c r="I113" s="251"/>
      <c r="J113" s="251"/>
      <c r="K113" s="252"/>
      <c r="L113" s="116"/>
      <c r="M113" s="116"/>
      <c r="N113" s="116"/>
      <c r="O113" s="116"/>
    </row>
    <row r="114" spans="1:21" ht="30" customHeight="1">
      <c r="A114" s="224"/>
      <c r="B114" s="129"/>
      <c r="C114" s="98" t="s">
        <v>176</v>
      </c>
      <c r="D114" s="27">
        <v>3</v>
      </c>
      <c r="E114" s="74" t="s">
        <v>352</v>
      </c>
      <c r="F114" s="60" t="s">
        <v>353</v>
      </c>
      <c r="G114" s="80">
        <v>3</v>
      </c>
      <c r="H114" s="66" t="s">
        <v>401</v>
      </c>
      <c r="I114" s="61" t="s">
        <v>402</v>
      </c>
      <c r="J114" s="83"/>
      <c r="K114" s="76"/>
      <c r="L114" s="76"/>
      <c r="M114" s="85"/>
      <c r="N114" s="78"/>
      <c r="O114" s="78"/>
      <c r="R114" s="86">
        <f>COUNTIF(D114:D117,"1")</f>
        <v>0</v>
      </c>
      <c r="S114" s="86">
        <f>COUNTIF(G114:G117,"1")</f>
        <v>0</v>
      </c>
      <c r="T114" s="86">
        <f>COUNTIF(J114:J117,"1")</f>
        <v>0</v>
      </c>
      <c r="U114" s="86">
        <f>COUNTIF(M114:M117,"1")</f>
        <v>0</v>
      </c>
    </row>
    <row r="115" spans="1:21" ht="30" customHeight="1">
      <c r="A115" s="224"/>
      <c r="B115" s="125"/>
      <c r="C115" s="97" t="s">
        <v>177</v>
      </c>
      <c r="D115" s="27">
        <v>4</v>
      </c>
      <c r="E115" s="74" t="s">
        <v>354</v>
      </c>
      <c r="F115" s="60" t="s">
        <v>355</v>
      </c>
      <c r="G115" s="80">
        <v>4</v>
      </c>
      <c r="H115" s="66" t="s">
        <v>354</v>
      </c>
      <c r="I115" s="61" t="s">
        <v>355</v>
      </c>
      <c r="J115" s="83"/>
      <c r="K115" s="76"/>
      <c r="L115" s="76"/>
      <c r="M115" s="85"/>
      <c r="N115" s="78"/>
      <c r="O115" s="78"/>
      <c r="R115" s="86">
        <f>COUNTIF(D114:D117,"2")</f>
        <v>0</v>
      </c>
      <c r="S115" s="86">
        <f>COUNTIF(G114:G117,"2")</f>
        <v>0</v>
      </c>
      <c r="T115" s="86">
        <f>COUNTIF(J114:J117,"2")</f>
        <v>0</v>
      </c>
      <c r="U115" s="86">
        <f>COUNTIF(M114:M117,"2")</f>
        <v>0</v>
      </c>
    </row>
    <row r="116" spans="1:21" ht="30" customHeight="1">
      <c r="A116" s="224"/>
      <c r="B116" s="125"/>
      <c r="C116" s="97" t="s">
        <v>178</v>
      </c>
      <c r="D116" s="27">
        <v>3</v>
      </c>
      <c r="E116" s="74" t="s">
        <v>356</v>
      </c>
      <c r="F116" s="60" t="s">
        <v>357</v>
      </c>
      <c r="G116" s="80">
        <v>3</v>
      </c>
      <c r="H116" s="66" t="s">
        <v>356</v>
      </c>
      <c r="I116" s="61" t="s">
        <v>357</v>
      </c>
      <c r="J116" s="83"/>
      <c r="K116" s="76"/>
      <c r="L116" s="76"/>
      <c r="M116" s="85"/>
      <c r="N116" s="78"/>
      <c r="O116" s="78"/>
      <c r="R116" s="86">
        <f>COUNTIF(D114:D117,"3")</f>
        <v>3</v>
      </c>
      <c r="S116" s="86">
        <f>COUNTIF(G114:G117,"3")</f>
        <v>2</v>
      </c>
      <c r="T116" s="86">
        <f>COUNTIF(J114:J117,"3")</f>
        <v>0</v>
      </c>
      <c r="U116" s="86">
        <f>COUNTIF(M114:M117,"3")</f>
        <v>0</v>
      </c>
    </row>
    <row r="117" spans="1:21" ht="30" customHeight="1">
      <c r="A117" s="224"/>
      <c r="B117" s="125"/>
      <c r="C117" s="97" t="s">
        <v>179</v>
      </c>
      <c r="D117" s="27">
        <v>3</v>
      </c>
      <c r="E117" s="74" t="s">
        <v>403</v>
      </c>
      <c r="F117" s="60" t="s">
        <v>358</v>
      </c>
      <c r="G117" s="80">
        <v>4</v>
      </c>
      <c r="H117" s="66" t="s">
        <v>404</v>
      </c>
      <c r="I117" s="61" t="s">
        <v>405</v>
      </c>
      <c r="J117" s="83"/>
      <c r="K117" s="76"/>
      <c r="L117" s="76"/>
      <c r="M117" s="85"/>
      <c r="N117" s="78"/>
      <c r="O117" s="78"/>
      <c r="R117" s="86">
        <f>COUNTIF(D114:D117,"4")</f>
        <v>1</v>
      </c>
      <c r="S117" s="86">
        <f>COUNTIF(G114:G117,"4")</f>
        <v>2</v>
      </c>
      <c r="T117" s="86">
        <f>COUNTIF(J114:J117,"4")</f>
        <v>0</v>
      </c>
      <c r="U117" s="86">
        <f>COUNTIF(M114:M117,"4")</f>
        <v>0</v>
      </c>
    </row>
    <row r="118" spans="1:21" ht="7.5" customHeight="1">
      <c r="B118" s="249"/>
      <c r="C118" s="250"/>
      <c r="D118" s="133"/>
      <c r="E118" s="134"/>
      <c r="F118" s="134"/>
      <c r="G118" s="133"/>
      <c r="H118" s="134"/>
      <c r="I118" s="134"/>
      <c r="J118" s="119"/>
      <c r="K118" s="124"/>
      <c r="M118" s="119"/>
      <c r="N118" s="124"/>
    </row>
    <row r="119" spans="1:21" ht="15.75" customHeight="1">
      <c r="B119" s="264" t="s">
        <v>180</v>
      </c>
      <c r="C119" s="265"/>
      <c r="D119" s="256" t="s">
        <v>359</v>
      </c>
      <c r="E119" s="257"/>
      <c r="F119" s="258"/>
      <c r="G119" s="239" t="s">
        <v>42</v>
      </c>
      <c r="H119" s="240"/>
      <c r="I119" s="241"/>
      <c r="J119" s="255" t="s">
        <v>43</v>
      </c>
      <c r="K119" s="255"/>
      <c r="L119" s="255"/>
      <c r="M119" s="286" t="s">
        <v>44</v>
      </c>
      <c r="N119" s="286"/>
      <c r="O119" s="286"/>
    </row>
    <row r="120" spans="1:21" ht="15.75" customHeight="1">
      <c r="B120" s="266"/>
      <c r="C120" s="267"/>
      <c r="D120" s="111" t="s">
        <v>45</v>
      </c>
      <c r="E120" s="112" t="s">
        <v>46</v>
      </c>
      <c r="F120" s="112"/>
      <c r="G120" s="111" t="s">
        <v>45</v>
      </c>
      <c r="H120" s="112" t="s">
        <v>46</v>
      </c>
      <c r="I120" s="112"/>
      <c r="J120" s="111" t="s">
        <v>45</v>
      </c>
      <c r="K120" s="112" t="s">
        <v>46</v>
      </c>
      <c r="L120" s="136" t="s">
        <v>47</v>
      </c>
      <c r="M120" s="111" t="s">
        <v>45</v>
      </c>
      <c r="N120" s="112" t="s">
        <v>46</v>
      </c>
      <c r="O120" s="136"/>
    </row>
    <row r="121" spans="1:21" ht="18.75">
      <c r="A121" s="224"/>
      <c r="B121" s="128"/>
      <c r="C121" s="251" t="s">
        <v>181</v>
      </c>
      <c r="D121" s="251"/>
      <c r="E121" s="251"/>
      <c r="F121" s="251"/>
      <c r="G121" s="251"/>
      <c r="H121" s="251"/>
      <c r="I121" s="251"/>
      <c r="J121" s="251"/>
      <c r="K121" s="252"/>
      <c r="L121" s="116"/>
      <c r="M121" s="116"/>
      <c r="N121" s="116"/>
      <c r="O121" s="116"/>
    </row>
    <row r="122" spans="1:21" ht="39" customHeight="1">
      <c r="A122" s="224"/>
      <c r="B122" s="132"/>
      <c r="C122" s="137" t="s">
        <v>182</v>
      </c>
      <c r="D122" s="27">
        <v>3</v>
      </c>
      <c r="E122" s="60" t="s">
        <v>365</v>
      </c>
      <c r="F122" s="60" t="s">
        <v>366</v>
      </c>
      <c r="G122" s="80">
        <v>3</v>
      </c>
      <c r="H122" s="61" t="s">
        <v>365</v>
      </c>
      <c r="I122" s="61" t="s">
        <v>366</v>
      </c>
      <c r="J122" s="83"/>
      <c r="K122" s="76"/>
      <c r="L122" s="76"/>
      <c r="M122" s="85"/>
      <c r="N122" s="78"/>
      <c r="O122" s="78"/>
      <c r="R122" s="86">
        <f>COUNTIF(D122:D125,"1")</f>
        <v>1</v>
      </c>
      <c r="S122" s="86">
        <f>COUNTIF(G122:G125,"1")</f>
        <v>0</v>
      </c>
      <c r="T122" s="86">
        <f>COUNTIF(J122:J125,"1")</f>
        <v>0</v>
      </c>
      <c r="U122" s="86">
        <f>COUNTIF(M122:M125,"1")</f>
        <v>0</v>
      </c>
    </row>
    <row r="123" spans="1:21" ht="30" customHeight="1">
      <c r="A123" s="224"/>
      <c r="B123" s="129"/>
      <c r="C123" s="98" t="s">
        <v>183</v>
      </c>
      <c r="D123" s="27">
        <v>1</v>
      </c>
      <c r="E123" s="74" t="s">
        <v>367</v>
      </c>
      <c r="F123" s="60" t="s">
        <v>368</v>
      </c>
      <c r="G123" s="80">
        <v>2</v>
      </c>
      <c r="H123" s="66" t="s">
        <v>436</v>
      </c>
      <c r="I123" s="61" t="s">
        <v>406</v>
      </c>
      <c r="J123" s="83"/>
      <c r="K123" s="76"/>
      <c r="L123" s="76"/>
      <c r="M123" s="85"/>
      <c r="N123" s="78"/>
      <c r="O123" s="78"/>
      <c r="R123" s="86">
        <f>COUNTIF(D122:D125,"2")</f>
        <v>1</v>
      </c>
      <c r="S123" s="86">
        <f>COUNTIF(G122:G125,"2")</f>
        <v>2</v>
      </c>
      <c r="T123" s="86">
        <f>COUNTIF(J122:J125,"2")</f>
        <v>0</v>
      </c>
      <c r="U123" s="86">
        <f>COUNTIF(M122:M125,"2")</f>
        <v>0</v>
      </c>
    </row>
    <row r="124" spans="1:21" ht="30" customHeight="1">
      <c r="A124" s="224"/>
      <c r="B124" s="125"/>
      <c r="C124" s="98" t="s">
        <v>184</v>
      </c>
      <c r="D124" s="27">
        <v>3</v>
      </c>
      <c r="E124" s="74" t="s">
        <v>369</v>
      </c>
      <c r="F124" s="60" t="s">
        <v>370</v>
      </c>
      <c r="G124" s="80">
        <v>3</v>
      </c>
      <c r="H124" s="66" t="s">
        <v>369</v>
      </c>
      <c r="I124" s="61" t="s">
        <v>407</v>
      </c>
      <c r="J124" s="83"/>
      <c r="K124" s="76"/>
      <c r="L124" s="76"/>
      <c r="M124" s="85"/>
      <c r="N124" s="78"/>
      <c r="O124" s="78"/>
      <c r="R124" s="86">
        <f>COUNTIF(D122:D125,"3")</f>
        <v>2</v>
      </c>
      <c r="S124" s="86">
        <f>COUNTIF(G122:G125,"3")</f>
        <v>2</v>
      </c>
      <c r="T124" s="86">
        <f>COUNTIF(J122:J125,"3")</f>
        <v>0</v>
      </c>
      <c r="U124" s="86">
        <f>COUNTIF(M122:M125,"3")</f>
        <v>0</v>
      </c>
    </row>
    <row r="125" spans="1:21" ht="30" customHeight="1">
      <c r="A125" s="224"/>
      <c r="B125" s="125"/>
      <c r="C125" s="97" t="s">
        <v>185</v>
      </c>
      <c r="D125" s="27">
        <v>2</v>
      </c>
      <c r="E125" s="74" t="s">
        <v>371</v>
      </c>
      <c r="F125" s="60" t="s">
        <v>370</v>
      </c>
      <c r="G125" s="80">
        <v>2</v>
      </c>
      <c r="H125" s="66" t="s">
        <v>371</v>
      </c>
      <c r="I125" s="61" t="s">
        <v>370</v>
      </c>
      <c r="J125" s="83"/>
      <c r="K125" s="76"/>
      <c r="L125" s="76"/>
      <c r="M125" s="85"/>
      <c r="N125" s="78"/>
      <c r="O125" s="78"/>
      <c r="R125" s="86">
        <f>COUNTIF(D122:D125,"4")</f>
        <v>0</v>
      </c>
      <c r="S125" s="86">
        <f>COUNTIF(G122:G125,"4")</f>
        <v>0</v>
      </c>
      <c r="T125" s="86">
        <f>COUNTIF(J122:J125,"4")</f>
        <v>0</v>
      </c>
      <c r="U125" s="86">
        <f>COUNTIF(M122:M125,"4")</f>
        <v>0</v>
      </c>
    </row>
    <row r="126" spans="1:21" ht="8.25" customHeight="1">
      <c r="B126" s="249"/>
      <c r="C126" s="250"/>
      <c r="D126" s="119"/>
      <c r="E126" s="120"/>
      <c r="F126" s="120"/>
      <c r="G126" s="119"/>
      <c r="H126" s="120"/>
      <c r="I126" s="120"/>
      <c r="J126" s="119"/>
      <c r="K126" s="124"/>
      <c r="M126" s="119"/>
      <c r="N126" s="124"/>
    </row>
    <row r="127" spans="1:21" ht="18.75">
      <c r="A127" s="224"/>
      <c r="B127" s="125"/>
      <c r="C127" s="251" t="s">
        <v>186</v>
      </c>
      <c r="D127" s="251"/>
      <c r="E127" s="251"/>
      <c r="F127" s="251"/>
      <c r="G127" s="251"/>
      <c r="H127" s="251"/>
      <c r="I127" s="251"/>
      <c r="J127" s="251"/>
      <c r="K127" s="252"/>
      <c r="L127" s="116"/>
      <c r="M127" s="116"/>
      <c r="N127" s="116"/>
      <c r="O127" s="116"/>
    </row>
    <row r="128" spans="1:21" ht="30" customHeight="1">
      <c r="A128" s="224"/>
      <c r="B128" s="118"/>
      <c r="C128" s="105" t="s">
        <v>187</v>
      </c>
      <c r="D128" s="27">
        <v>3</v>
      </c>
      <c r="E128" s="60" t="s">
        <v>372</v>
      </c>
      <c r="F128" s="60" t="s">
        <v>373</v>
      </c>
      <c r="G128" s="80">
        <v>4</v>
      </c>
      <c r="H128" s="61" t="s">
        <v>435</v>
      </c>
      <c r="I128" s="61" t="s">
        <v>408</v>
      </c>
      <c r="J128" s="83"/>
      <c r="K128" s="76"/>
      <c r="L128" s="76"/>
      <c r="M128" s="85"/>
      <c r="N128" s="78"/>
      <c r="O128" s="78"/>
      <c r="R128" s="86">
        <f>COUNTIF(D128:D131,"1")</f>
        <v>1</v>
      </c>
      <c r="S128" s="86">
        <f>COUNTIF(G128:G131,"1")</f>
        <v>1</v>
      </c>
      <c r="T128" s="86">
        <f>COUNTIF(J128:J131,"1")</f>
        <v>0</v>
      </c>
      <c r="U128" s="86">
        <f>COUNTIF(M128:M131,"1")</f>
        <v>0</v>
      </c>
    </row>
    <row r="129" spans="1:21" ht="30" customHeight="1">
      <c r="A129" s="224"/>
      <c r="B129" s="125"/>
      <c r="C129" s="97" t="s">
        <v>188</v>
      </c>
      <c r="D129" s="27">
        <v>4</v>
      </c>
      <c r="E129" s="74" t="s">
        <v>374</v>
      </c>
      <c r="F129" s="60" t="s">
        <v>375</v>
      </c>
      <c r="G129" s="80">
        <v>4</v>
      </c>
      <c r="H129" s="66" t="s">
        <v>374</v>
      </c>
      <c r="I129" s="61" t="s">
        <v>375</v>
      </c>
      <c r="J129" s="83"/>
      <c r="K129" s="76"/>
      <c r="L129" s="76"/>
      <c r="M129" s="85"/>
      <c r="N129" s="78"/>
      <c r="O129" s="78"/>
      <c r="R129" s="86">
        <f>COUNTIF(D128:D131,"2")</f>
        <v>0</v>
      </c>
      <c r="S129" s="86">
        <f>COUNTIF(G128:G131,"2")</f>
        <v>0</v>
      </c>
      <c r="T129" s="86">
        <f>COUNTIF(J128:J131,"2")</f>
        <v>0</v>
      </c>
      <c r="U129" s="86">
        <f>COUNTIF(M128:M131,"2")</f>
        <v>0</v>
      </c>
    </row>
    <row r="130" spans="1:21" ht="30" customHeight="1">
      <c r="A130" s="224"/>
      <c r="B130" s="125"/>
      <c r="C130" s="97" t="s">
        <v>189</v>
      </c>
      <c r="D130" s="27">
        <v>4</v>
      </c>
      <c r="E130" s="74" t="s">
        <v>376</v>
      </c>
      <c r="F130" s="60" t="s">
        <v>377</v>
      </c>
      <c r="G130" s="80">
        <v>4</v>
      </c>
      <c r="H130" s="66" t="s">
        <v>376</v>
      </c>
      <c r="I130" s="61" t="s">
        <v>377</v>
      </c>
      <c r="J130" s="83"/>
      <c r="K130" s="76"/>
      <c r="L130" s="76"/>
      <c r="M130" s="85"/>
      <c r="N130" s="78"/>
      <c r="O130" s="78"/>
      <c r="R130" s="86">
        <f>COUNTIF(D128:D131,"3")</f>
        <v>1</v>
      </c>
      <c r="S130" s="86">
        <f>COUNTIF(G128:G131,"3")</f>
        <v>0</v>
      </c>
      <c r="T130" s="86">
        <f>COUNTIF(J128:J131,"3")</f>
        <v>0</v>
      </c>
      <c r="U130" s="86">
        <f>COUNTIF(M128:M131,"3")</f>
        <v>0</v>
      </c>
    </row>
    <row r="131" spans="1:21" ht="30" customHeight="1">
      <c r="A131" s="224"/>
      <c r="B131" s="125"/>
      <c r="C131" s="97" t="s">
        <v>190</v>
      </c>
      <c r="D131" s="27">
        <v>1</v>
      </c>
      <c r="E131" s="74" t="s">
        <v>378</v>
      </c>
      <c r="F131" s="60" t="s">
        <v>379</v>
      </c>
      <c r="G131" s="80">
        <v>1</v>
      </c>
      <c r="H131" s="66" t="s">
        <v>378</v>
      </c>
      <c r="I131" s="61" t="s">
        <v>379</v>
      </c>
      <c r="J131" s="83"/>
      <c r="K131" s="76"/>
      <c r="L131" s="76"/>
      <c r="M131" s="85"/>
      <c r="N131" s="78"/>
      <c r="O131" s="78"/>
      <c r="R131" s="86">
        <f>COUNTIF(D128:D131,"4")</f>
        <v>2</v>
      </c>
      <c r="S131" s="86">
        <f>COUNTIF(G128:G131,"4")</f>
        <v>3</v>
      </c>
      <c r="T131" s="86">
        <f>COUNTIF(J128:J131,"4")</f>
        <v>0</v>
      </c>
      <c r="U131" s="86">
        <f>COUNTIF(M128:M131,"4")</f>
        <v>0</v>
      </c>
    </row>
    <row r="132" spans="1:21" ht="9" customHeight="1">
      <c r="B132" s="249"/>
      <c r="C132" s="250"/>
      <c r="D132" s="119"/>
      <c r="E132" s="120"/>
      <c r="F132" s="120"/>
      <c r="G132" s="119"/>
      <c r="H132" s="120"/>
      <c r="I132" s="120"/>
      <c r="J132" s="119"/>
      <c r="K132" s="124"/>
      <c r="M132" s="119"/>
      <c r="N132" s="124"/>
    </row>
    <row r="133" spans="1:21" ht="18.75">
      <c r="A133" s="224"/>
      <c r="B133" s="125"/>
      <c r="C133" s="251" t="s">
        <v>191</v>
      </c>
      <c r="D133" s="251"/>
      <c r="E133" s="251"/>
      <c r="F133" s="251"/>
      <c r="G133" s="251"/>
      <c r="H133" s="251"/>
      <c r="I133" s="251"/>
      <c r="J133" s="251"/>
      <c r="K133" s="252"/>
      <c r="L133" s="116"/>
      <c r="M133" s="116"/>
      <c r="N133" s="116"/>
      <c r="O133" s="116"/>
    </row>
    <row r="134" spans="1:21" ht="30" customHeight="1">
      <c r="A134" s="224"/>
      <c r="B134" s="118"/>
      <c r="C134" s="105" t="s">
        <v>192</v>
      </c>
      <c r="D134" s="27">
        <v>3</v>
      </c>
      <c r="E134" s="60" t="s">
        <v>380</v>
      </c>
      <c r="F134" s="60" t="s">
        <v>381</v>
      </c>
      <c r="G134" s="80">
        <v>3</v>
      </c>
      <c r="H134" s="61" t="s">
        <v>380</v>
      </c>
      <c r="I134" s="61" t="s">
        <v>381</v>
      </c>
      <c r="J134" s="83"/>
      <c r="K134" s="76"/>
      <c r="L134" s="76"/>
      <c r="M134" s="85"/>
      <c r="N134" s="78"/>
      <c r="O134" s="78"/>
      <c r="R134" s="86">
        <f>COUNTIF(D134:D136,"1")</f>
        <v>0</v>
      </c>
      <c r="S134" s="86">
        <f>COUNTIF(G134:G136,"1")</f>
        <v>0</v>
      </c>
      <c r="T134" s="86">
        <f>COUNTIF(J134:J136,"1")</f>
        <v>0</v>
      </c>
      <c r="U134" s="86">
        <f>COUNTIF(M134:M136,"1")</f>
        <v>0</v>
      </c>
    </row>
    <row r="135" spans="1:21" ht="30" customHeight="1">
      <c r="A135" s="224"/>
      <c r="B135" s="125"/>
      <c r="C135" s="97" t="s">
        <v>193</v>
      </c>
      <c r="D135" s="27">
        <v>2</v>
      </c>
      <c r="E135" s="60" t="s">
        <v>382</v>
      </c>
      <c r="F135" s="60" t="s">
        <v>383</v>
      </c>
      <c r="G135" s="80">
        <v>3</v>
      </c>
      <c r="H135" s="66" t="s">
        <v>437</v>
      </c>
      <c r="I135" s="61" t="s">
        <v>409</v>
      </c>
      <c r="J135" s="83"/>
      <c r="K135" s="76"/>
      <c r="L135" s="76"/>
      <c r="M135" s="85"/>
      <c r="N135" s="78"/>
      <c r="O135" s="78"/>
      <c r="R135" s="86">
        <f>COUNTIF(D134:D136,"2")</f>
        <v>1</v>
      </c>
      <c r="S135" s="86">
        <f>COUNTIF(G134:G136,"2")</f>
        <v>0</v>
      </c>
      <c r="T135" s="86">
        <f>COUNTIF(J134:J136,"2")</f>
        <v>0</v>
      </c>
      <c r="U135" s="86">
        <f>COUNTIF(M134:M136,"2")</f>
        <v>0</v>
      </c>
    </row>
    <row r="136" spans="1:21" ht="30" customHeight="1">
      <c r="A136" s="224"/>
      <c r="B136" s="125"/>
      <c r="C136" s="97" t="s">
        <v>194</v>
      </c>
      <c r="D136" s="27">
        <v>4</v>
      </c>
      <c r="E136" s="74" t="s">
        <v>384</v>
      </c>
      <c r="F136" s="60" t="s">
        <v>385</v>
      </c>
      <c r="G136" s="80">
        <v>4</v>
      </c>
      <c r="H136" s="66" t="s">
        <v>384</v>
      </c>
      <c r="I136" s="61" t="s">
        <v>385</v>
      </c>
      <c r="J136" s="83"/>
      <c r="K136" s="76"/>
      <c r="L136" s="76"/>
      <c r="M136" s="85"/>
      <c r="N136" s="78"/>
      <c r="O136" s="78"/>
      <c r="R136" s="86">
        <f>COUNTIF(D134:D136,"3")</f>
        <v>1</v>
      </c>
      <c r="S136" s="86">
        <f>COUNTIF(G134:G136,"3")</f>
        <v>2</v>
      </c>
      <c r="T136" s="86">
        <f>COUNTIF(J134:J136,"3")</f>
        <v>0</v>
      </c>
      <c r="U136" s="86">
        <f>COUNTIF(M134:M136,"3")</f>
        <v>0</v>
      </c>
    </row>
    <row r="137" spans="1:21" ht="9" customHeight="1">
      <c r="B137" s="249"/>
      <c r="C137" s="250"/>
      <c r="D137" s="119"/>
      <c r="E137" s="120"/>
      <c r="F137" s="120"/>
      <c r="G137" s="119"/>
      <c r="H137" s="120"/>
      <c r="I137" s="120"/>
      <c r="J137" s="119"/>
      <c r="K137" s="124"/>
      <c r="M137" s="119"/>
      <c r="N137" s="124"/>
      <c r="R137" s="86">
        <f>COUNTIF(D134:D136,"4")</f>
        <v>1</v>
      </c>
      <c r="S137" s="86">
        <f>COUNTIF(G134:G136,"4")</f>
        <v>1</v>
      </c>
      <c r="T137" s="86">
        <f>COUNTIF(J134:J136,"4")</f>
        <v>0</v>
      </c>
    </row>
    <row r="138" spans="1:21" ht="18.75">
      <c r="A138" s="224"/>
      <c r="B138" s="125"/>
      <c r="C138" s="251" t="s">
        <v>195</v>
      </c>
      <c r="D138" s="251"/>
      <c r="E138" s="251"/>
      <c r="F138" s="251"/>
      <c r="G138" s="251"/>
      <c r="H138" s="251"/>
      <c r="I138" s="251"/>
      <c r="J138" s="251"/>
      <c r="K138" s="252"/>
      <c r="L138" s="116"/>
      <c r="M138" s="116"/>
      <c r="N138" s="116"/>
      <c r="O138" s="116"/>
    </row>
    <row r="139" spans="1:21" ht="30" customHeight="1">
      <c r="A139" s="224"/>
      <c r="B139" s="118"/>
      <c r="C139" s="105" t="s">
        <v>196</v>
      </c>
      <c r="D139" s="27">
        <v>3</v>
      </c>
      <c r="E139" s="60" t="s">
        <v>386</v>
      </c>
      <c r="F139" s="60" t="s">
        <v>370</v>
      </c>
      <c r="G139" s="80">
        <v>3</v>
      </c>
      <c r="H139" s="61" t="s">
        <v>410</v>
      </c>
      <c r="I139" s="61" t="s">
        <v>411</v>
      </c>
      <c r="J139" s="83"/>
      <c r="K139" s="76"/>
      <c r="L139" s="76"/>
      <c r="M139" s="85"/>
      <c r="N139" s="78"/>
      <c r="O139" s="78"/>
      <c r="P139" s="138"/>
      <c r="Q139" s="138"/>
      <c r="R139" s="86">
        <f>COUNTIF(D139:D141,"1")</f>
        <v>1</v>
      </c>
      <c r="S139" s="86">
        <f>COUNTIF(G139:G141,"1")</f>
        <v>0</v>
      </c>
      <c r="T139" s="86">
        <f>COUNTIF(J139:J141,"1")</f>
        <v>0</v>
      </c>
      <c r="U139" s="86">
        <f>COUNTIF(M139:M141,"1")</f>
        <v>0</v>
      </c>
    </row>
    <row r="140" spans="1:21" ht="30" customHeight="1">
      <c r="A140" s="224"/>
      <c r="B140" s="125"/>
      <c r="C140" s="97" t="s">
        <v>197</v>
      </c>
      <c r="D140" s="27">
        <v>2</v>
      </c>
      <c r="E140" s="74" t="s">
        <v>387</v>
      </c>
      <c r="F140" s="60" t="s">
        <v>388</v>
      </c>
      <c r="G140" s="80">
        <v>3</v>
      </c>
      <c r="H140" s="66" t="s">
        <v>438</v>
      </c>
      <c r="I140" s="61" t="s">
        <v>412</v>
      </c>
      <c r="J140" s="83"/>
      <c r="K140" s="76"/>
      <c r="L140" s="76"/>
      <c r="M140" s="85"/>
      <c r="N140" s="78"/>
      <c r="O140" s="78"/>
      <c r="P140" s="138"/>
      <c r="Q140" s="138"/>
      <c r="R140" s="86">
        <f>COUNTIF(D139:D141,"2")</f>
        <v>1</v>
      </c>
      <c r="S140" s="86">
        <f>COUNTIF(G139:G141,"2")</f>
        <v>1</v>
      </c>
      <c r="T140" s="86">
        <f>COUNTIF(J139:J141,"2")</f>
        <v>0</v>
      </c>
      <c r="U140" s="86">
        <f>COUNTIF(M139:M141,"2")</f>
        <v>0</v>
      </c>
    </row>
    <row r="141" spans="1:21" ht="30" customHeight="1">
      <c r="A141" s="224"/>
      <c r="B141" s="125"/>
      <c r="C141" s="97" t="s">
        <v>198</v>
      </c>
      <c r="D141" s="27">
        <v>1</v>
      </c>
      <c r="E141" s="74" t="s">
        <v>389</v>
      </c>
      <c r="F141" s="60" t="s">
        <v>390</v>
      </c>
      <c r="G141" s="80">
        <v>2</v>
      </c>
      <c r="H141" s="66" t="s">
        <v>413</v>
      </c>
      <c r="I141" s="61" t="s">
        <v>411</v>
      </c>
      <c r="J141" s="83"/>
      <c r="K141" s="76"/>
      <c r="L141" s="76"/>
      <c r="M141" s="85"/>
      <c r="N141" s="78"/>
      <c r="O141" s="78"/>
      <c r="P141" s="138"/>
      <c r="Q141" s="138"/>
      <c r="R141" s="86">
        <f>COUNTIF(D139:D141,"3")</f>
        <v>1</v>
      </c>
      <c r="S141" s="86">
        <f>COUNTIF(G139:G141,"3")</f>
        <v>2</v>
      </c>
      <c r="T141" s="86">
        <f>COUNTIF(J139:J141,"3")</f>
        <v>0</v>
      </c>
      <c r="U141" s="86">
        <f>COUNTIF(M139:M141,"3")</f>
        <v>0</v>
      </c>
    </row>
    <row r="142" spans="1:21">
      <c r="R142" s="86">
        <f>COUNTIF(D139:D141,"4")</f>
        <v>0</v>
      </c>
      <c r="S142" s="86">
        <f>COUNTIF(G139:G141,"4")</f>
        <v>0</v>
      </c>
      <c r="T142" s="86">
        <f>COUNTIF(J139:J141,"4")</f>
        <v>0</v>
      </c>
    </row>
    <row r="65530" spans="2:6" ht="15">
      <c r="B65530" s="260" t="s">
        <v>34</v>
      </c>
      <c r="C65530" s="260"/>
      <c r="D65530" s="260"/>
      <c r="E65530" s="260"/>
      <c r="F65530" s="99"/>
    </row>
    <row r="65531" spans="2:6">
      <c r="B65531" s="259" t="s">
        <v>35</v>
      </c>
      <c r="C65531" s="259"/>
      <c r="D65531" s="259"/>
      <c r="E65531" s="259"/>
      <c r="F65531" s="140"/>
    </row>
    <row r="65532" spans="2:6">
      <c r="B65532" s="259" t="s">
        <v>36</v>
      </c>
      <c r="C65532" s="259"/>
      <c r="D65532" s="259"/>
      <c r="E65532" s="259"/>
      <c r="F65532" s="140"/>
    </row>
  </sheetData>
  <sheetProtection password="EE30" sheet="1"/>
  <mergeCells count="93"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  <mergeCell ref="M2:O2"/>
    <mergeCell ref="M3:M4"/>
    <mergeCell ref="N3:N4"/>
    <mergeCell ref="O3:O4"/>
    <mergeCell ref="M52:O52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51:K51"/>
    <mergeCell ref="K3:K4"/>
    <mergeCell ref="H3:H4"/>
    <mergeCell ref="G52:I52"/>
    <mergeCell ref="J52:L52"/>
    <mergeCell ref="B12:B17"/>
    <mergeCell ref="B18:K18"/>
    <mergeCell ref="L3:L4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A138:A141"/>
    <mergeCell ref="A97:A99"/>
    <mergeCell ref="A101:A111"/>
    <mergeCell ref="A113:A117"/>
    <mergeCell ref="A121:A125"/>
    <mergeCell ref="A127:A131"/>
    <mergeCell ref="A133:A136"/>
  </mergeCells>
  <phoneticPr fontId="2" type="noConversion"/>
  <conditionalFormatting sqref="D7:D10">
    <cfRule type="iconSet" priority="15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4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9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7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5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4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9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7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5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5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5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5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5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1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9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7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58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5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5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4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43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44" stopIfTrue="1" operator="lessThan">
      <formula>$Q$7</formula>
    </cfRule>
  </conditionalFormatting>
  <conditionalFormatting sqref="D84:D86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5">
      <iconSet iconSet="4TrafficLights">
        <cfvo type="percent" val="0"/>
        <cfvo type="num" val="1"/>
        <cfvo type="num" val="3"/>
        <cfvo type="num" val="4"/>
      </iconSet>
    </cfRule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65497"/>
  <sheetViews>
    <sheetView showGridLines="0" topLeftCell="A19" zoomScale="80" zoomScaleNormal="80" workbookViewId="0">
      <selection activeCell="B26" sqref="B26:U26"/>
    </sheetView>
  </sheetViews>
  <sheetFormatPr baseColWidth="10" defaultColWidth="11.42578125" defaultRowHeight="15"/>
  <cols>
    <col min="1" max="1" width="1.42578125" style="141" customWidth="1"/>
    <col min="2" max="2" width="34.7109375" style="141" customWidth="1"/>
    <col min="3" max="6" width="7.7109375" style="141" customWidth="1"/>
    <col min="7" max="7" width="1.7109375" style="141" customWidth="1"/>
    <col min="8" max="11" width="7.7109375" style="141" customWidth="1"/>
    <col min="12" max="12" width="1.7109375" style="141" customWidth="1"/>
    <col min="13" max="16" width="7.7109375" style="141" customWidth="1"/>
    <col min="17" max="17" width="2.140625" style="141" customWidth="1"/>
    <col min="18" max="21" width="7.7109375" style="141" customWidth="1"/>
    <col min="22" max="27" width="11.42578125" style="141"/>
    <col min="28" max="28" width="2" style="141" customWidth="1"/>
    <col min="29" max="33" width="11.42578125" style="141"/>
    <col min="34" max="34" width="1.85546875" style="141" customWidth="1"/>
    <col min="35" max="16384" width="11.42578125" style="141"/>
  </cols>
  <sheetData>
    <row r="1" spans="2:22" ht="6" customHeight="1"/>
    <row r="2" spans="2:22" ht="22.5" customHeight="1">
      <c r="B2" s="297" t="s">
        <v>40</v>
      </c>
      <c r="C2" s="296" t="s">
        <v>41</v>
      </c>
      <c r="D2" s="296"/>
      <c r="E2" s="296"/>
      <c r="F2" s="296"/>
      <c r="G2" s="142"/>
      <c r="H2" s="294" t="s">
        <v>42</v>
      </c>
      <c r="I2" s="294"/>
      <c r="J2" s="294"/>
      <c r="K2" s="294"/>
      <c r="L2" s="142"/>
      <c r="M2" s="295" t="s">
        <v>43</v>
      </c>
      <c r="N2" s="295"/>
      <c r="O2" s="295"/>
      <c r="P2" s="295"/>
      <c r="Q2" s="143"/>
      <c r="R2" s="303" t="s">
        <v>44</v>
      </c>
      <c r="S2" s="303"/>
      <c r="T2" s="303"/>
      <c r="U2" s="303"/>
      <c r="V2" s="293"/>
    </row>
    <row r="3" spans="2:22" ht="24.75" customHeight="1" thickBot="1">
      <c r="B3" s="298"/>
      <c r="C3" s="144">
        <v>1</v>
      </c>
      <c r="D3" s="144">
        <v>2</v>
      </c>
      <c r="E3" s="145">
        <v>3</v>
      </c>
      <c r="F3" s="146">
        <v>4</v>
      </c>
      <c r="G3" s="301"/>
      <c r="H3" s="144">
        <v>1</v>
      </c>
      <c r="I3" s="144">
        <v>2</v>
      </c>
      <c r="J3" s="145">
        <v>3</v>
      </c>
      <c r="K3" s="146">
        <v>4</v>
      </c>
      <c r="L3" s="299"/>
      <c r="M3" s="144">
        <v>1</v>
      </c>
      <c r="N3" s="144">
        <v>2</v>
      </c>
      <c r="O3" s="145">
        <v>3</v>
      </c>
      <c r="P3" s="146">
        <v>4</v>
      </c>
      <c r="Q3" s="143"/>
      <c r="R3" s="144">
        <v>1</v>
      </c>
      <c r="S3" s="144">
        <v>2</v>
      </c>
      <c r="T3" s="145">
        <v>3</v>
      </c>
      <c r="U3" s="146">
        <v>4</v>
      </c>
      <c r="V3" s="293"/>
    </row>
    <row r="4" spans="2:22" ht="38.1" customHeight="1" thickTop="1" thickBot="1">
      <c r="B4" s="147" t="s">
        <v>48</v>
      </c>
      <c r="C4" s="148">
        <f>Autoevaluación!R7/SUM(Autoevaluación!R7:R10)</f>
        <v>0</v>
      </c>
      <c r="D4" s="149">
        <f>Autoevaluación!R8/SUM(Autoevaluación!R7:R10)</f>
        <v>0</v>
      </c>
      <c r="E4" s="149">
        <f>Autoevaluación!R9/SUM(Autoevaluación!R7:R10)</f>
        <v>0.75</v>
      </c>
      <c r="F4" s="149">
        <f>Autoevaluación!R10/SUM(Autoevaluación!R7:R10)</f>
        <v>0.25</v>
      </c>
      <c r="G4" s="302"/>
      <c r="H4" s="149">
        <f>Autoevaluación!S7/SUM(Autoevaluación!S7:S10)</f>
        <v>0</v>
      </c>
      <c r="I4" s="149">
        <f>Autoevaluación!S8/SUM(Autoevaluación!S7:S10)</f>
        <v>0</v>
      </c>
      <c r="J4" s="149">
        <f>Autoevaluación!S9/SUM(Autoevaluación!S7:S10)</f>
        <v>0.75</v>
      </c>
      <c r="K4" s="149">
        <f>Autoevaluación!S10/SUM(Autoevaluación!S7:S10)</f>
        <v>0.25</v>
      </c>
      <c r="L4" s="300"/>
      <c r="M4" s="149" t="e">
        <f>Autoevaluación!T7/SUM(Autoevaluación!T7:T10)</f>
        <v>#DIV/0!</v>
      </c>
      <c r="N4" s="149" t="e">
        <f>Autoevaluación!T8/SUM(Autoevaluación!T7:T10)</f>
        <v>#DIV/0!</v>
      </c>
      <c r="O4" s="149" t="e">
        <f>Autoevaluación!T9/SUM(Autoevaluación!T7:T10)</f>
        <v>#DIV/0!</v>
      </c>
      <c r="P4" s="149" t="e">
        <f>Autoevaluación!T10/SUM(Autoevaluación!T7:T10)</f>
        <v>#DIV/0!</v>
      </c>
      <c r="Q4" s="150"/>
      <c r="R4" s="149">
        <f>Autoevaluación!U7/SUM(Autoevaluación!U7:U10)</f>
        <v>0</v>
      </c>
      <c r="S4" s="149">
        <f>Autoevaluación!U8/SUM(Autoevaluación!U7:U10)</f>
        <v>0</v>
      </c>
      <c r="T4" s="149">
        <f>Autoevaluación!U9/SUM(Autoevaluación!U7:U10)</f>
        <v>1</v>
      </c>
      <c r="U4" s="149">
        <f>Autoevaluación!U10/SUM(Autoevaluación!U7:U10)</f>
        <v>0</v>
      </c>
    </row>
    <row r="5" spans="2:22" ht="38.1" customHeight="1" thickTop="1" thickBot="1">
      <c r="B5" s="147" t="s">
        <v>53</v>
      </c>
      <c r="C5" s="148">
        <f>Autoevaluación!R13/SUM(Autoevaluación!R13:R16)</f>
        <v>0</v>
      </c>
      <c r="D5" s="149">
        <f>Autoevaluación!R14/SUM(Autoevaluación!R13:R16)</f>
        <v>0</v>
      </c>
      <c r="E5" s="149">
        <f>Autoevaluación!R15/SUM(Autoevaluación!R13:R16)</f>
        <v>0.4</v>
      </c>
      <c r="F5" s="149">
        <f>Autoevaluación!R16/SUM(Autoevaluación!R13:R16)</f>
        <v>0.6</v>
      </c>
      <c r="G5" s="302"/>
      <c r="H5" s="149">
        <f>Autoevaluación!S13/SUM(Autoevaluación!S13:S16)</f>
        <v>0</v>
      </c>
      <c r="I5" s="149">
        <f>Autoevaluación!S14/SUM(Autoevaluación!S13:S16)</f>
        <v>0</v>
      </c>
      <c r="J5" s="149">
        <f>Autoevaluación!S15/SUM(Autoevaluación!S13:S16)</f>
        <v>0.2</v>
      </c>
      <c r="K5" s="149">
        <f>Autoevaluación!S16/SUM(Autoevaluación!S13:S16)</f>
        <v>0.8</v>
      </c>
      <c r="L5" s="300"/>
      <c r="M5" s="149" t="e">
        <f>Autoevaluación!T13/SUM(Autoevaluación!T13:T16)</f>
        <v>#DIV/0!</v>
      </c>
      <c r="N5" s="149" t="e">
        <f>Autoevaluación!T14/SUM(Autoevaluación!T13:T16)</f>
        <v>#DIV/0!</v>
      </c>
      <c r="O5" s="149" t="e">
        <f>Autoevaluación!T15/SUM(Autoevaluación!T13:T16)</f>
        <v>#DIV/0!</v>
      </c>
      <c r="P5" s="149" t="e">
        <f>Autoevaluación!T16/SUM(Autoevaluación!T13:T16)</f>
        <v>#DIV/0!</v>
      </c>
      <c r="Q5" s="150"/>
      <c r="R5" s="149" t="e">
        <f>Autoevaluación!U13/SUM(Autoevaluación!U13:U16)</f>
        <v>#DIV/0!</v>
      </c>
      <c r="S5" s="149" t="e">
        <f>Autoevaluación!U14/SUM(Autoevaluación!U13:U16)</f>
        <v>#DIV/0!</v>
      </c>
      <c r="T5" s="149" t="e">
        <f>Autoevaluación!U15/SUM(Autoevaluación!U13:U16)</f>
        <v>#DIV/0!</v>
      </c>
      <c r="U5" s="149" t="e">
        <f>Autoevaluación!U16/SUM(Autoevaluación!U13:U16)</f>
        <v>#DIV/0!</v>
      </c>
    </row>
    <row r="6" spans="2:22" ht="38.1" customHeight="1" thickTop="1" thickBot="1">
      <c r="B6" s="147" t="s">
        <v>59</v>
      </c>
      <c r="C6" s="148">
        <f>Autoevaluación!R20/SUM(Autoevaluación!R20:R23)</f>
        <v>0</v>
      </c>
      <c r="D6" s="149">
        <f>Autoevaluación!R21/SUM(Autoevaluación!R20:R23)</f>
        <v>0.75</v>
      </c>
      <c r="E6" s="149">
        <f>Autoevaluación!R22/SUM(Autoevaluación!R20:R23)</f>
        <v>0.25</v>
      </c>
      <c r="F6" s="149">
        <f>Autoevaluación!R23/SUM(Autoevaluación!R20:R23)</f>
        <v>0</v>
      </c>
      <c r="G6" s="302"/>
      <c r="H6" s="149">
        <f>Autoevaluación!S20/SUM(Autoevaluación!S20:S23)</f>
        <v>0</v>
      </c>
      <c r="I6" s="149">
        <f>Autoevaluación!S21/SUM(Autoevaluación!S20:S23)</f>
        <v>0.75</v>
      </c>
      <c r="J6" s="149">
        <f>Autoevaluación!S20/SUM(Autoevaluación!S20:S23)</f>
        <v>0</v>
      </c>
      <c r="K6" s="149">
        <f>Autoevaluación!S23/SUM(Autoevaluación!S20:S23)</f>
        <v>0</v>
      </c>
      <c r="L6" s="300"/>
      <c r="M6" s="149" t="e">
        <f>Autoevaluación!T20/SUM(Autoevaluación!T20:T23)</f>
        <v>#DIV/0!</v>
      </c>
      <c r="N6" s="149" t="e">
        <f>Autoevaluación!T21/SUM(Autoevaluación!T20:T23)</f>
        <v>#DIV/0!</v>
      </c>
      <c r="O6" s="149" t="e">
        <f>Autoevaluación!T22/SUM(Autoevaluación!T20:T23)</f>
        <v>#DIV/0!</v>
      </c>
      <c r="P6" s="149" t="e">
        <f>Autoevaluación!T23/SUM(Autoevaluación!T20:T23)</f>
        <v>#DIV/0!</v>
      </c>
      <c r="Q6" s="150"/>
      <c r="R6" s="149" t="e">
        <f>Autoevaluación!U20/SUM(Autoevaluación!U20:U23)</f>
        <v>#DIV/0!</v>
      </c>
      <c r="S6" s="149" t="e">
        <f>Autoevaluación!U21/SUM(Autoevaluación!U20:U23)</f>
        <v>#DIV/0!</v>
      </c>
      <c r="T6" s="149" t="e">
        <f>Autoevaluación!U22/SUM(Autoevaluación!U20:U23)</f>
        <v>#DIV/0!</v>
      </c>
      <c r="U6" s="149" t="e">
        <f>Autoevaluación!U23/SUM(Autoevaluación!U20:U23)</f>
        <v>#DIV/0!</v>
      </c>
      <c r="V6" s="151"/>
    </row>
    <row r="7" spans="2:22" ht="38.1" customHeight="1" thickTop="1" thickBot="1">
      <c r="B7" s="147" t="s">
        <v>68</v>
      </c>
      <c r="C7" s="148">
        <f>Autoevaluación!R30/SUM(Autoevaluación!R30:R33)</f>
        <v>0</v>
      </c>
      <c r="D7" s="149">
        <f>Autoevaluación!R31/SUM(Autoevaluación!R30:R33)</f>
        <v>0.25</v>
      </c>
      <c r="E7" s="149">
        <f>Autoevaluación!R32/SUM(Autoevaluación!R30:R33)</f>
        <v>0.5</v>
      </c>
      <c r="F7" s="149">
        <f>Autoevaluación!R33/SUM(Autoevaluación!R30:R33)</f>
        <v>0.25</v>
      </c>
      <c r="G7" s="302"/>
      <c r="H7" s="149">
        <f>Autoevaluación!S30/SUM(Autoevaluación!S30:S33)</f>
        <v>0</v>
      </c>
      <c r="I7" s="149">
        <f>Autoevaluación!S31/SUM(Autoevaluación!S30:S33)</f>
        <v>0.25</v>
      </c>
      <c r="J7" s="149">
        <f>Autoevaluación!S32/SUM(Autoevaluación!S30:S33)</f>
        <v>0.5</v>
      </c>
      <c r="K7" s="149">
        <f>Autoevaluación!S33/SUM(Autoevaluación!S30:S33)</f>
        <v>0.25</v>
      </c>
      <c r="L7" s="300"/>
      <c r="M7" s="149" t="e">
        <f>Autoevaluación!T30/SUM(Autoevaluación!T30:T33)</f>
        <v>#DIV/0!</v>
      </c>
      <c r="N7" s="149" t="e">
        <f>Autoevaluación!T31/SUM(Autoevaluación!T30:T33)</f>
        <v>#DIV/0!</v>
      </c>
      <c r="O7" s="149" t="e">
        <f>Autoevaluación!T32/SUM(Autoevaluación!T30:T33)</f>
        <v>#DIV/0!</v>
      </c>
      <c r="P7" s="149" t="e">
        <f>Autoevaluación!T33/SUM(Autoevaluación!T30:T33)</f>
        <v>#DIV/0!</v>
      </c>
      <c r="Q7" s="150"/>
      <c r="R7" s="149" t="e">
        <f>Autoevaluación!U30/SUM(Autoevaluación!U30:U33)</f>
        <v>#DIV/0!</v>
      </c>
      <c r="S7" s="149" t="e">
        <f>Autoevaluación!U31/SUM(Autoevaluación!U30:U33)</f>
        <v>#DIV/0!</v>
      </c>
      <c r="T7" s="149" t="e">
        <f>Autoevaluación!U32/SUM(Autoevaluación!U30:U33)</f>
        <v>#DIV/0!</v>
      </c>
      <c r="U7" s="149" t="e">
        <f>Autoevaluación!U33/SUM(Autoevaluación!U30:U33)</f>
        <v>#DIV/0!</v>
      </c>
    </row>
    <row r="8" spans="2:22" ht="38.1" customHeight="1" thickTop="1" thickBot="1">
      <c r="B8" s="147" t="s">
        <v>73</v>
      </c>
      <c r="C8" s="148">
        <f>Autoevaluación!R36/SUM(Autoevaluación!R36:R39)</f>
        <v>0</v>
      </c>
      <c r="D8" s="149">
        <f>Autoevaluación!R37/SUM(Autoevaluación!R36:R39)</f>
        <v>0.44444444444444442</v>
      </c>
      <c r="E8" s="149">
        <f>Autoevaluación!R38/SUM(Autoevaluación!R36:R39)</f>
        <v>0.44444444444444442</v>
      </c>
      <c r="F8" s="149">
        <f>Autoevaluación!R39/SUM(Autoevaluación!R36:R39)</f>
        <v>0.1111111111111111</v>
      </c>
      <c r="G8" s="302"/>
      <c r="H8" s="149">
        <f>Autoevaluación!S36/SUM(Autoevaluación!S36:S39)</f>
        <v>0</v>
      </c>
      <c r="I8" s="149">
        <f>Autoevaluación!S37/SUM(Autoevaluación!S36:S39)</f>
        <v>0.1111111111111111</v>
      </c>
      <c r="J8" s="149">
        <f>Autoevaluación!S38/SUM(Autoevaluación!S36:S39)</f>
        <v>0.77777777777777779</v>
      </c>
      <c r="K8" s="149">
        <f>Autoevaluación!S39/SUM(Autoevaluación!S36:S39)</f>
        <v>0.1111111111111111</v>
      </c>
      <c r="L8" s="300"/>
      <c r="M8" s="149" t="e">
        <f>Autoevaluación!T36/SUM(Autoevaluación!T36:T39)</f>
        <v>#DIV/0!</v>
      </c>
      <c r="N8" s="149" t="e">
        <f>Autoevaluación!T37/SUM(Autoevaluación!T36:T39)</f>
        <v>#DIV/0!</v>
      </c>
      <c r="O8" s="149" t="e">
        <f>Autoevaluación!T38/SUM(Autoevaluación!T36:T39)</f>
        <v>#DIV/0!</v>
      </c>
      <c r="P8" s="149" t="e">
        <f>Autoevaluación!T39/SUM(Autoevaluación!T36:T39)</f>
        <v>#DIV/0!</v>
      </c>
      <c r="Q8" s="150"/>
      <c r="R8" s="149" t="e">
        <f>Autoevaluación!U36/SUM(Autoevaluación!U36:U39)</f>
        <v>#DIV/0!</v>
      </c>
      <c r="S8" s="149" t="e">
        <f>Autoevaluación!U37/SUM(Autoevaluación!U36:U39)</f>
        <v>#DIV/0!</v>
      </c>
      <c r="T8" s="149" t="e">
        <f>Autoevaluación!U38/SUM(Autoevaluación!U36:U39)</f>
        <v>#DIV/0!</v>
      </c>
      <c r="U8" s="149" t="e">
        <f>Autoevaluación!U39/SUM(Autoevaluación!U36:U39)</f>
        <v>#DIV/0!</v>
      </c>
    </row>
    <row r="9" spans="2:22" ht="38.1" customHeight="1" thickTop="1" thickBot="1">
      <c r="B9" s="147" t="s">
        <v>83</v>
      </c>
      <c r="C9" s="148">
        <f>Autoevaluación!R47/SUM(Autoevaluación!R47:R50)</f>
        <v>0</v>
      </c>
      <c r="D9" s="149">
        <f>Autoevaluación!R48/SUM(Autoevaluación!R47:R50)</f>
        <v>0.25</v>
      </c>
      <c r="E9" s="149">
        <f>Autoevaluación!R49/SUM(Autoevaluación!R47:R50)</f>
        <v>0.5</v>
      </c>
      <c r="F9" s="149">
        <f>Autoevaluación!R50/SUM(Autoevaluación!R47:R50)</f>
        <v>0.25</v>
      </c>
      <c r="G9" s="302"/>
      <c r="H9" s="149">
        <f>Autoevaluación!S47/SUM(Autoevaluación!S47:S50)</f>
        <v>0</v>
      </c>
      <c r="I9" s="149">
        <f>Autoevaluación!S48/SUM(Autoevaluación!S47:S50)</f>
        <v>0</v>
      </c>
      <c r="J9" s="149">
        <f>Autoevaluación!S49/SUM(Autoevaluación!S47:S50)</f>
        <v>0.75</v>
      </c>
      <c r="K9" s="149">
        <f>Autoevaluación!S50/SUM(Autoevaluación!S47:S50)</f>
        <v>0.25</v>
      </c>
      <c r="L9" s="300"/>
      <c r="M9" s="149" t="e">
        <f>Autoevaluación!T47/SUM(Autoevaluación!T47:T50)</f>
        <v>#DIV/0!</v>
      </c>
      <c r="N9" s="149" t="e">
        <f>Autoevaluación!T48/SUM(Autoevaluación!T47:T50)</f>
        <v>#DIV/0!</v>
      </c>
      <c r="O9" s="149" t="e">
        <f>Autoevaluación!T49/SUM(Autoevaluación!T47:T50)</f>
        <v>#DIV/0!</v>
      </c>
      <c r="P9" s="149" t="e">
        <f>Autoevaluación!T50/SUM(Autoevaluación!T47:T50)</f>
        <v>#DIV/0!</v>
      </c>
      <c r="Q9" s="150"/>
      <c r="R9" s="149" t="e">
        <f>Autoevaluación!U47/SUM(Autoevaluación!U47:U50)</f>
        <v>#DIV/0!</v>
      </c>
      <c r="S9" s="149" t="e">
        <f>Autoevaluación!U48/SUM(Autoevaluación!U47:U50)</f>
        <v>#DIV/0!</v>
      </c>
      <c r="T9" s="149" t="e">
        <f>Autoevaluación!U49/SUM(Autoevaluación!U47:U50)</f>
        <v>#DIV/0!</v>
      </c>
      <c r="U9" s="149" t="e">
        <f>Autoevaluación!U50/SUM(Autoevaluación!U47:U50)</f>
        <v>#DIV/0!</v>
      </c>
    </row>
    <row r="10" spans="2:22" ht="38.1" customHeight="1" thickTop="1">
      <c r="B10" s="152" t="s">
        <v>199</v>
      </c>
      <c r="C10" s="153">
        <f>AVERAGE(C4:C9)</f>
        <v>0</v>
      </c>
      <c r="D10" s="153">
        <f>AVERAGE(D4:D9)</f>
        <v>0.28240740740740738</v>
      </c>
      <c r="E10" s="153">
        <f>AVERAGE(E4:E9)</f>
        <v>0.47407407407407404</v>
      </c>
      <c r="F10" s="153">
        <f>AVERAGE(F4:F9)</f>
        <v>0.24351851851851855</v>
      </c>
      <c r="G10" s="154"/>
      <c r="H10" s="153">
        <f>AVERAGE(H4:H9)</f>
        <v>0</v>
      </c>
      <c r="I10" s="153">
        <f>AVERAGE(I4:I9)</f>
        <v>0.1851851851851852</v>
      </c>
      <c r="J10" s="153">
        <f>AVERAGE(J4:J9)</f>
        <v>0.49629629629629629</v>
      </c>
      <c r="K10" s="153">
        <f>AVERAGE(K4:K9)</f>
        <v>0.27685185185185185</v>
      </c>
      <c r="L10" s="154"/>
      <c r="M10" s="153" t="e">
        <f>AVERAGE(M4:M9)</f>
        <v>#DIV/0!</v>
      </c>
      <c r="N10" s="153" t="e">
        <f>AVERAGE(N4:N9)</f>
        <v>#DIV/0!</v>
      </c>
      <c r="O10" s="153" t="e">
        <f>AVERAGE(O4:O9)</f>
        <v>#DIV/0!</v>
      </c>
      <c r="P10" s="153" t="e">
        <f>AVERAGE(P4:P9)</f>
        <v>#DIV/0!</v>
      </c>
      <c r="Q10" s="155"/>
      <c r="R10" s="153" t="e">
        <f>AVERAGE(R4:R9)</f>
        <v>#DIV/0!</v>
      </c>
      <c r="S10" s="153" t="e">
        <f>AVERAGE(S4:S9)</f>
        <v>#DIV/0!</v>
      </c>
      <c r="T10" s="153" t="e">
        <f>AVERAGE(T4:T9)</f>
        <v>#DIV/0!</v>
      </c>
      <c r="U10" s="153" t="e">
        <f>AVERAGE(U4:U9)</f>
        <v>#DIV/0!</v>
      </c>
    </row>
    <row r="11" spans="2:22">
      <c r="B11" s="156"/>
      <c r="C11" s="156"/>
      <c r="D11" s="156"/>
      <c r="E11" s="156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</row>
    <row r="12" spans="2:22" ht="21.95" customHeight="1">
      <c r="B12" s="304">
        <v>2023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6"/>
    </row>
    <row r="13" spans="2:22" ht="24.95" customHeight="1">
      <c r="B13" s="307" t="s">
        <v>200</v>
      </c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</row>
    <row r="14" spans="2:22" ht="60" customHeight="1">
      <c r="B14" s="309" t="s">
        <v>263</v>
      </c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</row>
    <row r="15" spans="2:22" ht="60" customHeight="1">
      <c r="B15" s="309" t="s">
        <v>264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</row>
    <row r="16" spans="2:22" s="157" customFormat="1" ht="24.95" customHeight="1">
      <c r="B16" s="310" t="s">
        <v>201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</row>
    <row r="17" spans="2:21" ht="60" customHeight="1">
      <c r="B17" s="312" t="s">
        <v>265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4"/>
    </row>
    <row r="18" spans="2:21" ht="60" customHeight="1">
      <c r="B18" s="312" t="s">
        <v>266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4"/>
    </row>
    <row r="19" spans="2:21" ht="60" customHeight="1"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</row>
    <row r="20" spans="2:21" ht="16.5" customHeight="1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</row>
    <row r="21" spans="2:21" ht="21.95" customHeight="1">
      <c r="B21" s="315">
        <v>2024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</row>
    <row r="22" spans="2:21" ht="24.95" customHeight="1">
      <c r="B22" s="316" t="s">
        <v>200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</row>
    <row r="23" spans="2:21" ht="60" customHeight="1">
      <c r="B23" s="309" t="s">
        <v>414</v>
      </c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</row>
    <row r="24" spans="2:21" ht="60" customHeight="1"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</row>
    <row r="25" spans="2:21" s="157" customFormat="1" ht="24.95" customHeight="1">
      <c r="B25" s="310" t="s">
        <v>201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</row>
    <row r="26" spans="2:21" ht="60" customHeight="1">
      <c r="B26" s="312" t="s">
        <v>265</v>
      </c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4"/>
    </row>
    <row r="27" spans="2:21" ht="60" customHeight="1"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</row>
    <row r="28" spans="2:21" ht="60" customHeight="1"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</row>
    <row r="29" spans="2:21" ht="16.5" customHeight="1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</row>
    <row r="30" spans="2:21" ht="21.95" customHeight="1">
      <c r="B30" s="317">
        <v>2025</v>
      </c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</row>
    <row r="31" spans="2:21" ht="24.95" customHeight="1">
      <c r="B31" s="319" t="s">
        <v>200</v>
      </c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</row>
    <row r="32" spans="2:21" ht="60" customHeight="1"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</row>
    <row r="33" spans="2:21" ht="60" customHeight="1"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</row>
    <row r="34" spans="2:21" s="157" customFormat="1" ht="24.95" customHeight="1">
      <c r="B34" s="310" t="s">
        <v>201</v>
      </c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</row>
    <row r="35" spans="2:21" ht="60" customHeight="1"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</row>
    <row r="36" spans="2:21" ht="60" customHeight="1"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</row>
    <row r="37" spans="2:21" ht="60" customHeight="1"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</row>
    <row r="39" spans="2:21">
      <c r="B39" s="321">
        <v>2026</v>
      </c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</row>
    <row r="40" spans="2:21" ht="19.5">
      <c r="B40" s="319" t="s">
        <v>200</v>
      </c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</row>
    <row r="41" spans="2:21" ht="60.75" customHeight="1"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</row>
    <row r="42" spans="2:21" ht="60" customHeight="1"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</row>
    <row r="43" spans="2:21" ht="19.5">
      <c r="B43" s="310" t="s">
        <v>201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</row>
    <row r="44" spans="2:21" ht="45.75" customHeight="1"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</row>
    <row r="45" spans="2:21" ht="48" customHeight="1"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</row>
    <row r="46" spans="2:21" ht="56.25" customHeight="1"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</row>
    <row r="65495" spans="2:22">
      <c r="B65495" s="159" t="s">
        <v>34</v>
      </c>
      <c r="C65495" s="159"/>
      <c r="D65495" s="159"/>
      <c r="E65495" s="159"/>
      <c r="F65495" s="159"/>
      <c r="G65495" s="159"/>
      <c r="H65495" s="159"/>
      <c r="I65495" s="159"/>
      <c r="J65495" s="159"/>
      <c r="K65495" s="159"/>
      <c r="L65495" s="159"/>
      <c r="M65495" s="159"/>
      <c r="N65495" s="159"/>
      <c r="O65495" s="159"/>
      <c r="P65495" s="159"/>
      <c r="Q65495" s="159"/>
      <c r="R65495" s="159"/>
      <c r="S65495" s="159"/>
      <c r="T65495" s="159"/>
      <c r="U65495" s="159"/>
      <c r="V65495" s="159"/>
    </row>
    <row r="65496" spans="2:22">
      <c r="B65496" s="160" t="s">
        <v>35</v>
      </c>
      <c r="C65496" s="160"/>
      <c r="D65496" s="160"/>
      <c r="E65496" s="160"/>
      <c r="F65496" s="160"/>
      <c r="G65496" s="160"/>
      <c r="H65496" s="160"/>
      <c r="I65496" s="160"/>
      <c r="J65496" s="160"/>
      <c r="K65496" s="160"/>
      <c r="L65496" s="160"/>
      <c r="M65496" s="160"/>
      <c r="N65496" s="160"/>
      <c r="O65496" s="160"/>
      <c r="P65496" s="160"/>
      <c r="Q65496" s="160"/>
      <c r="R65496" s="160"/>
      <c r="S65496" s="160"/>
      <c r="T65496" s="160"/>
      <c r="U65496" s="160"/>
      <c r="V65496" s="160"/>
    </row>
    <row r="65497" spans="2:22">
      <c r="B65497" s="160" t="s">
        <v>36</v>
      </c>
      <c r="C65497" s="160"/>
      <c r="D65497" s="160"/>
      <c r="E65497" s="160"/>
      <c r="F65497" s="160"/>
      <c r="G65497" s="160"/>
      <c r="H65497" s="160"/>
      <c r="I65497" s="160"/>
      <c r="J65497" s="160"/>
      <c r="K65497" s="160"/>
      <c r="L65497" s="160"/>
      <c r="M65497" s="160"/>
      <c r="N65497" s="160"/>
      <c r="O65497" s="160"/>
      <c r="P65497" s="160"/>
      <c r="Q65497" s="160"/>
      <c r="R65497" s="160"/>
      <c r="S65497" s="160"/>
      <c r="T65497" s="160"/>
      <c r="U65497" s="160"/>
      <c r="V65497" s="160"/>
    </row>
  </sheetData>
  <mergeCells count="40"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  <mergeCell ref="B34:U34"/>
    <mergeCell ref="B35:U35"/>
    <mergeCell ref="B30:U30"/>
    <mergeCell ref="B31:U31"/>
    <mergeCell ref="B36:U3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12:U12"/>
    <mergeCell ref="B13:U13"/>
    <mergeCell ref="B14:U14"/>
    <mergeCell ref="B15:U15"/>
    <mergeCell ref="B16:U16"/>
    <mergeCell ref="V2:V3"/>
    <mergeCell ref="H2:K2"/>
    <mergeCell ref="M2:P2"/>
    <mergeCell ref="C2:F2"/>
    <mergeCell ref="B2:B3"/>
    <mergeCell ref="L3:L9"/>
    <mergeCell ref="G3:G9"/>
    <mergeCell ref="R2:U2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V65497"/>
  <sheetViews>
    <sheetView showGridLines="0" topLeftCell="A13" zoomScale="70" zoomScaleNormal="70" workbookViewId="0">
      <selection activeCell="B24" sqref="B24:U24"/>
    </sheetView>
  </sheetViews>
  <sheetFormatPr baseColWidth="10" defaultColWidth="11.42578125" defaultRowHeight="15"/>
  <cols>
    <col min="1" max="1" width="1.42578125" style="1" customWidth="1"/>
    <col min="2" max="2" width="34.710937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8554687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/>
    <row r="2" spans="2:22" ht="22.5" customHeight="1">
      <c r="B2" s="326" t="s">
        <v>202</v>
      </c>
      <c r="C2" s="333" t="s">
        <v>41</v>
      </c>
      <c r="D2" s="333"/>
      <c r="E2" s="333"/>
      <c r="F2" s="333"/>
      <c r="G2" s="2"/>
      <c r="H2" s="334" t="s">
        <v>42</v>
      </c>
      <c r="I2" s="334"/>
      <c r="J2" s="334"/>
      <c r="K2" s="334"/>
      <c r="L2" s="2"/>
      <c r="M2" s="328" t="s">
        <v>43</v>
      </c>
      <c r="N2" s="328"/>
      <c r="O2" s="328"/>
      <c r="P2" s="328"/>
      <c r="Q2" s="55"/>
      <c r="R2" s="335" t="s">
        <v>44</v>
      </c>
      <c r="S2" s="335"/>
      <c r="T2" s="335"/>
      <c r="U2" s="335"/>
      <c r="V2" s="330"/>
    </row>
    <row r="3" spans="2:22" ht="24.75" customHeight="1" thickBot="1">
      <c r="B3" s="327"/>
      <c r="C3" s="3">
        <v>1</v>
      </c>
      <c r="D3" s="3">
        <v>2</v>
      </c>
      <c r="E3" s="4">
        <v>3</v>
      </c>
      <c r="F3" s="5">
        <v>4</v>
      </c>
      <c r="G3" s="324"/>
      <c r="H3" s="3">
        <v>1</v>
      </c>
      <c r="I3" s="3">
        <v>2</v>
      </c>
      <c r="J3" s="4">
        <v>3</v>
      </c>
      <c r="K3" s="5">
        <v>4</v>
      </c>
      <c r="L3" s="331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30"/>
    </row>
    <row r="4" spans="2:22" ht="38.1" customHeight="1" thickTop="1" thickBot="1">
      <c r="B4" s="37" t="s">
        <v>203</v>
      </c>
      <c r="C4" s="36">
        <f>Autoevaluación!R55/SUM(Autoevaluación!R55:R58)</f>
        <v>0</v>
      </c>
      <c r="D4" s="7">
        <f>Autoevaluación!R56/SUM(Autoevaluación!R55:R58)</f>
        <v>0</v>
      </c>
      <c r="E4" s="7">
        <f>Autoevaluación!R57/SUM(Autoevaluación!R55:R58)</f>
        <v>0.2</v>
      </c>
      <c r="F4" s="7">
        <f>Autoevaluación!R58/SUM(Autoevaluación!R55:R58)</f>
        <v>0.8</v>
      </c>
      <c r="G4" s="325"/>
      <c r="H4" s="7">
        <f>Autoevaluación!S55/SUM(Autoevaluación!S55:S59)</f>
        <v>0</v>
      </c>
      <c r="I4" s="7">
        <f>Autoevaluación!S56/SUM(Autoevaluación!S55:S58)</f>
        <v>0</v>
      </c>
      <c r="J4" s="7">
        <f>Autoevaluación!S57/SUM(Autoevaluación!S55:S58)</f>
        <v>0.2</v>
      </c>
      <c r="K4" s="7">
        <f>Autoevaluación!S58/SUM(Autoevaluación!S55:S58)</f>
        <v>0.8</v>
      </c>
      <c r="L4" s="332"/>
      <c r="M4" s="7" t="e">
        <f>Autoevaluación!T55/SUM(Autoevaluación!T55:T58)</f>
        <v>#DIV/0!</v>
      </c>
      <c r="N4" s="7" t="e">
        <f>Autoevaluación!T56/SUM(Autoevaluación!T55:T58)</f>
        <v>#DIV/0!</v>
      </c>
      <c r="O4" s="7" t="e">
        <f>Autoevaluación!T57/SUM(Autoevaluación!T55:T58)</f>
        <v>#DIV/0!</v>
      </c>
      <c r="P4" s="7" t="e">
        <f>Autoevaluación!T58/SUM(Autoevaluación!T55:T58)</f>
        <v>#DIV/0!</v>
      </c>
      <c r="Q4" s="53"/>
      <c r="R4" s="7" t="e">
        <f>Autoevaluación!U55/SUM(Autoevaluación!U55:U58)</f>
        <v>#DIV/0!</v>
      </c>
      <c r="S4" s="7" t="e">
        <f>Autoevaluación!U56/SUM(Autoevaluación!U55:U58)</f>
        <v>#DIV/0!</v>
      </c>
      <c r="T4" s="7" t="e">
        <f>Autoevaluación!U57/SUM(Autoevaluación!U55:U58)</f>
        <v>#DIV/0!</v>
      </c>
      <c r="U4" s="7" t="e">
        <f>Autoevaluación!U58/SUM(Autoevaluación!U55:U58)</f>
        <v>#DIV/0!</v>
      </c>
    </row>
    <row r="5" spans="2:22" ht="38.1" customHeight="1" thickTop="1" thickBot="1">
      <c r="B5" s="37" t="s">
        <v>204</v>
      </c>
      <c r="C5" s="36">
        <f>Autoevaluación!R62/SUM(Autoevaluación!R62:R65)</f>
        <v>0</v>
      </c>
      <c r="D5" s="7">
        <f>Autoevaluación!R63/SUM(Autoevaluación!R62:R65)</f>
        <v>0</v>
      </c>
      <c r="E5" s="7">
        <f>Autoevaluación!R64/SUM(Autoevaluación!R62:R65)</f>
        <v>0.75</v>
      </c>
      <c r="F5" s="7">
        <f>Autoevaluación!R65/SUM(Autoevaluación!R62:R65)</f>
        <v>0.25</v>
      </c>
      <c r="G5" s="325"/>
      <c r="H5" s="7">
        <f>Autoevaluación!S62/SUM(Autoevaluación!S62:S65)</f>
        <v>0</v>
      </c>
      <c r="I5" s="7">
        <f>Autoevaluación!S63/SUM(Autoevaluación!S62:S65)</f>
        <v>0</v>
      </c>
      <c r="J5" s="7">
        <f>Autoevaluación!S64/SUM(Autoevaluación!S62:S65)</f>
        <v>0.5</v>
      </c>
      <c r="K5" s="7">
        <f>Autoevaluación!S65/SUM(Autoevaluación!S62:S65)</f>
        <v>0.5</v>
      </c>
      <c r="L5" s="332"/>
      <c r="M5" s="7" t="e">
        <f>Autoevaluación!T62/SUM(Autoevaluación!T62:T65)</f>
        <v>#DIV/0!</v>
      </c>
      <c r="N5" s="7" t="e">
        <f>Autoevaluación!T63/SUM(Autoevaluación!T62:T65)</f>
        <v>#DIV/0!</v>
      </c>
      <c r="O5" s="7" t="e">
        <f>Autoevaluación!T64/SUM(Autoevaluación!T62:T65)</f>
        <v>#DIV/0!</v>
      </c>
      <c r="P5" s="7" t="e">
        <f>Autoevaluación!T65/SUM(Autoevaluación!T62:T65)</f>
        <v>#DIV/0!</v>
      </c>
      <c r="Q5" s="53"/>
      <c r="R5" s="7" t="e">
        <f>Autoevaluación!U62/SUM(Autoevaluación!U62:U65)</f>
        <v>#DIV/0!</v>
      </c>
      <c r="S5" s="7" t="e">
        <f>Autoevaluación!U63/SUM(Autoevaluación!U62:U65)</f>
        <v>#DIV/0!</v>
      </c>
      <c r="T5" s="7" t="e">
        <f>Autoevaluación!U64/SUM(Autoevaluación!U62:U65)</f>
        <v>#DIV/0!</v>
      </c>
      <c r="U5" s="7" t="e">
        <f>Autoevaluación!U65/SUM(Autoevaluación!U62:U65)</f>
        <v>#DIV/0!</v>
      </c>
    </row>
    <row r="6" spans="2:22" ht="38.1" customHeight="1" thickTop="1" thickBot="1">
      <c r="B6" s="37" t="s">
        <v>205</v>
      </c>
      <c r="C6" s="36">
        <f>Autoevaluación!R68/SUM(Autoevaluación!R68:R71)</f>
        <v>0</v>
      </c>
      <c r="D6" s="7">
        <f>Autoevaluación!R69/SUM(Autoevaluación!R68:R71)</f>
        <v>0.25</v>
      </c>
      <c r="E6" s="7">
        <f>Autoevaluación!R70/SUM(Autoevaluación!R68:R71)</f>
        <v>0</v>
      </c>
      <c r="F6" s="7">
        <f>Autoevaluación!R71/SUM(Autoevaluación!R68:R71)</f>
        <v>0.75</v>
      </c>
      <c r="G6" s="325"/>
      <c r="H6" s="7">
        <f>Autoevaluación!S68/SUM(Autoevaluación!S68:S71)</f>
        <v>0</v>
      </c>
      <c r="I6" s="7">
        <f>Autoevaluación!S69/SUM(Autoevaluación!S68:S71)</f>
        <v>0.25</v>
      </c>
      <c r="J6" s="7">
        <f>Autoevaluación!S70/SUM(Autoevaluación!S68:S71)</f>
        <v>0</v>
      </c>
      <c r="K6" s="7">
        <f>Autoevaluación!S71/SUM(Autoevaluación!S68:S71)</f>
        <v>0.75</v>
      </c>
      <c r="L6" s="332"/>
      <c r="M6" s="7" t="e">
        <f>Autoevaluación!T68/SUM(Autoevaluación!T68:T71)</f>
        <v>#DIV/0!</v>
      </c>
      <c r="N6" s="7" t="e">
        <f>Autoevaluación!T69/SUM(Autoevaluación!T68:T71)</f>
        <v>#DIV/0!</v>
      </c>
      <c r="O6" s="7" t="e">
        <f>Autoevaluación!T70/SUM(Autoevaluación!T68:T71)</f>
        <v>#DIV/0!</v>
      </c>
      <c r="P6" s="7" t="e">
        <f>Autoevaluación!T71/SUM(Autoevaluación!T68:T71)</f>
        <v>#DIV/0!</v>
      </c>
      <c r="Q6" s="53"/>
      <c r="R6" s="7" t="e">
        <f>Autoevaluación!U68/SUM(Autoevaluación!U68:U71)</f>
        <v>#DIV/0!</v>
      </c>
      <c r="S6" s="7" t="e">
        <f>Autoevaluación!U69/SUM(Autoevaluación!U68:U71)</f>
        <v>#DIV/0!</v>
      </c>
      <c r="T6" s="7" t="e">
        <f>Autoevaluación!U70/SUM(Autoevaluación!U68:U71)</f>
        <v>#DIV/0!</v>
      </c>
      <c r="U6" s="7" t="e">
        <f>Autoevaluación!U71/SUM(Autoevaluación!U68:U71)</f>
        <v>#DIV/0!</v>
      </c>
      <c r="V6" s="16"/>
    </row>
    <row r="7" spans="2:22" ht="38.1" customHeight="1" thickTop="1" thickBot="1">
      <c r="B7" s="37" t="s">
        <v>206</v>
      </c>
      <c r="C7" s="36">
        <f>Autoevaluación!R74/SUM(Autoevaluación!R74:R77)</f>
        <v>0</v>
      </c>
      <c r="D7" s="7">
        <f>Autoevaluación!R75/SUM(Autoevaluación!R74:R77)</f>
        <v>0.16666666666666666</v>
      </c>
      <c r="E7" s="7">
        <f>Autoevaluación!R76/SUM(Autoevaluación!R74:R77)</f>
        <v>0.16666666666666666</v>
      </c>
      <c r="F7" s="7">
        <f>Autoevaluación!R77/SUM(Autoevaluación!R74:R77)</f>
        <v>0.66666666666666663</v>
      </c>
      <c r="G7" s="325"/>
      <c r="H7" s="7">
        <f>Autoevaluación!S74/SUM(Autoevaluación!S74:S77)</f>
        <v>0</v>
      </c>
      <c r="I7" s="7">
        <f>Autoevaluación!S75/SUM(Autoevaluación!S74:S77)</f>
        <v>0.16666666666666666</v>
      </c>
      <c r="J7" s="7">
        <f>Autoevaluación!S76/SUM(Autoevaluación!S74:S77)</f>
        <v>0.16666666666666666</v>
      </c>
      <c r="K7" s="7">
        <f>Autoevaluación!S77/SUM(Autoevaluación!S74:S77)</f>
        <v>0.66666666666666663</v>
      </c>
      <c r="L7" s="332"/>
      <c r="M7" s="7" t="e">
        <f>Autoevaluación!T74/SUM(Autoevaluación!T74:T77)</f>
        <v>#DIV/0!</v>
      </c>
      <c r="N7" s="7" t="e">
        <f>Autoevaluación!T75/SUM(Autoevaluación!T74:T77)</f>
        <v>#DIV/0!</v>
      </c>
      <c r="O7" s="7" t="e">
        <f>Autoevaluación!T76/SUM(Autoevaluación!T74:T77)</f>
        <v>#DIV/0!</v>
      </c>
      <c r="P7" s="7" t="e">
        <f>Autoevaluación!T77/SUM(Autoevaluación!T74:T77)</f>
        <v>#DIV/0!</v>
      </c>
      <c r="Q7" s="53"/>
      <c r="R7" s="7" t="e">
        <f>Autoevaluación!U74/SUM(Autoevaluación!U74:U77)</f>
        <v>#DIV/0!</v>
      </c>
      <c r="S7" s="7" t="e">
        <f>Autoevaluación!U75/SUM(Autoevaluación!U74:U77)</f>
        <v>#DIV/0!</v>
      </c>
      <c r="T7" s="7" t="e">
        <f>Autoevaluación!U76/SUM(Autoevaluación!U74:U77)</f>
        <v>#DIV/0!</v>
      </c>
      <c r="U7" s="7" t="e">
        <f>Autoevaluación!U77/SUM(Autoevaluación!U74:U77)</f>
        <v>#DIV/0!</v>
      </c>
    </row>
    <row r="8" spans="2:22" ht="38.1" customHeight="1" thickTop="1">
      <c r="B8" s="38"/>
      <c r="C8" s="7"/>
      <c r="D8" s="7"/>
      <c r="E8" s="7"/>
      <c r="F8" s="7"/>
      <c r="G8" s="325"/>
      <c r="H8" s="7"/>
      <c r="I8" s="7"/>
      <c r="J8" s="7"/>
      <c r="K8" s="7"/>
      <c r="L8" s="332"/>
      <c r="M8" s="7"/>
      <c r="N8" s="7"/>
      <c r="O8" s="7"/>
      <c r="P8" s="7"/>
      <c r="Q8" s="53"/>
      <c r="R8" s="7"/>
      <c r="S8" s="7"/>
      <c r="T8" s="7"/>
      <c r="U8" s="7"/>
    </row>
    <row r="9" spans="2:22" ht="38.1" customHeight="1">
      <c r="B9" s="6"/>
      <c r="C9" s="7"/>
      <c r="D9" s="7"/>
      <c r="E9" s="7"/>
      <c r="F9" s="7"/>
      <c r="G9" s="325"/>
      <c r="H9" s="7"/>
      <c r="I9" s="7"/>
      <c r="J9" s="7"/>
      <c r="K9" s="7"/>
      <c r="L9" s="332"/>
      <c r="M9" s="7"/>
      <c r="N9" s="7"/>
      <c r="O9" s="7"/>
      <c r="P9" s="7"/>
      <c r="Q9" s="53"/>
      <c r="R9" s="7"/>
      <c r="S9" s="7"/>
      <c r="T9" s="7"/>
      <c r="U9" s="7"/>
    </row>
    <row r="10" spans="2:22" ht="38.1" customHeight="1">
      <c r="B10" s="15" t="s">
        <v>207</v>
      </c>
      <c r="C10" s="12">
        <f>AVERAGE(C4:C9)</f>
        <v>0</v>
      </c>
      <c r="D10" s="12">
        <f>AVERAGE(D4:D9)</f>
        <v>0.10416666666666666</v>
      </c>
      <c r="E10" s="12">
        <f>AVERAGE(E4:E9)</f>
        <v>0.27916666666666667</v>
      </c>
      <c r="F10" s="12">
        <f>AVERAGE(F4:F9)</f>
        <v>0.6166666666666667</v>
      </c>
      <c r="G10" s="9"/>
      <c r="H10" s="12">
        <f>AVERAGE(H4:H9)</f>
        <v>0</v>
      </c>
      <c r="I10" s="12">
        <f>AVERAGE(I4:I9)</f>
        <v>0.10416666666666666</v>
      </c>
      <c r="J10" s="12">
        <f>AVERAGE(J4:J9)</f>
        <v>0.21666666666666665</v>
      </c>
      <c r="K10" s="12">
        <f>AVERAGE(K4:K9)</f>
        <v>0.67916666666666659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>
      <c r="B12" s="333" t="s">
        <v>41</v>
      </c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</row>
    <row r="13" spans="2:22" ht="24.95" customHeight="1">
      <c r="B13" s="336" t="s">
        <v>200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</row>
    <row r="14" spans="2:22" ht="60" customHeight="1">
      <c r="B14" s="323" t="s">
        <v>415</v>
      </c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</row>
    <row r="15" spans="2:22" ht="60" customHeight="1">
      <c r="B15" s="323" t="s">
        <v>208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</row>
    <row r="16" spans="2:22" s="14" customFormat="1" ht="24.95" customHeight="1">
      <c r="B16" s="329" t="s">
        <v>201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</row>
    <row r="17" spans="2:21" ht="60" customHeight="1">
      <c r="B17" s="323" t="s">
        <v>209</v>
      </c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</row>
    <row r="18" spans="2:21" ht="60" customHeight="1">
      <c r="B18" s="323" t="s">
        <v>416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</row>
    <row r="19" spans="2:21" ht="60" customHeight="1"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</row>
    <row r="20" spans="2:21" ht="16.5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>
      <c r="B21" s="337" t="s">
        <v>42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</row>
    <row r="22" spans="2:21" ht="24.95" customHeight="1">
      <c r="B22" s="338" t="s">
        <v>200</v>
      </c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</row>
    <row r="23" spans="2:21" ht="60" customHeight="1">
      <c r="B23" s="323" t="s">
        <v>417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</row>
    <row r="24" spans="2:21" ht="60" customHeight="1">
      <c r="B24" s="323" t="s">
        <v>418</v>
      </c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</row>
    <row r="25" spans="2:21" s="14" customFormat="1" ht="24.95" customHeight="1">
      <c r="B25" s="329" t="s">
        <v>201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</row>
    <row r="26" spans="2:21" ht="60" customHeight="1">
      <c r="B26" s="323" t="s">
        <v>419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</row>
    <row r="27" spans="2:21" ht="60" customHeight="1"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</row>
    <row r="28" spans="2:21" ht="60" customHeight="1"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</row>
    <row r="29" spans="2:21" ht="16.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>
      <c r="B30" s="339" t="s">
        <v>43</v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</row>
    <row r="31" spans="2:21" ht="24.95" customHeight="1">
      <c r="B31" s="340" t="s">
        <v>200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</row>
    <row r="32" spans="2:21" ht="60" customHeight="1"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</row>
    <row r="33" spans="2:21" ht="60" customHeight="1"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</row>
    <row r="34" spans="2:21" s="14" customFormat="1" ht="24.95" customHeight="1">
      <c r="B34" s="329" t="s">
        <v>201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</row>
    <row r="35" spans="2:21" ht="60" customHeight="1"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</row>
    <row r="36" spans="2:21" ht="60" customHeight="1"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</row>
    <row r="37" spans="2:21" ht="60" customHeight="1"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</row>
    <row r="39" spans="2:21">
      <c r="B39" s="335" t="s">
        <v>44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</row>
    <row r="40" spans="2:21" ht="19.5">
      <c r="B40" s="340" t="s">
        <v>200</v>
      </c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</row>
    <row r="41" spans="2:21" ht="51.75" customHeight="1"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</row>
    <row r="42" spans="2:21" ht="50.25" customHeight="1"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</row>
    <row r="43" spans="2:21" ht="19.5">
      <c r="B43" s="329" t="s">
        <v>201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</row>
    <row r="44" spans="2:21" ht="69.75" customHeight="1"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</row>
    <row r="45" spans="2:21" ht="60" customHeight="1"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</row>
    <row r="46" spans="2:21" ht="59.25" customHeight="1"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</row>
    <row r="65495" spans="2:22">
      <c r="B65495" s="10" t="s">
        <v>34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>
      <c r="B65496" s="11" t="s">
        <v>35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>
      <c r="B65497" s="11" t="s">
        <v>36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4:U44"/>
    <mergeCell ref="B45:U45"/>
    <mergeCell ref="B46:U46"/>
    <mergeCell ref="B39:U39"/>
    <mergeCell ref="B40:U40"/>
    <mergeCell ref="B41:U41"/>
    <mergeCell ref="B42:U42"/>
    <mergeCell ref="B43:U43"/>
    <mergeCell ref="B33:U33"/>
    <mergeCell ref="B34:U34"/>
    <mergeCell ref="B35:U35"/>
    <mergeCell ref="B36:U36"/>
    <mergeCell ref="B37:U37"/>
    <mergeCell ref="B27:U27"/>
    <mergeCell ref="B28:U28"/>
    <mergeCell ref="B30:U30"/>
    <mergeCell ref="B31:U31"/>
    <mergeCell ref="B32:U32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6:U26"/>
    <mergeCell ref="G3:G9"/>
    <mergeCell ref="B2:B3"/>
    <mergeCell ref="M2:P2"/>
    <mergeCell ref="B16:U16"/>
    <mergeCell ref="B23:U23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65497"/>
  <sheetViews>
    <sheetView showGridLines="0" topLeftCell="A25" zoomScale="70" zoomScaleNormal="70" workbookViewId="0">
      <selection activeCell="B26" sqref="B26:U28"/>
    </sheetView>
  </sheetViews>
  <sheetFormatPr baseColWidth="10" defaultColWidth="11.42578125" defaultRowHeight="15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140625" style="1" customWidth="1"/>
    <col min="18" max="21" width="7.7109375" style="1" customWidth="1"/>
    <col min="22" max="22" width="14.140625" style="1" bestFit="1" customWidth="1"/>
    <col min="23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/>
    <row r="2" spans="2:22" ht="22.5" customHeight="1">
      <c r="B2" s="326" t="s">
        <v>210</v>
      </c>
      <c r="C2" s="333" t="s">
        <v>41</v>
      </c>
      <c r="D2" s="333"/>
      <c r="E2" s="333"/>
      <c r="F2" s="333"/>
      <c r="G2" s="2"/>
      <c r="H2" s="334" t="s">
        <v>42</v>
      </c>
      <c r="I2" s="334"/>
      <c r="J2" s="334"/>
      <c r="K2" s="334"/>
      <c r="L2" s="2"/>
      <c r="M2" s="328" t="s">
        <v>43</v>
      </c>
      <c r="N2" s="328"/>
      <c r="O2" s="328"/>
      <c r="P2" s="328"/>
      <c r="Q2" s="55"/>
      <c r="R2" s="335" t="s">
        <v>44</v>
      </c>
      <c r="S2" s="335"/>
      <c r="T2" s="335"/>
      <c r="U2" s="335"/>
      <c r="V2" s="330"/>
    </row>
    <row r="3" spans="2:22" ht="24.75" customHeight="1" thickBot="1">
      <c r="B3" s="327"/>
      <c r="C3" s="3">
        <v>1</v>
      </c>
      <c r="D3" s="3">
        <v>2</v>
      </c>
      <c r="E3" s="4">
        <v>3</v>
      </c>
      <c r="F3" s="5">
        <v>4</v>
      </c>
      <c r="G3" s="324"/>
      <c r="H3" s="3">
        <v>1</v>
      </c>
      <c r="I3" s="3">
        <v>2</v>
      </c>
      <c r="J3" s="4">
        <v>3</v>
      </c>
      <c r="K3" s="5">
        <v>4</v>
      </c>
      <c r="L3" s="331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30"/>
    </row>
    <row r="4" spans="2:22" ht="38.1" customHeight="1" thickTop="1" thickBot="1">
      <c r="B4" s="37" t="s">
        <v>211</v>
      </c>
      <c r="C4" s="36">
        <f>Autoevaluación!R84/SUM(Autoevaluación!R84:R87)</f>
        <v>0</v>
      </c>
      <c r="D4" s="7">
        <f>Autoevaluación!R85/SUM(Autoevaluación!R84:R87)</f>
        <v>0</v>
      </c>
      <c r="E4" s="7">
        <f>Autoevaluación!R86/SUM(Autoevaluación!R84:R87)</f>
        <v>0</v>
      </c>
      <c r="F4" s="7">
        <f>Autoevaluación!R87/SUM(Autoevaluación!R84:R87)</f>
        <v>1</v>
      </c>
      <c r="G4" s="325"/>
      <c r="H4" s="17">
        <f>Autoevaluación!S84/SUM(Autoevaluación!S84:S87)</f>
        <v>0</v>
      </c>
      <c r="I4" s="7">
        <f>Autoevaluación!S85/SUM(Autoevaluación!S84:S87)</f>
        <v>0</v>
      </c>
      <c r="J4" s="7">
        <f>Autoevaluación!S86/SUM(Autoevaluación!S84:S87)</f>
        <v>0</v>
      </c>
      <c r="K4" s="7">
        <f>Autoevaluación!S87/SUM(Autoevaluación!S84:S87)</f>
        <v>1</v>
      </c>
      <c r="L4" s="332"/>
      <c r="M4" s="7" t="e">
        <f>Autoevaluación!T84/SUM(Autoevaluación!T84:T87)</f>
        <v>#DIV/0!</v>
      </c>
      <c r="N4" s="7" t="e">
        <f>Autoevaluación!T85/SUM(Autoevaluación!T84:T87)</f>
        <v>#DIV/0!</v>
      </c>
      <c r="O4" s="7" t="e">
        <f>Autoevaluación!T86/SUM(Autoevaluación!T84:T87)</f>
        <v>#DIV/0!</v>
      </c>
      <c r="P4" s="7" t="e">
        <f>Autoevaluación!T87/SUM(Autoevaluación!T84:T87)</f>
        <v>#DIV/0!</v>
      </c>
      <c r="Q4" s="53"/>
      <c r="R4" s="7" t="e">
        <f>Autoevaluación!U84/SUM(Autoevaluación!U84:U87)</f>
        <v>#DIV/0!</v>
      </c>
      <c r="S4" s="7" t="e">
        <f>Autoevaluación!U85/SUM(Autoevaluación!U84:U87)</f>
        <v>#DIV/0!</v>
      </c>
      <c r="T4" s="7" t="e">
        <f>Autoevaluación!U86/SUM(Autoevaluación!U84:U87)</f>
        <v>#DIV/0!</v>
      </c>
      <c r="U4" s="7" t="e">
        <f>Autoevaluación!U87/SUM(Autoevaluación!U84:U87)</f>
        <v>#DIV/0!</v>
      </c>
    </row>
    <row r="5" spans="2:22" ht="38.1" customHeight="1" thickTop="1" thickBot="1">
      <c r="B5" s="39" t="s">
        <v>212</v>
      </c>
      <c r="C5" s="36">
        <f>Autoevaluación!R89/SUM(Autoevaluación!R89:R92)</f>
        <v>0.2857142857142857</v>
      </c>
      <c r="D5" s="7">
        <f>Autoevaluación!R90/SUM(Autoevaluación!R89:R92)</f>
        <v>0</v>
      </c>
      <c r="E5" s="7">
        <f>Autoevaluación!R91/SUM(Autoevaluación!R89:R92)</f>
        <v>0.5714285714285714</v>
      </c>
      <c r="F5" s="7">
        <f>Autoevaluación!R92/SUM(Autoevaluación!R89:R92)</f>
        <v>0.14285714285714285</v>
      </c>
      <c r="G5" s="325"/>
      <c r="H5" s="17">
        <f>Autoevaluación!S89/SUM(Autoevaluación!S89:S92)</f>
        <v>0.2857142857142857</v>
      </c>
      <c r="I5" s="7">
        <f>Autoevaluación!S90/SUM(Autoevaluación!S89:S92)</f>
        <v>0</v>
      </c>
      <c r="J5" s="7" t="e">
        <f>Autoevaluación!S91/SUM(Autoevaluación!S89:Q92Q13:V16)</f>
        <v>#NAME?</v>
      </c>
      <c r="K5" s="7">
        <f>Autoevaluación!S92/SUM(Autoevaluación!S89:S92)</f>
        <v>0.14285714285714285</v>
      </c>
      <c r="L5" s="332"/>
      <c r="M5" s="7" t="e">
        <f>Autoevaluación!T89/SUM(Autoevaluación!T89:T92)</f>
        <v>#DIV/0!</v>
      </c>
      <c r="N5" s="7" t="e">
        <f>Autoevaluación!T90/SUM(Autoevaluación!T89:T92)</f>
        <v>#DIV/0!</v>
      </c>
      <c r="O5" s="7" t="e">
        <f>Autoevaluación!T91/SUM(Autoevaluación!T89:T92)</f>
        <v>#DIV/0!</v>
      </c>
      <c r="P5" s="7" t="e">
        <f>Autoevaluación!T92/SUM(Autoevaluación!T89:T92)</f>
        <v>#DIV/0!</v>
      </c>
      <c r="Q5" s="53"/>
      <c r="R5" s="7" t="e">
        <f>Autoevaluación!U89/SUM(Autoevaluación!U89:U92)</f>
        <v>#DIV/0!</v>
      </c>
      <c r="S5" s="7" t="e">
        <f>Autoevaluación!U90/SUM(Autoevaluación!U89:U92)</f>
        <v>#DIV/0!</v>
      </c>
      <c r="T5" s="7" t="e">
        <f>Autoevaluación!U91/SUM(Autoevaluación!U89:U92)</f>
        <v>#DIV/0!</v>
      </c>
      <c r="U5" s="7" t="e">
        <f>Autoevaluación!U92/SUM(Autoevaluación!U89:U92)</f>
        <v>#DIV/0!</v>
      </c>
      <c r="V5" s="14"/>
    </row>
    <row r="6" spans="2:22" ht="38.1" customHeight="1" thickTop="1" thickBot="1">
      <c r="B6" s="39" t="s">
        <v>213</v>
      </c>
      <c r="C6" s="36">
        <f>Autoevaluación!R98/SUM(Autoevaluación!R98:R101)</f>
        <v>0</v>
      </c>
      <c r="D6" s="7">
        <f>Autoevaluación!R99/SUM(Autoevaluación!R98:R101)</f>
        <v>0</v>
      </c>
      <c r="E6" s="7">
        <f>Autoevaluación!R100/SUM(Autoevaluación!R98:R101)</f>
        <v>0.5</v>
      </c>
      <c r="F6" s="7">
        <f>Autoevaluación!R101/SUM(Autoevaluación!R98:R101)</f>
        <v>0.5</v>
      </c>
      <c r="G6" s="325"/>
      <c r="H6" s="17">
        <f>Autoevaluación!S98/SUM(Autoevaluación!S98:S101)</f>
        <v>0</v>
      </c>
      <c r="I6" s="7">
        <f>Autoevaluación!S99/SUM(Autoevaluación!S98:S101)</f>
        <v>0</v>
      </c>
      <c r="J6" s="7">
        <f>Autoevaluación!S100/SUM(Autoevaluación!S98:S101)</f>
        <v>0.5</v>
      </c>
      <c r="K6" s="7">
        <f>Autoevaluación!S10/SUM(Autoevaluación!S98:S101)</f>
        <v>0.5</v>
      </c>
      <c r="L6" s="332"/>
      <c r="M6" s="7" t="e">
        <f>Autoevaluación!T98/SUM(Autoevaluación!T98:T101)</f>
        <v>#DIV/0!</v>
      </c>
      <c r="N6" s="7" t="e">
        <f>Autoevaluación!T99/SUM(Autoevaluación!T98:T101)</f>
        <v>#DIV/0!</v>
      </c>
      <c r="O6" s="7" t="e">
        <f>Autoevaluación!T100/SUM(Autoevaluación!T98:T101)</f>
        <v>#DIV/0!</v>
      </c>
      <c r="P6" s="7" t="e">
        <f>Autoevaluación!T101/SUM(Autoevaluación!T98:T101)</f>
        <v>#DIV/0!</v>
      </c>
      <c r="Q6" s="53"/>
      <c r="R6" s="7" t="e">
        <f>Autoevaluación!U98/SUM(Autoevaluación!U98:U101)</f>
        <v>#DIV/0!</v>
      </c>
      <c r="S6" s="7" t="e">
        <f>Autoevaluación!U99/SUM(Autoevaluación!U98:U101)</f>
        <v>#DIV/0!</v>
      </c>
      <c r="T6" s="7" t="e">
        <f>Autoevaluación!U100/SUM(Autoevaluación!U98:U101)</f>
        <v>#DIV/0!</v>
      </c>
      <c r="U6" s="7" t="e">
        <f>Autoevaluación!U101/SUM(Autoevaluación!U98:U101)</f>
        <v>#DIV/0!</v>
      </c>
      <c r="V6" s="16"/>
    </row>
    <row r="7" spans="2:22" ht="38.1" customHeight="1" thickTop="1" thickBot="1">
      <c r="B7" s="37" t="s">
        <v>214</v>
      </c>
      <c r="C7" s="36">
        <f>Autoevaluación!R102/SUM(Autoevaluación!R102:R105)</f>
        <v>0.1</v>
      </c>
      <c r="D7" s="7">
        <f>Autoevaluación!R103/SUM(Autoevaluación!R102:R105)</f>
        <v>0.2</v>
      </c>
      <c r="E7" s="7">
        <f>Autoevaluación!R104/SUM(Autoevaluación!R102:R105)</f>
        <v>0.2</v>
      </c>
      <c r="F7" s="7">
        <f>Autoevaluación!R105/SUM(Autoevaluación!R102:R105)</f>
        <v>0.5</v>
      </c>
      <c r="G7" s="325"/>
      <c r="H7" s="17">
        <f>Autoevaluación!S102/SUM(Autoevaluación!S102:S105)</f>
        <v>0.1</v>
      </c>
      <c r="I7" s="7">
        <f>Autoevaluación!S103/SUM(Autoevaluación!S102:S105)</f>
        <v>0.2</v>
      </c>
      <c r="J7" s="7">
        <f>Autoevaluación!S104/SUM(Autoevaluación!S102:S105)</f>
        <v>0.2</v>
      </c>
      <c r="K7" s="7">
        <f>Autoevaluación!S105/SUM(Autoevaluación!S102:S105)</f>
        <v>0.5</v>
      </c>
      <c r="L7" s="332"/>
      <c r="M7" s="7" t="e">
        <f>Autoevaluación!T102/SUM(Autoevaluación!T102:T105)</f>
        <v>#DIV/0!</v>
      </c>
      <c r="N7" s="7" t="e">
        <f>Autoevaluación!T103/SUM(Autoevaluación!T102:T105)</f>
        <v>#DIV/0!</v>
      </c>
      <c r="O7" s="7" t="e">
        <f>Autoevaluación!T104/SUM(Autoevaluación!T102:T105)</f>
        <v>#DIV/0!</v>
      </c>
      <c r="P7" s="7" t="e">
        <f>Autoevaluación!T105/SUM(Autoevaluación!T102:T105)</f>
        <v>#DIV/0!</v>
      </c>
      <c r="Q7" s="53"/>
      <c r="R7" s="7" t="e">
        <f>Autoevaluación!U102/SUM(Autoevaluación!U102:U105)</f>
        <v>#DIV/0!</v>
      </c>
      <c r="S7" s="7" t="e">
        <f>Autoevaluación!U103/SUM(Autoevaluación!U102:U105)</f>
        <v>#DIV/0!</v>
      </c>
      <c r="T7" s="7" t="e">
        <f>Autoevaluación!U104/SUM(Autoevaluación!U102:U105)</f>
        <v>#DIV/0!</v>
      </c>
      <c r="U7" s="7" t="e">
        <f>Autoevaluación!U105/SUM(Autoevaluación!U102:U105)</f>
        <v>#DIV/0!</v>
      </c>
    </row>
    <row r="8" spans="2:22" ht="38.1" customHeight="1" thickTop="1" thickBot="1">
      <c r="B8" s="37" t="s">
        <v>215</v>
      </c>
      <c r="C8" s="36">
        <f>Autoevaluación!R114/SUM(Autoevaluación!R114:R117)</f>
        <v>0</v>
      </c>
      <c r="D8" s="7">
        <f>Autoevaluación!R115/SUM(Autoevaluación!R114:R117)</f>
        <v>0</v>
      </c>
      <c r="E8" s="7">
        <f>Autoevaluación!R116/SUM(Autoevaluación!R114:R117)</f>
        <v>0.75</v>
      </c>
      <c r="F8" s="7">
        <f>Autoevaluación!R117/SUM(Autoevaluación!R114:R117)</f>
        <v>0.25</v>
      </c>
      <c r="G8" s="325"/>
      <c r="H8" s="17">
        <f>Autoevaluación!S114/SUM(Autoevaluación!S114:S117)</f>
        <v>0</v>
      </c>
      <c r="I8" s="7">
        <f>Autoevaluación!S115/SUM(Autoevaluación!S114:S117)</f>
        <v>0</v>
      </c>
      <c r="J8" s="7">
        <f>Autoevaluación!S116/SUM(Autoevaluación!S114:S117)</f>
        <v>0.5</v>
      </c>
      <c r="K8" s="7">
        <f>Autoevaluación!S117/SUM(Autoevaluación!S114:S117)</f>
        <v>0.5</v>
      </c>
      <c r="L8" s="332"/>
      <c r="M8" s="7" t="e">
        <f>Autoevaluación!T114/SUM(Autoevaluación!T114:T117)</f>
        <v>#DIV/0!</v>
      </c>
      <c r="N8" s="7" t="e">
        <f>Autoevaluación!T115/SUM(Autoevaluación!T114:T117)</f>
        <v>#DIV/0!</v>
      </c>
      <c r="O8" s="7" t="e">
        <f>Autoevaluación!T116/SUM(Autoevaluación!T114:T117)</f>
        <v>#DIV/0!</v>
      </c>
      <c r="P8" s="7" t="e">
        <f>Autoevaluación!T117/SUM(Autoevaluación!T114:T117)</f>
        <v>#DIV/0!</v>
      </c>
      <c r="Q8" s="53"/>
      <c r="R8" s="7" t="e">
        <f>Autoevaluación!U114/SUM(Autoevaluación!U114:U117)</f>
        <v>#DIV/0!</v>
      </c>
      <c r="S8" s="7" t="e">
        <f>Autoevaluación!U115/SUM(Autoevaluación!U114:U117)</f>
        <v>#DIV/0!</v>
      </c>
      <c r="T8" s="7" t="e">
        <f>Autoevaluación!U116/SUM(Autoevaluación!U114:U117)</f>
        <v>#DIV/0!</v>
      </c>
      <c r="U8" s="7" t="e">
        <f>Autoevaluación!U117/SUM(Autoevaluación!U114:U117)</f>
        <v>#DIV/0!</v>
      </c>
    </row>
    <row r="9" spans="2:22" ht="38.1" customHeight="1" thickTop="1">
      <c r="B9" s="38"/>
      <c r="C9" s="7"/>
      <c r="D9" s="7"/>
      <c r="E9" s="7"/>
      <c r="F9" s="7"/>
      <c r="G9" s="325"/>
      <c r="H9" s="7"/>
      <c r="I9" s="7"/>
      <c r="J9" s="7"/>
      <c r="K9" s="7"/>
      <c r="L9" s="332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>
      <c r="B10" s="15" t="s">
        <v>216</v>
      </c>
      <c r="C10" s="12">
        <f>AVERAGE(C4:C9)</f>
        <v>7.7142857142857138E-2</v>
      </c>
      <c r="D10" s="12">
        <f>AVERAGE(D4:D9)</f>
        <v>0.04</v>
      </c>
      <c r="E10" s="12">
        <f>AVERAGE(E4:E9)</f>
        <v>0.40428571428571425</v>
      </c>
      <c r="F10" s="12">
        <f>AVERAGE(F4:F9)</f>
        <v>0.47857142857142854</v>
      </c>
      <c r="G10" s="9"/>
      <c r="H10" s="12">
        <f>AVERAGE(H4:H9)</f>
        <v>7.7142857142857138E-2</v>
      </c>
      <c r="I10" s="12">
        <f>AVERAGE(I4:I9)</f>
        <v>0.04</v>
      </c>
      <c r="J10" s="12" t="e">
        <f>AVERAGE(J4:J9)</f>
        <v>#NAME?</v>
      </c>
      <c r="K10" s="12">
        <f>AVERAGE(K4:K9)</f>
        <v>0.52857142857142858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>
      <c r="B12" s="333" t="s">
        <v>41</v>
      </c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</row>
    <row r="13" spans="2:22" ht="24.95" customHeight="1">
      <c r="B13" s="336" t="s">
        <v>200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</row>
    <row r="14" spans="2:22" ht="60" customHeight="1">
      <c r="B14" s="309" t="s">
        <v>360</v>
      </c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</row>
    <row r="15" spans="2:22" ht="60" customHeight="1">
      <c r="B15" s="309" t="s">
        <v>361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</row>
    <row r="16" spans="2:22" s="14" customFormat="1" ht="24.95" customHeight="1">
      <c r="B16" s="329" t="s">
        <v>201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</row>
    <row r="17" spans="2:21" ht="60" customHeight="1">
      <c r="B17" s="309" t="s">
        <v>362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</row>
    <row r="18" spans="2:21" ht="60" customHeight="1">
      <c r="B18" s="309" t="s">
        <v>363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</row>
    <row r="19" spans="2:21" ht="60" customHeight="1">
      <c r="B19" s="309" t="s">
        <v>364</v>
      </c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</row>
    <row r="20" spans="2:21" ht="16.5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>
      <c r="B21" s="337" t="s">
        <v>42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</row>
    <row r="22" spans="2:21" ht="24.95" customHeight="1">
      <c r="B22" s="340" t="s">
        <v>200</v>
      </c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</row>
    <row r="23" spans="2:21" ht="60" customHeight="1">
      <c r="B23" s="309" t="s">
        <v>360</v>
      </c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</row>
    <row r="24" spans="2:21" ht="60" customHeight="1">
      <c r="B24" s="309" t="s">
        <v>361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</row>
    <row r="25" spans="2:21" s="14" customFormat="1" ht="24.95" customHeight="1">
      <c r="B25" s="329" t="s">
        <v>201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</row>
    <row r="26" spans="2:21" ht="60" customHeight="1">
      <c r="B26" s="309" t="s">
        <v>362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</row>
    <row r="27" spans="2:21" ht="60" customHeight="1">
      <c r="B27" s="309" t="s">
        <v>363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</row>
    <row r="28" spans="2:21" ht="60" customHeight="1">
      <c r="B28" s="309" t="s">
        <v>364</v>
      </c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</row>
    <row r="29" spans="2:21" ht="16.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>
      <c r="B30" s="339" t="s">
        <v>43</v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</row>
    <row r="31" spans="2:21" ht="24.95" customHeight="1">
      <c r="B31" s="338" t="s">
        <v>200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</row>
    <row r="32" spans="2:21" ht="60" customHeight="1"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</row>
    <row r="33" spans="2:21" ht="60" customHeight="1"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</row>
    <row r="34" spans="2:21" s="14" customFormat="1" ht="24.95" customHeight="1">
      <c r="B34" s="329" t="s">
        <v>201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</row>
    <row r="35" spans="2:21" ht="60" customHeight="1"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</row>
    <row r="36" spans="2:21" ht="60" customHeight="1"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</row>
    <row r="37" spans="2:21" ht="60" customHeight="1"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</row>
    <row r="39" spans="2:21">
      <c r="B39" s="335" t="s">
        <v>44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</row>
    <row r="40" spans="2:21" ht="19.5">
      <c r="B40" s="338" t="s">
        <v>200</v>
      </c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</row>
    <row r="41" spans="2:21" ht="50.25" customHeight="1"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</row>
    <row r="42" spans="2:21" ht="51.75" customHeight="1"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</row>
    <row r="43" spans="2:21" ht="19.5">
      <c r="B43" s="329" t="s">
        <v>201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</row>
    <row r="44" spans="2:21" ht="45" customHeight="1"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</row>
    <row r="45" spans="2:21" ht="52.5" customHeight="1"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</row>
    <row r="46" spans="2:21" ht="55.5" customHeight="1"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</row>
    <row r="65495" spans="2:22">
      <c r="B65495" s="10" t="s">
        <v>34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>
      <c r="B65496" s="11" t="s">
        <v>35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>
      <c r="B65497" s="11" t="s">
        <v>36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V2:V3"/>
    <mergeCell ref="L3:L9"/>
    <mergeCell ref="R2:U2"/>
    <mergeCell ref="B2:B3"/>
    <mergeCell ref="C2:F2"/>
    <mergeCell ref="H2:K2"/>
    <mergeCell ref="M2:P2"/>
    <mergeCell ref="G3:G9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V65497"/>
  <sheetViews>
    <sheetView showGridLines="0" topLeftCell="A7" zoomScale="70" zoomScaleNormal="70" workbookViewId="0">
      <selection activeCell="B35" sqref="B35:U35"/>
    </sheetView>
  </sheetViews>
  <sheetFormatPr baseColWidth="10" defaultColWidth="11.42578125" defaultRowHeight="15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3.2851562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/>
    <row r="2" spans="2:22" ht="22.5" customHeight="1">
      <c r="B2" s="326" t="s">
        <v>180</v>
      </c>
      <c r="C2" s="333" t="s">
        <v>41</v>
      </c>
      <c r="D2" s="333"/>
      <c r="E2" s="333"/>
      <c r="F2" s="333"/>
      <c r="G2" s="2"/>
      <c r="H2" s="334" t="s">
        <v>42</v>
      </c>
      <c r="I2" s="334"/>
      <c r="J2" s="334"/>
      <c r="K2" s="334"/>
      <c r="L2" s="2"/>
      <c r="M2" s="328" t="s">
        <v>43</v>
      </c>
      <c r="N2" s="328"/>
      <c r="O2" s="328"/>
      <c r="P2" s="328"/>
      <c r="Q2" s="55"/>
      <c r="R2" s="335" t="s">
        <v>44</v>
      </c>
      <c r="S2" s="335"/>
      <c r="T2" s="335"/>
      <c r="U2" s="335"/>
      <c r="V2" s="330"/>
    </row>
    <row r="3" spans="2:22" ht="24.75" customHeight="1" thickBot="1">
      <c r="B3" s="327"/>
      <c r="C3" s="3">
        <v>1</v>
      </c>
      <c r="D3" s="3">
        <v>2</v>
      </c>
      <c r="E3" s="4">
        <v>3</v>
      </c>
      <c r="F3" s="5">
        <v>4</v>
      </c>
      <c r="G3" s="324"/>
      <c r="H3" s="3">
        <v>1</v>
      </c>
      <c r="I3" s="3">
        <v>2</v>
      </c>
      <c r="J3" s="4">
        <v>3</v>
      </c>
      <c r="K3" s="5">
        <v>4</v>
      </c>
      <c r="L3" s="331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30"/>
    </row>
    <row r="4" spans="2:22" ht="38.1" customHeight="1" thickTop="1" thickBot="1">
      <c r="B4" s="40" t="s">
        <v>181</v>
      </c>
      <c r="C4" s="36">
        <f>Autoevaluación!R122/SUM(Autoevaluación!R122:R125)</f>
        <v>0.25</v>
      </c>
      <c r="D4" s="7">
        <f>Autoevaluación!R123/SUM(Autoevaluación!R122:R125)</f>
        <v>0.25</v>
      </c>
      <c r="E4" s="7">
        <f>Autoevaluación!R124/SUM(Autoevaluación!R122:R125)</f>
        <v>0.5</v>
      </c>
      <c r="F4" s="7">
        <f>Autoevaluación!R125/SUM(Autoevaluación!R122:R125)</f>
        <v>0</v>
      </c>
      <c r="G4" s="325"/>
      <c r="H4" s="7">
        <f>Autoevaluación!S122/SUM(Autoevaluación!S122:S125)</f>
        <v>0</v>
      </c>
      <c r="I4" s="7">
        <f>Autoevaluación!S123/SUM(Autoevaluación!S122:S125)</f>
        <v>0.5</v>
      </c>
      <c r="J4" s="7">
        <f>Autoevaluación!S124/SUM(Autoevaluación!S122:S125)</f>
        <v>0.5</v>
      </c>
      <c r="K4" s="7">
        <f>Autoevaluación!S125/SUM(Autoevaluación!S122:S125)</f>
        <v>0</v>
      </c>
      <c r="L4" s="332"/>
      <c r="M4" s="7" t="e">
        <f>Autoevaluación!T122/SUM(Autoevaluación!T122:T125)</f>
        <v>#DIV/0!</v>
      </c>
      <c r="N4" s="7" t="e">
        <f>Autoevaluación!T123/SUM(Autoevaluación!T122:T125)</f>
        <v>#DIV/0!</v>
      </c>
      <c r="O4" s="7" t="e">
        <f>Autoevaluación!T124/SUM(Autoevaluación!T122:T125)</f>
        <v>#DIV/0!</v>
      </c>
      <c r="P4" s="7" t="e">
        <f>Autoevaluación!T125/SUM(Autoevaluación!T122:T125)</f>
        <v>#DIV/0!</v>
      </c>
      <c r="Q4" s="53"/>
      <c r="R4" s="7" t="e">
        <f>Autoevaluación!U122/SUM(Autoevaluación!U122:U125)</f>
        <v>#DIV/0!</v>
      </c>
      <c r="S4" s="7" t="e">
        <f>Autoevaluación!U123/SUM(Autoevaluación!U122:U125)</f>
        <v>#DIV/0!</v>
      </c>
      <c r="T4" s="7" t="e">
        <f>Autoevaluación!U124/SUM(Autoevaluación!U122:U125)</f>
        <v>#DIV/0!</v>
      </c>
      <c r="U4" s="7" t="e">
        <f>Autoevaluación!U125/SUM(Autoevaluación!U122:U125)</f>
        <v>#DIV/0!</v>
      </c>
    </row>
    <row r="5" spans="2:22" ht="38.1" customHeight="1" thickTop="1" thickBot="1">
      <c r="B5" s="41" t="s">
        <v>186</v>
      </c>
      <c r="C5" s="36">
        <f>Autoevaluación!R128/SUM(Autoevaluación!R128:R131)</f>
        <v>0.25</v>
      </c>
      <c r="D5" s="7">
        <f>Autoevaluación!R129/SUM(Autoevaluación!R128:R131)</f>
        <v>0</v>
      </c>
      <c r="E5" s="7">
        <f>Autoevaluación!R130/SUM(Autoevaluación!R128:R131)</f>
        <v>0.25</v>
      </c>
      <c r="F5" s="7">
        <f>Autoevaluación!R131/SUM(Autoevaluación!R128:R131)</f>
        <v>0.5</v>
      </c>
      <c r="G5" s="325"/>
      <c r="H5" s="7">
        <f>Autoevaluación!S128/SUM(Autoevaluación!S128:S131)</f>
        <v>0.25</v>
      </c>
      <c r="I5" s="7">
        <f>Autoevaluación!S129/SUM(Autoevaluación!S128:S131)</f>
        <v>0</v>
      </c>
      <c r="J5" s="7">
        <f>Autoevaluación!S130/SUM(Autoevaluación!S128:S131)</f>
        <v>0</v>
      </c>
      <c r="K5" s="7">
        <f>Autoevaluación!S131/SUM(Autoevaluación!S128:S131)</f>
        <v>0.75</v>
      </c>
      <c r="L5" s="332"/>
      <c r="M5" s="7" t="e">
        <f>Autoevaluación!T128/SUM(Autoevaluación!T128:T131)</f>
        <v>#DIV/0!</v>
      </c>
      <c r="N5" s="7" t="e">
        <f>Autoevaluación!T129/SUM(Autoevaluación!T128:T131)</f>
        <v>#DIV/0!</v>
      </c>
      <c r="O5" s="7" t="e">
        <f>Autoevaluación!T130/SUM(Autoevaluación!T128:T131)</f>
        <v>#DIV/0!</v>
      </c>
      <c r="P5" s="7" t="e">
        <f>Autoevaluación!T131/SUM(Autoevaluación!T128:T131)</f>
        <v>#DIV/0!</v>
      </c>
      <c r="Q5" s="53"/>
      <c r="R5" s="7" t="e">
        <f>Autoevaluación!U128/SUM(Autoevaluación!U128:U131)</f>
        <v>#DIV/0!</v>
      </c>
      <c r="S5" s="7" t="e">
        <f>Autoevaluación!U129/SUM(Autoevaluación!U128:U131)</f>
        <v>#DIV/0!</v>
      </c>
      <c r="T5" s="7" t="e">
        <f>Autoevaluación!U129/SUM(Autoevaluación!U128:U131)</f>
        <v>#DIV/0!</v>
      </c>
      <c r="U5" s="7" t="e">
        <f>Autoevaluación!U131/SUM(Autoevaluación!U128:U131)</f>
        <v>#DIV/0!</v>
      </c>
    </row>
    <row r="6" spans="2:22" ht="38.1" customHeight="1" thickTop="1" thickBot="1">
      <c r="B6" s="41" t="s">
        <v>191</v>
      </c>
      <c r="C6" s="36">
        <f>Autoevaluación!R134/SUM(Autoevaluación!R134:R137)</f>
        <v>0</v>
      </c>
      <c r="D6" s="7">
        <f>Autoevaluación!R135/SUM(Autoevaluación!R134:R137)</f>
        <v>0.33333333333333331</v>
      </c>
      <c r="E6" s="7">
        <f>Autoevaluación!R136/SUM(Autoevaluación!R134:R137)</f>
        <v>0.33333333333333331</v>
      </c>
      <c r="F6" s="7">
        <f>Autoevaluación!R137/SUM(Autoevaluación!R134:R137)</f>
        <v>0.33333333333333331</v>
      </c>
      <c r="G6" s="325"/>
      <c r="H6" s="7">
        <f>Autoevaluación!S134/SUM(Autoevaluación!S134:S137)</f>
        <v>0</v>
      </c>
      <c r="I6" s="7">
        <f>Autoevaluación!S135/SUM(Autoevaluación!S134:S137)</f>
        <v>0</v>
      </c>
      <c r="J6" s="7">
        <f>Autoevaluación!S136/SUM(Autoevaluación!S134:S137)</f>
        <v>0.66666666666666663</v>
      </c>
      <c r="K6" s="7">
        <f>Autoevaluación!S137/SUM(Autoevaluación!S134:S137)</f>
        <v>0.33333333333333331</v>
      </c>
      <c r="L6" s="332"/>
      <c r="M6" s="7" t="e">
        <f>Autoevaluación!T134/SUM(Autoevaluación!T134:T137)</f>
        <v>#DIV/0!</v>
      </c>
      <c r="N6" s="7" t="e">
        <f>Autoevaluación!T135/SUM(Autoevaluación!T134:T137)</f>
        <v>#DIV/0!</v>
      </c>
      <c r="O6" s="7" t="e">
        <f>Autoevaluación!T136/SUM(Autoevaluación!T134:T137)</f>
        <v>#DIV/0!</v>
      </c>
      <c r="P6" s="7" t="e">
        <f>Autoevaluación!T137/SUM(Autoevaluación!T134:T137)</f>
        <v>#DIV/0!</v>
      </c>
      <c r="Q6" s="53"/>
      <c r="R6" s="7" t="e">
        <f>Autoevaluación!U134/SUM(Autoevaluación!U134:U137)</f>
        <v>#DIV/0!</v>
      </c>
      <c r="S6" s="7" t="e">
        <f>Autoevaluación!U135/SUM(Autoevaluación!U134:U137)</f>
        <v>#DIV/0!</v>
      </c>
      <c r="T6" s="7" t="e">
        <f>Autoevaluación!U136/SUM(Autoevaluación!U134:U137)</f>
        <v>#DIV/0!</v>
      </c>
      <c r="U6" s="7" t="e">
        <f>Autoevaluación!U137/SUM(Autoevaluación!U134:U137)</f>
        <v>#DIV/0!</v>
      </c>
      <c r="V6" s="16"/>
    </row>
    <row r="7" spans="2:22" ht="38.1" customHeight="1" thickTop="1" thickBot="1">
      <c r="B7" s="40" t="s">
        <v>195</v>
      </c>
      <c r="C7" s="36">
        <f>Autoevaluación!R139/SUM(Autoevaluación!R139:R142)</f>
        <v>0.33333333333333331</v>
      </c>
      <c r="D7" s="7">
        <f>Autoevaluación!R140/SUM(Autoevaluación!R139:R142)</f>
        <v>0.33333333333333331</v>
      </c>
      <c r="E7" s="7">
        <f>Autoevaluación!R141/SUM(Autoevaluación!R139:R142)</f>
        <v>0.33333333333333331</v>
      </c>
      <c r="F7" s="7">
        <f>Autoevaluación!R142/SUM(Autoevaluación!R139:R142)</f>
        <v>0</v>
      </c>
      <c r="G7" s="325"/>
      <c r="H7" s="7">
        <f>Autoevaluación!S139/SUM(Autoevaluación!S139:S142)</f>
        <v>0</v>
      </c>
      <c r="I7" s="7">
        <f>Autoevaluación!S140/SUM(Autoevaluación!S139:S142)</f>
        <v>0.33333333333333331</v>
      </c>
      <c r="J7" s="7">
        <f>Autoevaluación!S141/SUM(Autoevaluación!S139:S142)</f>
        <v>0.66666666666666663</v>
      </c>
      <c r="K7" s="7">
        <f>Autoevaluación!S142/SUM(Autoevaluación!S139:S142)</f>
        <v>0</v>
      </c>
      <c r="L7" s="332"/>
      <c r="M7" s="7" t="e">
        <f>Autoevaluación!T139/SUM(Autoevaluación!T139:T142)</f>
        <v>#DIV/0!</v>
      </c>
      <c r="N7" s="7" t="e">
        <f>Autoevaluación!T140/SUM(Autoevaluación!T139:T142)</f>
        <v>#DIV/0!</v>
      </c>
      <c r="O7" s="7" t="e">
        <f>Autoevaluación!T141/SUM(Autoevaluación!T139:T142)</f>
        <v>#DIV/0!</v>
      </c>
      <c r="P7" s="7" t="e">
        <f>Autoevaluación!T142/SUM(Autoevaluación!T139:T142)</f>
        <v>#DIV/0!</v>
      </c>
      <c r="Q7" s="53"/>
      <c r="R7" s="7" t="e">
        <f>Autoevaluación!U139/SUM(Autoevaluación!U139:U142)</f>
        <v>#DIV/0!</v>
      </c>
      <c r="S7" s="7" t="e">
        <f>Autoevaluación!U140/SUM(Autoevaluación!U139:U142)</f>
        <v>#DIV/0!</v>
      </c>
      <c r="T7" s="7" t="e">
        <f>Autoevaluación!U141/SUM(Autoevaluación!U139:U142)</f>
        <v>#DIV/0!</v>
      </c>
      <c r="U7" s="7" t="e">
        <f>Autoevaluación!U142/SUM(Autoevaluación!U139:U142)</f>
        <v>#DIV/0!</v>
      </c>
    </row>
    <row r="8" spans="2:22" ht="38.1" customHeight="1" thickTop="1">
      <c r="B8" s="38"/>
      <c r="C8" s="7"/>
      <c r="D8" s="7"/>
      <c r="E8" s="7"/>
      <c r="F8" s="7"/>
      <c r="G8" s="325"/>
      <c r="H8" s="7"/>
      <c r="I8" s="7"/>
      <c r="J8" s="7"/>
      <c r="K8" s="7"/>
      <c r="L8" s="332"/>
      <c r="M8" s="7"/>
      <c r="N8" s="7"/>
      <c r="O8" s="7"/>
      <c r="P8" s="7"/>
      <c r="Q8" s="53"/>
      <c r="R8" s="7"/>
      <c r="S8" s="7"/>
      <c r="T8" s="7"/>
      <c r="U8" s="7"/>
    </row>
    <row r="9" spans="2:22" ht="38.1" customHeight="1">
      <c r="B9" s="6"/>
      <c r="C9" s="7"/>
      <c r="D9" s="7"/>
      <c r="E9" s="7"/>
      <c r="F9" s="7"/>
      <c r="G9" s="325"/>
      <c r="H9" s="7"/>
      <c r="I9" s="7"/>
      <c r="J9" s="7"/>
      <c r="K9" s="7"/>
      <c r="L9" s="332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>
      <c r="B10" s="15" t="s">
        <v>217</v>
      </c>
      <c r="C10" s="12">
        <f>AVERAGE(C4:C9)</f>
        <v>0.20833333333333331</v>
      </c>
      <c r="D10" s="12">
        <f>AVERAGE(D4:D9)</f>
        <v>0.22916666666666663</v>
      </c>
      <c r="E10" s="12">
        <f>AVERAGE(E4:E9)</f>
        <v>0.35416666666666663</v>
      </c>
      <c r="F10" s="12">
        <f>AVERAGE(F4:F9)</f>
        <v>0.20833333333333331</v>
      </c>
      <c r="G10" s="9"/>
      <c r="H10" s="12">
        <f>AVERAGE(H4:H9)</f>
        <v>6.25E-2</v>
      </c>
      <c r="I10" s="12">
        <f>AVERAGE(I4:I9)</f>
        <v>0.20833333333333331</v>
      </c>
      <c r="J10" s="12">
        <f>AVERAGE(J4:J9)</f>
        <v>0.45833333333333326</v>
      </c>
      <c r="K10" s="12">
        <f>AVERAGE(K4:K9)</f>
        <v>0.27083333333333331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>
      <c r="B12" s="333" t="s">
        <v>41</v>
      </c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</row>
    <row r="13" spans="2:22" ht="24.95" customHeight="1">
      <c r="B13" s="336" t="s">
        <v>200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</row>
    <row r="14" spans="2:22" ht="60" customHeight="1">
      <c r="B14" s="309" t="s">
        <v>391</v>
      </c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</row>
    <row r="15" spans="2:22" ht="60" customHeight="1">
      <c r="B15" s="309" t="s">
        <v>392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</row>
    <row r="16" spans="2:22" s="14" customFormat="1" ht="24.95" customHeight="1">
      <c r="B16" s="329" t="s">
        <v>421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</row>
    <row r="17" spans="2:21" ht="60" customHeight="1">
      <c r="B17" s="309" t="s">
        <v>393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</row>
    <row r="18" spans="2:21" ht="60" customHeight="1">
      <c r="B18" s="309" t="s">
        <v>394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</row>
    <row r="19" spans="2:21" ht="60" customHeight="1"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</row>
    <row r="20" spans="2:21" ht="16.5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>
      <c r="B21" s="337" t="s">
        <v>42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</row>
    <row r="22" spans="2:21" ht="24.95" customHeight="1">
      <c r="B22" s="338" t="s">
        <v>200</v>
      </c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</row>
    <row r="23" spans="2:21" ht="60" customHeight="1">
      <c r="B23" s="309" t="s">
        <v>391</v>
      </c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</row>
    <row r="24" spans="2:21" ht="60" customHeight="1">
      <c r="B24" s="309" t="s">
        <v>392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</row>
    <row r="25" spans="2:21" s="14" customFormat="1" ht="24.95" customHeight="1">
      <c r="B25" s="329" t="s">
        <v>421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</row>
    <row r="26" spans="2:21" ht="60" customHeight="1">
      <c r="B26" s="309" t="s">
        <v>420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</row>
    <row r="27" spans="2:21" ht="60" customHeight="1"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</row>
    <row r="28" spans="2:21" ht="60" customHeight="1"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</row>
    <row r="29" spans="2:21" ht="16.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>
      <c r="B30" s="339" t="s">
        <v>43</v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</row>
    <row r="31" spans="2:21" ht="24.95" customHeight="1">
      <c r="B31" s="340" t="s">
        <v>200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</row>
    <row r="32" spans="2:21" ht="60" customHeight="1"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</row>
    <row r="33" spans="2:21" ht="60" customHeight="1"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</row>
    <row r="34" spans="2:21" s="14" customFormat="1" ht="24.95" customHeight="1">
      <c r="B34" s="329" t="s">
        <v>421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</row>
    <row r="35" spans="2:21" ht="60" customHeight="1"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</row>
    <row r="36" spans="2:21" ht="60" customHeight="1"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</row>
    <row r="37" spans="2:21" ht="60" customHeight="1"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</row>
    <row r="40" spans="2:21">
      <c r="B40" s="335" t="s">
        <v>44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</row>
    <row r="41" spans="2:21" ht="19.5">
      <c r="B41" s="340" t="s">
        <v>200</v>
      </c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</row>
    <row r="42" spans="2:21" ht="62.25" customHeight="1"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</row>
    <row r="43" spans="2:21" ht="64.5" customHeight="1"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</row>
    <row r="44" spans="2:21" ht="19.5">
      <c r="B44" s="329" t="s">
        <v>201</v>
      </c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</row>
    <row r="45" spans="2:21" ht="54.75" customHeight="1"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</row>
    <row r="46" spans="2:21" ht="61.5" customHeight="1"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</row>
    <row r="47" spans="2:21" ht="64.5" customHeight="1"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</row>
    <row r="65495" spans="2:22">
      <c r="B65495" s="10" t="s">
        <v>34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>
      <c r="B65496" s="11" t="s">
        <v>35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>
      <c r="B65497" s="11" t="s">
        <v>36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  <mergeCell ref="B24:U24"/>
    <mergeCell ref="B25:U25"/>
    <mergeCell ref="B26:U26"/>
    <mergeCell ref="B27:U27"/>
    <mergeCell ref="B42:U42"/>
    <mergeCell ref="B28:U28"/>
    <mergeCell ref="L3:L9"/>
    <mergeCell ref="B2:B3"/>
    <mergeCell ref="R2:U2"/>
    <mergeCell ref="B12:U12"/>
    <mergeCell ref="B13:U13"/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alqaui</dc:creator>
  <cp:keywords/>
  <dc:description/>
  <cp:lastModifiedBy>USUARIO</cp:lastModifiedBy>
  <cp:revision/>
  <dcterms:created xsi:type="dcterms:W3CDTF">2010-02-23T19:10:51Z</dcterms:created>
  <dcterms:modified xsi:type="dcterms:W3CDTF">2024-11-26T04:18:06Z</dcterms:modified>
  <cp:category/>
  <cp:contentStatus/>
</cp:coreProperties>
</file>