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C:\Users\Windows\Desktop\ENJAMBRE 2025\1. GESTION DE LA EVALUACION\"/>
    </mc:Choice>
  </mc:AlternateContent>
  <xr:revisionPtr revIDLastSave="0" documentId="13_ncr:1_{BE174205-486D-42A2-9F80-BCB461F097B4}" xr6:coauthVersionLast="47" xr6:coauthVersionMax="47" xr10:uidLastSave="{00000000-0000-0000-0000-000000000000}"/>
  <bookViews>
    <workbookView xWindow="-120" yWindow="-120" windowWidth="20730" windowHeight="11160"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R100" i="1" l="1"/>
  <c r="R87" i="1"/>
  <c r="R92" i="1"/>
  <c r="R91" i="1"/>
  <c r="R90" i="1"/>
  <c r="R89" i="1"/>
  <c r="O7" i="1"/>
  <c r="P7" i="1"/>
  <c r="Q7" i="1"/>
  <c r="R7" i="1"/>
  <c r="O8" i="1"/>
  <c r="P8" i="1"/>
  <c r="Q8" i="1"/>
  <c r="R8" i="1"/>
  <c r="O9" i="1"/>
  <c r="P9" i="1"/>
  <c r="Q9" i="1"/>
  <c r="R9" i="1"/>
  <c r="O10" i="1"/>
  <c r="P10" i="1"/>
  <c r="Q10" i="1"/>
  <c r="R10" i="1"/>
  <c r="T4" i="2" s="1"/>
  <c r="T10" i="2" s="1"/>
  <c r="S4" i="2"/>
  <c r="S10" i="2" s="1"/>
  <c r="N11" i="1"/>
  <c r="O11" i="1"/>
  <c r="P11" i="1"/>
  <c r="O13" i="1"/>
  <c r="P13" i="1"/>
  <c r="Q13" i="1"/>
  <c r="R13" i="1"/>
  <c r="O14" i="1"/>
  <c r="P14" i="1"/>
  <c r="Q14" i="1"/>
  <c r="R14" i="1"/>
  <c r="O15" i="1"/>
  <c r="P15" i="1"/>
  <c r="Q15" i="1"/>
  <c r="R15" i="1"/>
  <c r="O16" i="1"/>
  <c r="P16" i="1"/>
  <c r="I5" i="2" s="1"/>
  <c r="Q16" i="1"/>
  <c r="N5" i="2" s="1"/>
  <c r="R16" i="1"/>
  <c r="U5" i="2" s="1"/>
  <c r="O20" i="1"/>
  <c r="P20" i="1"/>
  <c r="Q20" i="1"/>
  <c r="R20" i="1"/>
  <c r="O21" i="1"/>
  <c r="P21" i="1"/>
  <c r="Q21" i="1"/>
  <c r="R21" i="1"/>
  <c r="O22" i="1"/>
  <c r="P22" i="1"/>
  <c r="Q22" i="1"/>
  <c r="R22" i="1"/>
  <c r="O23" i="1"/>
  <c r="P23" i="1"/>
  <c r="Q23" i="1"/>
  <c r="R23" i="1"/>
  <c r="O30" i="1"/>
  <c r="P30" i="1"/>
  <c r="Q30" i="1"/>
  <c r="R30" i="1"/>
  <c r="O31" i="1"/>
  <c r="P31" i="1"/>
  <c r="Q31" i="1"/>
  <c r="R31" i="1"/>
  <c r="O32" i="1"/>
  <c r="P32" i="1"/>
  <c r="Q32" i="1"/>
  <c r="R32" i="1"/>
  <c r="O33" i="1"/>
  <c r="P33" i="1"/>
  <c r="K7" i="2"/>
  <c r="Q33" i="1"/>
  <c r="P7" i="2"/>
  <c r="R33" i="1"/>
  <c r="U7" i="2"/>
  <c r="O36" i="1"/>
  <c r="P36" i="1"/>
  <c r="Q36" i="1"/>
  <c r="R36" i="1"/>
  <c r="O37" i="1"/>
  <c r="P37" i="1"/>
  <c r="Q37" i="1"/>
  <c r="R37" i="1"/>
  <c r="O38" i="1"/>
  <c r="P38" i="1"/>
  <c r="Q38" i="1"/>
  <c r="R38" i="1"/>
  <c r="O39" i="1"/>
  <c r="P39" i="1"/>
  <c r="K8" i="2" s="1"/>
  <c r="Q39" i="1"/>
  <c r="P8" i="2" s="1"/>
  <c r="R39" i="1"/>
  <c r="U8" i="2" s="1"/>
  <c r="O47" i="1"/>
  <c r="P47" i="1"/>
  <c r="Q47" i="1"/>
  <c r="R47" i="1"/>
  <c r="O48" i="1"/>
  <c r="P48" i="1"/>
  <c r="Q48" i="1"/>
  <c r="R48" i="1"/>
  <c r="O49" i="1"/>
  <c r="P49" i="1"/>
  <c r="Q49" i="1"/>
  <c r="R49" i="1"/>
  <c r="O50" i="1"/>
  <c r="P50" i="1"/>
  <c r="J9" i="2" s="1"/>
  <c r="K9" i="2"/>
  <c r="Q50" i="1"/>
  <c r="P9" i="2" s="1"/>
  <c r="R50" i="1"/>
  <c r="T9" i="2" s="1"/>
  <c r="U9" i="2"/>
  <c r="O55" i="1"/>
  <c r="P55" i="1"/>
  <c r="Q55" i="1"/>
  <c r="R55" i="1"/>
  <c r="O56" i="1"/>
  <c r="P56" i="1"/>
  <c r="Q56" i="1"/>
  <c r="R56" i="1"/>
  <c r="O57" i="1"/>
  <c r="P57" i="1"/>
  <c r="Q57" i="1"/>
  <c r="R57" i="1"/>
  <c r="O58" i="1"/>
  <c r="F4" i="4" s="1"/>
  <c r="P58" i="1"/>
  <c r="K4" i="4" s="1"/>
  <c r="Q58" i="1"/>
  <c r="O4" i="4" s="1"/>
  <c r="O10" i="4" s="1"/>
  <c r="R58" i="1"/>
  <c r="U4" i="4" s="1"/>
  <c r="U10" i="4" s="1"/>
  <c r="O62" i="1"/>
  <c r="P62" i="1"/>
  <c r="Q62" i="1"/>
  <c r="R62" i="1"/>
  <c r="O63" i="1"/>
  <c r="P63" i="1"/>
  <c r="Q63" i="1"/>
  <c r="R63" i="1"/>
  <c r="O64" i="1"/>
  <c r="P64" i="1"/>
  <c r="Q64" i="1"/>
  <c r="R64" i="1"/>
  <c r="O65" i="1"/>
  <c r="P65" i="1"/>
  <c r="K5" i="4" s="1"/>
  <c r="Q65" i="1"/>
  <c r="P5" i="4" s="1"/>
  <c r="R65" i="1"/>
  <c r="O68" i="1"/>
  <c r="P68" i="1"/>
  <c r="Q68" i="1"/>
  <c r="R68" i="1"/>
  <c r="O69" i="1"/>
  <c r="P69" i="1"/>
  <c r="Q69" i="1"/>
  <c r="R69" i="1"/>
  <c r="O70" i="1"/>
  <c r="P70" i="1"/>
  <c r="Q70" i="1"/>
  <c r="R70" i="1"/>
  <c r="O71" i="1"/>
  <c r="P71" i="1"/>
  <c r="Q71" i="1"/>
  <c r="N6" i="4" s="1"/>
  <c r="R71" i="1"/>
  <c r="R6" i="4" s="1"/>
  <c r="O74" i="1"/>
  <c r="P74" i="1"/>
  <c r="Q74" i="1"/>
  <c r="R74" i="1"/>
  <c r="O75" i="1"/>
  <c r="P75" i="1"/>
  <c r="Q75" i="1"/>
  <c r="R75" i="1"/>
  <c r="O76" i="1"/>
  <c r="P76" i="1"/>
  <c r="Q76" i="1"/>
  <c r="R76" i="1"/>
  <c r="O77" i="1"/>
  <c r="F7" i="4" s="1"/>
  <c r="P77" i="1"/>
  <c r="Q77" i="1"/>
  <c r="P7" i="4"/>
  <c r="R77" i="1"/>
  <c r="O84" i="1"/>
  <c r="P84" i="1"/>
  <c r="Q84" i="1"/>
  <c r="R84" i="1"/>
  <c r="O85" i="1"/>
  <c r="P85" i="1"/>
  <c r="Q85" i="1"/>
  <c r="R85" i="1"/>
  <c r="O86" i="1"/>
  <c r="P86" i="1"/>
  <c r="Q86" i="1"/>
  <c r="R86" i="1"/>
  <c r="T4" i="6"/>
  <c r="T10" i="6" s="1"/>
  <c r="O87" i="1"/>
  <c r="F4" i="6" s="1"/>
  <c r="P87" i="1"/>
  <c r="Q87" i="1"/>
  <c r="P4" i="6" s="1"/>
  <c r="P10" i="6" s="1"/>
  <c r="O89" i="1"/>
  <c r="P89" i="1"/>
  <c r="Q89" i="1"/>
  <c r="O90" i="1"/>
  <c r="P90" i="1"/>
  <c r="Q90" i="1"/>
  <c r="O91" i="1"/>
  <c r="P91" i="1"/>
  <c r="Q91" i="1"/>
  <c r="O92" i="1"/>
  <c r="F5" i="6" s="1"/>
  <c r="P92" i="1"/>
  <c r="Q92" i="1"/>
  <c r="P5" i="6"/>
  <c r="O98" i="1"/>
  <c r="P98" i="1"/>
  <c r="Q98" i="1"/>
  <c r="R98" i="1"/>
  <c r="O99" i="1"/>
  <c r="P99" i="1"/>
  <c r="Q99" i="1"/>
  <c r="R99" i="1"/>
  <c r="O100" i="1"/>
  <c r="P100" i="1"/>
  <c r="Q100" i="1"/>
  <c r="O101" i="1"/>
  <c r="P101" i="1"/>
  <c r="Q101" i="1"/>
  <c r="R101" i="1"/>
  <c r="U6" i="6" s="1"/>
  <c r="O102" i="1"/>
  <c r="P102" i="1"/>
  <c r="Q102" i="1"/>
  <c r="R102" i="1"/>
  <c r="O103" i="1"/>
  <c r="P103" i="1"/>
  <c r="Q103" i="1"/>
  <c r="R103" i="1"/>
  <c r="O104" i="1"/>
  <c r="P104" i="1"/>
  <c r="Q104" i="1"/>
  <c r="R104" i="1"/>
  <c r="O105" i="1"/>
  <c r="F7" i="6" s="1"/>
  <c r="P105" i="1"/>
  <c r="K7" i="6"/>
  <c r="Q105" i="1"/>
  <c r="R105" i="1"/>
  <c r="U7" i="6"/>
  <c r="O114" i="1"/>
  <c r="P114" i="1"/>
  <c r="Q114" i="1"/>
  <c r="R114" i="1"/>
  <c r="O115" i="1"/>
  <c r="P115" i="1"/>
  <c r="Q115" i="1"/>
  <c r="R115" i="1"/>
  <c r="O116" i="1"/>
  <c r="P116" i="1"/>
  <c r="Q116" i="1"/>
  <c r="R116" i="1"/>
  <c r="O117" i="1"/>
  <c r="P117" i="1"/>
  <c r="Q117" i="1"/>
  <c r="P8" i="6"/>
  <c r="R117" i="1"/>
  <c r="T8" i="6" s="1"/>
  <c r="U8" i="6"/>
  <c r="O122" i="1"/>
  <c r="P122" i="1"/>
  <c r="Q122" i="1"/>
  <c r="R122" i="1"/>
  <c r="O123" i="1"/>
  <c r="P123" i="1"/>
  <c r="Q123" i="1"/>
  <c r="R123" i="1"/>
  <c r="O124" i="1"/>
  <c r="P124" i="1"/>
  <c r="Q124" i="1"/>
  <c r="R124" i="1"/>
  <c r="O125" i="1"/>
  <c r="P125" i="1"/>
  <c r="K4" i="5" s="1"/>
  <c r="Q125" i="1"/>
  <c r="O4" i="5" s="1"/>
  <c r="O10" i="5" s="1"/>
  <c r="P4" i="5"/>
  <c r="P10" i="5" s="1"/>
  <c r="R125" i="1"/>
  <c r="U4" i="5" s="1"/>
  <c r="U10" i="5" s="1"/>
  <c r="O128" i="1"/>
  <c r="P128" i="1"/>
  <c r="Q128" i="1"/>
  <c r="R128" i="1"/>
  <c r="O129" i="1"/>
  <c r="P129" i="1"/>
  <c r="Q129" i="1"/>
  <c r="R129" i="1"/>
  <c r="O130" i="1"/>
  <c r="P130" i="1"/>
  <c r="Q130" i="1"/>
  <c r="R130" i="1"/>
  <c r="O131" i="1"/>
  <c r="F5" i="5" s="1"/>
  <c r="P131" i="1"/>
  <c r="K5" i="5" s="1"/>
  <c r="Q131" i="1"/>
  <c r="P5" i="5" s="1"/>
  <c r="R131" i="1"/>
  <c r="U5" i="5" s="1"/>
  <c r="O134" i="1"/>
  <c r="P134" i="1"/>
  <c r="Q134" i="1"/>
  <c r="R134" i="1"/>
  <c r="O135" i="1"/>
  <c r="P135" i="1"/>
  <c r="Q135" i="1"/>
  <c r="R135" i="1"/>
  <c r="O136" i="1"/>
  <c r="P136" i="1"/>
  <c r="Q136" i="1"/>
  <c r="R136" i="1"/>
  <c r="U6" i="5"/>
  <c r="O137" i="1"/>
  <c r="P137" i="1"/>
  <c r="Q137" i="1"/>
  <c r="O6" i="5" s="1"/>
  <c r="O139" i="1"/>
  <c r="P139" i="1"/>
  <c r="Q139" i="1"/>
  <c r="R139" i="1"/>
  <c r="O140" i="1"/>
  <c r="P140" i="1"/>
  <c r="Q140" i="1"/>
  <c r="R140" i="1"/>
  <c r="O141" i="1"/>
  <c r="P141" i="1"/>
  <c r="Q141" i="1"/>
  <c r="R141" i="1"/>
  <c r="T7" i="5" s="1"/>
  <c r="O142" i="1"/>
  <c r="P142" i="1"/>
  <c r="K7" i="5"/>
  <c r="Q142" i="1"/>
  <c r="R4" i="2"/>
  <c r="S5" i="6"/>
  <c r="R8" i="2"/>
  <c r="R8" i="6"/>
  <c r="S4" i="5"/>
  <c r="S10" i="5" s="1"/>
  <c r="R5" i="6"/>
  <c r="T5" i="6"/>
  <c r="S6" i="4"/>
  <c r="T8" i="2"/>
  <c r="T5" i="2"/>
  <c r="T5" i="4"/>
  <c r="R10" i="2"/>
  <c r="U6" i="2"/>
  <c r="F4" i="2"/>
  <c r="S5" i="5"/>
  <c r="E4" i="5"/>
  <c r="O7" i="4"/>
  <c r="I5" i="5"/>
  <c r="U7" i="5"/>
  <c r="T7" i="6"/>
  <c r="S7" i="6"/>
  <c r="I4" i="6"/>
  <c r="J7" i="2"/>
  <c r="H7" i="2"/>
  <c r="J6" i="6"/>
  <c r="H6" i="2"/>
  <c r="J6" i="2"/>
  <c r="K6" i="2"/>
  <c r="M7" i="4"/>
  <c r="T6" i="4"/>
  <c r="S6" i="2"/>
  <c r="E4" i="2"/>
  <c r="K5" i="2"/>
  <c r="R6" i="2"/>
  <c r="J5" i="2"/>
  <c r="J7" i="5"/>
  <c r="O7" i="5"/>
  <c r="I6" i="6"/>
  <c r="M5" i="5"/>
  <c r="K8" i="6"/>
  <c r="P4" i="4"/>
  <c r="P10" i="4" s="1"/>
  <c r="I4" i="2"/>
  <c r="I8" i="6"/>
  <c r="N8" i="6"/>
  <c r="U4" i="6"/>
  <c r="U10" i="6"/>
  <c r="S4" i="6"/>
  <c r="S10" i="6"/>
  <c r="H4" i="6"/>
  <c r="J8" i="6"/>
  <c r="U6" i="4"/>
  <c r="O8" i="6"/>
  <c r="K6" i="6"/>
  <c r="K4" i="6"/>
  <c r="H5" i="2"/>
  <c r="M6" i="6"/>
  <c r="D5" i="5"/>
  <c r="N6" i="6"/>
  <c r="E5" i="5"/>
  <c r="D7" i="6"/>
  <c r="U7" i="4"/>
  <c r="R4" i="6"/>
  <c r="R10" i="6" s="1"/>
  <c r="R5" i="4"/>
  <c r="N4" i="4"/>
  <c r="N10" i="4"/>
  <c r="U4" i="2"/>
  <c r="U10" i="2"/>
  <c r="T7" i="4"/>
  <c r="H5" i="5"/>
  <c r="R5" i="5"/>
  <c r="R9" i="2"/>
  <c r="M4" i="4"/>
  <c r="M10" i="4" s="1"/>
  <c r="S9" i="2"/>
  <c r="F6" i="6"/>
  <c r="O9" i="2" l="1"/>
  <c r="O8" i="2"/>
  <c r="M8" i="2"/>
  <c r="O7" i="2"/>
  <c r="N6" i="2"/>
  <c r="O5" i="2"/>
  <c r="P4" i="2"/>
  <c r="N7" i="5"/>
  <c r="H7" i="5"/>
  <c r="R7" i="5"/>
  <c r="K6" i="5"/>
  <c r="K10" i="5" s="1"/>
  <c r="J6" i="5"/>
  <c r="I6" i="5"/>
  <c r="T6" i="5"/>
  <c r="M6" i="5"/>
  <c r="H6" i="5"/>
  <c r="T5" i="5"/>
  <c r="J5" i="5"/>
  <c r="N5" i="5"/>
  <c r="T4" i="5"/>
  <c r="T10" i="5" s="1"/>
  <c r="N4" i="5"/>
  <c r="N10" i="5" s="1"/>
  <c r="J4" i="5"/>
  <c r="J10" i="5" s="1"/>
  <c r="M4" i="5"/>
  <c r="M10" i="5" s="1"/>
  <c r="I4" i="5"/>
  <c r="R4" i="5"/>
  <c r="R10" i="5" s="1"/>
  <c r="H4" i="5"/>
  <c r="H10" i="5" s="1"/>
  <c r="E8" i="6"/>
  <c r="S8" i="6"/>
  <c r="M8" i="6"/>
  <c r="H8" i="6"/>
  <c r="R7" i="6"/>
  <c r="O7" i="6"/>
  <c r="J7" i="6"/>
  <c r="I7" i="6"/>
  <c r="P7" i="6"/>
  <c r="P6" i="6"/>
  <c r="O6" i="6"/>
  <c r="H6" i="6"/>
  <c r="S6" i="6"/>
  <c r="D6" i="6"/>
  <c r="O5" i="6"/>
  <c r="K5" i="6"/>
  <c r="K10" i="6" s="1"/>
  <c r="N5" i="6"/>
  <c r="H5" i="6"/>
  <c r="O4" i="6"/>
  <c r="O10" i="6" s="1"/>
  <c r="J4" i="6"/>
  <c r="N4" i="6"/>
  <c r="N10" i="6" s="1"/>
  <c r="M4" i="6"/>
  <c r="M10" i="6" s="1"/>
  <c r="S7" i="4"/>
  <c r="J7" i="4"/>
  <c r="R7" i="4"/>
  <c r="N7" i="4"/>
  <c r="I7" i="4"/>
  <c r="K7" i="4"/>
  <c r="E6" i="4"/>
  <c r="I6" i="4"/>
  <c r="U5" i="4"/>
  <c r="S5" i="4"/>
  <c r="D5" i="4"/>
  <c r="J5" i="4"/>
  <c r="N5" i="4"/>
  <c r="T4" i="4"/>
  <c r="T10" i="4" s="1"/>
  <c r="J4" i="4"/>
  <c r="S4" i="4"/>
  <c r="S10" i="4" s="1"/>
  <c r="I4" i="4"/>
  <c r="R4" i="4"/>
  <c r="R10" i="4" s="1"/>
  <c r="H4" i="4"/>
  <c r="N9" i="2"/>
  <c r="I9" i="2"/>
  <c r="M9" i="2"/>
  <c r="H9" i="2"/>
  <c r="F9" i="2"/>
  <c r="S8" i="2"/>
  <c r="I8" i="2"/>
  <c r="N8" i="2"/>
  <c r="S7" i="2"/>
  <c r="N7" i="2"/>
  <c r="I7" i="2"/>
  <c r="T7" i="2"/>
  <c r="M7" i="2"/>
  <c r="T6" i="2"/>
  <c r="P6" i="2"/>
  <c r="I6" i="2"/>
  <c r="I10" i="2" s="1"/>
  <c r="R5" i="2"/>
  <c r="M5" i="2"/>
  <c r="C5" i="2"/>
  <c r="S5" i="2"/>
  <c r="K4" i="2"/>
  <c r="K10" i="2" s="1"/>
  <c r="J4" i="2"/>
  <c r="O4" i="2"/>
  <c r="N4" i="2"/>
  <c r="N10" i="2" s="1"/>
  <c r="H4" i="2"/>
  <c r="M4" i="2"/>
  <c r="U5" i="6"/>
  <c r="T6" i="6"/>
  <c r="O5" i="5"/>
  <c r="C6" i="4"/>
  <c r="N7" i="6"/>
  <c r="P7" i="5"/>
  <c r="P5" i="2"/>
  <c r="H7" i="6"/>
  <c r="R6" i="5"/>
  <c r="I7" i="5"/>
  <c r="P6" i="5"/>
  <c r="D6" i="5"/>
  <c r="F4" i="5"/>
  <c r="F8" i="6"/>
  <c r="C8" i="6"/>
  <c r="M7" i="6"/>
  <c r="E6" i="6"/>
  <c r="C6" i="6"/>
  <c r="J5" i="6"/>
  <c r="M5" i="6"/>
  <c r="D7" i="4"/>
  <c r="H7" i="4"/>
  <c r="P6" i="4"/>
  <c r="C5" i="4"/>
  <c r="M5" i="4"/>
  <c r="R7" i="2"/>
  <c r="O6" i="2"/>
  <c r="N6" i="5"/>
  <c r="D4" i="6"/>
  <c r="M6" i="2"/>
  <c r="H6" i="4"/>
  <c r="E5" i="4"/>
  <c r="D5" i="2"/>
  <c r="E5" i="6"/>
  <c r="M7" i="5"/>
  <c r="O5" i="4"/>
  <c r="D5" i="6"/>
  <c r="S7" i="5"/>
  <c r="J8" i="2"/>
  <c r="R6" i="6"/>
  <c r="I5" i="4"/>
  <c r="H8" i="2"/>
  <c r="I5" i="6"/>
  <c r="I10" i="6" s="1"/>
  <c r="O6" i="4"/>
  <c r="M6" i="4"/>
  <c r="S6" i="5"/>
  <c r="C5" i="6"/>
  <c r="H5" i="4"/>
  <c r="K6" i="4"/>
  <c r="K10" i="4" s="1"/>
  <c r="D8" i="6"/>
  <c r="E4" i="6"/>
  <c r="C4" i="6"/>
  <c r="F6" i="4"/>
  <c r="J6" i="4"/>
  <c r="F7" i="2"/>
  <c r="D4" i="2"/>
  <c r="E4" i="4"/>
  <c r="D4" i="4"/>
  <c r="C4" i="4"/>
  <c r="E7" i="4"/>
  <c r="C7" i="4"/>
  <c r="D6" i="4"/>
  <c r="D10" i="4" s="1"/>
  <c r="F5" i="4"/>
  <c r="F10" i="4" s="1"/>
  <c r="F8" i="2"/>
  <c r="F7" i="5"/>
  <c r="D7" i="5"/>
  <c r="E7" i="5"/>
  <c r="C7" i="5"/>
  <c r="C6" i="5"/>
  <c r="E6" i="5"/>
  <c r="F6" i="5"/>
  <c r="F10" i="5" s="1"/>
  <c r="C5" i="5"/>
  <c r="C4" i="5"/>
  <c r="D4" i="5"/>
  <c r="E7" i="6"/>
  <c r="C7" i="6"/>
  <c r="F10" i="6"/>
  <c r="E10" i="6"/>
  <c r="D10" i="6"/>
  <c r="E9" i="2"/>
  <c r="D9" i="2"/>
  <c r="C9" i="2"/>
  <c r="D8" i="2"/>
  <c r="E8" i="2"/>
  <c r="C8" i="2"/>
  <c r="D7" i="2"/>
  <c r="C7" i="2"/>
  <c r="E7" i="2"/>
  <c r="F6" i="2"/>
  <c r="C6" i="2"/>
  <c r="E6" i="2"/>
  <c r="D6" i="2"/>
  <c r="F5" i="2"/>
  <c r="E5" i="2"/>
  <c r="C4" i="2"/>
  <c r="M10" i="2" l="1"/>
  <c r="O10" i="2"/>
  <c r="P10" i="2"/>
  <c r="J10" i="4"/>
  <c r="H10" i="4"/>
  <c r="I10" i="4"/>
  <c r="I10" i="5"/>
  <c r="H10" i="6"/>
  <c r="J10" i="6"/>
  <c r="H10" i="2"/>
  <c r="J10" i="2"/>
  <c r="F10" i="2"/>
  <c r="E10" i="5"/>
  <c r="C10" i="4"/>
  <c r="E10" i="4"/>
  <c r="C10" i="6"/>
  <c r="D10" i="5"/>
  <c r="C10" i="5"/>
  <c r="D10" i="2"/>
  <c r="C10" i="2"/>
  <c r="E10" i="2"/>
</calcChain>
</file>

<file path=xl/sharedStrings.xml><?xml version="1.0" encoding="utf-8"?>
<sst xmlns="http://schemas.openxmlformats.org/spreadsheetml/2006/main" count="735" uniqueCount="556">
  <si>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</si>
  <si>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</si>
  <si>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</si>
  <si>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</si>
  <si>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</si>
  <si>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</si>
  <si>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</si>
  <si>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</si>
  <si>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</si>
  <si>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</si>
  <si>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</si>
  <si>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</si>
  <si>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</si>
  <si>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</si>
  <si>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</si>
  <si>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</si>
  <si>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</si>
  <si>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</si>
  <si>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</si>
  <si>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</si>
  <si>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</si>
  <si>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</si>
  <si>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</si>
  <si>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</si>
  <si>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</si>
  <si>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</si>
  <si>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</si>
  <si>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</si>
  <si>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</si>
  <si>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</si>
  <si>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</si>
  <si>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</si>
  <si>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</si>
  <si>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</si>
  <si>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</si>
  <si>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</si>
  <si>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</si>
  <si>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</si>
  <si>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</si>
  <si>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</si>
  <si>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</si>
  <si>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</si>
  <si>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</si>
  <si>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</si>
  <si>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</si>
  <si>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</si>
  <si>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</si>
  <si>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</si>
  <si>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</si>
  <si>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</si>
  <si>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</si>
  <si>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</si>
  <si>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</si>
  <si>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</si>
  <si>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</si>
  <si>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</si>
  <si>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</si>
  <si>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</si>
  <si>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</si>
  <si>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</si>
  <si>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</si>
  <si>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</si>
  <si>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</si>
  <si>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</si>
  <si>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</si>
  <si>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</si>
  <si>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</si>
  <si>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</si>
  <si>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</si>
  <si>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</si>
  <si>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</si>
  <si>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</si>
  <si>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</si>
  <si>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</si>
  <si>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</si>
  <si>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</si>
  <si>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</si>
  <si>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</si>
  <si>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</si>
  <si>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</si>
  <si>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</si>
  <si>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</si>
  <si>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</si>
  <si>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</si>
  <si>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</si>
  <si>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</si>
  <si>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</si>
  <si>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</si>
  <si>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</si>
  <si>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</si>
  <si>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</si>
  <si>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</si>
  <si>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</si>
  <si>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</si>
  <si>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</si>
  <si>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</si>
  <si>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</si>
  <si>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</si>
  <si>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</si>
  <si>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</si>
  <si>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</si>
  <si>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</si>
  <si>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</si>
  <si>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</si>
  <si>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</si>
  <si>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</si>
  <si>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</si>
  <si>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</si>
  <si>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</si>
  <si>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</si>
  <si>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</si>
  <si>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</si>
  <si>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</si>
  <si>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</si>
  <si>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</si>
  <si>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</si>
  <si>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</si>
  <si>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</si>
  <si>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</si>
  <si>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</si>
  <si>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</si>
  <si>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</si>
  <si>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</si>
  <si>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</si>
  <si>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</si>
  <si>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</si>
  <si>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</si>
  <si>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</si>
  <si>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</si>
  <si>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</si>
  <si>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</si>
  <si>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</si>
  <si>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</si>
  <si>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</si>
  <si>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</si>
  <si>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</si>
  <si>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</si>
  <si>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</si>
  <si>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</si>
  <si>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</si>
  <si>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</si>
  <si>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</si>
  <si>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</si>
  <si>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</si>
  <si>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</si>
  <si>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</si>
  <si>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</si>
  <si>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</si>
  <si>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</si>
  <si>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</si>
  <si>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</si>
  <si>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</si>
  <si>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</si>
  <si>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</si>
  <si>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</si>
  <si>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</si>
  <si>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</si>
  <si>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</si>
  <si>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</si>
  <si>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</si>
  <si>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</si>
  <si>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</si>
  <si>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</si>
  <si>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</si>
  <si>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</si>
  <si>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</si>
  <si>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</si>
  <si>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</si>
  <si>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</si>
  <si>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</si>
  <si>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</si>
  <si>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</si>
  <si>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</si>
  <si>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</si>
  <si>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</si>
  <si>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</si>
  <si>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</si>
  <si>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201_</t>
  </si>
  <si>
    <t>AÑO 202_</t>
  </si>
  <si>
    <t>202_</t>
  </si>
  <si>
    <t>AÑO 20_</t>
  </si>
  <si>
    <t>AÑO 2024_</t>
  </si>
  <si>
    <t>AÑO 2025</t>
  </si>
  <si>
    <t xml:space="preserve">actas de reuniones </t>
  </si>
  <si>
    <t xml:space="preserve">hay una formulación parcial del direccionamiento estratégico como institución constituida e inclusiva, para sobresalir en cuanto a misión y visión de la institución educativa </t>
  </si>
  <si>
    <t>Existe una formulación de la misión y la visión.</t>
  </si>
  <si>
    <t>hay formulación de algunas metas para la propuesta del PEI</t>
  </si>
  <si>
    <t xml:space="preserve">Las metas están formuladas
solamente para algunas sedes.
además, ninguna o sólo
algunas son cuantificables y
responden a unos propósitos
claros de mejoramiento
</t>
  </si>
  <si>
    <t>Los procesos de inclusión de personas de diferentes grupos poblacionales o diversidad cultural están bajo la responsabilidad de cada sede.</t>
  </si>
  <si>
    <t>hay una formulación incipiente de la política de inclusión  de los diversos grupos poblacionales</t>
  </si>
  <si>
    <t>La institución cuenta con un
conjunto de criterios básicos
acerca de su manejo y éstos
son aplicados parcialmente
por las sedes.</t>
  </si>
  <si>
    <t>cronograma de actividades</t>
  </si>
  <si>
    <t>actas del consejo academico</t>
  </si>
  <si>
    <t>propuesta documento PEI</t>
  </si>
  <si>
    <t>La institución ha establecido
un proceso para realizar la
autoevaluación, mediante instrumentos y procedimientos
claros para las distintas sedes,
pero éstos todavía no son utilizados integralmente.</t>
  </si>
  <si>
    <t>autoevaluaciòn institucional</t>
  </si>
  <si>
    <t>El consejo directivo tiene una
agenda y un cronograma de
trabajo para orientar los procesos
de planeación y el seguimiento
a las acciones institucionales.
Sin embargo, no se
reúne con regularidad.</t>
  </si>
  <si>
    <t>actas de reuniones con el consejo academico</t>
  </si>
  <si>
    <t>La comisión de evaluación y promoción está conformada, pero sus miembros no se reúnen oportunamente ni se toman las decisiones que le corresponden.</t>
  </si>
  <si>
    <t>acta  de conformaciòn de la comisiòn de evaluaciòn y promoción.</t>
  </si>
  <si>
    <t>El comité de convivencia está conformado, pero sus integrantes no se reúnen ni se toman las decisiones que son de su competencia.</t>
  </si>
  <si>
    <t>acta de creaciòn del comitè de convivencia escolar</t>
  </si>
  <si>
    <t>El consejo estudiantil está conformado mediante elección democrática, pero sus integrantes no se reúnen ni se toman las decisiones que son de su competencia.</t>
  </si>
  <si>
    <t>actas de elecciòn del consejo estudiantil</t>
  </si>
  <si>
    <t>El CER, cuenta con un
personero elegido democráticamente
que representa a
todas y todos los estudiantes
de todas las sedes.</t>
  </si>
  <si>
    <t>Se reconoce la existencia de la
asamblea de padres de familia,
pero esta no se reúne para
deliberar sobre los temas de su
competencia.</t>
  </si>
  <si>
    <t>actas de reuniones con los padres de familia  en las  sedes educativas</t>
  </si>
  <si>
    <t xml:space="preserve">Está conformado el consejo de
padres de familia, pero éste no
se reúne para deliberar sobre
los temas de su competencia.
</t>
  </si>
  <si>
    <t>acta de elcceciòn del consejo de padres de familia</t>
  </si>
  <si>
    <t>acta de reuniones  con los diferentes organos colegiados, y registro fotografico de la realizaciòn de actividades</t>
  </si>
  <si>
    <t>hasta el momento no se ha definido el reconocimiento de logros de los docentes y estudiantes</t>
  </si>
  <si>
    <t xml:space="preserve">acta de reuniones con el consejo academico </t>
  </si>
  <si>
    <t>en la actuliadad se cuenta creado el escudo y la bandera del CER, y se esta en proceso de la elaboraciòn de los uniformes escolares</t>
  </si>
  <si>
    <t>los estudiantes han participado en la creaciòn del escudo y escogencia de los colores intitucionales.</t>
  </si>
  <si>
    <t>diagnostico de cada sede educativa.</t>
  </si>
  <si>
    <t>hasta el momento no se ha definido un programa de inducciòn a los estudiantes nuevos</t>
  </si>
  <si>
    <t>La mayoría de los estudiantes de la institución manifiesta entusiasmo y ganas de aprender.</t>
  </si>
  <si>
    <t>registros de asistencias en cada sede educativa.</t>
  </si>
  <si>
    <t>Algunas sedes realizan actividades
extracurriculares (culturales,
deportivas, sociales),
pero éstas no se enmarcan en
una política institucional.</t>
  </si>
  <si>
    <t>registro fotografico de actividades realizas en algunas sedes educativas</t>
  </si>
  <si>
    <t>Algunas sedes, áreas o niveles
cuentan con algunos servicios
complementarios (alimentación, transporte, salud), pero
éstos no dan respuesta a las
necesidades de cobertura y no
se prestan en condiciones de
calidad.</t>
  </si>
  <si>
    <t>no se cuenta con la construcciòn de comedores escolares que tengan la regamentaciòn de salubridad, tampoco hay transporte escolar y la mayoria de estudiantes quedan a largas distancias de las sedes educativas, a parte deben cruzar muchas quebradas y en algunos lugares no hay puentes hamacas y donde los hay estan en mal estado, lo que pone en riesgo la integridad fisica de ls estudiantes.</t>
  </si>
  <si>
    <t xml:space="preserve">manual de convivencia en contrucciòn </t>
  </si>
  <si>
    <t>horario deatenciòn a padres de familia y/o acudientes.</t>
  </si>
  <si>
    <t>se mantiene contacto con  diferentes entidades municipales y departamentales, tales como: familias en acciòn, sisben, enlaces de victimas, centro de salud, entre otras.</t>
  </si>
  <si>
    <t xml:space="preserve">se comparten datos e informaciòn con  diferentes entidades municipales y departamentales, tales como: familias en acciòn, sisben, enlaces de victimas, centro de salud, entre otras. </t>
  </si>
  <si>
    <t>hasta el momento no se ha recibido ningun aporte para el Centro por parte del sector productivo.</t>
  </si>
  <si>
    <t>La información académica de los estudiantes está organizada en archivo en algunas sedes, según criterios diferentes.</t>
  </si>
  <si>
    <t>El mantenimiento de la planta física se realiza ocasionalmente, de acuerdo a la necesidades mas prioritarias.</t>
  </si>
  <si>
    <t>La adquisición de los suministros se realiza en el momento en que se presentan las necesidades; no hay un plan que oriente esa actividad.</t>
  </si>
  <si>
    <t>Los perfiles se encuentran bien definidos, son coherentes con el PEI y con la normatividad vigente; sin embargo, no son tenidos en cuenta en los procesos de selección, solicitud e inducción del personal.</t>
  </si>
  <si>
    <t>La formación y la capacitación son asumidas como un asunto de interés particular de cada docente. La institución acepta procesos de formación sin evaluar su pertinencia con respecto al PEI o sus necesidades.</t>
  </si>
  <si>
    <t xml:space="preserve">Hay conocimiento sobre las fuentes potenciales de los conflictos, pero la institución no cuenta con estrategias para abordarlos eficazmente; en algunas oportunidades se hacen reuniones pero no hay avances en la solución de los mismos. </t>
  </si>
  <si>
    <t>La elaboración del presupuesto se hace teniendo en cuenta las necesidades de las sedes y niveles, y toma como referentes el Plan Operativo Anual, el PEI, el plan de mejoramiento y la normatividad vigente.</t>
  </si>
  <si>
    <t>La contabilidad está disponible de manera oportuna y los informes financieros permiten realizar un control efectivo del presupuesto y del plan de ingresos y gastos.</t>
  </si>
  <si>
    <t>La institución cuenta con procesos para el recaudo de ingresos y la realización de los gastos. Los registros son consistentes y coinciden plenamente con el plan de ingresos y gastos estipulado.</t>
  </si>
  <si>
    <t>La institución presenta los informes financieros a las autoridades competentes de manera apropiada y oportuna. Éstos son parte del proceso de control interno y sirven para tomar decisiones y realizar seguimiento al manejo de los recursos.</t>
  </si>
  <si>
    <t>actulaizaciòn del simat</t>
  </si>
  <si>
    <t>carpetas de los estudiantes con todos sus soportes, pero en cada sede.</t>
  </si>
  <si>
    <t>actas de entrega de boletin de calificaciones.</t>
  </si>
  <si>
    <t>registro fotogrtafico de algunas adecuaciones de la planta fisica en elgunas sedes.</t>
  </si>
  <si>
    <t>cada docente realiza el embellecimiento de la planta fisica de la sede educativa, con la ayuda de la comunidad educativa.</t>
  </si>
  <si>
    <t>AÑO  2022</t>
  </si>
  <si>
    <t>en algunas ocaciones los espacios de las sedes son utilizados por la comunidad educativa.</t>
  </si>
  <si>
    <t>En los procesos de adquisición de los recursos para el aprendizaje (computadores, laboratorios, bibliotecas, etc.) priman los intereses aislados de algunos docentes.</t>
  </si>
  <si>
    <t>no hay un plan elaborado para el mantenimiento de los equipos.</t>
  </si>
  <si>
    <t>el plan de gestiòn del riesgo esta en contrucciòn.</t>
  </si>
  <si>
    <t xml:space="preserve">cronograma de nivelaciòn </t>
  </si>
  <si>
    <t>falta un docente para el modelo eduactivo de postprimaria.</t>
  </si>
  <si>
    <t>No se ha elaborado un plan de inducciòn</t>
  </si>
  <si>
    <t>capacitacciones virtuales por parte de la SED</t>
  </si>
  <si>
    <t>resolucion de distribuciòn de carga academica</t>
  </si>
  <si>
    <t>El cuerpo docente y directivo esta muy comprometido con el buen fuicionamiento del CER</t>
  </si>
  <si>
    <t>acta de reuniòn con el consejo directivo para realizar estimulos a los docentes al final del año.</t>
  </si>
  <si>
    <t xml:space="preserve">en el momento no se ha elaborado ningun proyecto para el apoyo a la investigaciòn </t>
  </si>
  <si>
    <t>contruccion del manual de convivencia.</t>
  </si>
  <si>
    <t>registro fotografico de actividades de integraciòn en toda la comunidad educativa.</t>
  </si>
  <si>
    <t>en el año 2022 el CER la Fortuna no manejo recursos de gratuidad, solo se hizo inveriòn en infraestructura en la sede la Fortuna y Playitas de san Josè, debido a que este año, fue que se creo el Centro y la directora fue nombrada en el mes de agosto, la distribuciòn de los recursos la ejecutò el director de la IER santa Catalina, a quien le pertencian las sedes que hoy estan adscritas al CER la fortuna.</t>
  </si>
  <si>
    <t>se atiende toda  la poblaciòn educativa en el aula de clases, pero se nesecita apoyo de personal especializado.</t>
  </si>
  <si>
    <t>se hace la caractrizaciòn el el simat y propuesta PEI</t>
  </si>
  <si>
    <t>caracterizaciòn de las nesecidades de los educandos en el documento PEI</t>
  </si>
  <si>
    <t>solo se trabaja como actividad en clase, pero no se le da continuidad.</t>
  </si>
  <si>
    <t>Existen en el CER algunas iniciativas para apoyar a
los estudiantes en la formulación de sus proyectos de vida,
pero éstas no están articuladas
a otros procesos.</t>
  </si>
  <si>
    <t>actas de reuniones con padres de familia en cada sede educativa</t>
  </si>
  <si>
    <t>Existen estrategias de comunicación que permiten que el CER y la comunidad se
conozcan mutuamente; las actividades se organizan de manera conjunta, así no guarden
estrecha relación con el PEI</t>
  </si>
  <si>
    <t>se comparte el servicio de Internet, en algunas sedes, que cuentan con el mismo</t>
  </si>
  <si>
    <t xml:space="preserve">El servicio social obligatorio de
los estudiantes es un requisito,
pero se encuentra desarticulado </t>
  </si>
  <si>
    <t xml:space="preserve">en la sede principal se lleva a cabo un proyecto del cultivo de plantas ornamentales </t>
  </si>
  <si>
    <t>Los mecanismos y programas
de participación se han diseñado en concordancia con el
PEI y buscan la creación y animación de diversos escenarios
para que el estudiantado se
vincule a ellos a partir del reconocimiento de la diversidad;
no obstante, su sentido en la
vida escolar no alcanza a sensibilizar al conjunto de la comunidad educativa.</t>
  </si>
  <si>
    <t>documento PEI</t>
  </si>
  <si>
    <t>acta de reuniones de padres de familia</t>
  </si>
  <si>
    <t xml:space="preserve">La participación de de las familias en la vida institucional se
caracteriza por ser a título individual o producto de la iniciativa de algunos docentes.
</t>
  </si>
  <si>
    <t>se establece un horario para la antenciòn a padres de familia en las sedes educativas.</t>
  </si>
  <si>
    <t>El plan de gestiòn de riesgo està en contrucciòn.</t>
  </si>
  <si>
    <t>La institución cuenta con algunos planes de acción frente a
accidentes o desastres naturales solamente para algunas sedes o ciertos riesgos; el estado
de la infraestructura física no
es sujeto de monitoreo ni de
evaluación.</t>
  </si>
  <si>
    <t>VEREDA LA FORTUNA</t>
  </si>
  <si>
    <t>SAN CALIXTO</t>
  </si>
  <si>
    <t>cerlafortuna8@gmail.com</t>
  </si>
  <si>
    <t>YAJANDRA CORONEL JAIMES</t>
  </si>
  <si>
    <t>DIRECTORA</t>
  </si>
  <si>
    <t>DOCENTE</t>
  </si>
  <si>
    <t>DIRECTIVA</t>
  </si>
  <si>
    <t>ACADÉMICA</t>
  </si>
  <si>
    <t>ADMINISTRATIVA Y FINANCIERA</t>
  </si>
  <si>
    <t>COMUNITARIA</t>
  </si>
  <si>
    <t>La permanencia y disponibilidad de los docentes en las sedes educativas durante todo el horario laboral, lo que permite que la comunidad pueda tener acercamiento a los docentes para cualquier trámite, duda, requerimiento o solicitud.</t>
  </si>
  <si>
    <t>Los modelos educativos del CER son pertinentes de acuerdo al contexto de la región, ya que permiten la flexibilidad y cobertura a los educandos.</t>
  </si>
  <si>
    <t>Diseñar un formato que pueda ser usado en todas las sedes para el registro del uso de los espacios fisicos del CER</t>
  </si>
  <si>
    <t xml:space="preserve"> organizar el archivo general en la oficina principal del CER y en todas las sedes tener las carpetas de los estudiantes e informaciòn relevante.</t>
  </si>
  <si>
    <t>elaborar el plan de gestiòn del riesgos y darlo a conocer a toda la comunidad educativa</t>
  </si>
  <si>
    <t>implementar el servicio social en los estudiantes de ultimo grado</t>
  </si>
  <si>
    <t>Se trabaja la metodologìa  Escuela Nueva para primarìa y Postprimaria para secundarìa</t>
  </si>
  <si>
    <t>se han establecido
procesos administrativos
para la dotación, el uso y el mantenimiento
de los recursos para
el aprendizaje</t>
  </si>
  <si>
    <t xml:space="preserve">Se cuenta con algunas cartillas de  Escuela nueva y Postprimaria, pero estas no son suficientes para todos los estudiantes </t>
  </si>
  <si>
    <t>Los mecanismos para el seguimiento a las horas
efectivas de clase recibidas por los estudiantes
hacen parte de un sistema de mejoramiento
institucional que se implementa en todas las
sedes y es aplicado por los docentes</t>
  </si>
  <si>
    <t xml:space="preserve">Se lleva autocontrol de asistencia y se les hace seguimiento a los estuadiantes que faltan a clase </t>
  </si>
  <si>
    <t>En algunas sedes hay algunos
acuerdos básicos entre docentes y
estudiantes acerca de la intencionalidad
de las tareas escolares para
algunos grados, niveles o áreas.</t>
  </si>
  <si>
    <t>por medio de cartelereas,exposiciones,lecturas y consultas para investigar.</t>
  </si>
  <si>
    <t>Se cuenta con las guias de Escuela nueva.</t>
  </si>
  <si>
    <t>Se cuenta con la intensidad horaria para cada una de las asignaturas.</t>
  </si>
  <si>
    <t>Los equipos docentes han realizado
esfuerzos coordinados
para apoyar el proceso de
enseñanza-aprendizaje en la
comunicación recíproca, las
relaciones horizontales y la negociación
con los estudiantes</t>
  </si>
  <si>
    <t>Se mantiene una  buena relacion entre docentes y estudiantes en el area de clase.</t>
  </si>
  <si>
    <t>Los docentes cuentan con una
herramienta de planeación
muy general en la que se explicitan:
(1) los contenidos del
aprendizaje; (2) los logros; y
(3) los recursos didácticos.</t>
  </si>
  <si>
    <t>Planeador de clases.</t>
  </si>
  <si>
    <t>El sistema de evaluación del rendimiento académico
se aplica permanentemente. Se hace
seguimiento a los estudiantes de bajo rendimiento,
pero este no es conocido por los padres
de familia.</t>
  </si>
  <si>
    <t>El seguimiento sistemático de los resultados
académicos cuenta con indicadores y mecanismos
claros de retroalimentación para
estudiantes, padres de familia y prácticas docentes.</t>
  </si>
  <si>
    <t>Microentros con docentes y reunion con padres de familia.</t>
  </si>
  <si>
    <t>Las conclusiones de los análisis de los resultados
de los estudiantes en las evaluaciones
externas (pruebas SABER y exámenes de Estado)
son fuente para el mejoramiento de las
prácticas de aula, en el marco del Plan de Mejoramiento
Institucional.</t>
  </si>
  <si>
    <t>Se evalua el resultado de las pruebas y se elavoran planes de mejoramiento.</t>
  </si>
  <si>
    <t>La política institucional de control, análisis
y tratamiento del ausentismo contempla la
participación activa de padres, docentes y estudiantes.</t>
  </si>
  <si>
    <t>El autocontrol de asistencia tanto de estudiantes como de padres de familia.</t>
  </si>
  <si>
    <t>Las prácticas de los docentes incorporan actividades
de recuperación basadas en estrategias
que tienen como finalidad ofrecer un
apoyo real al desarrollo de las competencias
básicas de los estudiantes y al mejoramiento
de sus resultados.</t>
  </si>
  <si>
    <t>Se hace la nivelacion de acuerdo la dificultad en el tema.</t>
  </si>
  <si>
    <t>Se cuenta con una psicorientadora para los estudiantes con problemas de aprendizaje.</t>
  </si>
  <si>
    <t>Se evidencia con formatos de seguimiento a egresados.</t>
  </si>
  <si>
    <t>El plan de estudios es un agregado de planes de área elaborados de forma aislada e
individual, sin coherencia con
lo estipulado en el PEI.</t>
  </si>
  <si>
    <t>no se ha elaborado el plan de estudiosen concordancia con el PEI</t>
  </si>
  <si>
    <t>El centro educativo cuenta con  semanas de nivelaciòn y seguimientos a los procesos de aprendizaje de los estudiantes y se hacen los informes al finalizar cada periodo</t>
  </si>
  <si>
    <t>El socio constructivismo como referente pedagogico</t>
  </si>
  <si>
    <t>El CER tiene un plan
para realizar el seguimiento a
sus egresados, pero la información
no es sistemática, ni
permite el análisis para aportar
al mejoramiento institucional.</t>
  </si>
  <si>
    <t>documento SIEE</t>
  </si>
  <si>
    <t xml:space="preserve">El sistema de evaluación del rendimiento académico
se aplica permanentemente. 
</t>
  </si>
  <si>
    <t xml:space="preserve">elaborar los proyectos pedagògicos tranversales </t>
  </si>
  <si>
    <t>elaboraciòn de el plan de estudios como un agregado de planes de área  de una  forma unificada en coherencia con
con en el PEI.</t>
  </si>
  <si>
    <t xml:space="preserve"> inducción al talento humano</t>
  </si>
  <si>
    <t xml:space="preserve">acta de elecciòn del consejo directivo cronograma de trabajo </t>
  </si>
  <si>
    <t>el consejo academico se reune periodicamente para garantizar que el proyecto pedagogico sea coherente con las necesidades de la diversidad y se implemente en todas las sedes, areas y niveles.</t>
  </si>
  <si>
    <t>AÑO 2023</t>
  </si>
  <si>
    <t xml:space="preserve">EVIDENCIAS </t>
  </si>
  <si>
    <t>Se cuenta con una formulación de la misión, la
visión y los principios que articulan e identifican
a la institución como un todo. Estos elementos
han sido apropiados parcialmente por la comunidad
educativa.</t>
  </si>
  <si>
    <t xml:space="preserve">En cada una de las sedes educativas del la IER  la Fortuna se encuentran expuestas en un lugar visible la Misión y la vvisión </t>
  </si>
  <si>
    <t>Hay metas establecidas para
la institución integrada e inclusiva,
pero solamente algunas
responden a sus objetivos y al
direccionamiento estratégico.</t>
  </si>
  <si>
    <t xml:space="preserve">Las metas institucionales se encuantran contempladas en el PEI de la Institución </t>
  </si>
  <si>
    <t>La institución cuenta con un
proceso de divulgación y apropiación
del direccionamiento
estratégico.</t>
  </si>
  <si>
    <t>la información se divulga a traves de   diversos
medios: comunicados,
carteleras, murales, talleres,
grupos de encuentro, conversatorios, redes sociales y plataformas digitales</t>
  </si>
  <si>
    <t>la atención a la
diversidad fueron definidos de manera participativa
y permiten el trabajo en equipo.</t>
  </si>
  <si>
    <t>Plan Operativo Anual</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</si>
  <si>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</si>
  <si>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se hizo la ampliación de la oferta educativa y la vonversión del CER a IER, con la participación de toda la comunidad educativa</t>
  </si>
  <si>
    <t>La estrategia pedagógica es coherente con la
misión, la visión y los principios institucionales,
y es aplicada de manera articulada en las
diferentes sedes, niveles y grados.</t>
  </si>
  <si>
    <t>Documento PEI</t>
  </si>
  <si>
    <t>La institución utiliza con algún
grado de sistematización la información
que está disponible
en sus archivos (resultados de
sus autoevaluaciones, evaluaciones
de desempeño de docentes
y administrativos), así como
aquella que proviene de otras
instancias. La información utilizada
abarca a todas las sedes.</t>
  </si>
  <si>
    <t>La sede cuenta con archivos,digitales,tales como:drive  y demas sistemas operativos.</t>
  </si>
  <si>
    <t>La institución ha establecido
un proceso para realizar la
autoevaluación, mediante instrumentos
y procedimientos
claros para las distintas sedes,
pero éstos todavía no son utilizados
integralmente.</t>
  </si>
  <si>
    <t>Autoevaluaciòn institucional</t>
  </si>
  <si>
    <t>El consejo directivo se reúne periódicamente
de acuerdo con el cronograma establecido.
Sin embargo, no hace un seguimiento sistemático
al plan de trabajo.</t>
  </si>
  <si>
    <t>Actas de reunios y registro fotográfico</t>
  </si>
  <si>
    <t>La comisión de evaluación y promoción se
reúne oportunamente en el marco de la integración
institucional, toma las decisiones
pertinentes y apoya la definición de políticas
institucionales de evaluación que favorece a
la diversidad de la población.</t>
  </si>
  <si>
    <t xml:space="preserve">acta de reuniones </t>
  </si>
  <si>
    <t>El comité de convivencia está
conformado, pero no se reúne
periódicamente para analizar
los casos que le son remitidos.</t>
  </si>
  <si>
    <t>acta de elecciòn del personero estudiantil.</t>
  </si>
  <si>
    <t>Está conformada la asamblea
de padres de familia, pero ésta
no se reúne periódicamente
para deliberar y tomar decisiones
sobre los temas de su competencia.</t>
  </si>
  <si>
    <t>actas de reuniones con los padres de familia  y registro fotografico</t>
  </si>
  <si>
    <t>Está conformado el consejo de
padres de familia, pero éste no
se reúne para deliberar sobre
los temas de su competencia.</t>
  </si>
  <si>
    <t xml:space="preserve">acta de elcceciòn del consejo de padres </t>
  </si>
  <si>
    <t>La institución ha definido los
mecanismos de comunicación
de acuerdo con las características
y el tipo de información</t>
  </si>
  <si>
    <t>grupos de whatsapp, circulares enviadas  redes sociales , y emisora comunitaria</t>
  </si>
  <si>
    <t>La institución desarrolla los diferentes proyectos
institucionales con el apoyo de equipos
que tienen una metodología de trabajo clara,
orientados a responder por resultados y
que generan un ambiente de comunicación</t>
  </si>
  <si>
    <t>acta de reuniones con la comunidad educativa</t>
  </si>
  <si>
    <t>se hace reconocimiento a los estudiantes que se han destacado en los desempeños.</t>
  </si>
  <si>
    <t>La institución cuenta con un
sistema de estímulos y reconocimientos
a los logros de
docentes y estudiantes que se
aplica de manera coherente,
sistemática y organizada.</t>
  </si>
  <si>
    <t>La institución cuenta con una
política para identificar y divulgar
las buenas prácticas
pedagógicas, administrativas y
culturales.</t>
  </si>
  <si>
    <t>Evidencias de actividades culturales.</t>
  </si>
  <si>
    <t>Los estudiantes se identifican
con la institución a través de
elementos tales como las instalaciones,
el escudo, el uniforme
o el himno,</t>
  </si>
  <si>
    <t xml:space="preserve">todos los estudiantes tienen el uniforme escolar </t>
  </si>
  <si>
    <t>Diagnostico de cada sede educativa.</t>
  </si>
  <si>
    <t>charlas dirigidas</t>
  </si>
  <si>
    <t>Al inicio del año escolar, en todas
las sedes se explican a los
estudiantes nuevos los usos y
costumbres de la institución.</t>
  </si>
  <si>
    <t>formato de inducción a estudiantes nuevos</t>
  </si>
  <si>
    <t>En todas las sedes de la institución se observan
el entusiasmo y una elevada motivación
hacia el aprendizaje, lo que se refleja en toda
la comunidad educativa.</t>
  </si>
  <si>
    <t>Registros de asistencias en cada sede educativa.</t>
  </si>
  <si>
    <t>Documento del Manual de Convivencia</t>
  </si>
  <si>
    <t>La institución tiene una política
definida con respecto a las actividades extracurriculares, las
cuales se articulan a los procesos
de formación de los estudiantes.
Sin embargo, ésta solamente se
aplica en algunas sedes.</t>
  </si>
  <si>
    <t xml:space="preserve">guias de trabajo y registro fotografico </t>
  </si>
  <si>
    <t>La institución cuenta con el comité de convivencia, el cual se
encarga de la identificación y
mediación de los conflictos que
se presentan entre los diferentes estamentos de la comunidad educativa</t>
  </si>
  <si>
    <t xml:space="preserve">evidencias de la semana por la convivenia escolar </t>
  </si>
  <si>
    <t>La institución ha definido políticas y mecanismos para prevenir situaciones de riesgo y
manejar los casos difíciles, las
cuales se aplican en la mayoría
de las sedes. Sin embargo, no
se hace seguimiento sistemático a los mismos.</t>
  </si>
  <si>
    <t>La institución cuenta con una
política de comunicación e
interacción con las familias o
acudientes y se han establecido los canales, el tipo y la periodicidad de la información.</t>
  </si>
  <si>
    <t xml:space="preserve">horario deatenciòn a padres de familia y/o acudientes, circulares enviadas, e información a traves de redes sociales </t>
  </si>
  <si>
    <t>La institución ha establecido
alianzas con el sector productivo. Éstas tienen muy claros
los objetivos, metodologías
de trabajo y sistemas de seguimiento generados por parte
de las instancias involucradas</t>
  </si>
  <si>
    <t>evidencias de las adecuaciones en algunas sede educativas. Con apoyo de toda la comunidad</t>
  </si>
  <si>
    <t>El IER cuenta con una política para desarrollar el proceso de matrícula que garantiza su agilidad y coherencia con los lineamientos nacionales y locales.</t>
  </si>
  <si>
    <t>Actualización del simat, Divulgación del proceso de matrículas mediante redes sociales, Docentes reciben matrículas permanentemente en las sedes educativas.</t>
  </si>
  <si>
    <t>La institución cuenta con un
sistema de archivo organizado
donde se integra la información
histórica de los estudiantes
de todas las sedes.</t>
  </si>
  <si>
    <t>La carpeta de todos los estudiantes a nivel institucional y por sede se encuentra con sus soportes en Drive y con copia de seguridad para ser accesible siempre que se requiera.</t>
  </si>
  <si>
    <t>La IER cuenta con una política unificada para administrar la expedición de boletines de calificaciones en todas sus sedes.</t>
  </si>
  <si>
    <t>La entrega de informes académicos está se contempla en el Sistema institucional de Evaluación de los Estudiantes SIEE. Se evidencia a través de actas de entrega de boletines de calificaciones, igualmente se conserva las planillas de notas y cuadro general de desempeño como copias de seguridad para generar informes academicos en cualquier momento.</t>
  </si>
  <si>
    <t>El mantenimiento de la planta física se realiza ocasionalmente, de acuerdo a la necesidades mas prioritarias, dado que los recursos son limitados.</t>
  </si>
  <si>
    <t>Registro fotográfico de adecuaciones de la planta fisica en elgunas sedes. Se requiere formular un programa de mantenimiento preventivo en todas las sedes educativas.</t>
  </si>
  <si>
    <t>EL IER realiza actividades aisladas y ocasionales de adecuación, accesibilidad y embellecimiento de su planta física, y recibe apoyos puntuales
de la comunidad educativa
para realizarlas.</t>
  </si>
  <si>
    <t>La comunidad educativa ocasionalmente realiza aportes para el mantenimeinto de las sedes, a veces jornadas de trabajo, y el embellecimiento de zonas verdes a cargo de los docentes con sus estudiantes.</t>
  </si>
  <si>
    <t>La IER tiene algunos registros sobre la manera cómo se están utilizando los espacios físicos, pero éstos son esporádicos y no están sistematizados.</t>
  </si>
  <si>
    <t>En ocasiones los espacios de las sedes educativas o algunos implementos son usados por la comunidad educativa, quien los pide prestados mediante oficio u acta. Sin embargo, se requiere diseñar un formato donde se lleve registro y trazabilidad de todos los prestamos por cada una de las sedes educativas.</t>
  </si>
  <si>
    <t>En el año 2023 la IER la Fortuna hizo inversión en infraestructura en la sede la Fortuna, igualmente se ha realizado la solicitud de apoyo de recursos y material pedagógico a entidades territoriales sin obtener apoyo lamentablemente.</t>
  </si>
  <si>
    <t>En el 2023 el IER la Fortuna realizó dotación de papelería a todas las sedes educativas, así como una dotación de implementos de aseo Sin embargo no existe una programa de dotación y suministro para la institución.</t>
  </si>
  <si>
    <t>No hay un plan elaborado para el mantenimiento de los equipos.</t>
  </si>
  <si>
    <t>Los equipos de cómputo que están en mal estado no son reparados por los docentes por el desconocimiento de estas actividades.</t>
  </si>
  <si>
    <t>EL IER  tiene una aproximación parcial a su panorama de riesgos o se encuentra apenas en proceso de iniciar el levantamiento.</t>
  </si>
  <si>
    <t>El plan de gestión del riesgo está en contrucción.</t>
  </si>
  <si>
    <t>EL IER ofrece algunos servicios complementarios esporádicamente y su cobertura es insuficiente.</t>
  </si>
  <si>
    <t>La IER solo cuenta con el servicio de Alimentación Escolar.</t>
  </si>
  <si>
    <t>EL IER tiene una estrategia definida para prestar apoyos pertinentes a los estudiantes que presentan bajo desempeño académico o con dificultades de interacción, pero esta no es conocida ni aplicada por todos.</t>
  </si>
  <si>
    <t>Cronograma de nivelación a final de año. Reuniones de la comisión de evaluación y promoción.</t>
  </si>
  <si>
    <t>Los perfiles son tenidos en cuenta para el desarrollo de la función docente. Se vinculó un nuevo docenFalta un docente para el modelo educativo de postprimaria.</t>
  </si>
  <si>
    <t>La institución realiza actividades de inducción con los docentes y administrativos nuevos, pero éstas no son sistemáticas y obedecen a iniciativas individuales, de áreas o de sedes.</t>
  </si>
  <si>
    <t>Se han realizado capacitacciones virtuales por parte de la SED, igualmente formación individual a algunos docentes en temas como riesgo de minas, convivecia escolar, entre otros temas.</t>
  </si>
  <si>
    <t>La IER  tiene un proceso establecido para elaborar los horarios y realizar la asignación académica de los docentes, pero éste solamente se aplica en algunas sedes o niveles, y no siempre es equitativo.</t>
  </si>
  <si>
    <t>A los docentes se les establece periódicamente la resolución de distribución de carga académica, en el presente año se vonculó un nuevo docente para el modelo de postprimaria.</t>
  </si>
  <si>
    <t>Una parte importante del personal vinculado al IER comparte la filosofía, principios, valores y objetivos y dedica algún tiempo a la realización de actividades relacionadas con estos aspectos.</t>
  </si>
  <si>
    <t>Los docentes están comprometidos con las funciones misionales, igualmente se han apropiado de la mision, visión y lineamientos establecidos en el PEI</t>
  </si>
  <si>
    <t>La institución ha implementado un proceso de evaluación de desempeño para docentes, directivos y personal administrativo que indaga los diferentes aspectos en el desarrollo del cargo. Este proceso cuenta con indicadores y referentes claros que están en concordancia con la normatividad vigente, y son conocidos por todos.</t>
  </si>
  <si>
    <t>La investigación en la institución se encuentra en estado incipiente; carece de apoyo y seguimiento a las iniciativas de los docentes.</t>
  </si>
  <si>
    <t>Durante el 2023 no se ha realizado proyectos de investigación por parte de los docentes. Se requiere elaborar un plan o programa para el apoyo a la investigación</t>
  </si>
  <si>
    <t>La institución ha definido estrategias para la mediación de conflictos, pero éstas se usan de manera esporádica y no abarcan la totalidad de sedes, grados o niveles.</t>
  </si>
  <si>
    <t>La IER ha desarrollado la semana de la convicencia escolar como estrategia que mitigue los conflictos y genere medidas de mediación de los mismos. Se ha socializado el el manual de convivencia con toda la comunidad estudiantil de las diferentes sedes educativas.</t>
  </si>
  <si>
    <t>La institución ha definido un programa de bienestar del personal vinculado, pero éste no se cumple totalmente o no abarca a todas las sedes, niveles o grados.</t>
  </si>
  <si>
    <t>No se ha documentado un programa de bienestar, sin embargo se realiza integración de la comunidad educativa mediante el dia de la actividad física institucionalmente, donde todas las sedes asisten a la sede principal para integrarse. Se cuenta con registro fotográfico de actividades de integración en toda la comunidad educativa.</t>
  </si>
  <si>
    <t>Se elabora el presupuesto de manera ágil y oportuna, para dar ejecución y seguimiento al mismo.</t>
  </si>
  <si>
    <t>En la IER se cuenta con contadora y la información está de manera disponibl y oportuna, además los informes financieros permiten control efectivo del presupuesto y del plan de ingresos y gastos.</t>
  </si>
  <si>
    <t>Los registros de ingresos y de gastos son consistentes y coinciden plenamente con lo estipulado.</t>
  </si>
  <si>
    <t>La institución presenta los informes financieros a las autoridades competentes de manera apropiada y oportuna</t>
  </si>
  <si>
    <t>EL IER  ha definido políticas para atender a poblaciones pertenecientes a grupos étnicos, pero no contamos con el apoyo de las entidades competentes para la ejecucion de las activides a seguir  sobre sus requerimientos o necesidades de su localidad o municipio.</t>
  </si>
  <si>
    <t>Se hace la caracterizacion en el simat y no se encuentras estudiantes pertenecientes a grupos etnicos.</t>
  </si>
  <si>
    <t>El IER conoce las características de su entorno y procura dar respuestas a éstas mediante acciones que buscan acercar los estudiantes al CER, en concordancia con el PEI.</t>
  </si>
  <si>
    <t>Existen en el IER algunas iniciativas para apoyar a
los estudiantes en la formulación de sus proyectos de vida, pero éstas no están articuladasa otros procesos.</t>
  </si>
  <si>
    <t xml:space="preserve">La escuela de padres es coherente con el PEI, cuenta con el respaldo pedagógico de los docentes y se encuentra ampliamente divulgada en la comunidad. Además, su acogida entre los integrantes de la  familia es significativa. </t>
  </si>
  <si>
    <t xml:space="preserve">
La institución ofrece a los pa dres de familia algunos talleres y charlas sobre diversos temas, en reuniones de entrega de informe academico.</t>
  </si>
  <si>
    <t>Existen estrategias de comunicación que permiten que la IER y la comunidad se conozcan mutuamente; las actividades se organizan de manera conjunta, así no guarden
estrecha relación con el PEI</t>
  </si>
  <si>
    <t>La IER  pone a disposición de la comunidad algunos
de sus recursos físicos, como
respuesta a demandas específicas.</t>
  </si>
  <si>
    <t>Los mecanismos y programas
de participación se han diseñado en concordancia con el
PEI y buscan la creación y animación de diversos escenarios
para que el estudiantado se
vincule a ellos a partir del reconocimiento de la diversidad;</t>
  </si>
  <si>
    <t>La institución posee canales de comunicación claros y abiertos que facilitan a los padres de familia el conocimiento de sus derechos y deberes, de manera que ellos se sienten miembros legítimos de la asamblea y del consejo de padres.</t>
  </si>
  <si>
    <t>acta de reuniones de padres de familia y vinculacion en proyectos internos de la IER</t>
  </si>
  <si>
    <t>La institución tiene propuestas 
para estimular la participación 
de de las familias como me canismo de apoyo a acciones,  que si bien son pertinentes para la institución y están en 
concordancia con el PEI, no han sido diseñadas con base en su participación</t>
  </si>
  <si>
    <t>actas, reuniones proyecto,  PEI</t>
  </si>
  <si>
    <t>La IER  trabaja los temas de prevención de riesgos físicos (accidentes caseros, disposición de desechos, ergonomía, etc.) de manera parcial y esporádica.</t>
  </si>
  <si>
    <t>La IER ofrece actividades de prevención, tanto propias como externas, sin que
exista una relación entre los
factores de riesgo de su comunidad y el contenido de las mismas. El análisis de los factores
de riesgo se basa en anécdotas
y casos particulares.</t>
  </si>
  <si>
    <t>MARTINEZ ALSINA JOSE WISLETH</t>
  </si>
  <si>
    <t>PATIÑO RINCÓN OLGA LUCIA</t>
  </si>
  <si>
    <t xml:space="preserve">Hay un plan de estudios  que cuenta con proyectos pedagógicos y contenidos transversales, construido de acuerdo a los lineamientos del PEI. </t>
  </si>
  <si>
    <t>Planes de area, proyectos transversales.</t>
  </si>
  <si>
    <t>La institución cuenta con un enfoque metodológico que tiene en cuenta los acuerdos básicos relativos a métodos de enseñanza, relación pedagógica , usos de recursos y necesidades de la institución.</t>
  </si>
  <si>
    <t>Se fortalecio el enfoque pedagógico mediante  la adaptación de las guías con la metodología de escuela nueva activa.</t>
  </si>
  <si>
    <t>De acuerdo a la necesidad se  establecen procesos administrativos para la dotación, el uso y el mantenimiento de los recursos para el aprendizaje.</t>
  </si>
  <si>
    <t>Exixten guias como material de apoyo para el desarrollo de actividades pedag'ogicas.</t>
  </si>
  <si>
    <t>La institución educativa cuenta con los mecanismos articulados y sistemáticos para realizar el seguimiento de las horas  de clase recibidas por los estudiantes.</t>
  </si>
  <si>
    <t xml:space="preserve">Se lleva control de asistencia , reporte y seguimiento de estudiantes que no asisten,  </t>
  </si>
  <si>
    <t>La institución educativa periódicamente revisa la implementación de su política de evaluación planteada y adoptada en el SIIE.</t>
  </si>
  <si>
    <t>se evidenci as los procesos de evaluacion, autoevaluacion y coevaluacion y se entregan informes cada periodo.</t>
  </si>
  <si>
    <t>Se han definido algunas  opciones didácticas que se emplean atendiendo a las necesidades del contexto y el ritmo de aprendizaje de los estudiantes.</t>
  </si>
  <si>
    <t>En algunas sedes se ha implementado algunos acuerdos básicos entre docentes y estudiantes  atendiendo a las necesidades y ritmo de aprendizaje de los estudiantes.</t>
  </si>
  <si>
    <t>se realizan planes de apoyo y refuerzo escolar.</t>
  </si>
  <si>
    <t>La institución educativa cuenta con acuerdos sobre el uso de los recursos para el aprendizaje acorde a su propuesta pedagógica, pero ésta se aplica solamente en algunas sedes, niveles o grados.</t>
  </si>
  <si>
    <t>se establecen acuerdos por sedes y criterios de cada docente, según sus necesidades educativas.</t>
  </si>
  <si>
    <t>Se organizan horarios de lcase por grados y áreas, respetando la intensidad horaria.</t>
  </si>
  <si>
    <t>Se establecio y dio cumplimiento al horario de clases establecido al inicio del año esclar</t>
  </si>
  <si>
    <t xml:space="preserve">El trabajo colaborativo por parte de los docentes y directora han realizado esfuerzos coordinados para apoyar el proceso de enseñanza-aprendizaje. </t>
  </si>
  <si>
    <t>Se ha logrado una comunicación asertiva entre docentes, estudiantes, directivas y padres de familia.</t>
  </si>
  <si>
    <t>Se continua en proceso de implementación el planaeador de clase con modificaciones realizadas.</t>
  </si>
  <si>
    <t>planeador de clases adaptado</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</si>
  <si>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</si>
  <si>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Adaptación de la metodología de escuela nueva activa en  primaria y postprimaria.</t>
  </si>
  <si>
    <t>El sistema de evaluación del rendimiento académico se aplica permanentemente. Se hace seguimiento a los estudiantes de bajo rendimiento, se informa en algunos casos a los padres de familia.</t>
  </si>
  <si>
    <t>Lineamientos concertados y plasmados en el SIIE</t>
  </si>
  <si>
    <t>CACERES GUERRERO MARIA FERNANDA</t>
  </si>
  <si>
    <t>GONZALO BECERRA SUAREZ</t>
  </si>
  <si>
    <t>INSTITUCIÓN EDUCATIVA  RURAL LA FORTUNA</t>
  </si>
  <si>
    <t xml:space="preserve">
Existe un cronograma establecido para las reuniones del consejo directivo.
</t>
  </si>
  <si>
    <t>Elaborar los PIAR, para garantizar la pertinencia del proceso de enseñanza y aprendizaje de los estudiantes con discapacidad, dentro del aula, respetando sus estilos de vida y ritmos de aprendizaje.</t>
  </si>
  <si>
    <t xml:space="preserve">Establecer convenios con el SENA para desarrollar
proyectos pedagógicos y productivos </t>
  </si>
  <si>
    <t>En La institución se desarrollan  diferentes proyectos
institucionales con el apoyo de equipos de trabajo
que tienen una metodología clara,
orientados a responder por resultados y
que generan un ambiente de comunicación.</t>
  </si>
  <si>
    <t>La institución educativa implementa y desarrolla los planes de area y proyectos transversales.</t>
  </si>
  <si>
    <t>Establecer  procesos administrativos para la dotación, el uso y el mantenimiento de los recursos para el aprendizaje de acuerdo a la necesidad de cada sede educativa</t>
  </si>
  <si>
    <t>Articular el modelo EMER y elaborar  el plan de estudios para dicho modelo como un agregado de planes de área  de una  forma unificada en coherencia con
con en el PEI.</t>
  </si>
  <si>
    <t>capacitacciones virtuales por parte de la SED, igualmente formación individual a algunos docentes en temas como riesgo de minas, convivecia escolar, entre otros temas.</t>
  </si>
  <si>
    <t>Elaboración del presupuesto de manera ágil y oportuna, para dar ejecución y seguimiento al mismo.</t>
  </si>
  <si>
    <t>Elaborar un plan o programa para el apoyo a la investigación, Realizar proyectos de investigación por parte de los docentes.</t>
  </si>
  <si>
    <t>Los estudiantes se identifican con la institucion y sienten orgullo de pertenecer a ella. A demas, participan activamente en actividades internas y externas, en su representacion.</t>
  </si>
  <si>
    <t xml:space="preserve">pactos de aula comtemplados en el manual de convivencia de la IER </t>
  </si>
  <si>
    <t>Establecer  acuerdos con  entidades como:  bibliotecas, puestos
de salud, hospitales, granjas,
casas de cultura y centros de
recreación para desarrollar
algunas actividades pedagógicas.</t>
  </si>
  <si>
    <t>RECTORA</t>
  </si>
  <si>
    <t>Alba Viviana Palacio</t>
  </si>
  <si>
    <t>Sandra Liliana Balmaceda Delgado</t>
  </si>
  <si>
    <t>Lusdith del Carmen Machado Rincón</t>
  </si>
  <si>
    <t>Ruddy Vanessa Miranda Gamboa</t>
  </si>
  <si>
    <t>vivianapalacio668@gmail.com</t>
  </si>
  <si>
    <t>aslibad2016@gmail.com</t>
  </si>
  <si>
    <t>lusdithmr@gmail.com</t>
  </si>
  <si>
    <t>Vanessamiranda0424@gmail.com</t>
  </si>
  <si>
    <t>La IER  ofrece actividades de prevención, tanto propias como externas, sin que
exista una relación entre los
factores de riesgo de su comunidad y el contenido de las mismas. El análisis de los factores
de riesgo se basa en anécdotas
y casos particulares.</t>
  </si>
  <si>
    <t>Gestionar recursos para mejorar Algunos espacios  de Las sedes de la IER y 
 la dotación de las mismas.</t>
  </si>
  <si>
    <t>AÑO 2024</t>
  </si>
  <si>
    <t>La IER atiende a todos los estudiantes sin distinción alguna, es inclusiva, la participación de los padres de familia es activa y participativa ya que integran los órganos colegiados que permiten la buena marcha del horizonte institucional</t>
  </si>
  <si>
    <t xml:space="preserve">1. Los programas de la escuela de padres se evalúan de acuerdo a lo estipulado en el PEI de la institución; hay sistematización de estos procesos y su mejoramiento se hace teniendo en cuenta las necesidades y expectativas de los integrantes de la familia y de la comunidad.                                                                                                                                                                                 </t>
  </si>
  <si>
    <t>2. Los mecanismos y escenarios de participación de la institución son utilizados por los estudiantes de forma continua y con sentido de pertenencia, asi mismo, se ha logrado la participación de los estudiantes en el apoyo a su propia formación ciudadana.</t>
  </si>
  <si>
    <t>OPORTUNIDADES DE MEJORAMIENTO</t>
  </si>
  <si>
    <t>En la IER se realizan ocasionalmente algunas acciones como charlas y publicaciones entre los docentes para dar a conocer el horizonte institucional</t>
  </si>
  <si>
    <t xml:space="preserve">La mayoría de planes, proyectos y acciones están articulados al planteamiento estratégico de la IER de una manera  integrada
e inclusiva y eventualmente se
trabaja en equipo para articular las acciones. </t>
  </si>
  <si>
    <t>la IER  cuenta con una
estrategia pedagógica coherente
con la misión, la visión
y los principios institucionales,
pero ésta todavía no es aplicada
de manera articulada en
las diferentes sedes, niveles y
grados.</t>
  </si>
  <si>
    <t>la IER  utiliza solamente
en algunas ocasiones la información
que está disponible
en sus archivos, incluyendo los
resultados de sus autoevaluaciones,
así como aquella que
proviene de otras instancias,
pero este uso no es sistemático
ni abarca a todas las sedes.</t>
  </si>
  <si>
    <t>en la actulidad se esta a empezando a contruir y organizar los archivos de la IER</t>
  </si>
  <si>
    <t>la IER, cuenta con un
personero elegido democráticamente
que representa a
todas y todos los estudiantes
de todas las sedes.</t>
  </si>
  <si>
    <t>la IER  cuenta con mecanismos
parciales de comunicación
entre los integrantes de
la comunidad educativa.</t>
  </si>
  <si>
    <t>grupos de whatsapp, circulares enviadas por la Directora</t>
  </si>
  <si>
    <t>la IER,  cuenta
con una estrategia para fortalecer
el trabajo en equipo en
los diferentes proyectos institucionales.
Además, se cuenta
con una metodología para
realizar reuniones efectivas.</t>
  </si>
  <si>
    <t>Resoluciones de reconocimiento a los docentes de la IER.</t>
  </si>
  <si>
    <t>la IER  realiza reuniones
ocasionales para identificar y
socializar los mejores desempeños en el ámbito pedagógico y administrativo.</t>
  </si>
  <si>
    <t>Algunas sedes de la IER
tienen áreas insuficientes y
poco organizadas, lo que conlleva
al hacinamiento y a un
sentimiento de escasa estimulación
y apropiación. La dotación
es precaria.</t>
  </si>
  <si>
    <t>la IER la fortuna ha elaborado un manual de convivencia que orienta las acciones de los diferentes estamentos de la comunidad educativa, en concordancia con el pei</t>
  </si>
  <si>
    <t>Documento del Manual de Convivencia actualizado a la normatividad vigente</t>
  </si>
  <si>
    <t>la IER realiza jornadas, talleres y otras actividades orientadas a reducir los conflictos. Estas actividades son convocadas por algunos docentes. No hay una conciencia clara acerca de todas las competencias requeridas para la convivencia.</t>
  </si>
  <si>
    <t>la IER cuenta con algunos mecanismos para manejar
casos difíciles – problemas psicológicos, consumo de sustancias psicoactivas, dificultades
en la socialización – y éstos se
utilizan de manera puntual en
algunas sedes o niveles.</t>
  </si>
  <si>
    <t>la IER establece comunicaciones con las familias o
acudientes en función de las
demandas y necesidades presentadas. De manera general,
cada sede posee sus propios
canales de comunicación.</t>
  </si>
  <si>
    <t>la IER  establece comunicaciones con las autoridades
educativas locales en función
de las necesidades que se presenten. En general, cada sede
posee sus propios canales de
comunicación.</t>
  </si>
  <si>
    <t>la IER establece acuerdos ocasionales con otras entidades: bibliotecas, puestos
de salud, hospitales, granjas,
casas de cultura y centros de
recreación para desarrollar
algunas actividades pedagógicas</t>
  </si>
  <si>
    <t>la IER  establece acuerdos ocasionales con otras entidades: bibliotecas, puestos
de salud, hospitales, granjas,
casas de cultura y centros de
recreación para desarrollar
algunas actividades pedagógicas</t>
  </si>
  <si>
    <t>la IER realiza algunas actividades de reconocimiento al personal vinculado, de acuerdo con iniciativas aisladas de sedes, niveles o grados.</t>
  </si>
  <si>
    <t>En el 2024se realiza evaluación de periodo de prueba de 7 docentes, igualmente evaluación de desempeño a un docente y a un directivo, todo de acuerdo a lo establecido en la guia 31.</t>
  </si>
  <si>
    <t>En 2024 se realiza entregan menciones de honor a estudiantes por el buen rendimiento academico Se conserva registro fotográfico y actas de reconocimiento a la labor.</t>
  </si>
  <si>
    <t>la IER realiza esporádicamente algunas actividades orientadas a la integración y bienestar del personal vinculado.</t>
  </si>
  <si>
    <t xml:space="preserve">informe de rendición de cuentas </t>
  </si>
  <si>
    <t>AÑO  2023</t>
  </si>
  <si>
    <t>la IER  ha delineado políticas para atender a poblaciones con requerimientos especiales, pero carece de información relativa a las necesidades de su localidad o municipio.</t>
  </si>
  <si>
    <t>la IER  ha delineado políticas para atender a poblaciones con requerimientos especiales, pero carece de  apoyo por parte de las entidades competentes,  relativa a las necesidades de su localidad o municipio.</t>
  </si>
  <si>
    <t>la IER  ha definido políticas para atender a poblaciones pertenecientes a grupos
étnicos, pero carece de información sobre sus requerimientos o necesidades de su localidad o municipio.</t>
  </si>
  <si>
    <t>la IER conoce las características de su entorno y procura dar respuestas a éstas mediante acciones que buscan acercar los estudiantes al CER, en concordancia con el PEI.</t>
  </si>
  <si>
    <t>la IER ofrece a los padres de familia algunos talleres
y charlas sobre diversos temas,
aunque sin una programación
clara.</t>
  </si>
  <si>
    <t>la IER  pone a disposición de la comunidad algunos
de sus recursos físicos, como
respuesta a demandas específicas.</t>
  </si>
  <si>
    <t>la IER ha promovido la
conformación de la asamblea
de padres, pero su funcionamiento carece de articulación
con los procesos institucionales que busca apoyar. El consejo de padres existe de forma
nominal.</t>
  </si>
  <si>
    <t>la IER cuenta con un
enfoque metodológico que
hacen explícitos los acuerdos
básicos relativos a métodos de
enseñanza, relación pedagógica
y usos de recursos que responde
a las características de
la diversidad de la población.</t>
  </si>
  <si>
    <t>la IER cuenta con una
política de evaluación de los
desempeños académicos de los
estudiantes que contempla los
elementos del plan de estudios,
los criterios de los docentes e integra
la legislación vigente.</t>
  </si>
  <si>
    <t>la IER ha definido parcialmente
cuáles son las opciones
didácticas que emplea</t>
  </si>
  <si>
    <t xml:space="preserve"> proyectos transversales  en construcción </t>
  </si>
  <si>
    <t>la IER cuenta con una política
sobre el uso de los recursos para
el aprendizaje que está articulada
a su propuesta pedagógica, pero
ésta se aplica solamente en algunas
sedes, niveles o grados.</t>
  </si>
  <si>
    <t>la IER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</si>
  <si>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en la IER se presentan
esfuerzos colectivos por trabajar
con estrategias alternativas
a la clase magistral. Además,
se tienen en cuenta los intereses,
ideas y experiencias de los
estudiantes como base para
estructurar las actividades pedagógicas.</t>
  </si>
  <si>
    <t>la IER cuenta con políticas
y mecanismos para abordar
los casos de bajo rendimiento
y problemas de aprendizaje,
pero no se hace seguimiento a
los mismos, ni se acude a recursos
externos.</t>
  </si>
  <si>
    <t>la IER tiene un plan
para realizar el seguimiento a
sus egresados, pero la información
no es sistemática, ni
permite el análisis para aportar
al mejoramiento institucional.</t>
  </si>
  <si>
    <t>docuemento PIAR para cada estudiante con dificultades de aprendizaje</t>
  </si>
  <si>
    <t>la IER cuenta con una política para desarrollar el proceso de matrícula que garantiza su agilidad y coherencia con los lineamientos nacionales y locales.</t>
  </si>
  <si>
    <t>la IER cuenta con una política unificada para administrar la expedición de boletines de calificaciones en todas sus sedes.</t>
  </si>
  <si>
    <t>la IER realiza actividades aisladas y ocasionales de adecuación, accesibilidad y embellecimiento de su planta
física, y recibe apoyos puntuales
de la comunidad educativa
para realizarlas.</t>
  </si>
  <si>
    <t>la IER tiene algunos registros sobre la manera cómo se están utilizando los espacios físicos, pero éstos son esporádicos y no están sistematizados.</t>
  </si>
  <si>
    <t>la IER  tiene una aproximación parcial a su panorama de riesgos o se encuentra apenas en proceso de iniciar el levantamiento.</t>
  </si>
  <si>
    <t>la IER ofrece algunos servicios complementarios esporádicamente y su cobertura es insuficiente.</t>
  </si>
  <si>
    <t>la IER scuenta con el servicio del PAE</t>
  </si>
  <si>
    <t>la IER tiene una estrategia definida para prestar apoyos pertinentes a los estudiantes que presentan bajo desempeño académico o con dificultades de interacción, pero esta no es conocida ni aplicada por todos.</t>
  </si>
  <si>
    <t>plan de inducción en construcción</t>
  </si>
  <si>
    <t>Formato o plan de inducción para docentes nuevos</t>
  </si>
  <si>
    <t>la IER  tiene un proceso establecido para elaborar los horarios y realizar la asignación académica de los docentes, pero éste solamente se aplica en algunas sedes o niveles, y no siempre es equitativo.</t>
  </si>
  <si>
    <t>Una parte importante del personal vinculado a la IER   comparte la filosofía, principios, valores y objetivos y dedica algún tiempo a la realización de actividades relacionadas con estos aspectos.</t>
  </si>
  <si>
    <t>en el año 2023, solo estan siendo evaluados la directora y un docente de postprimaria que son nombrados bajo el decreto 1278.</t>
  </si>
  <si>
    <t>la IER realiza evaluaciones de desempeño de docentes, directivos y personal administrativo de forma esporádica y sin contar con un modelo evaluativo para este propósito.</t>
  </si>
  <si>
    <t xml:space="preserve">se presenta informe de rendición de cuetas </t>
  </si>
  <si>
    <t>sistematizar las planillas de calificacionesa traves de una  plataforma educativa online que gestione la información académica, administrativa, comportamental y de gestión de calidad para la IER la Fortuna</t>
  </si>
  <si>
    <t xml:space="preserve"> Elaborarcion de el plan de gestiòn del riesgo escolar</t>
  </si>
  <si>
    <t>Implementación del servicio social en los estudiantes de los  grados 10 y 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</si>
</sst>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9"/>
      <color rgb="FF000000"/>
      <name val="Arial"/>
      <family val="2"/>
    </font>
  </fonts>
  <fills count="24">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theme="8" tint="0.79998168889431442"/>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285">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0" borderId="0" xfId="0" applyFont="1" applyAlignment="1">
      <alignment horizontal="center" vertical="center"/>
    </xf>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2" xfId="0" applyFont="1" applyBorder="1"/>
    <xf numFmtId="0" fontId="32" fillId="0" borderId="2" xfId="0" applyFont="1" applyBorder="1" applyAlignment="1">
      <alignment wrapText="1"/>
    </xf>
    <xf numFmtId="0" fontId="12" fillId="0" borderId="0" xfId="0" applyFont="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Alignment="1">
      <alignment horizontal="left" vertical="center"/>
    </xf>
    <xf numFmtId="0" fontId="36" fillId="6" borderId="0" xfId="0" applyFont="1" applyFill="1" applyAlignment="1">
      <alignment horizontal="left" vertical="center"/>
    </xf>
    <xf numFmtId="0" fontId="32" fillId="6" borderId="9" xfId="0" applyFont="1" applyFill="1" applyBorder="1" applyAlignment="1">
      <alignment vertical="center"/>
    </xf>
    <xf numFmtId="0" fontId="37" fillId="6" borderId="0" xfId="0" applyFont="1" applyFill="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Alignment="1">
      <alignment horizontal="center" vertical="center" wrapText="1"/>
    </xf>
    <xf numFmtId="0" fontId="11" fillId="0" borderId="6" xfId="0" applyFont="1" applyBorder="1" applyAlignment="1">
      <alignment wrapText="1"/>
    </xf>
    <xf numFmtId="0" fontId="33" fillId="0" borderId="0" xfId="2" applyFont="1" applyBorder="1" applyAlignment="1" applyProtection="1">
      <alignment horizont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0" xfId="0" applyFont="1" applyFill="1" applyAlignment="1">
      <alignment horizontal="center" vertical="center" wrapText="1"/>
    </xf>
    <xf numFmtId="0" fontId="38" fillId="6" borderId="0" xfId="0" applyFont="1" applyFill="1" applyAlignment="1">
      <alignment horizontal="left" vertical="center"/>
    </xf>
    <xf numFmtId="0" fontId="35" fillId="6" borderId="0" xfId="0" applyFont="1" applyFill="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9" borderId="14" xfId="0" applyFont="1" applyFill="1" applyBorder="1" applyAlignment="1">
      <alignment horizontal="center" vertical="center"/>
    </xf>
    <xf numFmtId="0" fontId="32" fillId="6" borderId="0" xfId="0" applyFont="1" applyFill="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3" borderId="6"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2" fillId="0" borderId="0" xfId="0" applyFont="1" applyAlignment="1">
      <alignment vertical="justify" wrapText="1"/>
    </xf>
    <xf numFmtId="0" fontId="39" fillId="18" borderId="6" xfId="0" applyFont="1" applyFill="1" applyBorder="1" applyAlignment="1" applyProtection="1">
      <alignment horizontal="center" vertical="center" wrapText="1"/>
      <protection locked="0"/>
    </xf>
    <xf numFmtId="0" fontId="12" fillId="0" borderId="0" xfId="0" applyFont="1" applyAlignment="1">
      <alignment horizontal="center" vertical="center"/>
    </xf>
    <xf numFmtId="0" fontId="32" fillId="18" borderId="6" xfId="0" applyFont="1" applyFill="1" applyBorder="1" applyAlignment="1" applyProtection="1">
      <alignment horizontal="center" vertical="center" wrapText="1"/>
      <protection locked="0"/>
    </xf>
    <xf numFmtId="0" fontId="0" fillId="13" borderId="0" xfId="0" applyFill="1" applyAlignment="1">
      <alignment wrapText="1"/>
    </xf>
    <xf numFmtId="0" fontId="42" fillId="23" borderId="0" xfId="0" applyFont="1" applyFill="1" applyAlignment="1">
      <alignment horizontal="center" wrapText="1"/>
    </xf>
    <xf numFmtId="0" fontId="40" fillId="23" borderId="0" xfId="0" applyFont="1" applyFill="1" applyAlignment="1">
      <alignment horizontal="center" vertical="center" wrapText="1"/>
    </xf>
    <xf numFmtId="0" fontId="42" fillId="21" borderId="0" xfId="0" applyFont="1" applyFill="1" applyAlignment="1">
      <alignment horizontal="center" wrapText="1"/>
    </xf>
    <xf numFmtId="0" fontId="42" fillId="21" borderId="0" xfId="0" applyFont="1" applyFill="1" applyAlignment="1">
      <alignment wrapText="1"/>
    </xf>
    <xf numFmtId="0" fontId="42" fillId="21" borderId="2" xfId="0" applyFont="1" applyFill="1" applyBorder="1" applyAlignment="1">
      <alignment horizontal="center" wrapText="1"/>
    </xf>
    <xf numFmtId="0" fontId="26" fillId="0" borderId="8" xfId="3" applyFont="1" applyBorder="1" applyAlignment="1">
      <alignment horizontal="center"/>
    </xf>
    <xf numFmtId="0" fontId="26" fillId="0" borderId="16" xfId="3" applyFont="1" applyBorder="1" applyAlignment="1">
      <alignment horizontal="center"/>
    </xf>
    <xf numFmtId="0" fontId="26" fillId="0" borderId="14" xfId="3" applyFont="1" applyBorder="1" applyAlignment="1">
      <alignment horizontal="center"/>
    </xf>
    <xf numFmtId="0" fontId="26" fillId="0" borderId="17"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Border="1" applyAlignment="1" applyProtection="1">
      <alignment horizontal="left" vertical="center" wrapText="1"/>
      <protection locked="0"/>
    </xf>
    <xf numFmtId="0" fontId="17" fillId="0" borderId="3" xfId="0" applyFont="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0" borderId="2"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32" fillId="2" borderId="14"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0" borderId="5"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2" fillId="18"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4" fillId="0" borderId="2" xfId="0" applyFont="1" applyBorder="1" applyAlignment="1">
      <alignment horizontal="center" vertical="center"/>
    </xf>
    <xf numFmtId="0" fontId="24" fillId="20"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6"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6"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2" fillId="0" borderId="8" xfId="0" applyFont="1" applyBorder="1" applyAlignment="1">
      <alignment horizontal="center"/>
    </xf>
    <xf numFmtId="0" fontId="12" fillId="0" borderId="20" xfId="0" applyFont="1" applyBorder="1" applyAlignment="1">
      <alignment horizontal="center"/>
    </xf>
    <xf numFmtId="0" fontId="12" fillId="21" borderId="4" xfId="0" applyFont="1" applyFill="1" applyBorder="1" applyAlignment="1">
      <alignment horizontal="center" vertical="center"/>
    </xf>
    <xf numFmtId="0" fontId="12" fillId="21" borderId="5" xfId="0" applyFont="1" applyFill="1" applyBorder="1" applyAlignment="1">
      <alignment horizontal="center" vertical="center"/>
    </xf>
    <xf numFmtId="0" fontId="12" fillId="21"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6" fillId="9" borderId="9" xfId="0" applyFont="1" applyFill="1" applyBorder="1" applyAlignment="1">
      <alignment horizontal="center" vertical="center" wrapText="1"/>
    </xf>
    <xf numFmtId="0" fontId="25" fillId="9" borderId="17" xfId="0" applyFont="1" applyFill="1" applyBorder="1" applyAlignment="1">
      <alignment horizontal="center" vertical="center"/>
    </xf>
    <xf numFmtId="0" fontId="25" fillId="9" borderId="7" xfId="0" applyFont="1" applyFill="1" applyBorder="1" applyAlignment="1">
      <alignment horizontal="center" vertical="center"/>
    </xf>
    <xf numFmtId="0" fontId="35" fillId="6" borderId="3" xfId="0" applyFont="1" applyFill="1" applyBorder="1" applyAlignment="1">
      <alignment horizontal="left" vertical="center"/>
    </xf>
    <xf numFmtId="0" fontId="35" fillId="6" borderId="2" xfId="0" applyFont="1" applyFill="1" applyBorder="1" applyAlignment="1">
      <alignment horizontal="left"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33" fillId="0" borderId="0" xfId="2" applyFont="1" applyBorder="1" applyAlignment="1" applyProtection="1">
      <alignment horizontal="center"/>
    </xf>
    <xf numFmtId="0" fontId="12" fillId="0" borderId="8" xfId="0" applyFont="1" applyBorder="1" applyAlignment="1">
      <alignment horizontal="right"/>
    </xf>
    <xf numFmtId="0" fontId="12" fillId="0" borderId="20" xfId="0" applyFont="1" applyBorder="1" applyAlignment="1">
      <alignment horizontal="right"/>
    </xf>
    <xf numFmtId="0" fontId="12" fillId="0" borderId="4" xfId="0" applyFont="1" applyBorder="1" applyAlignment="1">
      <alignment horizontal="right"/>
    </xf>
    <xf numFmtId="0" fontId="12" fillId="0" borderId="5" xfId="0" applyFont="1" applyBorder="1" applyAlignment="1">
      <alignment horizontal="right"/>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32" fillId="0" borderId="17" xfId="0" applyFont="1" applyBorder="1" applyAlignment="1">
      <alignment horizontal="center"/>
    </xf>
    <xf numFmtId="0" fontId="2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Alignment="1">
      <alignment horizontal="center" vertical="center"/>
    </xf>
    <xf numFmtId="0" fontId="7" fillId="7" borderId="14" xfId="0" applyFont="1" applyFill="1" applyBorder="1" applyAlignment="1">
      <alignment horizontal="center" vertical="center"/>
    </xf>
    <xf numFmtId="0" fontId="7" fillId="7" borderId="0" xfId="0" applyFont="1" applyFill="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9" fillId="0" borderId="2" xfId="0" applyFont="1" applyBorder="1" applyAlignment="1" applyProtection="1">
      <alignment horizontal="center" vertical="top" wrapText="1"/>
      <protection locked="0"/>
    </xf>
    <xf numFmtId="0" fontId="29" fillId="0" borderId="14" xfId="0" applyFont="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7" xfId="0" applyFont="1" applyBorder="1" applyAlignment="1">
      <alignment horizontal="center"/>
    </xf>
    <xf numFmtId="0" fontId="3" fillId="0" borderId="9" xfId="0" applyFont="1" applyBorder="1" applyAlignment="1">
      <alignment horizontal="center"/>
    </xf>
    <xf numFmtId="0" fontId="3" fillId="18" borderId="2" xfId="0" applyFont="1" applyFill="1" applyBorder="1" applyAlignment="1">
      <alignment horizontal="center" vertical="center"/>
    </xf>
    <xf numFmtId="0" fontId="29" fillId="0" borderId="4" xfId="0" applyFont="1" applyBorder="1" applyAlignment="1" applyProtection="1">
      <alignment horizontal="center" vertical="top"/>
      <protection locked="0"/>
    </xf>
    <xf numFmtId="0" fontId="29" fillId="0" borderId="5" xfId="0" applyFont="1" applyBorder="1" applyAlignment="1" applyProtection="1">
      <alignment horizontal="center" vertical="top"/>
      <protection locked="0"/>
    </xf>
    <xf numFmtId="0" fontId="29" fillId="0" borderId="3" xfId="0" applyFont="1" applyBorder="1" applyAlignment="1" applyProtection="1">
      <alignment horizontal="center" vertical="top"/>
      <protection locked="0"/>
    </xf>
    <xf numFmtId="0" fontId="29" fillId="0" borderId="4" xfId="0" applyFont="1" applyBorder="1" applyAlignment="1" applyProtection="1">
      <alignment horizontal="center" vertical="top" wrapText="1"/>
      <protection locked="0"/>
    </xf>
    <xf numFmtId="0" fontId="29" fillId="0" borderId="5" xfId="0" applyFont="1" applyBorder="1" applyAlignment="1" applyProtection="1">
      <alignment horizontal="center" vertical="top" wrapText="1"/>
      <protection locked="0"/>
    </xf>
    <xf numFmtId="0" fontId="29" fillId="0" borderId="3" xfId="0" applyFont="1" applyBorder="1" applyAlignment="1" applyProtection="1">
      <alignment horizontal="center" vertical="top" wrapText="1"/>
      <protection locked="0"/>
    </xf>
    <xf numFmtId="0" fontId="29"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3" fillId="15" borderId="2" xfId="0" applyFont="1" applyFill="1" applyBorder="1" applyAlignment="1">
      <alignment horizontal="center" vertical="center"/>
    </xf>
    <xf numFmtId="0" fontId="7" fillId="22" borderId="4" xfId="0" applyFont="1" applyFill="1" applyBorder="1" applyAlignment="1">
      <alignment horizontal="center" vertical="center"/>
    </xf>
    <xf numFmtId="0" fontId="7" fillId="22" borderId="5" xfId="0" applyFont="1" applyFill="1" applyBorder="1" applyAlignment="1">
      <alignment horizontal="center" vertical="center"/>
    </xf>
    <xf numFmtId="0" fontId="7" fillId="22" borderId="3"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4" xfId="0" applyFont="1" applyFill="1" applyBorder="1" applyAlignment="1">
      <alignment horizontal="center" vertical="center"/>
    </xf>
    <xf numFmtId="0" fontId="7" fillId="9" borderId="5" xfId="0" applyFont="1" applyFill="1" applyBorder="1" applyAlignment="1">
      <alignment horizontal="center" vertical="center"/>
    </xf>
    <xf numFmtId="0" fontId="7" fillId="9" borderId="3" xfId="0" applyFont="1" applyFill="1" applyBorder="1" applyAlignment="1">
      <alignment horizontal="center" vertical="center"/>
    </xf>
    <xf numFmtId="0" fontId="29" fillId="0" borderId="2" xfId="0" applyFont="1" applyBorder="1" applyAlignment="1" applyProtection="1">
      <alignment horizontal="center" vertical="center" wrapText="1"/>
      <protection locked="0"/>
    </xf>
    <xf numFmtId="0" fontId="7" fillId="9" borderId="2"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661-4B55-BD44-F47608608053}"/>
              </c:ext>
            </c:extLst>
          </c:dPt>
          <c:dPt>
            <c:idx val="1"/>
            <c:invertIfNegative val="0"/>
            <c:bubble3D val="0"/>
            <c:spPr>
              <a:solidFill>
                <a:srgbClr val="C00000"/>
              </a:solidFill>
            </c:spPr>
            <c:extLst>
              <c:ext xmlns:c16="http://schemas.microsoft.com/office/drawing/2014/chart" uri="{C3380CC4-5D6E-409C-BE32-E72D297353CC}">
                <c16:uniqueId val="{00000003-1661-4B55-BD44-F4760860805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661-4B55-BD44-F476086080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661-4B55-BD44-F4760860805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1</c:v>
                </c:pt>
                <c:pt idx="1">
                  <c:v>0</c:v>
                </c:pt>
                <c:pt idx="2">
                  <c:v>0</c:v>
                </c:pt>
                <c:pt idx="3">
                  <c:v>0</c:v>
                </c:pt>
              </c:numCache>
            </c:numRef>
          </c:val>
          <c:extLst>
            <c:ext xmlns:c16="http://schemas.microsoft.com/office/drawing/2014/chart" uri="{C3380CC4-5D6E-409C-BE32-E72D297353CC}">
              <c16:uniqueId val="{00000008-1661-4B55-BD44-F47608608053}"/>
            </c:ext>
          </c:extLst>
        </c:ser>
        <c:dLbls>
          <c:showLegendKey val="0"/>
          <c:showVal val="0"/>
          <c:showCatName val="0"/>
          <c:showSerName val="0"/>
          <c:showPercent val="0"/>
          <c:showBubbleSize val="0"/>
        </c:dLbls>
        <c:gapWidth val="150"/>
        <c:shape val="box"/>
        <c:axId val="142752768"/>
        <c:axId val="142918784"/>
        <c:axId val="0"/>
      </c:bar3DChart>
      <c:catAx>
        <c:axId val="142752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2918784"/>
        <c:crosses val="autoZero"/>
        <c:auto val="1"/>
        <c:lblAlgn val="ctr"/>
        <c:lblOffset val="100"/>
        <c:noMultiLvlLbl val="0"/>
      </c:catAx>
      <c:valAx>
        <c:axId val="142918784"/>
        <c:scaling>
          <c:orientation val="minMax"/>
        </c:scaling>
        <c:delete val="1"/>
        <c:axPos val="l"/>
        <c:numFmt formatCode="0%" sourceLinked="1"/>
        <c:majorTickMark val="out"/>
        <c:minorTickMark val="none"/>
        <c:tickLblPos val="nextTo"/>
        <c:crossAx val="1427527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201_</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F9D-4999-9651-46074554FB8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F9D-4999-9651-46074554FB8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F9D-4999-9651-46074554FB8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3-0F9D-4999-9651-46074554FB8F}"/>
            </c:ext>
          </c:extLst>
        </c:ser>
        <c:ser>
          <c:idx val="0"/>
          <c:order val="1"/>
          <c:tx>
            <c:strRef>
              <c:f>Directiva!$H$2</c:f>
              <c:strCache>
                <c:ptCount val="1"/>
                <c:pt idx="0">
                  <c:v>AÑO 202_</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F9D-4999-9651-46074554FB8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5-0F9D-4999-9651-46074554FB8F}"/>
            </c:ext>
          </c:extLst>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F9D-4999-9651-46074554FB8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F9D-4999-9651-46074554FB8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F9D-4999-9651-46074554FB8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F9D-4999-9651-46074554FB8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0F9D-4999-9651-46074554FB8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F9D-4999-9651-46074554FB8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F9D-4999-9651-46074554FB8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F9D-4999-9651-46074554FB8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0F9D-4999-9651-46074554FB8F}"/>
            </c:ext>
          </c:extLst>
        </c:ser>
        <c:dLbls>
          <c:showLegendKey val="0"/>
          <c:showVal val="0"/>
          <c:showCatName val="0"/>
          <c:showSerName val="0"/>
          <c:showPercent val="0"/>
          <c:showBubbleSize val="0"/>
        </c:dLbls>
        <c:smooth val="0"/>
        <c:axId val="142868864"/>
        <c:axId val="142870400"/>
      </c:lineChart>
      <c:catAx>
        <c:axId val="142868864"/>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42870400"/>
        <c:crosses val="autoZero"/>
        <c:auto val="1"/>
        <c:lblAlgn val="ctr"/>
        <c:lblOffset val="100"/>
        <c:noMultiLvlLbl val="0"/>
      </c:catAx>
      <c:valAx>
        <c:axId val="142870400"/>
        <c:scaling>
          <c:orientation val="minMax"/>
        </c:scaling>
        <c:delete val="1"/>
        <c:axPos val="l"/>
        <c:numFmt formatCode="0%" sourceLinked="1"/>
        <c:majorTickMark val="out"/>
        <c:minorTickMark val="none"/>
        <c:tickLblPos val="nextTo"/>
        <c:crossAx val="142868864"/>
        <c:crosses val="autoZero"/>
        <c:crossBetween val="between"/>
      </c:valAx>
    </c:plotArea>
    <c:legend>
      <c:legendPos val="r"/>
      <c:layout>
        <c:manualLayout>
          <c:xMode val="edge"/>
          <c:yMode val="edge"/>
          <c:x val="0.17292023652019026"/>
          <c:y val="0.89046084787104784"/>
          <c:w val="0.65089774055567684"/>
          <c:h val="7.7738515901060068E-2"/>
        </c:manualLayout>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2E6-4C9C-8437-07139F1C6C1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2E6-4C9C-8437-07139F1C6C1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0.2</c:v>
                </c:pt>
                <c:pt idx="1">
                  <c:v>0.8</c:v>
                </c:pt>
                <c:pt idx="2">
                  <c:v>0</c:v>
                </c:pt>
                <c:pt idx="3">
                  <c:v>0</c:v>
                </c:pt>
              </c:numCache>
            </c:numRef>
          </c:val>
          <c:smooth val="0"/>
          <c:extLst>
            <c:ext xmlns:c16="http://schemas.microsoft.com/office/drawing/2014/chart" uri="{C3380CC4-5D6E-409C-BE32-E72D297353CC}">
              <c16:uniqueId val="{00000002-8BA2-4DA1-97FE-754A738C098D}"/>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2E6-4C9C-8437-07139F1C6C1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2E6-4C9C-8437-07139F1C6C1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2E6-4C9C-8437-07139F1C6C1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2E6-4C9C-8437-07139F1C6C1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7-8BA2-4DA1-97FE-754A738C098D}"/>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2E6-4C9C-8437-07139F1C6C1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2E6-4C9C-8437-07139F1C6C1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2E6-4C9C-8437-07139F1C6C1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2E6-4C9C-8437-07139F1C6C1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BA2-4DA1-97FE-754A738C098D}"/>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BA2-4DA1-97FE-754A738C098D}"/>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BA2-4DA1-97FE-754A738C098D}"/>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BA2-4DA1-97FE-754A738C098D}"/>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BA2-4DA1-97FE-754A738C098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BA2-4DA1-97FE-754A738C098D}"/>
            </c:ext>
          </c:extLst>
        </c:ser>
        <c:dLbls>
          <c:showLegendKey val="0"/>
          <c:showVal val="0"/>
          <c:showCatName val="0"/>
          <c:showSerName val="0"/>
          <c:showPercent val="0"/>
          <c:showBubbleSize val="0"/>
        </c:dLbls>
        <c:smooth val="0"/>
        <c:axId val="142912128"/>
        <c:axId val="142930304"/>
      </c:lineChart>
      <c:catAx>
        <c:axId val="142912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42930304"/>
        <c:crosses val="autoZero"/>
        <c:auto val="1"/>
        <c:lblAlgn val="ctr"/>
        <c:lblOffset val="100"/>
        <c:noMultiLvlLbl val="0"/>
      </c:catAx>
      <c:valAx>
        <c:axId val="142930304"/>
        <c:scaling>
          <c:orientation val="minMax"/>
        </c:scaling>
        <c:delete val="1"/>
        <c:axPos val="l"/>
        <c:numFmt formatCode="0%" sourceLinked="1"/>
        <c:majorTickMark val="out"/>
        <c:minorTickMark val="none"/>
        <c:tickLblPos val="nextTo"/>
        <c:crossAx val="142912128"/>
        <c:crosses val="autoZero"/>
        <c:crossBetween val="between"/>
      </c:valAx>
    </c:plotArea>
    <c:legend>
      <c:legendPos val="r"/>
      <c:layout>
        <c:manualLayout>
          <c:xMode val="edge"/>
          <c:yMode val="edge"/>
          <c:x val="9.461663947797716E-2"/>
          <c:y val="0.86971830985915488"/>
          <c:w val="0.81076740611338749"/>
          <c:h val="9.8591549295774628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GOBIERNO ESCOLAR</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878-4E5D-B923-9FE1D9174CD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878-4E5D-B923-9FE1D9174CD0}"/>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0.625</c:v>
                </c:pt>
                <c:pt idx="1">
                  <c:v>0.25</c:v>
                </c:pt>
                <c:pt idx="2">
                  <c:v>0.125</c:v>
                </c:pt>
                <c:pt idx="3">
                  <c:v>0</c:v>
                </c:pt>
              </c:numCache>
            </c:numRef>
          </c:val>
          <c:smooth val="0"/>
          <c:extLst>
            <c:ext xmlns:c16="http://schemas.microsoft.com/office/drawing/2014/chart" uri="{C3380CC4-5D6E-409C-BE32-E72D297353CC}">
              <c16:uniqueId val="{00000002-A878-4E5D-B923-9FE1D9174CD0}"/>
            </c:ext>
          </c:extLst>
        </c:ser>
        <c:ser>
          <c:idx val="0"/>
          <c:order val="1"/>
          <c:tx>
            <c:strRef>
              <c:f>Directiva!$H$2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878-4E5D-B923-9FE1D9174CD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878-4E5D-B923-9FE1D9174CD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878-4E5D-B923-9FE1D9174CD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878-4E5D-B923-9FE1D9174CD0}"/>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A878-4E5D-B923-9FE1D9174CD0}"/>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878-4E5D-B923-9FE1D9174CD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878-4E5D-B923-9FE1D9174CD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878-4E5D-B923-9FE1D9174CD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878-4E5D-B923-9FE1D9174CD0}"/>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878-4E5D-B923-9FE1D9174CD0}"/>
            </c:ext>
          </c:extLst>
        </c:ser>
        <c:ser>
          <c:idx val="3"/>
          <c:order val="3"/>
          <c:tx>
            <c:v>AÑO 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878-4E5D-B923-9FE1D9174CD0}"/>
            </c:ext>
          </c:extLst>
        </c:ser>
        <c:dLbls>
          <c:showLegendKey val="0"/>
          <c:showVal val="0"/>
          <c:showCatName val="0"/>
          <c:showSerName val="0"/>
          <c:showPercent val="0"/>
          <c:showBubbleSize val="0"/>
        </c:dLbls>
        <c:smooth val="0"/>
        <c:axId val="143067008"/>
        <c:axId val="143068544"/>
      </c:lineChart>
      <c:catAx>
        <c:axId val="143067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43068544"/>
        <c:crosses val="autoZero"/>
        <c:auto val="1"/>
        <c:lblAlgn val="ctr"/>
        <c:lblOffset val="100"/>
        <c:noMultiLvlLbl val="0"/>
      </c:catAx>
      <c:valAx>
        <c:axId val="143068544"/>
        <c:scaling>
          <c:orientation val="minMax"/>
        </c:scaling>
        <c:delete val="1"/>
        <c:axPos val="l"/>
        <c:numFmt formatCode="0%" sourceLinked="1"/>
        <c:majorTickMark val="out"/>
        <c:minorTickMark val="none"/>
        <c:tickLblPos val="nextTo"/>
        <c:crossAx val="143067008"/>
        <c:crosses val="autoZero"/>
        <c:crossBetween val="between"/>
      </c:valAx>
    </c:plotArea>
    <c:legend>
      <c:legendPos val="r"/>
      <c:layout>
        <c:manualLayout>
          <c:xMode val="edge"/>
          <c:yMode val="edge"/>
          <c:wMode val="edge"/>
          <c:hMode val="edge"/>
          <c:x val="0.11582398855934198"/>
          <c:y val="0.86925943444348597"/>
          <c:w val="0.87765175356343095"/>
          <c:h val="0.9681993637721079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396-41A8-B53B-636BE8AFF231}"/>
              </c:ext>
            </c:extLst>
          </c:dPt>
          <c:dPt>
            <c:idx val="1"/>
            <c:invertIfNegative val="0"/>
            <c:bubble3D val="0"/>
            <c:spPr>
              <a:solidFill>
                <a:srgbClr val="C00000"/>
              </a:solidFill>
            </c:spPr>
            <c:extLst>
              <c:ext xmlns:c16="http://schemas.microsoft.com/office/drawing/2014/chart" uri="{C3380CC4-5D6E-409C-BE32-E72D297353CC}">
                <c16:uniqueId val="{00000003-6396-41A8-B53B-636BE8AFF2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396-41A8-B53B-636BE8AFF2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396-41A8-B53B-636BE8AFF23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0.75</c:v>
                </c:pt>
                <c:pt idx="1">
                  <c:v>0.25</c:v>
                </c:pt>
                <c:pt idx="2">
                  <c:v>0</c:v>
                </c:pt>
                <c:pt idx="3">
                  <c:v>0</c:v>
                </c:pt>
              </c:numCache>
            </c:numRef>
          </c:val>
          <c:extLst>
            <c:ext xmlns:c16="http://schemas.microsoft.com/office/drawing/2014/chart" uri="{C3380CC4-5D6E-409C-BE32-E72D297353CC}">
              <c16:uniqueId val="{00000008-6396-41A8-B53B-636BE8AFF231}"/>
            </c:ext>
          </c:extLst>
        </c:ser>
        <c:dLbls>
          <c:showLegendKey val="0"/>
          <c:showVal val="0"/>
          <c:showCatName val="0"/>
          <c:showSerName val="0"/>
          <c:showPercent val="0"/>
          <c:showBubbleSize val="0"/>
        </c:dLbls>
        <c:gapWidth val="150"/>
        <c:shape val="box"/>
        <c:axId val="143126528"/>
        <c:axId val="143128064"/>
        <c:axId val="0"/>
      </c:bar3DChart>
      <c:catAx>
        <c:axId val="143126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3128064"/>
        <c:crosses val="autoZero"/>
        <c:auto val="1"/>
        <c:lblAlgn val="ctr"/>
        <c:lblOffset val="100"/>
        <c:noMultiLvlLbl val="0"/>
      </c:catAx>
      <c:valAx>
        <c:axId val="143128064"/>
        <c:scaling>
          <c:orientation val="minMax"/>
        </c:scaling>
        <c:delete val="1"/>
        <c:axPos val="l"/>
        <c:numFmt formatCode="0%" sourceLinked="1"/>
        <c:majorTickMark val="out"/>
        <c:minorTickMark val="none"/>
        <c:tickLblPos val="nextTo"/>
        <c:crossAx val="1431265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BAA-472E-8288-4AD13515E701}"/>
              </c:ext>
            </c:extLst>
          </c:dPt>
          <c:dPt>
            <c:idx val="1"/>
            <c:invertIfNegative val="0"/>
            <c:bubble3D val="0"/>
            <c:spPr>
              <a:solidFill>
                <a:srgbClr val="C00000"/>
              </a:solidFill>
            </c:spPr>
            <c:extLst>
              <c:ext xmlns:c16="http://schemas.microsoft.com/office/drawing/2014/chart" uri="{C3380CC4-5D6E-409C-BE32-E72D297353CC}">
                <c16:uniqueId val="{00000003-CBAA-472E-8288-4AD13515E7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BAA-472E-8288-4AD13515E7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BAA-472E-8288-4AD13515E70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CBAA-472E-8288-4AD13515E701}"/>
            </c:ext>
          </c:extLst>
        </c:ser>
        <c:dLbls>
          <c:showLegendKey val="0"/>
          <c:showVal val="0"/>
          <c:showCatName val="0"/>
          <c:showSerName val="0"/>
          <c:showPercent val="0"/>
          <c:showBubbleSize val="0"/>
        </c:dLbls>
        <c:gapWidth val="150"/>
        <c:shape val="box"/>
        <c:axId val="143189504"/>
        <c:axId val="143191040"/>
        <c:axId val="0"/>
      </c:bar3DChart>
      <c:catAx>
        <c:axId val="143189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3191040"/>
        <c:crosses val="autoZero"/>
        <c:auto val="1"/>
        <c:lblAlgn val="ctr"/>
        <c:lblOffset val="100"/>
        <c:noMultiLvlLbl val="0"/>
      </c:catAx>
      <c:valAx>
        <c:axId val="143191040"/>
        <c:scaling>
          <c:orientation val="minMax"/>
        </c:scaling>
        <c:delete val="1"/>
        <c:axPos val="l"/>
        <c:numFmt formatCode="0%" sourceLinked="1"/>
        <c:majorTickMark val="out"/>
        <c:minorTickMark val="none"/>
        <c:tickLblPos val="nextTo"/>
        <c:crossAx val="1431895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Cultura Institucional</a:t>
            </a:r>
          </a:p>
        </c:rich>
      </c:tx>
      <c:layout>
        <c:manualLayout>
          <c:xMode val="edge"/>
          <c:yMode val="edge"/>
          <c:x val="0.14841309823677581"/>
          <c:y val="2.829396325459317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267-43E0-84D9-A1002D07A74B}"/>
              </c:ext>
            </c:extLst>
          </c:dPt>
          <c:dPt>
            <c:idx val="1"/>
            <c:invertIfNegative val="0"/>
            <c:bubble3D val="0"/>
            <c:spPr>
              <a:solidFill>
                <a:srgbClr val="C00000"/>
              </a:solidFill>
            </c:spPr>
            <c:extLst>
              <c:ext xmlns:c16="http://schemas.microsoft.com/office/drawing/2014/chart" uri="{C3380CC4-5D6E-409C-BE32-E72D297353CC}">
                <c16:uniqueId val="{00000003-7267-43E0-84D9-A1002D07A7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267-43E0-84D9-A1002D07A7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267-43E0-84D9-A1002D07A74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8-7267-43E0-84D9-A1002D07A74B}"/>
            </c:ext>
          </c:extLst>
        </c:ser>
        <c:dLbls>
          <c:showLegendKey val="0"/>
          <c:showVal val="0"/>
          <c:showCatName val="0"/>
          <c:showSerName val="0"/>
          <c:showPercent val="0"/>
          <c:showBubbleSize val="0"/>
        </c:dLbls>
        <c:gapWidth val="150"/>
        <c:shape val="box"/>
        <c:axId val="143277056"/>
        <c:axId val="143282944"/>
        <c:axId val="0"/>
      </c:bar3DChart>
      <c:catAx>
        <c:axId val="143277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3282944"/>
        <c:crosses val="autoZero"/>
        <c:auto val="1"/>
        <c:lblAlgn val="ctr"/>
        <c:lblOffset val="100"/>
        <c:noMultiLvlLbl val="0"/>
      </c:catAx>
      <c:valAx>
        <c:axId val="143282944"/>
        <c:scaling>
          <c:orientation val="minMax"/>
        </c:scaling>
        <c:delete val="1"/>
        <c:axPos val="l"/>
        <c:numFmt formatCode="0%" sourceLinked="1"/>
        <c:majorTickMark val="out"/>
        <c:minorTickMark val="none"/>
        <c:tickLblPos val="nextTo"/>
        <c:crossAx val="143277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CULTURA INSTITUCIONAL</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E84-4F3C-98B9-BE701B05BD68}"/>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E84-4F3C-98B9-BE701B05BD6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2-CE84-4F3C-98B9-BE701B05BD68}"/>
            </c:ext>
          </c:extLst>
        </c:ser>
        <c:ser>
          <c:idx val="0"/>
          <c:order val="1"/>
          <c:tx>
            <c:strRef>
              <c:f>Directiva!$H$2</c:f>
              <c:strCache>
                <c:ptCount val="1"/>
                <c:pt idx="0">
                  <c:v>AÑO 202_</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E84-4F3C-98B9-BE701B05BD68}"/>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E84-4F3C-98B9-BE701B05BD68}"/>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E84-4F3C-98B9-BE701B05BD68}"/>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E84-4F3C-98B9-BE701B05BD6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CE84-4F3C-98B9-BE701B05BD68}"/>
            </c:ext>
          </c:extLst>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E84-4F3C-98B9-BE701B05BD68}"/>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E84-4F3C-98B9-BE701B05BD68}"/>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E84-4F3C-98B9-BE701B05BD68}"/>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E84-4F3C-98B9-BE701B05BD6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E84-4F3C-98B9-BE701B05BD68}"/>
            </c:ext>
          </c:extLst>
        </c:ser>
        <c:ser>
          <c:idx val="3"/>
          <c:order val="3"/>
          <c:tx>
            <c:v>AÑO 2014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E84-4F3C-98B9-BE701B05BD68}"/>
            </c:ext>
          </c:extLst>
        </c:ser>
        <c:dLbls>
          <c:showLegendKey val="0"/>
          <c:showVal val="0"/>
          <c:showCatName val="0"/>
          <c:showSerName val="0"/>
          <c:showPercent val="0"/>
          <c:showBubbleSize val="0"/>
        </c:dLbls>
        <c:smooth val="0"/>
        <c:axId val="143349632"/>
        <c:axId val="143351168"/>
      </c:lineChart>
      <c:catAx>
        <c:axId val="1433496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43351168"/>
        <c:crosses val="autoZero"/>
        <c:auto val="1"/>
        <c:lblAlgn val="ctr"/>
        <c:lblOffset val="100"/>
        <c:noMultiLvlLbl val="0"/>
      </c:catAx>
      <c:valAx>
        <c:axId val="143351168"/>
        <c:scaling>
          <c:orientation val="minMax"/>
        </c:scaling>
        <c:delete val="1"/>
        <c:axPos val="l"/>
        <c:numFmt formatCode="0%" sourceLinked="1"/>
        <c:majorTickMark val="out"/>
        <c:minorTickMark val="none"/>
        <c:tickLblPos val="nextTo"/>
        <c:crossAx val="143349632"/>
        <c:crosses val="autoZero"/>
        <c:crossBetween val="between"/>
      </c:valAx>
    </c:plotArea>
    <c:legend>
      <c:legendPos val="r"/>
      <c:layout>
        <c:manualLayout>
          <c:xMode val="edge"/>
          <c:yMode val="edge"/>
          <c:wMode val="edge"/>
          <c:hMode val="edge"/>
          <c:x val="9.461663947797716E-2"/>
          <c:y val="0.86971830985915488"/>
          <c:w val="0.90538404559136465"/>
          <c:h val="0.9683098591549295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ACB-4768-AF5E-33CD7F4DA17D}"/>
              </c:ext>
            </c:extLst>
          </c:dPt>
          <c:dPt>
            <c:idx val="1"/>
            <c:invertIfNegative val="0"/>
            <c:bubble3D val="0"/>
            <c:spPr>
              <a:solidFill>
                <a:srgbClr val="C00000"/>
              </a:solidFill>
            </c:spPr>
            <c:extLst>
              <c:ext xmlns:c16="http://schemas.microsoft.com/office/drawing/2014/chart" uri="{C3380CC4-5D6E-409C-BE32-E72D297353CC}">
                <c16:uniqueId val="{00000003-0ACB-4768-AF5E-33CD7F4DA1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ACB-4768-AF5E-33CD7F4DA1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ACB-4768-AF5E-33CD7F4DA17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0.77777777777777779</c:v>
                </c:pt>
                <c:pt idx="1">
                  <c:v>0.22222222222222221</c:v>
                </c:pt>
                <c:pt idx="2">
                  <c:v>0</c:v>
                </c:pt>
                <c:pt idx="3">
                  <c:v>0</c:v>
                </c:pt>
              </c:numCache>
            </c:numRef>
          </c:val>
          <c:extLst>
            <c:ext xmlns:c16="http://schemas.microsoft.com/office/drawing/2014/chart" uri="{C3380CC4-5D6E-409C-BE32-E72D297353CC}">
              <c16:uniqueId val="{00000008-0ACB-4768-AF5E-33CD7F4DA17D}"/>
            </c:ext>
          </c:extLst>
        </c:ser>
        <c:dLbls>
          <c:showLegendKey val="0"/>
          <c:showVal val="0"/>
          <c:showCatName val="0"/>
          <c:showSerName val="0"/>
          <c:showPercent val="0"/>
          <c:showBubbleSize val="0"/>
        </c:dLbls>
        <c:gapWidth val="150"/>
        <c:shape val="box"/>
        <c:axId val="143409152"/>
        <c:axId val="143410688"/>
        <c:axId val="0"/>
      </c:bar3DChart>
      <c:catAx>
        <c:axId val="143409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3410688"/>
        <c:crosses val="autoZero"/>
        <c:auto val="1"/>
        <c:lblAlgn val="ctr"/>
        <c:lblOffset val="100"/>
        <c:noMultiLvlLbl val="0"/>
      </c:catAx>
      <c:valAx>
        <c:axId val="143410688"/>
        <c:scaling>
          <c:orientation val="minMax"/>
        </c:scaling>
        <c:delete val="1"/>
        <c:axPos val="l"/>
        <c:numFmt formatCode="0%" sourceLinked="1"/>
        <c:majorTickMark val="out"/>
        <c:minorTickMark val="none"/>
        <c:tickLblPos val="nextTo"/>
        <c:crossAx val="143409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DC2-4353-A5C2-599F69DCC31B}"/>
              </c:ext>
            </c:extLst>
          </c:dPt>
          <c:dPt>
            <c:idx val="1"/>
            <c:invertIfNegative val="0"/>
            <c:bubble3D val="0"/>
            <c:spPr>
              <a:solidFill>
                <a:srgbClr val="C00000"/>
              </a:solidFill>
            </c:spPr>
            <c:extLst>
              <c:ext xmlns:c16="http://schemas.microsoft.com/office/drawing/2014/chart" uri="{C3380CC4-5D6E-409C-BE32-E72D297353CC}">
                <c16:uniqueId val="{00000003-CDC2-4353-A5C2-599F69DCC3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DC2-4353-A5C2-599F69DCC3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DC2-4353-A5C2-599F69DCC31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0.22222222222222221</c:v>
                </c:pt>
                <c:pt idx="1">
                  <c:v>0.66666666666666663</c:v>
                </c:pt>
                <c:pt idx="2">
                  <c:v>0.1111111111111111</c:v>
                </c:pt>
                <c:pt idx="3">
                  <c:v>0</c:v>
                </c:pt>
              </c:numCache>
            </c:numRef>
          </c:val>
          <c:extLst>
            <c:ext xmlns:c16="http://schemas.microsoft.com/office/drawing/2014/chart" uri="{C3380CC4-5D6E-409C-BE32-E72D297353CC}">
              <c16:uniqueId val="{00000008-CDC2-4353-A5C2-599F69DCC31B}"/>
            </c:ext>
          </c:extLst>
        </c:ser>
        <c:dLbls>
          <c:showLegendKey val="0"/>
          <c:showVal val="0"/>
          <c:showCatName val="0"/>
          <c:showSerName val="0"/>
          <c:showPercent val="0"/>
          <c:showBubbleSize val="0"/>
        </c:dLbls>
        <c:gapWidth val="150"/>
        <c:shape val="box"/>
        <c:axId val="144508416"/>
        <c:axId val="144509952"/>
        <c:axId val="0"/>
      </c:bar3DChart>
      <c:catAx>
        <c:axId val="144508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4509952"/>
        <c:crosses val="autoZero"/>
        <c:auto val="1"/>
        <c:lblAlgn val="ctr"/>
        <c:lblOffset val="100"/>
        <c:noMultiLvlLbl val="0"/>
      </c:catAx>
      <c:valAx>
        <c:axId val="144509952"/>
        <c:scaling>
          <c:orientation val="minMax"/>
        </c:scaling>
        <c:delete val="1"/>
        <c:axPos val="l"/>
        <c:numFmt formatCode="0%" sourceLinked="1"/>
        <c:majorTickMark val="out"/>
        <c:minorTickMark val="none"/>
        <c:tickLblPos val="nextTo"/>
        <c:crossAx val="1445084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6CD-478B-9B1B-D9D7FCF19AAE}"/>
              </c:ext>
            </c:extLst>
          </c:dPt>
          <c:dPt>
            <c:idx val="1"/>
            <c:invertIfNegative val="0"/>
            <c:bubble3D val="0"/>
            <c:spPr>
              <a:solidFill>
                <a:srgbClr val="C00000"/>
              </a:solidFill>
            </c:spPr>
            <c:extLst>
              <c:ext xmlns:c16="http://schemas.microsoft.com/office/drawing/2014/chart" uri="{C3380CC4-5D6E-409C-BE32-E72D297353CC}">
                <c16:uniqueId val="{00000003-16CD-478B-9B1B-D9D7FCF19A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6CD-478B-9B1B-D9D7FCF19A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6CD-478B-9B1B-D9D7FCF19AA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8-16CD-478B-9B1B-D9D7FCF19AAE}"/>
            </c:ext>
          </c:extLst>
        </c:ser>
        <c:dLbls>
          <c:showLegendKey val="0"/>
          <c:showVal val="0"/>
          <c:showCatName val="0"/>
          <c:showSerName val="0"/>
          <c:showPercent val="0"/>
          <c:showBubbleSize val="0"/>
        </c:dLbls>
        <c:gapWidth val="150"/>
        <c:shape val="box"/>
        <c:axId val="144571392"/>
        <c:axId val="145105664"/>
        <c:axId val="0"/>
      </c:bar3DChart>
      <c:catAx>
        <c:axId val="144571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5105664"/>
        <c:crosses val="autoZero"/>
        <c:auto val="1"/>
        <c:lblAlgn val="ctr"/>
        <c:lblOffset val="100"/>
        <c:noMultiLvlLbl val="0"/>
      </c:catAx>
      <c:valAx>
        <c:axId val="145105664"/>
        <c:scaling>
          <c:orientation val="minMax"/>
        </c:scaling>
        <c:delete val="1"/>
        <c:axPos val="l"/>
        <c:numFmt formatCode="0%" sourceLinked="1"/>
        <c:majorTickMark val="out"/>
        <c:minorTickMark val="none"/>
        <c:tickLblPos val="nextTo"/>
        <c:crossAx val="1445713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C22-47C3-ABD4-F4FCCB96BBA4}"/>
              </c:ext>
            </c:extLst>
          </c:dPt>
          <c:dPt>
            <c:idx val="1"/>
            <c:invertIfNegative val="0"/>
            <c:bubble3D val="0"/>
            <c:spPr>
              <a:solidFill>
                <a:srgbClr val="C00000"/>
              </a:solidFill>
            </c:spPr>
            <c:extLst>
              <c:ext xmlns:c16="http://schemas.microsoft.com/office/drawing/2014/chart" uri="{C3380CC4-5D6E-409C-BE32-E72D297353CC}">
                <c16:uniqueId val="{00000003-FC22-47C3-ABD4-F4FCCB96BB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C22-47C3-ABD4-F4FCCB96BB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C22-47C3-ABD4-F4FCCB96BBA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8-FC22-47C3-ABD4-F4FCCB96BBA4}"/>
            </c:ext>
          </c:extLst>
        </c:ser>
        <c:dLbls>
          <c:showLegendKey val="0"/>
          <c:showVal val="0"/>
          <c:showCatName val="0"/>
          <c:showSerName val="0"/>
          <c:showPercent val="0"/>
          <c:showBubbleSize val="0"/>
        </c:dLbls>
        <c:gapWidth val="150"/>
        <c:shape val="box"/>
        <c:axId val="143429632"/>
        <c:axId val="143431552"/>
        <c:axId val="0"/>
      </c:bar3DChart>
      <c:catAx>
        <c:axId val="143429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3431552"/>
        <c:crosses val="autoZero"/>
        <c:auto val="1"/>
        <c:lblAlgn val="ctr"/>
        <c:lblOffset val="100"/>
        <c:noMultiLvlLbl val="0"/>
      </c:catAx>
      <c:valAx>
        <c:axId val="143431552"/>
        <c:scaling>
          <c:orientation val="minMax"/>
        </c:scaling>
        <c:delete val="1"/>
        <c:axPos val="l"/>
        <c:numFmt formatCode="0%" sourceLinked="1"/>
        <c:majorTickMark val="out"/>
        <c:minorTickMark val="none"/>
        <c:tickLblPos val="nextTo"/>
        <c:crossAx val="1434296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D92-45BC-8DBE-33791ECC9F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D92-45BC-8DBE-33791ECC9FE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0.77777777777777779</c:v>
                </c:pt>
                <c:pt idx="1">
                  <c:v>0.22222222222222221</c:v>
                </c:pt>
                <c:pt idx="2">
                  <c:v>0</c:v>
                </c:pt>
                <c:pt idx="3">
                  <c:v>0</c:v>
                </c:pt>
              </c:numCache>
            </c:numRef>
          </c:val>
          <c:smooth val="0"/>
          <c:extLst>
            <c:ext xmlns:c16="http://schemas.microsoft.com/office/drawing/2014/chart" uri="{C3380CC4-5D6E-409C-BE32-E72D297353CC}">
              <c16:uniqueId val="{00000002-ACA8-40A7-9913-85D919FC06F4}"/>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D92-45BC-8DBE-33791ECC9F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D92-45BC-8DBE-33791ECC9F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D92-45BC-8DBE-33791ECC9F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D92-45BC-8DBE-33791ECC9FE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0.22222222222222221</c:v>
                </c:pt>
                <c:pt idx="1">
                  <c:v>0.66666666666666663</c:v>
                </c:pt>
                <c:pt idx="2">
                  <c:v>0.1111111111111111</c:v>
                </c:pt>
                <c:pt idx="3">
                  <c:v>0</c:v>
                </c:pt>
              </c:numCache>
            </c:numRef>
          </c:val>
          <c:smooth val="0"/>
          <c:extLst>
            <c:ext xmlns:c16="http://schemas.microsoft.com/office/drawing/2014/chart" uri="{C3380CC4-5D6E-409C-BE32-E72D297353CC}">
              <c16:uniqueId val="{00000007-ACA8-40A7-9913-85D919FC06F4}"/>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D92-45BC-8DBE-33791ECC9F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D92-45BC-8DBE-33791ECC9F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D92-45BC-8DBE-33791ECC9F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D92-45BC-8DBE-33791ECC9FE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A8-40A7-9913-85D919FC06F4}"/>
            </c:ext>
          </c:extLst>
        </c:ser>
        <c:ser>
          <c:idx val="3"/>
          <c:order val="3"/>
          <c:tx>
            <c:v>AÑO 2014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CA8-40A7-9913-85D919FC06F4}"/>
            </c:ext>
          </c:extLst>
        </c:ser>
        <c:dLbls>
          <c:showLegendKey val="0"/>
          <c:showVal val="0"/>
          <c:showCatName val="0"/>
          <c:showSerName val="0"/>
          <c:showPercent val="0"/>
          <c:showBubbleSize val="0"/>
        </c:dLbls>
        <c:smooth val="0"/>
        <c:axId val="145155968"/>
        <c:axId val="145157504"/>
      </c:lineChart>
      <c:catAx>
        <c:axId val="1451559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45157504"/>
        <c:crosses val="autoZero"/>
        <c:auto val="1"/>
        <c:lblAlgn val="ctr"/>
        <c:lblOffset val="100"/>
        <c:noMultiLvlLbl val="0"/>
      </c:catAx>
      <c:valAx>
        <c:axId val="145157504"/>
        <c:scaling>
          <c:orientation val="minMax"/>
        </c:scaling>
        <c:delete val="1"/>
        <c:axPos val="l"/>
        <c:numFmt formatCode="0%" sourceLinked="1"/>
        <c:majorTickMark val="out"/>
        <c:minorTickMark val="none"/>
        <c:tickLblPos val="nextTo"/>
        <c:crossAx val="145155968"/>
        <c:crosses val="autoZero"/>
        <c:crossBetween val="between"/>
      </c:valAx>
    </c:plotArea>
    <c:legend>
      <c:legendPos val="r"/>
      <c:layout>
        <c:manualLayout>
          <c:xMode val="edge"/>
          <c:yMode val="edge"/>
          <c:wMode val="edge"/>
          <c:hMode val="edge"/>
          <c:x val="0.10509554140127389"/>
          <c:y val="0.86971830985915488"/>
          <c:w val="0.89649748399284479"/>
          <c:h val="0.9683098591549295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8EB-47D4-8417-666C98D34732}"/>
              </c:ext>
            </c:extLst>
          </c:dPt>
          <c:dPt>
            <c:idx val="1"/>
            <c:invertIfNegative val="0"/>
            <c:bubble3D val="0"/>
            <c:spPr>
              <a:solidFill>
                <a:srgbClr val="C00000"/>
              </a:solidFill>
            </c:spPr>
            <c:extLst>
              <c:ext xmlns:c16="http://schemas.microsoft.com/office/drawing/2014/chart" uri="{C3380CC4-5D6E-409C-BE32-E72D297353CC}">
                <c16:uniqueId val="{00000003-08EB-47D4-8417-666C98D347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8EB-47D4-8417-666C98D347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8EB-47D4-8417-666C98D3473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1</c:v>
                </c:pt>
                <c:pt idx="1">
                  <c:v>0</c:v>
                </c:pt>
                <c:pt idx="2">
                  <c:v>0</c:v>
                </c:pt>
                <c:pt idx="3">
                  <c:v>0</c:v>
                </c:pt>
              </c:numCache>
            </c:numRef>
          </c:val>
          <c:extLst>
            <c:ext xmlns:c16="http://schemas.microsoft.com/office/drawing/2014/chart" uri="{C3380CC4-5D6E-409C-BE32-E72D297353CC}">
              <c16:uniqueId val="{00000008-08EB-47D4-8417-666C98D34732}"/>
            </c:ext>
          </c:extLst>
        </c:ser>
        <c:dLbls>
          <c:showLegendKey val="0"/>
          <c:showVal val="0"/>
          <c:showCatName val="0"/>
          <c:showSerName val="0"/>
          <c:showPercent val="0"/>
          <c:showBubbleSize val="0"/>
        </c:dLbls>
        <c:gapWidth val="150"/>
        <c:shape val="box"/>
        <c:axId val="145174912"/>
        <c:axId val="145176448"/>
        <c:axId val="0"/>
      </c:bar3DChart>
      <c:catAx>
        <c:axId val="145174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5176448"/>
        <c:crosses val="autoZero"/>
        <c:auto val="1"/>
        <c:lblAlgn val="ctr"/>
        <c:lblOffset val="100"/>
        <c:noMultiLvlLbl val="0"/>
      </c:catAx>
      <c:valAx>
        <c:axId val="145176448"/>
        <c:scaling>
          <c:orientation val="minMax"/>
        </c:scaling>
        <c:delete val="1"/>
        <c:axPos val="l"/>
        <c:numFmt formatCode="0%" sourceLinked="1"/>
        <c:majorTickMark val="out"/>
        <c:minorTickMark val="none"/>
        <c:tickLblPos val="nextTo"/>
        <c:crossAx val="1451749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006-4746-881C-CB386F5B4063}"/>
              </c:ext>
            </c:extLst>
          </c:dPt>
          <c:dPt>
            <c:idx val="1"/>
            <c:invertIfNegative val="0"/>
            <c:bubble3D val="0"/>
            <c:spPr>
              <a:solidFill>
                <a:srgbClr val="C00000"/>
              </a:solidFill>
            </c:spPr>
            <c:extLst>
              <c:ext xmlns:c16="http://schemas.microsoft.com/office/drawing/2014/chart" uri="{C3380CC4-5D6E-409C-BE32-E72D297353CC}">
                <c16:uniqueId val="{00000003-8006-4746-881C-CB386F5B406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006-4746-881C-CB386F5B406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006-4746-881C-CB386F5B406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0.5</c:v>
                </c:pt>
                <c:pt idx="1">
                  <c:v>0.5</c:v>
                </c:pt>
                <c:pt idx="2">
                  <c:v>0</c:v>
                </c:pt>
                <c:pt idx="3">
                  <c:v>0</c:v>
                </c:pt>
              </c:numCache>
            </c:numRef>
          </c:val>
          <c:extLst>
            <c:ext xmlns:c16="http://schemas.microsoft.com/office/drawing/2014/chart" uri="{C3380CC4-5D6E-409C-BE32-E72D297353CC}">
              <c16:uniqueId val="{00000008-8006-4746-881C-CB386F5B4063}"/>
            </c:ext>
          </c:extLst>
        </c:ser>
        <c:dLbls>
          <c:showLegendKey val="0"/>
          <c:showVal val="0"/>
          <c:showCatName val="0"/>
          <c:showSerName val="0"/>
          <c:showPercent val="0"/>
          <c:showBubbleSize val="0"/>
        </c:dLbls>
        <c:gapWidth val="150"/>
        <c:shape val="box"/>
        <c:axId val="145201024"/>
        <c:axId val="145202560"/>
        <c:axId val="0"/>
      </c:bar3DChart>
      <c:catAx>
        <c:axId val="145201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5202560"/>
        <c:crosses val="autoZero"/>
        <c:auto val="1"/>
        <c:lblAlgn val="ctr"/>
        <c:lblOffset val="100"/>
        <c:noMultiLvlLbl val="0"/>
      </c:catAx>
      <c:valAx>
        <c:axId val="145202560"/>
        <c:scaling>
          <c:orientation val="minMax"/>
        </c:scaling>
        <c:delete val="1"/>
        <c:axPos val="l"/>
        <c:numFmt formatCode="0%" sourceLinked="1"/>
        <c:majorTickMark val="out"/>
        <c:minorTickMark val="none"/>
        <c:tickLblPos val="nextTo"/>
        <c:crossAx val="1452010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BD6-4B87-911A-5C6EE062B9B9}"/>
              </c:ext>
            </c:extLst>
          </c:dPt>
          <c:dPt>
            <c:idx val="1"/>
            <c:invertIfNegative val="0"/>
            <c:bubble3D val="0"/>
            <c:spPr>
              <a:solidFill>
                <a:srgbClr val="C00000"/>
              </a:solidFill>
            </c:spPr>
            <c:extLst>
              <c:ext xmlns:c16="http://schemas.microsoft.com/office/drawing/2014/chart" uri="{C3380CC4-5D6E-409C-BE32-E72D297353CC}">
                <c16:uniqueId val="{00000003-6BD6-4B87-911A-5C6EE062B9B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BD6-4B87-911A-5C6EE062B9B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BD6-4B87-911A-5C6EE062B9B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8-6BD6-4B87-911A-5C6EE062B9B9}"/>
            </c:ext>
          </c:extLst>
        </c:ser>
        <c:dLbls>
          <c:showLegendKey val="0"/>
          <c:showVal val="0"/>
          <c:showCatName val="0"/>
          <c:showSerName val="0"/>
          <c:showPercent val="0"/>
          <c:showBubbleSize val="0"/>
        </c:dLbls>
        <c:gapWidth val="150"/>
        <c:shape val="box"/>
        <c:axId val="145333632"/>
        <c:axId val="145339520"/>
        <c:axId val="0"/>
      </c:bar3DChart>
      <c:catAx>
        <c:axId val="145333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5339520"/>
        <c:crosses val="autoZero"/>
        <c:auto val="1"/>
        <c:lblAlgn val="ctr"/>
        <c:lblOffset val="100"/>
        <c:noMultiLvlLbl val="0"/>
      </c:catAx>
      <c:valAx>
        <c:axId val="145339520"/>
        <c:scaling>
          <c:orientation val="minMax"/>
        </c:scaling>
        <c:delete val="1"/>
        <c:axPos val="l"/>
        <c:numFmt formatCode="0%" sourceLinked="1"/>
        <c:majorTickMark val="out"/>
        <c:minorTickMark val="none"/>
        <c:tickLblPos val="nextTo"/>
        <c:crossAx val="145333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310-4B00-B430-3931F94EECF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310-4B00-B430-3931F94EECF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0.77777777777777779</c:v>
                </c:pt>
                <c:pt idx="1">
                  <c:v>0.22222222222222221</c:v>
                </c:pt>
                <c:pt idx="2">
                  <c:v>0</c:v>
                </c:pt>
                <c:pt idx="3">
                  <c:v>0</c:v>
                </c:pt>
              </c:numCache>
            </c:numRef>
          </c:val>
          <c:smooth val="0"/>
          <c:extLst>
            <c:ext xmlns:c16="http://schemas.microsoft.com/office/drawing/2014/chart" uri="{C3380CC4-5D6E-409C-BE32-E72D297353CC}">
              <c16:uniqueId val="{00000002-5AE0-49AC-9191-34BF24EBBA41}"/>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310-4B00-B430-3931F94EECF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310-4B00-B430-3931F94EECF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310-4B00-B430-3931F94EECF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310-4B00-B430-3931F94EECF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0.22222222222222221</c:v>
                </c:pt>
                <c:pt idx="1">
                  <c:v>0.66666666666666663</c:v>
                </c:pt>
                <c:pt idx="2">
                  <c:v>0.1111111111111111</c:v>
                </c:pt>
                <c:pt idx="3">
                  <c:v>0</c:v>
                </c:pt>
              </c:numCache>
            </c:numRef>
          </c:val>
          <c:smooth val="0"/>
          <c:extLst>
            <c:ext xmlns:c16="http://schemas.microsoft.com/office/drawing/2014/chart" uri="{C3380CC4-5D6E-409C-BE32-E72D297353CC}">
              <c16:uniqueId val="{00000007-5AE0-49AC-9191-34BF24EBBA41}"/>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310-4B00-B430-3931F94EECF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310-4B00-B430-3931F94EECF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310-4B00-B430-3931F94EECF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310-4B00-B430-3931F94EECF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AE0-49AC-9191-34BF24EBBA41}"/>
            </c:ext>
          </c:extLst>
        </c:ser>
        <c:ser>
          <c:idx val="3"/>
          <c:order val="3"/>
          <c:tx>
            <c:v>AÑO 2014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AE0-49AC-9191-34BF24EBBA41}"/>
            </c:ext>
          </c:extLst>
        </c:ser>
        <c:dLbls>
          <c:showLegendKey val="0"/>
          <c:showVal val="0"/>
          <c:showCatName val="0"/>
          <c:showSerName val="0"/>
          <c:showPercent val="0"/>
          <c:showBubbleSize val="0"/>
        </c:dLbls>
        <c:smooth val="0"/>
        <c:axId val="163436800"/>
        <c:axId val="163438592"/>
      </c:lineChart>
      <c:catAx>
        <c:axId val="1634368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3438592"/>
        <c:crosses val="autoZero"/>
        <c:auto val="1"/>
        <c:lblAlgn val="ctr"/>
        <c:lblOffset val="100"/>
        <c:noMultiLvlLbl val="0"/>
      </c:catAx>
      <c:valAx>
        <c:axId val="163438592"/>
        <c:scaling>
          <c:orientation val="minMax"/>
        </c:scaling>
        <c:delete val="1"/>
        <c:axPos val="l"/>
        <c:numFmt formatCode="0%" sourceLinked="1"/>
        <c:majorTickMark val="out"/>
        <c:minorTickMark val="none"/>
        <c:tickLblPos val="nextTo"/>
        <c:crossAx val="163436800"/>
        <c:crosses val="autoZero"/>
        <c:crossBetween val="between"/>
      </c:valAx>
    </c:plotArea>
    <c:legend>
      <c:legendPos val="r"/>
      <c:layout>
        <c:manualLayout>
          <c:xMode val="edge"/>
          <c:yMode val="edge"/>
          <c:wMode val="edge"/>
          <c:hMode val="edge"/>
          <c:x val="0.1069184040674161"/>
          <c:y val="0.86925943444348597"/>
          <c:w val="0.88836610046385711"/>
          <c:h val="0.9681993637721079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6DA4-4F2C-856D-51A90E3FC2E3}"/>
              </c:ext>
            </c:extLst>
          </c:dPt>
          <c:dPt>
            <c:idx val="1"/>
            <c:invertIfNegative val="0"/>
            <c:bubble3D val="0"/>
            <c:spPr>
              <a:solidFill>
                <a:srgbClr val="C00000"/>
              </a:solidFill>
            </c:spPr>
            <c:extLst>
              <c:ext xmlns:c16="http://schemas.microsoft.com/office/drawing/2014/chart" uri="{C3380CC4-5D6E-409C-BE32-E72D297353CC}">
                <c16:uniqueId val="{00000003-6DA4-4F2C-856D-51A90E3FC2E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DA4-4F2C-856D-51A90E3FC2E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DA4-4F2C-856D-51A90E3FC2E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6DA4-4F2C-856D-51A90E3FC2E3}"/>
            </c:ext>
          </c:extLst>
        </c:ser>
        <c:dLbls>
          <c:showLegendKey val="0"/>
          <c:showVal val="0"/>
          <c:showCatName val="0"/>
          <c:showSerName val="0"/>
          <c:showPercent val="0"/>
          <c:showBubbleSize val="0"/>
        </c:dLbls>
        <c:gapWidth val="150"/>
        <c:shape val="box"/>
        <c:axId val="163532800"/>
        <c:axId val="163534336"/>
        <c:axId val="0"/>
      </c:bar3DChart>
      <c:catAx>
        <c:axId val="1635328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3534336"/>
        <c:crosses val="autoZero"/>
        <c:auto val="1"/>
        <c:lblAlgn val="ctr"/>
        <c:lblOffset val="100"/>
        <c:noMultiLvlLbl val="0"/>
      </c:catAx>
      <c:valAx>
        <c:axId val="163534336"/>
        <c:scaling>
          <c:orientation val="minMax"/>
        </c:scaling>
        <c:delete val="1"/>
        <c:axPos val="l"/>
        <c:numFmt formatCode="0%" sourceLinked="1"/>
        <c:majorTickMark val="out"/>
        <c:minorTickMark val="none"/>
        <c:tickLblPos val="nextTo"/>
        <c:crossAx val="1635328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7770-494F-81FB-32492AD0002D}"/>
              </c:ext>
            </c:extLst>
          </c:dPt>
          <c:dPt>
            <c:idx val="1"/>
            <c:invertIfNegative val="0"/>
            <c:bubble3D val="0"/>
            <c:spPr>
              <a:solidFill>
                <a:srgbClr val="CC0000"/>
              </a:solidFill>
            </c:spPr>
            <c:extLst>
              <c:ext xmlns:c16="http://schemas.microsoft.com/office/drawing/2014/chart" uri="{C3380CC4-5D6E-409C-BE32-E72D297353CC}">
                <c16:uniqueId val="{00000003-7770-494F-81FB-32492AD0002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770-494F-81FB-32492AD000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770-494F-81FB-32492AD0002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7770-494F-81FB-32492AD0002D}"/>
            </c:ext>
          </c:extLst>
        </c:ser>
        <c:dLbls>
          <c:showLegendKey val="0"/>
          <c:showVal val="0"/>
          <c:showCatName val="0"/>
          <c:showSerName val="0"/>
          <c:showPercent val="0"/>
          <c:showBubbleSize val="0"/>
        </c:dLbls>
        <c:gapWidth val="150"/>
        <c:shape val="box"/>
        <c:axId val="163612160"/>
        <c:axId val="163613696"/>
        <c:axId val="0"/>
      </c:bar3DChart>
      <c:catAx>
        <c:axId val="1636121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3613696"/>
        <c:crosses val="autoZero"/>
        <c:auto val="1"/>
        <c:lblAlgn val="ctr"/>
        <c:lblOffset val="100"/>
        <c:noMultiLvlLbl val="0"/>
      </c:catAx>
      <c:valAx>
        <c:axId val="163613696"/>
        <c:scaling>
          <c:orientation val="minMax"/>
        </c:scaling>
        <c:delete val="1"/>
        <c:axPos val="l"/>
        <c:numFmt formatCode="0%" sourceLinked="1"/>
        <c:majorTickMark val="out"/>
        <c:minorTickMark val="none"/>
        <c:tickLblPos val="nextTo"/>
        <c:crossAx val="1636121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907E-41AA-BE90-7A2550F7DA37}"/>
              </c:ext>
            </c:extLst>
          </c:dPt>
          <c:dPt>
            <c:idx val="1"/>
            <c:invertIfNegative val="0"/>
            <c:bubble3D val="0"/>
            <c:spPr>
              <a:solidFill>
                <a:srgbClr val="CC0000"/>
              </a:solidFill>
            </c:spPr>
            <c:extLst>
              <c:ext xmlns:c16="http://schemas.microsoft.com/office/drawing/2014/chart" uri="{C3380CC4-5D6E-409C-BE32-E72D297353CC}">
                <c16:uniqueId val="{00000003-907E-41AA-BE90-7A2550F7DA3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07E-41AA-BE90-7A2550F7DA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07E-41AA-BE90-7A2550F7DA37}"/>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8-907E-41AA-BE90-7A2550F7DA37}"/>
            </c:ext>
          </c:extLst>
        </c:ser>
        <c:dLbls>
          <c:showLegendKey val="0"/>
          <c:showVal val="0"/>
          <c:showCatName val="0"/>
          <c:showSerName val="0"/>
          <c:showPercent val="0"/>
          <c:showBubbleSize val="0"/>
        </c:dLbls>
        <c:gapWidth val="150"/>
        <c:shape val="box"/>
        <c:axId val="164465664"/>
        <c:axId val="164467456"/>
        <c:axId val="0"/>
      </c:bar3DChart>
      <c:catAx>
        <c:axId val="1644656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4467456"/>
        <c:crosses val="autoZero"/>
        <c:auto val="1"/>
        <c:lblAlgn val="ctr"/>
        <c:lblOffset val="100"/>
        <c:noMultiLvlLbl val="0"/>
      </c:catAx>
      <c:valAx>
        <c:axId val="164467456"/>
        <c:scaling>
          <c:orientation val="minMax"/>
        </c:scaling>
        <c:delete val="1"/>
        <c:axPos val="l"/>
        <c:numFmt formatCode="0%" sourceLinked="1"/>
        <c:majorTickMark val="out"/>
        <c:minorTickMark val="none"/>
        <c:tickLblPos val="nextTo"/>
        <c:crossAx val="164465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E2B1-401E-9AC8-3A543CB67D27}"/>
              </c:ext>
            </c:extLst>
          </c:dPt>
          <c:dPt>
            <c:idx val="1"/>
            <c:invertIfNegative val="0"/>
            <c:bubble3D val="0"/>
            <c:spPr>
              <a:solidFill>
                <a:srgbClr val="CC0000"/>
              </a:solidFill>
            </c:spPr>
            <c:extLst>
              <c:ext xmlns:c16="http://schemas.microsoft.com/office/drawing/2014/chart" uri="{C3380CC4-5D6E-409C-BE32-E72D297353CC}">
                <c16:uniqueId val="{00000003-E2B1-401E-9AC8-3A543CB67D2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2B1-401E-9AC8-3A543CB67D2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2B1-401E-9AC8-3A543CB67D27}"/>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E2B1-401E-9AC8-3A543CB67D27}"/>
            </c:ext>
          </c:extLst>
        </c:ser>
        <c:dLbls>
          <c:showLegendKey val="0"/>
          <c:showVal val="0"/>
          <c:showCatName val="0"/>
          <c:showSerName val="0"/>
          <c:showPercent val="0"/>
          <c:showBubbleSize val="0"/>
        </c:dLbls>
        <c:gapWidth val="150"/>
        <c:shape val="box"/>
        <c:axId val="165524224"/>
        <c:axId val="165525760"/>
        <c:axId val="0"/>
      </c:bar3DChart>
      <c:catAx>
        <c:axId val="165524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5525760"/>
        <c:crosses val="autoZero"/>
        <c:auto val="1"/>
        <c:lblAlgn val="ctr"/>
        <c:lblOffset val="100"/>
        <c:noMultiLvlLbl val="0"/>
      </c:catAx>
      <c:valAx>
        <c:axId val="165525760"/>
        <c:scaling>
          <c:orientation val="minMax"/>
        </c:scaling>
        <c:delete val="1"/>
        <c:axPos val="l"/>
        <c:numFmt formatCode="0%" sourceLinked="1"/>
        <c:majorTickMark val="out"/>
        <c:minorTickMark val="none"/>
        <c:tickLblPos val="nextTo"/>
        <c:crossAx val="165524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50C3-4568-BEE8-FFA04982E8ED}"/>
              </c:ext>
            </c:extLst>
          </c:dPt>
          <c:dPt>
            <c:idx val="1"/>
            <c:invertIfNegative val="0"/>
            <c:bubble3D val="0"/>
            <c:spPr>
              <a:solidFill>
                <a:srgbClr val="CC0000"/>
              </a:solidFill>
            </c:spPr>
            <c:extLst>
              <c:ext xmlns:c16="http://schemas.microsoft.com/office/drawing/2014/chart" uri="{C3380CC4-5D6E-409C-BE32-E72D297353CC}">
                <c16:uniqueId val="{00000003-50C3-4568-BEE8-FFA04982E8E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0C3-4568-BEE8-FFA04982E8E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0C3-4568-BEE8-FFA04982E8E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50C3-4568-BEE8-FFA04982E8ED}"/>
            </c:ext>
          </c:extLst>
        </c:ser>
        <c:dLbls>
          <c:showLegendKey val="0"/>
          <c:showVal val="0"/>
          <c:showCatName val="0"/>
          <c:showSerName val="0"/>
          <c:showPercent val="0"/>
          <c:showBubbleSize val="0"/>
        </c:dLbls>
        <c:gapWidth val="150"/>
        <c:shape val="box"/>
        <c:axId val="165923072"/>
        <c:axId val="166141952"/>
        <c:axId val="0"/>
      </c:bar3DChart>
      <c:catAx>
        <c:axId val="1659230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6141952"/>
        <c:crosses val="autoZero"/>
        <c:auto val="1"/>
        <c:lblAlgn val="ctr"/>
        <c:lblOffset val="100"/>
        <c:noMultiLvlLbl val="0"/>
      </c:catAx>
      <c:valAx>
        <c:axId val="166141952"/>
        <c:scaling>
          <c:orientation val="minMax"/>
        </c:scaling>
        <c:delete val="1"/>
        <c:axPos val="l"/>
        <c:numFmt formatCode="0%" sourceLinked="1"/>
        <c:majorTickMark val="out"/>
        <c:minorTickMark val="none"/>
        <c:tickLblPos val="nextTo"/>
        <c:crossAx val="165923072"/>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959-4062-9808-AB717419FF3F}"/>
              </c:ext>
            </c:extLst>
          </c:dPt>
          <c:dPt>
            <c:idx val="1"/>
            <c:invertIfNegative val="0"/>
            <c:bubble3D val="0"/>
            <c:spPr>
              <a:solidFill>
                <a:srgbClr val="C00000"/>
              </a:solidFill>
            </c:spPr>
            <c:extLst>
              <c:ext xmlns:c16="http://schemas.microsoft.com/office/drawing/2014/chart" uri="{C3380CC4-5D6E-409C-BE32-E72D297353CC}">
                <c16:uniqueId val="{00000003-0959-4062-9808-AB717419FF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959-4062-9808-AB717419FF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959-4062-9808-AB717419FF3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0959-4062-9808-AB717419FF3F}"/>
            </c:ext>
          </c:extLst>
        </c:ser>
        <c:dLbls>
          <c:showLegendKey val="0"/>
          <c:showVal val="0"/>
          <c:showCatName val="0"/>
          <c:showSerName val="0"/>
          <c:showPercent val="0"/>
          <c:showBubbleSize val="0"/>
        </c:dLbls>
        <c:gapWidth val="150"/>
        <c:shape val="box"/>
        <c:axId val="163426688"/>
        <c:axId val="163428992"/>
        <c:axId val="0"/>
      </c:bar3DChart>
      <c:catAx>
        <c:axId val="163426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3428992"/>
        <c:crosses val="autoZero"/>
        <c:auto val="1"/>
        <c:lblAlgn val="ctr"/>
        <c:lblOffset val="100"/>
        <c:noMultiLvlLbl val="0"/>
      </c:catAx>
      <c:valAx>
        <c:axId val="163428992"/>
        <c:scaling>
          <c:orientation val="minMax"/>
        </c:scaling>
        <c:delete val="1"/>
        <c:axPos val="l"/>
        <c:numFmt formatCode="0%" sourceLinked="1"/>
        <c:majorTickMark val="out"/>
        <c:minorTickMark val="none"/>
        <c:tickLblPos val="nextTo"/>
        <c:crossAx val="163426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9A87-4926-9A6B-42AFC52F598F}"/>
              </c:ext>
            </c:extLst>
          </c:dPt>
          <c:dPt>
            <c:idx val="1"/>
            <c:invertIfNegative val="0"/>
            <c:bubble3D val="0"/>
            <c:spPr>
              <a:solidFill>
                <a:srgbClr val="CC0000"/>
              </a:solidFill>
            </c:spPr>
            <c:extLst>
              <c:ext xmlns:c16="http://schemas.microsoft.com/office/drawing/2014/chart" uri="{C3380CC4-5D6E-409C-BE32-E72D297353CC}">
                <c16:uniqueId val="{00000003-9A87-4926-9A6B-42AFC52F59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A87-4926-9A6B-42AFC52F59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A87-4926-9A6B-42AFC52F598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8-9A87-4926-9A6B-42AFC52F598F}"/>
            </c:ext>
          </c:extLst>
        </c:ser>
        <c:dLbls>
          <c:showLegendKey val="0"/>
          <c:showVal val="0"/>
          <c:showCatName val="0"/>
          <c:showSerName val="0"/>
          <c:showPercent val="0"/>
          <c:showBubbleSize val="0"/>
        </c:dLbls>
        <c:gapWidth val="150"/>
        <c:shape val="box"/>
        <c:axId val="166178816"/>
        <c:axId val="166180352"/>
        <c:axId val="0"/>
      </c:bar3DChart>
      <c:catAx>
        <c:axId val="1661788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6180352"/>
        <c:crosses val="autoZero"/>
        <c:auto val="1"/>
        <c:lblAlgn val="ctr"/>
        <c:lblOffset val="100"/>
        <c:noMultiLvlLbl val="0"/>
      </c:catAx>
      <c:valAx>
        <c:axId val="166180352"/>
        <c:scaling>
          <c:orientation val="minMax"/>
        </c:scaling>
        <c:delete val="1"/>
        <c:axPos val="l"/>
        <c:numFmt formatCode="0%" sourceLinked="1"/>
        <c:majorTickMark val="out"/>
        <c:minorTickMark val="none"/>
        <c:tickLblPos val="nextTo"/>
        <c:crossAx val="1661788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6E6-4538-A1E7-15399C54BEC1}"/>
              </c:ext>
            </c:extLst>
          </c:dPt>
          <c:dPt>
            <c:idx val="1"/>
            <c:invertIfNegative val="0"/>
            <c:bubble3D val="0"/>
            <c:spPr>
              <a:solidFill>
                <a:srgbClr val="C00000"/>
              </a:solidFill>
            </c:spPr>
            <c:extLst>
              <c:ext xmlns:c16="http://schemas.microsoft.com/office/drawing/2014/chart" uri="{C3380CC4-5D6E-409C-BE32-E72D297353CC}">
                <c16:uniqueId val="{00000003-46E6-4538-A1E7-15399C54B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6E6-4538-A1E7-15399C54B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6E6-4538-A1E7-15399C54BEC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0.4</c:v>
                </c:pt>
                <c:pt idx="1">
                  <c:v>0.4</c:v>
                </c:pt>
                <c:pt idx="2">
                  <c:v>0.2</c:v>
                </c:pt>
                <c:pt idx="3">
                  <c:v>0</c:v>
                </c:pt>
              </c:numCache>
            </c:numRef>
          </c:val>
          <c:extLst>
            <c:ext xmlns:c16="http://schemas.microsoft.com/office/drawing/2014/chart" uri="{C3380CC4-5D6E-409C-BE32-E72D297353CC}">
              <c16:uniqueId val="{00000008-46E6-4538-A1E7-15399C54BEC1}"/>
            </c:ext>
          </c:extLst>
        </c:ser>
        <c:dLbls>
          <c:showLegendKey val="0"/>
          <c:showVal val="0"/>
          <c:showCatName val="0"/>
          <c:showSerName val="0"/>
          <c:showPercent val="0"/>
          <c:showBubbleSize val="0"/>
        </c:dLbls>
        <c:gapWidth val="150"/>
        <c:shape val="box"/>
        <c:axId val="166430976"/>
        <c:axId val="166432768"/>
        <c:axId val="0"/>
      </c:bar3DChart>
      <c:catAx>
        <c:axId val="166430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6432768"/>
        <c:crosses val="autoZero"/>
        <c:auto val="1"/>
        <c:lblAlgn val="ctr"/>
        <c:lblOffset val="100"/>
        <c:noMultiLvlLbl val="0"/>
      </c:catAx>
      <c:valAx>
        <c:axId val="166432768"/>
        <c:scaling>
          <c:orientation val="minMax"/>
        </c:scaling>
        <c:delete val="1"/>
        <c:axPos val="l"/>
        <c:numFmt formatCode="0%" sourceLinked="1"/>
        <c:majorTickMark val="out"/>
        <c:minorTickMark val="none"/>
        <c:tickLblPos val="nextTo"/>
        <c:crossAx val="1664309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93A-4F34-B023-0D603817AAF3}"/>
              </c:ext>
            </c:extLst>
          </c:dPt>
          <c:dPt>
            <c:idx val="1"/>
            <c:invertIfNegative val="0"/>
            <c:bubble3D val="0"/>
            <c:spPr>
              <a:solidFill>
                <a:srgbClr val="C00000"/>
              </a:solidFill>
            </c:spPr>
            <c:extLst>
              <c:ext xmlns:c16="http://schemas.microsoft.com/office/drawing/2014/chart" uri="{C3380CC4-5D6E-409C-BE32-E72D297353CC}">
                <c16:uniqueId val="{00000003-293A-4F34-B023-0D603817AAF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93A-4F34-B023-0D603817AAF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93A-4F34-B023-0D603817AAF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0.6</c:v>
                </c:pt>
                <c:pt idx="2">
                  <c:v>0.2</c:v>
                </c:pt>
                <c:pt idx="3">
                  <c:v>0</c:v>
                </c:pt>
              </c:numCache>
            </c:numRef>
          </c:val>
          <c:extLst>
            <c:ext xmlns:c16="http://schemas.microsoft.com/office/drawing/2014/chart" uri="{C3380CC4-5D6E-409C-BE32-E72D297353CC}">
              <c16:uniqueId val="{00000008-293A-4F34-B023-0D603817AAF3}"/>
            </c:ext>
          </c:extLst>
        </c:ser>
        <c:dLbls>
          <c:showLegendKey val="0"/>
          <c:showVal val="0"/>
          <c:showCatName val="0"/>
          <c:showSerName val="0"/>
          <c:showPercent val="0"/>
          <c:showBubbleSize val="0"/>
        </c:dLbls>
        <c:gapWidth val="150"/>
        <c:shape val="box"/>
        <c:axId val="166490112"/>
        <c:axId val="166491648"/>
        <c:axId val="0"/>
      </c:bar3DChart>
      <c:catAx>
        <c:axId val="166490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6491648"/>
        <c:crosses val="autoZero"/>
        <c:auto val="1"/>
        <c:lblAlgn val="ctr"/>
        <c:lblOffset val="100"/>
        <c:noMultiLvlLbl val="0"/>
      </c:catAx>
      <c:valAx>
        <c:axId val="166491648"/>
        <c:scaling>
          <c:orientation val="minMax"/>
        </c:scaling>
        <c:delete val="1"/>
        <c:axPos val="l"/>
        <c:numFmt formatCode="0%" sourceLinked="1"/>
        <c:majorTickMark val="out"/>
        <c:minorTickMark val="none"/>
        <c:tickLblPos val="nextTo"/>
        <c:crossAx val="1664901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335-4FB3-BE14-7DBD395067F9}"/>
              </c:ext>
            </c:extLst>
          </c:dPt>
          <c:dPt>
            <c:idx val="1"/>
            <c:invertIfNegative val="0"/>
            <c:bubble3D val="0"/>
            <c:spPr>
              <a:solidFill>
                <a:srgbClr val="C00000"/>
              </a:solidFill>
            </c:spPr>
            <c:extLst>
              <c:ext xmlns:c16="http://schemas.microsoft.com/office/drawing/2014/chart" uri="{C3380CC4-5D6E-409C-BE32-E72D297353CC}">
                <c16:uniqueId val="{00000003-A335-4FB3-BE14-7DBD395067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335-4FB3-BE14-7DBD395067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335-4FB3-BE14-7DBD395067F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A335-4FB3-BE14-7DBD395067F9}"/>
            </c:ext>
          </c:extLst>
        </c:ser>
        <c:dLbls>
          <c:showLegendKey val="0"/>
          <c:showVal val="0"/>
          <c:showCatName val="0"/>
          <c:showSerName val="0"/>
          <c:showPercent val="0"/>
          <c:showBubbleSize val="0"/>
        </c:dLbls>
        <c:gapWidth val="150"/>
        <c:shape val="box"/>
        <c:axId val="166536704"/>
        <c:axId val="166538240"/>
        <c:axId val="0"/>
      </c:bar3DChart>
      <c:catAx>
        <c:axId val="166536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6538240"/>
        <c:crosses val="autoZero"/>
        <c:auto val="1"/>
        <c:lblAlgn val="ctr"/>
        <c:lblOffset val="100"/>
        <c:noMultiLvlLbl val="0"/>
      </c:catAx>
      <c:valAx>
        <c:axId val="166538240"/>
        <c:scaling>
          <c:orientation val="minMax"/>
        </c:scaling>
        <c:delete val="1"/>
        <c:axPos val="l"/>
        <c:numFmt formatCode="0%" sourceLinked="1"/>
        <c:majorTickMark val="out"/>
        <c:minorTickMark val="none"/>
        <c:tickLblPos val="nextTo"/>
        <c:crossAx val="166536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D49-4636-97F0-AF987D09210A}"/>
              </c:ext>
            </c:extLst>
          </c:dPt>
          <c:dPt>
            <c:idx val="1"/>
            <c:invertIfNegative val="0"/>
            <c:bubble3D val="0"/>
            <c:spPr>
              <a:solidFill>
                <a:srgbClr val="C00000"/>
              </a:solidFill>
            </c:spPr>
            <c:extLst>
              <c:ext xmlns:c16="http://schemas.microsoft.com/office/drawing/2014/chart" uri="{C3380CC4-5D6E-409C-BE32-E72D297353CC}">
                <c16:uniqueId val="{00000003-CD49-4636-97F0-AF987D09210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D49-4636-97F0-AF987D09210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D49-4636-97F0-AF987D09210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8-CD49-4636-97F0-AF987D09210A}"/>
            </c:ext>
          </c:extLst>
        </c:ser>
        <c:dLbls>
          <c:showLegendKey val="0"/>
          <c:showVal val="0"/>
          <c:showCatName val="0"/>
          <c:showSerName val="0"/>
          <c:showPercent val="0"/>
          <c:showBubbleSize val="0"/>
        </c:dLbls>
        <c:gapWidth val="150"/>
        <c:shape val="box"/>
        <c:axId val="166599680"/>
        <c:axId val="166605568"/>
        <c:axId val="0"/>
      </c:bar3DChart>
      <c:catAx>
        <c:axId val="166599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6605568"/>
        <c:crosses val="autoZero"/>
        <c:auto val="1"/>
        <c:lblAlgn val="ctr"/>
        <c:lblOffset val="100"/>
        <c:noMultiLvlLbl val="0"/>
      </c:catAx>
      <c:valAx>
        <c:axId val="166605568"/>
        <c:scaling>
          <c:orientation val="minMax"/>
        </c:scaling>
        <c:delete val="1"/>
        <c:axPos val="l"/>
        <c:numFmt formatCode="0%" sourceLinked="1"/>
        <c:majorTickMark val="out"/>
        <c:minorTickMark val="none"/>
        <c:tickLblPos val="nextTo"/>
        <c:crossAx val="1665996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963-445F-A4C6-73DD4AC3D658}"/>
              </c:ext>
            </c:extLst>
          </c:dPt>
          <c:dPt>
            <c:idx val="1"/>
            <c:invertIfNegative val="0"/>
            <c:bubble3D val="0"/>
            <c:spPr>
              <a:solidFill>
                <a:srgbClr val="C00000"/>
              </a:solidFill>
            </c:spPr>
            <c:extLst>
              <c:ext xmlns:c16="http://schemas.microsoft.com/office/drawing/2014/chart" uri="{C3380CC4-5D6E-409C-BE32-E72D297353CC}">
                <c16:uniqueId val="{00000003-1963-445F-A4C6-73DD4AC3D65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963-445F-A4C6-73DD4AC3D65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963-445F-A4C6-73DD4AC3D65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1963-445F-A4C6-73DD4AC3D658}"/>
            </c:ext>
          </c:extLst>
        </c:ser>
        <c:dLbls>
          <c:showLegendKey val="0"/>
          <c:showVal val="0"/>
          <c:showCatName val="0"/>
          <c:showSerName val="0"/>
          <c:showPercent val="0"/>
          <c:showBubbleSize val="0"/>
        </c:dLbls>
        <c:gapWidth val="150"/>
        <c:shape val="box"/>
        <c:axId val="166646528"/>
        <c:axId val="166648064"/>
        <c:axId val="0"/>
      </c:bar3DChart>
      <c:catAx>
        <c:axId val="166646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6648064"/>
        <c:crosses val="autoZero"/>
        <c:auto val="1"/>
        <c:lblAlgn val="ctr"/>
        <c:lblOffset val="100"/>
        <c:noMultiLvlLbl val="0"/>
      </c:catAx>
      <c:valAx>
        <c:axId val="166648064"/>
        <c:scaling>
          <c:orientation val="minMax"/>
        </c:scaling>
        <c:delete val="1"/>
        <c:axPos val="l"/>
        <c:numFmt formatCode="0%" sourceLinked="1"/>
        <c:majorTickMark val="out"/>
        <c:minorTickMark val="none"/>
        <c:tickLblPos val="nextTo"/>
        <c:crossAx val="1666465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A69-4DE9-8BDC-3B9D7AE4F5BB}"/>
              </c:ext>
            </c:extLst>
          </c:dPt>
          <c:dPt>
            <c:idx val="1"/>
            <c:invertIfNegative val="0"/>
            <c:bubble3D val="0"/>
            <c:spPr>
              <a:solidFill>
                <a:srgbClr val="C00000"/>
              </a:solidFill>
            </c:spPr>
            <c:extLst>
              <c:ext xmlns:c16="http://schemas.microsoft.com/office/drawing/2014/chart" uri="{C3380CC4-5D6E-409C-BE32-E72D297353CC}">
                <c16:uniqueId val="{00000003-5A69-4DE9-8BDC-3B9D7AE4F5B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A69-4DE9-8BDC-3B9D7AE4F5B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A69-4DE9-8BDC-3B9D7AE4F5B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5A69-4DE9-8BDC-3B9D7AE4F5BB}"/>
            </c:ext>
          </c:extLst>
        </c:ser>
        <c:dLbls>
          <c:showLegendKey val="0"/>
          <c:showVal val="0"/>
          <c:showCatName val="0"/>
          <c:showSerName val="0"/>
          <c:showPercent val="0"/>
          <c:showBubbleSize val="0"/>
        </c:dLbls>
        <c:gapWidth val="150"/>
        <c:shape val="box"/>
        <c:axId val="166795520"/>
        <c:axId val="166817792"/>
        <c:axId val="0"/>
      </c:bar3DChart>
      <c:catAx>
        <c:axId val="166795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6817792"/>
        <c:crosses val="autoZero"/>
        <c:auto val="1"/>
        <c:lblAlgn val="ctr"/>
        <c:lblOffset val="100"/>
        <c:noMultiLvlLbl val="0"/>
      </c:catAx>
      <c:valAx>
        <c:axId val="166817792"/>
        <c:scaling>
          <c:orientation val="minMax"/>
        </c:scaling>
        <c:delete val="1"/>
        <c:axPos val="l"/>
        <c:numFmt formatCode="0%" sourceLinked="1"/>
        <c:majorTickMark val="out"/>
        <c:minorTickMark val="none"/>
        <c:tickLblPos val="nextTo"/>
        <c:crossAx val="1667955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19B-4802-83A0-C57AA3F6B21D}"/>
              </c:ext>
            </c:extLst>
          </c:dPt>
          <c:dPt>
            <c:idx val="1"/>
            <c:invertIfNegative val="0"/>
            <c:bubble3D val="0"/>
            <c:spPr>
              <a:solidFill>
                <a:srgbClr val="C00000"/>
              </a:solidFill>
            </c:spPr>
            <c:extLst>
              <c:ext xmlns:c16="http://schemas.microsoft.com/office/drawing/2014/chart" uri="{C3380CC4-5D6E-409C-BE32-E72D297353CC}">
                <c16:uniqueId val="{00000003-D19B-4802-83A0-C57AA3F6B21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19B-4802-83A0-C57AA3F6B2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19B-4802-83A0-C57AA3F6B21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8-D19B-4802-83A0-C57AA3F6B21D}"/>
            </c:ext>
          </c:extLst>
        </c:ser>
        <c:dLbls>
          <c:showLegendKey val="0"/>
          <c:showVal val="0"/>
          <c:showCatName val="0"/>
          <c:showSerName val="0"/>
          <c:showPercent val="0"/>
          <c:showBubbleSize val="0"/>
        </c:dLbls>
        <c:gapWidth val="150"/>
        <c:shape val="box"/>
        <c:axId val="166842368"/>
        <c:axId val="166843904"/>
        <c:axId val="0"/>
      </c:bar3DChart>
      <c:catAx>
        <c:axId val="166842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6843904"/>
        <c:crosses val="autoZero"/>
        <c:auto val="1"/>
        <c:lblAlgn val="ctr"/>
        <c:lblOffset val="100"/>
        <c:noMultiLvlLbl val="0"/>
      </c:catAx>
      <c:valAx>
        <c:axId val="166843904"/>
        <c:scaling>
          <c:orientation val="minMax"/>
        </c:scaling>
        <c:delete val="1"/>
        <c:axPos val="l"/>
        <c:numFmt formatCode="0%" sourceLinked="1"/>
        <c:majorTickMark val="out"/>
        <c:minorTickMark val="none"/>
        <c:tickLblPos val="nextTo"/>
        <c:crossAx val="1668423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DFA-4EB9-AC55-F3948AB0F8BE}"/>
              </c:ext>
            </c:extLst>
          </c:dPt>
          <c:dPt>
            <c:idx val="1"/>
            <c:invertIfNegative val="0"/>
            <c:bubble3D val="0"/>
            <c:spPr>
              <a:solidFill>
                <a:srgbClr val="C00000"/>
              </a:solidFill>
            </c:spPr>
            <c:extLst>
              <c:ext xmlns:c16="http://schemas.microsoft.com/office/drawing/2014/chart" uri="{C3380CC4-5D6E-409C-BE32-E72D297353CC}">
                <c16:uniqueId val="{00000003-6DFA-4EB9-AC55-F3948AB0F8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DFA-4EB9-AC55-F3948AB0F8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DFA-4EB9-AC55-F3948AB0F8B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6DFA-4EB9-AC55-F3948AB0F8BE}"/>
            </c:ext>
          </c:extLst>
        </c:ser>
        <c:dLbls>
          <c:showLegendKey val="0"/>
          <c:showVal val="0"/>
          <c:showCatName val="0"/>
          <c:showSerName val="0"/>
          <c:showPercent val="0"/>
          <c:showBubbleSize val="0"/>
        </c:dLbls>
        <c:gapWidth val="150"/>
        <c:shape val="box"/>
        <c:axId val="166880768"/>
        <c:axId val="166882304"/>
        <c:axId val="0"/>
      </c:bar3DChart>
      <c:catAx>
        <c:axId val="166880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6882304"/>
        <c:crosses val="autoZero"/>
        <c:auto val="1"/>
        <c:lblAlgn val="ctr"/>
        <c:lblOffset val="100"/>
        <c:noMultiLvlLbl val="0"/>
      </c:catAx>
      <c:valAx>
        <c:axId val="166882304"/>
        <c:scaling>
          <c:orientation val="minMax"/>
        </c:scaling>
        <c:delete val="1"/>
        <c:axPos val="l"/>
        <c:numFmt formatCode="0%" sourceLinked="1"/>
        <c:majorTickMark val="out"/>
        <c:minorTickMark val="none"/>
        <c:tickLblPos val="nextTo"/>
        <c:crossAx val="1668807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CBF-4911-AE1E-077F8BCA2381}"/>
              </c:ext>
            </c:extLst>
          </c:dPt>
          <c:dPt>
            <c:idx val="1"/>
            <c:invertIfNegative val="0"/>
            <c:bubble3D val="0"/>
            <c:spPr>
              <a:solidFill>
                <a:srgbClr val="C00000"/>
              </a:solidFill>
            </c:spPr>
            <c:extLst>
              <c:ext xmlns:c16="http://schemas.microsoft.com/office/drawing/2014/chart" uri="{C3380CC4-5D6E-409C-BE32-E72D297353CC}">
                <c16:uniqueId val="{00000003-3CBF-4911-AE1E-077F8BCA23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CBF-4911-AE1E-077F8BCA23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CBF-4911-AE1E-077F8BCA238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3CBF-4911-AE1E-077F8BCA2381}"/>
            </c:ext>
          </c:extLst>
        </c:ser>
        <c:dLbls>
          <c:showLegendKey val="0"/>
          <c:showVal val="0"/>
          <c:showCatName val="0"/>
          <c:showSerName val="0"/>
          <c:showPercent val="0"/>
          <c:showBubbleSize val="0"/>
        </c:dLbls>
        <c:gapWidth val="150"/>
        <c:shape val="box"/>
        <c:axId val="170515456"/>
        <c:axId val="170517248"/>
        <c:axId val="0"/>
      </c:bar3DChart>
      <c:catAx>
        <c:axId val="170515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0517248"/>
        <c:crosses val="autoZero"/>
        <c:auto val="1"/>
        <c:lblAlgn val="ctr"/>
        <c:lblOffset val="100"/>
        <c:noMultiLvlLbl val="0"/>
      </c:catAx>
      <c:valAx>
        <c:axId val="170517248"/>
        <c:scaling>
          <c:orientation val="minMax"/>
        </c:scaling>
        <c:delete val="1"/>
        <c:axPos val="l"/>
        <c:numFmt formatCode="0%" sourceLinked="1"/>
        <c:majorTickMark val="out"/>
        <c:minorTickMark val="none"/>
        <c:tickLblPos val="nextTo"/>
        <c:crossAx val="1705154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BEE-4841-BF4D-D1BE7D8F8C51}"/>
              </c:ext>
            </c:extLst>
          </c:dPt>
          <c:dPt>
            <c:idx val="1"/>
            <c:invertIfNegative val="0"/>
            <c:bubble3D val="0"/>
            <c:spPr>
              <a:solidFill>
                <a:srgbClr val="C00000"/>
              </a:solidFill>
            </c:spPr>
            <c:extLst>
              <c:ext xmlns:c16="http://schemas.microsoft.com/office/drawing/2014/chart" uri="{C3380CC4-5D6E-409C-BE32-E72D297353CC}">
                <c16:uniqueId val="{00000003-FBEE-4841-BF4D-D1BE7D8F8C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BEE-4841-BF4D-D1BE7D8F8C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BEE-4841-BF4D-D1BE7D8F8C5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0.2</c:v>
                </c:pt>
                <c:pt idx="1">
                  <c:v>0.8</c:v>
                </c:pt>
                <c:pt idx="2">
                  <c:v>0</c:v>
                </c:pt>
                <c:pt idx="3">
                  <c:v>0</c:v>
                </c:pt>
              </c:numCache>
            </c:numRef>
          </c:val>
          <c:extLst>
            <c:ext xmlns:c16="http://schemas.microsoft.com/office/drawing/2014/chart" uri="{C3380CC4-5D6E-409C-BE32-E72D297353CC}">
              <c16:uniqueId val="{00000008-FBEE-4841-BF4D-D1BE7D8F8C51}"/>
            </c:ext>
          </c:extLst>
        </c:ser>
        <c:dLbls>
          <c:showLegendKey val="0"/>
          <c:showVal val="0"/>
          <c:showCatName val="0"/>
          <c:showSerName val="0"/>
          <c:showPercent val="0"/>
          <c:showBubbleSize val="0"/>
        </c:dLbls>
        <c:gapWidth val="150"/>
        <c:shape val="box"/>
        <c:axId val="164461952"/>
        <c:axId val="165672064"/>
        <c:axId val="0"/>
      </c:bar3DChart>
      <c:catAx>
        <c:axId val="164461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5672064"/>
        <c:crosses val="autoZero"/>
        <c:auto val="1"/>
        <c:lblAlgn val="ctr"/>
        <c:lblOffset val="100"/>
        <c:noMultiLvlLbl val="0"/>
      </c:catAx>
      <c:valAx>
        <c:axId val="165672064"/>
        <c:scaling>
          <c:orientation val="minMax"/>
        </c:scaling>
        <c:delete val="1"/>
        <c:axPos val="l"/>
        <c:numFmt formatCode="0%" sourceLinked="1"/>
        <c:majorTickMark val="out"/>
        <c:minorTickMark val="none"/>
        <c:tickLblPos val="nextTo"/>
        <c:crossAx val="1644619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22D-4375-BA22-A61D7AD2AE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22D-4375-BA22-A61D7AD2AE1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0.4</c:v>
                </c:pt>
                <c:pt idx="1">
                  <c:v>0.4</c:v>
                </c:pt>
                <c:pt idx="2">
                  <c:v>0.2</c:v>
                </c:pt>
                <c:pt idx="3">
                  <c:v>0</c:v>
                </c:pt>
              </c:numCache>
            </c:numRef>
          </c:val>
          <c:smooth val="0"/>
          <c:extLst>
            <c:ext xmlns:c16="http://schemas.microsoft.com/office/drawing/2014/chart" uri="{C3380CC4-5D6E-409C-BE32-E72D297353CC}">
              <c16:uniqueId val="{00000002-AD3E-4666-9EBD-F35E25975281}"/>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22D-4375-BA22-A61D7AD2AE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22D-4375-BA22-A61D7AD2AE1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22D-4375-BA22-A61D7AD2AE1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22D-4375-BA22-A61D7AD2AE1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0.6</c:v>
                </c:pt>
                <c:pt idx="2">
                  <c:v>0.2</c:v>
                </c:pt>
                <c:pt idx="3">
                  <c:v>0</c:v>
                </c:pt>
              </c:numCache>
            </c:numRef>
          </c:val>
          <c:smooth val="0"/>
          <c:extLst>
            <c:ext xmlns:c16="http://schemas.microsoft.com/office/drawing/2014/chart" uri="{C3380CC4-5D6E-409C-BE32-E72D297353CC}">
              <c16:uniqueId val="{00000007-AD3E-4666-9EBD-F35E25975281}"/>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22D-4375-BA22-A61D7AD2AE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22D-4375-BA22-A61D7AD2AE1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22D-4375-BA22-A61D7AD2AE1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22D-4375-BA22-A61D7AD2AE1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D3E-4666-9EBD-F35E25975281}"/>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D3E-4666-9EBD-F35E25975281}"/>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D3E-4666-9EBD-F35E25975281}"/>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D3E-4666-9EBD-F35E25975281}"/>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D3E-4666-9EBD-F35E2597528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D3E-4666-9EBD-F35E25975281}"/>
            </c:ext>
          </c:extLst>
        </c:ser>
        <c:dLbls>
          <c:showLegendKey val="0"/>
          <c:showVal val="0"/>
          <c:showCatName val="0"/>
          <c:showSerName val="0"/>
          <c:showPercent val="0"/>
          <c:showBubbleSize val="0"/>
        </c:dLbls>
        <c:smooth val="0"/>
        <c:axId val="170841216"/>
        <c:axId val="170842752"/>
      </c:lineChart>
      <c:catAx>
        <c:axId val="1708412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70842752"/>
        <c:crosses val="autoZero"/>
        <c:auto val="1"/>
        <c:lblAlgn val="ctr"/>
        <c:lblOffset val="100"/>
        <c:noMultiLvlLbl val="0"/>
      </c:catAx>
      <c:valAx>
        <c:axId val="170842752"/>
        <c:scaling>
          <c:orientation val="minMax"/>
        </c:scaling>
        <c:delete val="1"/>
        <c:axPos val="l"/>
        <c:numFmt formatCode="0%" sourceLinked="1"/>
        <c:majorTickMark val="out"/>
        <c:minorTickMark val="none"/>
        <c:tickLblPos val="nextTo"/>
        <c:crossAx val="170841216"/>
        <c:crosses val="autoZero"/>
        <c:crossBetween val="between"/>
      </c:valAx>
    </c:plotArea>
    <c:legend>
      <c:legendPos val="r"/>
      <c:layout>
        <c:manualLayout>
          <c:xMode val="edge"/>
          <c:yMode val="edge"/>
          <c:wMode val="edge"/>
          <c:hMode val="edge"/>
          <c:x val="9.461663947797716E-2"/>
          <c:y val="0.86925943444348597"/>
          <c:w val="0.90212140285074471"/>
          <c:h val="0.9681993637721079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BAA-4290-919F-E9D3A167C3E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BAA-4290-919F-E9D3A167C3E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7D45-4609-BFC8-3CD40017C529}"/>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BAA-4290-919F-E9D3A167C3E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BAA-4290-919F-E9D3A167C3E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BAA-4290-919F-E9D3A167C3E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BAA-4290-919F-E9D3A167C3E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7D45-4609-BFC8-3CD40017C529}"/>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BAA-4290-919F-E9D3A167C3E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BAA-4290-919F-E9D3A167C3E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BAA-4290-919F-E9D3A167C3E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BAA-4290-919F-E9D3A167C3E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D45-4609-BFC8-3CD40017C529}"/>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D45-4609-BFC8-3CD40017C529}"/>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D45-4609-BFC8-3CD40017C529}"/>
                </c:ext>
              </c:extLst>
            </c:dLbl>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7D45-4609-BFC8-3CD40017C529}"/>
            </c:ext>
          </c:extLst>
        </c:ser>
        <c:dLbls>
          <c:showLegendKey val="0"/>
          <c:showVal val="0"/>
          <c:showCatName val="0"/>
          <c:showSerName val="0"/>
          <c:showPercent val="0"/>
          <c:showBubbleSize val="0"/>
        </c:dLbls>
        <c:smooth val="0"/>
        <c:axId val="170952576"/>
        <c:axId val="170954112"/>
      </c:lineChart>
      <c:catAx>
        <c:axId val="1709525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70954112"/>
        <c:crosses val="autoZero"/>
        <c:auto val="1"/>
        <c:lblAlgn val="ctr"/>
        <c:lblOffset val="100"/>
        <c:noMultiLvlLbl val="0"/>
      </c:catAx>
      <c:valAx>
        <c:axId val="170954112"/>
        <c:scaling>
          <c:orientation val="minMax"/>
        </c:scaling>
        <c:delete val="1"/>
        <c:axPos val="l"/>
        <c:numFmt formatCode="0%" sourceLinked="1"/>
        <c:majorTickMark val="out"/>
        <c:minorTickMark val="none"/>
        <c:tickLblPos val="nextTo"/>
        <c:crossAx val="170952576"/>
        <c:crosses val="autoZero"/>
        <c:crossBetween val="between"/>
      </c:valAx>
    </c:plotArea>
    <c:legend>
      <c:legendPos val="r"/>
      <c:layout>
        <c:manualLayout>
          <c:xMode val="edge"/>
          <c:yMode val="edge"/>
          <c:wMode val="edge"/>
          <c:hMode val="edge"/>
          <c:x val="9.461663947797716E-2"/>
          <c:y val="0.86971830985915488"/>
          <c:w val="0.90212140285074471"/>
          <c:h val="0.9683098591549295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514-4568-B4FD-10F2324363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514-4568-B4FD-10F23243631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0622-40A4-80DF-5C5B93F472D6}"/>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514-4568-B4FD-10F2324363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514-4568-B4FD-10F2324363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514-4568-B4FD-10F2324363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514-4568-B4FD-10F23243631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0622-40A4-80DF-5C5B93F472D6}"/>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514-4568-B4FD-10F2324363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514-4568-B4FD-10F2324363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514-4568-B4FD-10F2324363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514-4568-B4FD-10F23243631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622-40A4-80DF-5C5B93F472D6}"/>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622-40A4-80DF-5C5B93F472D6}"/>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622-40A4-80DF-5C5B93F472D6}"/>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622-40A4-80DF-5C5B93F472D6}"/>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622-40A4-80DF-5C5B93F472D6}"/>
                </c:ext>
              </c:extLst>
            </c:dLbl>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622-40A4-80DF-5C5B93F472D6}"/>
            </c:ext>
          </c:extLst>
        </c:ser>
        <c:dLbls>
          <c:showLegendKey val="0"/>
          <c:showVal val="0"/>
          <c:showCatName val="0"/>
          <c:showSerName val="0"/>
          <c:showPercent val="0"/>
          <c:showBubbleSize val="0"/>
        </c:dLbls>
        <c:smooth val="0"/>
        <c:axId val="195760512"/>
        <c:axId val="195762048"/>
      </c:lineChart>
      <c:catAx>
        <c:axId val="1957605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5762048"/>
        <c:crosses val="autoZero"/>
        <c:auto val="1"/>
        <c:lblAlgn val="ctr"/>
        <c:lblOffset val="100"/>
        <c:noMultiLvlLbl val="0"/>
      </c:catAx>
      <c:valAx>
        <c:axId val="195762048"/>
        <c:scaling>
          <c:orientation val="minMax"/>
        </c:scaling>
        <c:delete val="1"/>
        <c:axPos val="l"/>
        <c:numFmt formatCode="0%" sourceLinked="1"/>
        <c:majorTickMark val="out"/>
        <c:minorTickMark val="none"/>
        <c:tickLblPos val="nextTo"/>
        <c:crossAx val="195760512"/>
        <c:crosses val="autoZero"/>
        <c:crossBetween val="between"/>
      </c:valAx>
    </c:plotArea>
    <c:legend>
      <c:legendPos val="r"/>
      <c:layout>
        <c:manualLayout>
          <c:xMode val="edge"/>
          <c:yMode val="edge"/>
          <c:wMode val="edge"/>
          <c:hMode val="edge"/>
          <c:x val="9.461663947797716E-2"/>
          <c:y val="0.86925943444348597"/>
          <c:w val="0.90212140285074471"/>
          <c:h val="0.9681993637721079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4AB-421A-9DC4-1DB12420A404}"/>
              </c:ext>
            </c:extLst>
          </c:dPt>
          <c:dPt>
            <c:idx val="1"/>
            <c:invertIfNegative val="0"/>
            <c:bubble3D val="0"/>
            <c:spPr>
              <a:solidFill>
                <a:srgbClr val="C00000"/>
              </a:solidFill>
            </c:spPr>
            <c:extLst>
              <c:ext xmlns:c16="http://schemas.microsoft.com/office/drawing/2014/chart" uri="{C3380CC4-5D6E-409C-BE32-E72D297353CC}">
                <c16:uniqueId val="{00000003-44AB-421A-9DC4-1DB12420A40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4AB-421A-9DC4-1DB12420A40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4AB-421A-9DC4-1DB12420A40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0.75</c:v>
                </c:pt>
                <c:pt idx="1">
                  <c:v>0.25</c:v>
                </c:pt>
                <c:pt idx="2">
                  <c:v>0</c:v>
                </c:pt>
                <c:pt idx="3">
                  <c:v>0</c:v>
                </c:pt>
              </c:numCache>
            </c:numRef>
          </c:val>
          <c:extLst>
            <c:ext xmlns:c16="http://schemas.microsoft.com/office/drawing/2014/chart" uri="{C3380CC4-5D6E-409C-BE32-E72D297353CC}">
              <c16:uniqueId val="{00000008-44AB-421A-9DC4-1DB12420A404}"/>
            </c:ext>
          </c:extLst>
        </c:ser>
        <c:dLbls>
          <c:showLegendKey val="0"/>
          <c:showVal val="0"/>
          <c:showCatName val="0"/>
          <c:showSerName val="0"/>
          <c:showPercent val="0"/>
          <c:showBubbleSize val="0"/>
        </c:dLbls>
        <c:gapWidth val="150"/>
        <c:shape val="box"/>
        <c:axId val="195832064"/>
        <c:axId val="195833856"/>
        <c:axId val="0"/>
      </c:bar3DChart>
      <c:catAx>
        <c:axId val="195832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833856"/>
        <c:crosses val="autoZero"/>
        <c:auto val="1"/>
        <c:lblAlgn val="ctr"/>
        <c:lblOffset val="100"/>
        <c:noMultiLvlLbl val="0"/>
      </c:catAx>
      <c:valAx>
        <c:axId val="195833856"/>
        <c:scaling>
          <c:orientation val="minMax"/>
        </c:scaling>
        <c:delete val="1"/>
        <c:axPos val="l"/>
        <c:numFmt formatCode="0%" sourceLinked="1"/>
        <c:majorTickMark val="out"/>
        <c:minorTickMark val="none"/>
        <c:tickLblPos val="nextTo"/>
        <c:crossAx val="1958320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FC0-40CB-8A17-DAD1B18AD232}"/>
              </c:ext>
            </c:extLst>
          </c:dPt>
          <c:dPt>
            <c:idx val="1"/>
            <c:invertIfNegative val="0"/>
            <c:bubble3D val="0"/>
            <c:spPr>
              <a:solidFill>
                <a:srgbClr val="C00000"/>
              </a:solidFill>
            </c:spPr>
            <c:extLst>
              <c:ext xmlns:c16="http://schemas.microsoft.com/office/drawing/2014/chart" uri="{C3380CC4-5D6E-409C-BE32-E72D297353CC}">
                <c16:uniqueId val="{00000003-EFC0-40CB-8A17-DAD1B18AD2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FC0-40CB-8A17-DAD1B18AD2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FC0-40CB-8A17-DAD1B18AD23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EFC0-40CB-8A17-DAD1B18AD232}"/>
            </c:ext>
          </c:extLst>
        </c:ser>
        <c:dLbls>
          <c:showLegendKey val="0"/>
          <c:showVal val="0"/>
          <c:showCatName val="0"/>
          <c:showSerName val="0"/>
          <c:showPercent val="0"/>
          <c:showBubbleSize val="0"/>
        </c:dLbls>
        <c:gapWidth val="150"/>
        <c:shape val="box"/>
        <c:axId val="195858432"/>
        <c:axId val="195859968"/>
        <c:axId val="0"/>
      </c:bar3DChart>
      <c:catAx>
        <c:axId val="195858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859968"/>
        <c:crosses val="autoZero"/>
        <c:auto val="1"/>
        <c:lblAlgn val="ctr"/>
        <c:lblOffset val="100"/>
        <c:noMultiLvlLbl val="0"/>
      </c:catAx>
      <c:valAx>
        <c:axId val="195859968"/>
        <c:scaling>
          <c:orientation val="minMax"/>
        </c:scaling>
        <c:delete val="1"/>
        <c:axPos val="l"/>
        <c:numFmt formatCode="0%" sourceLinked="1"/>
        <c:majorTickMark val="out"/>
        <c:minorTickMark val="none"/>
        <c:tickLblPos val="nextTo"/>
        <c:crossAx val="1958584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E0C-4058-9252-546771A12521}"/>
              </c:ext>
            </c:extLst>
          </c:dPt>
          <c:dPt>
            <c:idx val="1"/>
            <c:invertIfNegative val="0"/>
            <c:bubble3D val="0"/>
            <c:spPr>
              <a:solidFill>
                <a:srgbClr val="C00000"/>
              </a:solidFill>
            </c:spPr>
            <c:extLst>
              <c:ext xmlns:c16="http://schemas.microsoft.com/office/drawing/2014/chart" uri="{C3380CC4-5D6E-409C-BE32-E72D297353CC}">
                <c16:uniqueId val="{00000003-4E0C-4058-9252-546771A125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E0C-4058-9252-546771A125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E0C-4058-9252-546771A1252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8-4E0C-4058-9252-546771A12521}"/>
            </c:ext>
          </c:extLst>
        </c:ser>
        <c:dLbls>
          <c:showLegendKey val="0"/>
          <c:showVal val="0"/>
          <c:showCatName val="0"/>
          <c:showSerName val="0"/>
          <c:showPercent val="0"/>
          <c:showBubbleSize val="0"/>
        </c:dLbls>
        <c:gapWidth val="150"/>
        <c:shape val="box"/>
        <c:axId val="196679168"/>
        <c:axId val="196680704"/>
        <c:axId val="0"/>
      </c:bar3DChart>
      <c:catAx>
        <c:axId val="196679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680704"/>
        <c:crosses val="autoZero"/>
        <c:auto val="1"/>
        <c:lblAlgn val="ctr"/>
        <c:lblOffset val="100"/>
        <c:noMultiLvlLbl val="0"/>
      </c:catAx>
      <c:valAx>
        <c:axId val="196680704"/>
        <c:scaling>
          <c:orientation val="minMax"/>
        </c:scaling>
        <c:delete val="1"/>
        <c:axPos val="l"/>
        <c:numFmt formatCode="0%" sourceLinked="1"/>
        <c:majorTickMark val="out"/>
        <c:minorTickMark val="none"/>
        <c:tickLblPos val="nextTo"/>
        <c:crossAx val="1966791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6A4-42BA-8637-A6C136A6C350}"/>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6A4-42BA-8637-A6C136A6C350}"/>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06A4-42BA-8637-A6C136A6C350}"/>
            </c:ext>
          </c:extLst>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6A4-42BA-8637-A6C136A6C35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6A4-42BA-8637-A6C136A6C350}"/>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6A4-42BA-8637-A6C136A6C350}"/>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6A4-42BA-8637-A6C136A6C350}"/>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06A4-42BA-8637-A6C136A6C350}"/>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6A4-42BA-8637-A6C136A6C35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6A4-42BA-8637-A6C136A6C35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6A4-42BA-8637-A6C136A6C350}"/>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6A4-42BA-8637-A6C136A6C350}"/>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6A4-42BA-8637-A6C136A6C350}"/>
            </c:ext>
          </c:extLst>
        </c:ser>
        <c:ser>
          <c:idx val="3"/>
          <c:order val="3"/>
          <c:tx>
            <c:v>AÑO 2014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6A4-42BA-8637-A6C136A6C350}"/>
            </c:ext>
          </c:extLst>
        </c:ser>
        <c:dLbls>
          <c:showLegendKey val="0"/>
          <c:showVal val="0"/>
          <c:showCatName val="0"/>
          <c:showSerName val="0"/>
          <c:showPercent val="0"/>
          <c:showBubbleSize val="0"/>
        </c:dLbls>
        <c:smooth val="0"/>
        <c:axId val="196739456"/>
        <c:axId val="196740992"/>
      </c:lineChart>
      <c:catAx>
        <c:axId val="196739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740992"/>
        <c:crosses val="autoZero"/>
        <c:auto val="1"/>
        <c:lblAlgn val="ctr"/>
        <c:lblOffset val="100"/>
        <c:noMultiLvlLbl val="0"/>
      </c:catAx>
      <c:valAx>
        <c:axId val="196740992"/>
        <c:scaling>
          <c:orientation val="minMax"/>
        </c:scaling>
        <c:delete val="1"/>
        <c:axPos val="l"/>
        <c:numFmt formatCode="0%" sourceLinked="1"/>
        <c:majorTickMark val="out"/>
        <c:minorTickMark val="none"/>
        <c:tickLblPos val="nextTo"/>
        <c:crossAx val="196739456"/>
        <c:crosses val="autoZero"/>
        <c:crossBetween val="between"/>
      </c:valAx>
    </c:plotArea>
    <c:legend>
      <c:legendPos val="r"/>
      <c:layout>
        <c:manualLayout>
          <c:xMode val="edge"/>
          <c:yMode val="edge"/>
          <c:wMode val="edge"/>
          <c:hMode val="edge"/>
          <c:x val="9.2985318107667206E-2"/>
          <c:y val="0.86619718309859151"/>
          <c:w val="0.90049008148043486"/>
          <c:h val="0.96478873239436613"/>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5AB9-4EE7-BFBA-34F3D769312A}"/>
              </c:ext>
            </c:extLst>
          </c:dPt>
          <c:dPt>
            <c:idx val="1"/>
            <c:invertIfNegative val="0"/>
            <c:bubble3D val="0"/>
            <c:spPr>
              <a:solidFill>
                <a:srgbClr val="C00000"/>
              </a:solidFill>
            </c:spPr>
            <c:extLst>
              <c:ext xmlns:c16="http://schemas.microsoft.com/office/drawing/2014/chart" uri="{C3380CC4-5D6E-409C-BE32-E72D297353CC}">
                <c16:uniqueId val="{00000003-5AB9-4EE7-BFBA-34F3D76931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AB9-4EE7-BFBA-34F3D76931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AB9-4EE7-BFBA-34F3D769312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5AB9-4EE7-BFBA-34F3D769312A}"/>
            </c:ext>
          </c:extLst>
        </c:ser>
        <c:dLbls>
          <c:showLegendKey val="0"/>
          <c:showVal val="0"/>
          <c:showCatName val="0"/>
          <c:showSerName val="0"/>
          <c:showPercent val="0"/>
          <c:showBubbleSize val="0"/>
        </c:dLbls>
        <c:gapWidth val="150"/>
        <c:shape val="box"/>
        <c:axId val="196786816"/>
        <c:axId val="196788608"/>
        <c:axId val="0"/>
      </c:bar3DChart>
      <c:catAx>
        <c:axId val="1967868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788608"/>
        <c:crosses val="autoZero"/>
        <c:auto val="1"/>
        <c:lblAlgn val="ctr"/>
        <c:lblOffset val="100"/>
        <c:noMultiLvlLbl val="0"/>
      </c:catAx>
      <c:valAx>
        <c:axId val="196788608"/>
        <c:scaling>
          <c:orientation val="minMax"/>
        </c:scaling>
        <c:delete val="1"/>
        <c:axPos val="l"/>
        <c:numFmt formatCode="0%" sourceLinked="1"/>
        <c:majorTickMark val="out"/>
        <c:minorTickMark val="none"/>
        <c:tickLblPos val="nextTo"/>
        <c:crossAx val="1967868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65A9-4F96-AFDF-03F735B4B13D}"/>
              </c:ext>
            </c:extLst>
          </c:dPt>
          <c:dPt>
            <c:idx val="1"/>
            <c:invertIfNegative val="0"/>
            <c:bubble3D val="0"/>
            <c:spPr>
              <a:solidFill>
                <a:srgbClr val="C00000"/>
              </a:solidFill>
            </c:spPr>
            <c:extLst>
              <c:ext xmlns:c16="http://schemas.microsoft.com/office/drawing/2014/chart" uri="{C3380CC4-5D6E-409C-BE32-E72D297353CC}">
                <c16:uniqueId val="{00000003-65A9-4F96-AFDF-03F735B4B1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5A9-4F96-AFDF-03F735B4B1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5A9-4F96-AFDF-03F735B4B13D}"/>
              </c:ext>
            </c:extLst>
          </c:dPt>
          <c:dLbls>
            <c:spPr>
              <a:noFill/>
              <a:ln w="25400">
                <a:noFill/>
              </a:ln>
            </c:spPr>
            <c:txPr>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65A9-4F96-AFDF-03F735B4B13D}"/>
            </c:ext>
          </c:extLst>
        </c:ser>
        <c:dLbls>
          <c:showLegendKey val="0"/>
          <c:showVal val="0"/>
          <c:showCatName val="0"/>
          <c:showSerName val="0"/>
          <c:showPercent val="0"/>
          <c:showBubbleSize val="0"/>
        </c:dLbls>
        <c:gapWidth val="150"/>
        <c:shape val="box"/>
        <c:axId val="196821376"/>
        <c:axId val="196822912"/>
        <c:axId val="0"/>
      </c:bar3DChart>
      <c:catAx>
        <c:axId val="196821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822912"/>
        <c:crosses val="autoZero"/>
        <c:auto val="1"/>
        <c:lblAlgn val="ctr"/>
        <c:lblOffset val="100"/>
        <c:noMultiLvlLbl val="0"/>
      </c:catAx>
      <c:valAx>
        <c:axId val="196822912"/>
        <c:scaling>
          <c:orientation val="minMax"/>
        </c:scaling>
        <c:delete val="1"/>
        <c:axPos val="l"/>
        <c:numFmt formatCode="0%" sourceLinked="1"/>
        <c:majorTickMark val="out"/>
        <c:minorTickMark val="none"/>
        <c:tickLblPos val="nextTo"/>
        <c:crossAx val="1968213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22F0-4B34-B81C-6E5B23FBB3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2F0-4B34-B81C-6E5B23FBB3F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22F0-4B34-B81C-6E5B23FBB3FB}"/>
            </c:ext>
          </c:extLst>
        </c:ser>
        <c:dLbls>
          <c:showLegendKey val="0"/>
          <c:showVal val="0"/>
          <c:showCatName val="0"/>
          <c:showSerName val="0"/>
          <c:showPercent val="0"/>
          <c:showBubbleSize val="0"/>
        </c:dLbls>
        <c:gapWidth val="150"/>
        <c:shape val="box"/>
        <c:axId val="196850048"/>
        <c:axId val="196851584"/>
        <c:axId val="0"/>
      </c:bar3DChart>
      <c:catAx>
        <c:axId val="1968500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851584"/>
        <c:crosses val="autoZero"/>
        <c:auto val="1"/>
        <c:lblAlgn val="ctr"/>
        <c:lblOffset val="100"/>
        <c:noMultiLvlLbl val="0"/>
      </c:catAx>
      <c:valAx>
        <c:axId val="196851584"/>
        <c:scaling>
          <c:orientation val="minMax"/>
        </c:scaling>
        <c:delete val="1"/>
        <c:axPos val="l"/>
        <c:numFmt formatCode="0%" sourceLinked="1"/>
        <c:majorTickMark val="out"/>
        <c:minorTickMark val="none"/>
        <c:tickLblPos val="nextTo"/>
        <c:crossAx val="1968500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9F8-4C70-93E7-FCE27392C9F7}"/>
              </c:ext>
            </c:extLst>
          </c:dPt>
          <c:dPt>
            <c:idx val="1"/>
            <c:invertIfNegative val="0"/>
            <c:bubble3D val="0"/>
            <c:spPr>
              <a:solidFill>
                <a:srgbClr val="C00000"/>
              </a:solidFill>
            </c:spPr>
            <c:extLst>
              <c:ext xmlns:c16="http://schemas.microsoft.com/office/drawing/2014/chart" uri="{C3380CC4-5D6E-409C-BE32-E72D297353CC}">
                <c16:uniqueId val="{00000003-29F8-4C70-93E7-FCE27392C9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9F8-4C70-93E7-FCE27392C9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9F8-4C70-93E7-FCE27392C9F7}"/>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0.4</c:v>
                </c:pt>
                <c:pt idx="2">
                  <c:v>0.6</c:v>
                </c:pt>
                <c:pt idx="3">
                  <c:v>0</c:v>
                </c:pt>
              </c:numCache>
            </c:numRef>
          </c:val>
          <c:extLst>
            <c:ext xmlns:c16="http://schemas.microsoft.com/office/drawing/2014/chart" uri="{C3380CC4-5D6E-409C-BE32-E72D297353CC}">
              <c16:uniqueId val="{00000008-29F8-4C70-93E7-FCE27392C9F7}"/>
            </c:ext>
          </c:extLst>
        </c:ser>
        <c:dLbls>
          <c:showLegendKey val="0"/>
          <c:showVal val="0"/>
          <c:showCatName val="0"/>
          <c:showSerName val="0"/>
          <c:showPercent val="0"/>
          <c:showBubbleSize val="0"/>
        </c:dLbls>
        <c:gapWidth val="150"/>
        <c:shape val="box"/>
        <c:axId val="171021440"/>
        <c:axId val="171022976"/>
        <c:axId val="0"/>
      </c:bar3DChart>
      <c:catAx>
        <c:axId val="171021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1022976"/>
        <c:crosses val="autoZero"/>
        <c:auto val="1"/>
        <c:lblAlgn val="ctr"/>
        <c:lblOffset val="100"/>
        <c:noMultiLvlLbl val="0"/>
      </c:catAx>
      <c:valAx>
        <c:axId val="171022976"/>
        <c:scaling>
          <c:orientation val="minMax"/>
        </c:scaling>
        <c:delete val="1"/>
        <c:axPos val="l"/>
        <c:numFmt formatCode="0%" sourceLinked="1"/>
        <c:majorTickMark val="out"/>
        <c:minorTickMark val="none"/>
        <c:tickLblPos val="nextTo"/>
        <c:crossAx val="1710214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693A-424F-B261-39B9C61BF050}"/>
              </c:ext>
            </c:extLst>
          </c:dPt>
          <c:dPt>
            <c:idx val="1"/>
            <c:invertIfNegative val="0"/>
            <c:bubble3D val="0"/>
            <c:spPr>
              <a:solidFill>
                <a:srgbClr val="C00000"/>
              </a:solidFill>
            </c:spPr>
            <c:extLst>
              <c:ext xmlns:c16="http://schemas.microsoft.com/office/drawing/2014/chart" uri="{C3380CC4-5D6E-409C-BE32-E72D297353CC}">
                <c16:uniqueId val="{00000003-693A-424F-B261-39B9C61BF0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93A-424F-B261-39B9C61BF0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93A-424F-B261-39B9C61BF05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693A-424F-B261-39B9C61BF050}"/>
            </c:ext>
          </c:extLst>
        </c:ser>
        <c:dLbls>
          <c:showLegendKey val="0"/>
          <c:showVal val="0"/>
          <c:showCatName val="0"/>
          <c:showSerName val="0"/>
          <c:showPercent val="0"/>
          <c:showBubbleSize val="0"/>
        </c:dLbls>
        <c:gapWidth val="150"/>
        <c:shape val="box"/>
        <c:axId val="197552000"/>
        <c:axId val="197553536"/>
        <c:axId val="0"/>
      </c:bar3DChart>
      <c:catAx>
        <c:axId val="1975520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7553536"/>
        <c:crosses val="autoZero"/>
        <c:auto val="1"/>
        <c:lblAlgn val="ctr"/>
        <c:lblOffset val="100"/>
        <c:noMultiLvlLbl val="0"/>
      </c:catAx>
      <c:valAx>
        <c:axId val="197553536"/>
        <c:scaling>
          <c:orientation val="minMax"/>
        </c:scaling>
        <c:delete val="1"/>
        <c:axPos val="l"/>
        <c:numFmt formatCode="0%" sourceLinked="1"/>
        <c:majorTickMark val="out"/>
        <c:minorTickMark val="none"/>
        <c:tickLblPos val="nextTo"/>
        <c:crossAx val="1975520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6DE-4089-A4FB-CC5F67B6A730}"/>
              </c:ext>
            </c:extLst>
          </c:dPt>
          <c:dPt>
            <c:idx val="1"/>
            <c:invertIfNegative val="0"/>
            <c:bubble3D val="0"/>
            <c:spPr>
              <a:solidFill>
                <a:srgbClr val="C00000"/>
              </a:solidFill>
            </c:spPr>
            <c:extLst>
              <c:ext xmlns:c16="http://schemas.microsoft.com/office/drawing/2014/chart" uri="{C3380CC4-5D6E-409C-BE32-E72D297353CC}">
                <c16:uniqueId val="{00000003-96DE-4089-A4FB-CC5F67B6A7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6DE-4089-A4FB-CC5F67B6A7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6DE-4089-A4FB-CC5F67B6A73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8-96DE-4089-A4FB-CC5F67B6A730}"/>
            </c:ext>
          </c:extLst>
        </c:ser>
        <c:dLbls>
          <c:showLegendKey val="0"/>
          <c:showVal val="0"/>
          <c:showCatName val="0"/>
          <c:showSerName val="0"/>
          <c:showPercent val="0"/>
          <c:showBubbleSize val="0"/>
        </c:dLbls>
        <c:gapWidth val="150"/>
        <c:shape val="box"/>
        <c:axId val="197972352"/>
        <c:axId val="197973888"/>
        <c:axId val="0"/>
      </c:bar3DChart>
      <c:catAx>
        <c:axId val="197972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973888"/>
        <c:crosses val="autoZero"/>
        <c:auto val="1"/>
        <c:lblAlgn val="ctr"/>
        <c:lblOffset val="100"/>
        <c:noMultiLvlLbl val="0"/>
      </c:catAx>
      <c:valAx>
        <c:axId val="197973888"/>
        <c:scaling>
          <c:orientation val="minMax"/>
        </c:scaling>
        <c:delete val="1"/>
        <c:axPos val="l"/>
        <c:numFmt formatCode="0%" sourceLinked="1"/>
        <c:majorTickMark val="out"/>
        <c:minorTickMark val="none"/>
        <c:tickLblPos val="nextTo"/>
        <c:crossAx val="1979723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C2A-4E10-A7CD-E247C82CAFEA}"/>
              </c:ext>
            </c:extLst>
          </c:dPt>
          <c:dPt>
            <c:idx val="1"/>
            <c:invertIfNegative val="0"/>
            <c:bubble3D val="0"/>
            <c:spPr>
              <a:solidFill>
                <a:srgbClr val="C00000"/>
              </a:solidFill>
            </c:spPr>
            <c:extLst>
              <c:ext xmlns:c16="http://schemas.microsoft.com/office/drawing/2014/chart" uri="{C3380CC4-5D6E-409C-BE32-E72D297353CC}">
                <c16:uniqueId val="{00000003-4C2A-4E10-A7CD-E247C82CAF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C2A-4E10-A7CD-E247C82CAF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C2A-4E10-A7CD-E247C82CAFE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1</c:v>
                </c:pt>
                <c:pt idx="2">
                  <c:v>0</c:v>
                </c:pt>
                <c:pt idx="3">
                  <c:v>0</c:v>
                </c:pt>
              </c:numCache>
            </c:numRef>
          </c:val>
          <c:extLst>
            <c:ext xmlns:c16="http://schemas.microsoft.com/office/drawing/2014/chart" uri="{C3380CC4-5D6E-409C-BE32-E72D297353CC}">
              <c16:uniqueId val="{00000008-4C2A-4E10-A7CD-E247C82CAFEA}"/>
            </c:ext>
          </c:extLst>
        </c:ser>
        <c:dLbls>
          <c:showLegendKey val="0"/>
          <c:showVal val="0"/>
          <c:showCatName val="0"/>
          <c:showSerName val="0"/>
          <c:showPercent val="0"/>
          <c:showBubbleSize val="0"/>
        </c:dLbls>
        <c:gapWidth val="150"/>
        <c:shape val="box"/>
        <c:axId val="198010752"/>
        <c:axId val="198012288"/>
        <c:axId val="0"/>
      </c:bar3DChart>
      <c:catAx>
        <c:axId val="198010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012288"/>
        <c:crosses val="autoZero"/>
        <c:auto val="1"/>
        <c:lblAlgn val="ctr"/>
        <c:lblOffset val="100"/>
        <c:noMultiLvlLbl val="0"/>
      </c:catAx>
      <c:valAx>
        <c:axId val="198012288"/>
        <c:scaling>
          <c:orientation val="minMax"/>
        </c:scaling>
        <c:delete val="1"/>
        <c:axPos val="l"/>
        <c:numFmt formatCode="0%" sourceLinked="1"/>
        <c:majorTickMark val="out"/>
        <c:minorTickMark val="none"/>
        <c:tickLblPos val="nextTo"/>
        <c:crossAx val="1980107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C89-4185-BEAF-8760C4CD451F}"/>
              </c:ext>
            </c:extLst>
          </c:dPt>
          <c:dPt>
            <c:idx val="1"/>
            <c:invertIfNegative val="0"/>
            <c:bubble3D val="0"/>
            <c:spPr>
              <a:solidFill>
                <a:srgbClr val="C00000"/>
              </a:solidFill>
            </c:spPr>
            <c:extLst>
              <c:ext xmlns:c16="http://schemas.microsoft.com/office/drawing/2014/chart" uri="{C3380CC4-5D6E-409C-BE32-E72D297353CC}">
                <c16:uniqueId val="{00000003-EC89-4185-BEAF-8760C4CD451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C89-4185-BEAF-8760C4CD451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C89-4185-BEAF-8760C4CD451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EC89-4185-BEAF-8760C4CD451F}"/>
            </c:ext>
          </c:extLst>
        </c:ser>
        <c:dLbls>
          <c:showLegendKey val="0"/>
          <c:showVal val="0"/>
          <c:showCatName val="0"/>
          <c:showSerName val="0"/>
          <c:showPercent val="0"/>
          <c:showBubbleSize val="0"/>
        </c:dLbls>
        <c:gapWidth val="150"/>
        <c:shape val="box"/>
        <c:axId val="198061440"/>
        <c:axId val="198071424"/>
        <c:axId val="0"/>
      </c:bar3DChart>
      <c:catAx>
        <c:axId val="198061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071424"/>
        <c:crosses val="autoZero"/>
        <c:auto val="1"/>
        <c:lblAlgn val="ctr"/>
        <c:lblOffset val="100"/>
        <c:noMultiLvlLbl val="0"/>
      </c:catAx>
      <c:valAx>
        <c:axId val="198071424"/>
        <c:scaling>
          <c:orientation val="minMax"/>
        </c:scaling>
        <c:delete val="1"/>
        <c:axPos val="l"/>
        <c:numFmt formatCode="0%" sourceLinked="1"/>
        <c:majorTickMark val="out"/>
        <c:minorTickMark val="none"/>
        <c:tickLblPos val="nextTo"/>
        <c:crossAx val="1980614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018-4D34-AF67-2F31666F638D}"/>
              </c:ext>
            </c:extLst>
          </c:dPt>
          <c:dPt>
            <c:idx val="1"/>
            <c:invertIfNegative val="0"/>
            <c:bubble3D val="0"/>
            <c:spPr>
              <a:solidFill>
                <a:srgbClr val="C00000"/>
              </a:solidFill>
            </c:spPr>
            <c:extLst>
              <c:ext xmlns:c16="http://schemas.microsoft.com/office/drawing/2014/chart" uri="{C3380CC4-5D6E-409C-BE32-E72D297353CC}">
                <c16:uniqueId val="{00000003-C018-4D34-AF67-2F31666F638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018-4D34-AF67-2F31666F638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018-4D34-AF67-2F31666F638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1</c:v>
                </c:pt>
                <c:pt idx="1">
                  <c:v>0</c:v>
                </c:pt>
                <c:pt idx="2">
                  <c:v>0</c:v>
                </c:pt>
                <c:pt idx="3">
                  <c:v>0</c:v>
                </c:pt>
              </c:numCache>
            </c:numRef>
          </c:val>
          <c:extLst>
            <c:ext xmlns:c16="http://schemas.microsoft.com/office/drawing/2014/chart" uri="{C3380CC4-5D6E-409C-BE32-E72D297353CC}">
              <c16:uniqueId val="{00000008-C018-4D34-AF67-2F31666F638D}"/>
            </c:ext>
          </c:extLst>
        </c:ser>
        <c:dLbls>
          <c:showLegendKey val="0"/>
          <c:showVal val="0"/>
          <c:showCatName val="0"/>
          <c:showSerName val="0"/>
          <c:showPercent val="0"/>
          <c:showBubbleSize val="0"/>
        </c:dLbls>
        <c:gapWidth val="150"/>
        <c:shape val="box"/>
        <c:axId val="198108288"/>
        <c:axId val="198109824"/>
        <c:axId val="0"/>
      </c:bar3DChart>
      <c:catAx>
        <c:axId val="198108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109824"/>
        <c:crosses val="autoZero"/>
        <c:auto val="1"/>
        <c:lblAlgn val="ctr"/>
        <c:lblOffset val="100"/>
        <c:noMultiLvlLbl val="0"/>
      </c:catAx>
      <c:valAx>
        <c:axId val="198109824"/>
        <c:scaling>
          <c:orientation val="minMax"/>
        </c:scaling>
        <c:delete val="1"/>
        <c:axPos val="l"/>
        <c:numFmt formatCode="0%" sourceLinked="1"/>
        <c:majorTickMark val="out"/>
        <c:minorTickMark val="none"/>
        <c:tickLblPos val="nextTo"/>
        <c:crossAx val="198108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E24-4A50-8AB4-F8B172456A5D}"/>
              </c:ext>
            </c:extLst>
          </c:dPt>
          <c:dPt>
            <c:idx val="1"/>
            <c:invertIfNegative val="0"/>
            <c:bubble3D val="0"/>
            <c:spPr>
              <a:solidFill>
                <a:srgbClr val="C00000"/>
              </a:solidFill>
            </c:spPr>
            <c:extLst>
              <c:ext xmlns:c16="http://schemas.microsoft.com/office/drawing/2014/chart" uri="{C3380CC4-5D6E-409C-BE32-E72D297353CC}">
                <c16:uniqueId val="{00000003-1E24-4A50-8AB4-F8B172456A5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E24-4A50-8AB4-F8B172456A5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E24-4A50-8AB4-F8B172456A5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1</c:v>
                </c:pt>
                <c:pt idx="1">
                  <c:v>0</c:v>
                </c:pt>
                <c:pt idx="2">
                  <c:v>0</c:v>
                </c:pt>
                <c:pt idx="3">
                  <c:v>0</c:v>
                </c:pt>
              </c:numCache>
            </c:numRef>
          </c:val>
          <c:extLst>
            <c:ext xmlns:c16="http://schemas.microsoft.com/office/drawing/2014/chart" uri="{C3380CC4-5D6E-409C-BE32-E72D297353CC}">
              <c16:uniqueId val="{00000008-1E24-4A50-8AB4-F8B172456A5D}"/>
            </c:ext>
          </c:extLst>
        </c:ser>
        <c:dLbls>
          <c:showLegendKey val="0"/>
          <c:showVal val="0"/>
          <c:showCatName val="0"/>
          <c:showSerName val="0"/>
          <c:showPercent val="0"/>
          <c:showBubbleSize val="0"/>
        </c:dLbls>
        <c:gapWidth val="150"/>
        <c:shape val="box"/>
        <c:axId val="205093504"/>
        <c:axId val="205095296"/>
        <c:axId val="0"/>
      </c:bar3DChart>
      <c:catAx>
        <c:axId val="205093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095296"/>
        <c:crosses val="autoZero"/>
        <c:auto val="1"/>
        <c:lblAlgn val="ctr"/>
        <c:lblOffset val="100"/>
        <c:noMultiLvlLbl val="0"/>
      </c:catAx>
      <c:valAx>
        <c:axId val="205095296"/>
        <c:scaling>
          <c:orientation val="minMax"/>
        </c:scaling>
        <c:delete val="1"/>
        <c:axPos val="l"/>
        <c:numFmt formatCode="0%" sourceLinked="1"/>
        <c:majorTickMark val="out"/>
        <c:minorTickMark val="none"/>
        <c:tickLblPos val="nextTo"/>
        <c:crossAx val="2050935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73C-4A1E-A144-8E8F1E1FFF02}"/>
              </c:ext>
            </c:extLst>
          </c:dPt>
          <c:dPt>
            <c:idx val="1"/>
            <c:invertIfNegative val="0"/>
            <c:bubble3D val="0"/>
            <c:spPr>
              <a:solidFill>
                <a:srgbClr val="C00000"/>
              </a:solidFill>
            </c:spPr>
            <c:extLst>
              <c:ext xmlns:c16="http://schemas.microsoft.com/office/drawing/2014/chart" uri="{C3380CC4-5D6E-409C-BE32-E72D297353CC}">
                <c16:uniqueId val="{00000003-C73C-4A1E-A144-8E8F1E1FFF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73C-4A1E-A144-8E8F1E1FFF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73C-4A1E-A144-8E8F1E1FFF0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C73C-4A1E-A144-8E8F1E1FFF02}"/>
            </c:ext>
          </c:extLst>
        </c:ser>
        <c:dLbls>
          <c:showLegendKey val="0"/>
          <c:showVal val="0"/>
          <c:showCatName val="0"/>
          <c:showSerName val="0"/>
          <c:showPercent val="0"/>
          <c:showBubbleSize val="0"/>
        </c:dLbls>
        <c:gapWidth val="150"/>
        <c:shape val="box"/>
        <c:axId val="205123968"/>
        <c:axId val="205125504"/>
        <c:axId val="0"/>
      </c:bar3DChart>
      <c:catAx>
        <c:axId val="205123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125504"/>
        <c:crosses val="autoZero"/>
        <c:auto val="1"/>
        <c:lblAlgn val="ctr"/>
        <c:lblOffset val="100"/>
        <c:noMultiLvlLbl val="0"/>
      </c:catAx>
      <c:valAx>
        <c:axId val="205125504"/>
        <c:scaling>
          <c:orientation val="minMax"/>
        </c:scaling>
        <c:delete val="1"/>
        <c:axPos val="l"/>
        <c:numFmt formatCode="0%" sourceLinked="1"/>
        <c:majorTickMark val="out"/>
        <c:minorTickMark val="none"/>
        <c:tickLblPos val="nextTo"/>
        <c:crossAx val="2051239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D6C-4BA9-8906-7A2B4172277B}"/>
              </c:ext>
            </c:extLst>
          </c:dPt>
          <c:dPt>
            <c:idx val="1"/>
            <c:invertIfNegative val="0"/>
            <c:bubble3D val="0"/>
            <c:spPr>
              <a:solidFill>
                <a:srgbClr val="C00000"/>
              </a:solidFill>
            </c:spPr>
            <c:extLst>
              <c:ext xmlns:c16="http://schemas.microsoft.com/office/drawing/2014/chart" uri="{C3380CC4-5D6E-409C-BE32-E72D297353CC}">
                <c16:uniqueId val="{00000003-4D6C-4BA9-8906-7A2B417227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D6C-4BA9-8906-7A2B417227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D6C-4BA9-8906-7A2B4172277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extLst>
            <c:ext xmlns:c16="http://schemas.microsoft.com/office/drawing/2014/chart" uri="{C3380CC4-5D6E-409C-BE32-E72D297353CC}">
              <c16:uniqueId val="{00000008-4D6C-4BA9-8906-7A2B4172277B}"/>
            </c:ext>
          </c:extLst>
        </c:ser>
        <c:dLbls>
          <c:showLegendKey val="0"/>
          <c:showVal val="0"/>
          <c:showCatName val="0"/>
          <c:showSerName val="0"/>
          <c:showPercent val="0"/>
          <c:showBubbleSize val="0"/>
        </c:dLbls>
        <c:gapWidth val="150"/>
        <c:shape val="box"/>
        <c:axId val="205158272"/>
        <c:axId val="205159808"/>
        <c:axId val="0"/>
      </c:bar3DChart>
      <c:catAx>
        <c:axId val="205158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159808"/>
        <c:crosses val="autoZero"/>
        <c:auto val="1"/>
        <c:lblAlgn val="ctr"/>
        <c:lblOffset val="100"/>
        <c:noMultiLvlLbl val="0"/>
      </c:catAx>
      <c:valAx>
        <c:axId val="205159808"/>
        <c:scaling>
          <c:orientation val="minMax"/>
        </c:scaling>
        <c:delete val="1"/>
        <c:axPos val="l"/>
        <c:numFmt formatCode="0%" sourceLinked="1"/>
        <c:majorTickMark val="out"/>
        <c:minorTickMark val="none"/>
        <c:tickLblPos val="nextTo"/>
        <c:crossAx val="2051582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B55-4531-9EE4-5302CA37E33D}"/>
              </c:ext>
            </c:extLst>
          </c:dPt>
          <c:dPt>
            <c:idx val="1"/>
            <c:invertIfNegative val="0"/>
            <c:bubble3D val="0"/>
            <c:spPr>
              <a:solidFill>
                <a:srgbClr val="C00000"/>
              </a:solidFill>
            </c:spPr>
            <c:extLst>
              <c:ext xmlns:c16="http://schemas.microsoft.com/office/drawing/2014/chart" uri="{C3380CC4-5D6E-409C-BE32-E72D297353CC}">
                <c16:uniqueId val="{00000003-BB55-4531-9EE4-5302CA37E3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B55-4531-9EE4-5302CA37E3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B55-4531-9EE4-5302CA37E33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0.5</c:v>
                </c:pt>
                <c:pt idx="1">
                  <c:v>0.5</c:v>
                </c:pt>
                <c:pt idx="2">
                  <c:v>0</c:v>
                </c:pt>
                <c:pt idx="3">
                  <c:v>0</c:v>
                </c:pt>
              </c:numCache>
            </c:numRef>
          </c:val>
          <c:extLst>
            <c:ext xmlns:c16="http://schemas.microsoft.com/office/drawing/2014/chart" uri="{C3380CC4-5D6E-409C-BE32-E72D297353CC}">
              <c16:uniqueId val="{00000008-BB55-4531-9EE4-5302CA37E33D}"/>
            </c:ext>
          </c:extLst>
        </c:ser>
        <c:dLbls>
          <c:showLegendKey val="0"/>
          <c:showVal val="0"/>
          <c:showCatName val="0"/>
          <c:showSerName val="0"/>
          <c:showPercent val="0"/>
          <c:showBubbleSize val="0"/>
        </c:dLbls>
        <c:gapWidth val="150"/>
        <c:shape val="box"/>
        <c:axId val="205208960"/>
        <c:axId val="205223040"/>
        <c:axId val="0"/>
      </c:bar3DChart>
      <c:catAx>
        <c:axId val="205208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223040"/>
        <c:crosses val="autoZero"/>
        <c:auto val="1"/>
        <c:lblAlgn val="ctr"/>
        <c:lblOffset val="100"/>
        <c:noMultiLvlLbl val="0"/>
      </c:catAx>
      <c:valAx>
        <c:axId val="205223040"/>
        <c:scaling>
          <c:orientation val="minMax"/>
        </c:scaling>
        <c:delete val="1"/>
        <c:axPos val="l"/>
        <c:numFmt formatCode="0%" sourceLinked="1"/>
        <c:majorTickMark val="out"/>
        <c:minorTickMark val="none"/>
        <c:tickLblPos val="nextTo"/>
        <c:crossAx val="205208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2A5-44F6-97DF-5BEDF83E9108}"/>
              </c:ext>
            </c:extLst>
          </c:dPt>
          <c:dPt>
            <c:idx val="1"/>
            <c:invertIfNegative val="0"/>
            <c:bubble3D val="0"/>
            <c:spPr>
              <a:solidFill>
                <a:srgbClr val="C00000"/>
              </a:solidFill>
            </c:spPr>
            <c:extLst>
              <c:ext xmlns:c16="http://schemas.microsoft.com/office/drawing/2014/chart" uri="{C3380CC4-5D6E-409C-BE32-E72D297353CC}">
                <c16:uniqueId val="{00000003-52A5-44F6-97DF-5BEDF83E91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2A5-44F6-97DF-5BEDF83E91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2A5-44F6-97DF-5BEDF83E910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52A5-44F6-97DF-5BEDF83E9108}"/>
            </c:ext>
          </c:extLst>
        </c:ser>
        <c:dLbls>
          <c:showLegendKey val="0"/>
          <c:showVal val="0"/>
          <c:showCatName val="0"/>
          <c:showSerName val="0"/>
          <c:showPercent val="0"/>
          <c:showBubbleSize val="0"/>
        </c:dLbls>
        <c:gapWidth val="150"/>
        <c:shape val="box"/>
        <c:axId val="205247616"/>
        <c:axId val="205249152"/>
        <c:axId val="0"/>
      </c:bar3DChart>
      <c:catAx>
        <c:axId val="205247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249152"/>
        <c:crosses val="autoZero"/>
        <c:auto val="1"/>
        <c:lblAlgn val="ctr"/>
        <c:lblOffset val="100"/>
        <c:noMultiLvlLbl val="0"/>
      </c:catAx>
      <c:valAx>
        <c:axId val="205249152"/>
        <c:scaling>
          <c:orientation val="minMax"/>
        </c:scaling>
        <c:delete val="1"/>
        <c:axPos val="l"/>
        <c:numFmt formatCode="0%" sourceLinked="1"/>
        <c:majorTickMark val="out"/>
        <c:minorTickMark val="none"/>
        <c:tickLblPos val="nextTo"/>
        <c:crossAx val="2052476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05A-4974-B426-ACDEB0589323}"/>
              </c:ext>
            </c:extLst>
          </c:dPt>
          <c:dPt>
            <c:idx val="1"/>
            <c:invertIfNegative val="0"/>
            <c:bubble3D val="0"/>
            <c:spPr>
              <a:solidFill>
                <a:srgbClr val="C00000"/>
              </a:solidFill>
            </c:spPr>
            <c:extLst>
              <c:ext xmlns:c16="http://schemas.microsoft.com/office/drawing/2014/chart" uri="{C3380CC4-5D6E-409C-BE32-E72D297353CC}">
                <c16:uniqueId val="{00000003-E05A-4974-B426-ACDEB058932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05A-4974-B426-ACDEB058932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05A-4974-B426-ACDEB058932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E05A-4974-B426-ACDEB0589323}"/>
            </c:ext>
          </c:extLst>
        </c:ser>
        <c:dLbls>
          <c:showLegendKey val="0"/>
          <c:showVal val="0"/>
          <c:showCatName val="0"/>
          <c:showSerName val="0"/>
          <c:showPercent val="0"/>
          <c:showBubbleSize val="0"/>
        </c:dLbls>
        <c:gapWidth val="150"/>
        <c:shape val="box"/>
        <c:axId val="197998848"/>
        <c:axId val="198004736"/>
        <c:axId val="0"/>
      </c:bar3DChart>
      <c:catAx>
        <c:axId val="197998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004736"/>
        <c:crosses val="autoZero"/>
        <c:auto val="1"/>
        <c:lblAlgn val="ctr"/>
        <c:lblOffset val="100"/>
        <c:noMultiLvlLbl val="0"/>
      </c:catAx>
      <c:valAx>
        <c:axId val="198004736"/>
        <c:scaling>
          <c:orientation val="minMax"/>
        </c:scaling>
        <c:delete val="1"/>
        <c:axPos val="l"/>
        <c:numFmt formatCode="0%" sourceLinked="1"/>
        <c:majorTickMark val="out"/>
        <c:minorTickMark val="none"/>
        <c:tickLblPos val="nextTo"/>
        <c:crossAx val="1979988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E17-46F2-BAB2-F8F84EFA850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E17-46F2-BAB2-F8F84EFA850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6BBC-420A-834B-CA53AD1D323F}"/>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E17-46F2-BAB2-F8F84EFA850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E17-46F2-BAB2-F8F84EFA850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E17-46F2-BAB2-F8F84EFA850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E17-46F2-BAB2-F8F84EFA850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6BBC-420A-834B-CA53AD1D323F}"/>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E17-46F2-BAB2-F8F84EFA850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E17-46F2-BAB2-F8F84EFA850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E17-46F2-BAB2-F8F84EFA850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E17-46F2-BAB2-F8F84EFA850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BBC-420A-834B-CA53AD1D323F}"/>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BBC-420A-834B-CA53AD1D323F}"/>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BBC-420A-834B-CA53AD1D323F}"/>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BBC-420A-834B-CA53AD1D323F}"/>
                </c:ext>
              </c:extLst>
            </c:dLbl>
            <c:spPr>
              <a:noFill/>
              <a:ln w="25400">
                <a:noFill/>
              </a:ln>
            </c:spPr>
            <c:txPr>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6BBC-420A-834B-CA53AD1D323F}"/>
            </c:ext>
          </c:extLst>
        </c:ser>
        <c:dLbls>
          <c:showLegendKey val="0"/>
          <c:showVal val="0"/>
          <c:showCatName val="0"/>
          <c:showSerName val="0"/>
          <c:showPercent val="0"/>
          <c:showBubbleSize val="0"/>
        </c:dLbls>
        <c:smooth val="0"/>
        <c:axId val="205314304"/>
        <c:axId val="205529088"/>
      </c:lineChart>
      <c:catAx>
        <c:axId val="2053143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5529088"/>
        <c:crosses val="autoZero"/>
        <c:auto val="1"/>
        <c:lblAlgn val="ctr"/>
        <c:lblOffset val="100"/>
        <c:noMultiLvlLbl val="0"/>
      </c:catAx>
      <c:valAx>
        <c:axId val="205529088"/>
        <c:scaling>
          <c:orientation val="minMax"/>
        </c:scaling>
        <c:delete val="1"/>
        <c:axPos val="l"/>
        <c:numFmt formatCode="0%" sourceLinked="1"/>
        <c:majorTickMark val="out"/>
        <c:minorTickMark val="none"/>
        <c:tickLblPos val="nextTo"/>
        <c:crossAx val="205314304"/>
        <c:crosses val="autoZero"/>
        <c:crossBetween val="between"/>
      </c:valAx>
    </c:plotArea>
    <c:legend>
      <c:legendPos val="r"/>
      <c:layout>
        <c:manualLayout>
          <c:xMode val="edge"/>
          <c:yMode val="edge"/>
          <c:wMode val="edge"/>
          <c:hMode val="edge"/>
          <c:x val="0.11908663129996189"/>
          <c:y val="0.86925943444348597"/>
          <c:w val="0.87602043219312098"/>
          <c:h val="0.9681993637721079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D84-4728-9F4F-C39CA72A676E}"/>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D84-4728-9F4F-C39CA72A676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7D84-4728-9F4F-C39CA72A676E}"/>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D84-4728-9F4F-C39CA72A676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D84-4728-9F4F-C39CA72A676E}"/>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D84-4728-9F4F-C39CA72A676E}"/>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D84-4728-9F4F-C39CA72A676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7-7D84-4728-9F4F-C39CA72A676E}"/>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D84-4728-9F4F-C39CA72A676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D84-4728-9F4F-C39CA72A676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D84-4728-9F4F-C39CA72A676E}"/>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D84-4728-9F4F-C39CA72A676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D84-4728-9F4F-C39CA72A676E}"/>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D84-4728-9F4F-C39CA72A676E}"/>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D84-4728-9F4F-C39CA72A676E}"/>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D84-4728-9F4F-C39CA72A676E}"/>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D84-4728-9F4F-C39CA72A676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D84-4728-9F4F-C39CA72A676E}"/>
            </c:ext>
          </c:extLst>
        </c:ser>
        <c:dLbls>
          <c:showLegendKey val="0"/>
          <c:showVal val="0"/>
          <c:showCatName val="0"/>
          <c:showSerName val="0"/>
          <c:showPercent val="0"/>
          <c:showBubbleSize val="0"/>
        </c:dLbls>
        <c:smooth val="0"/>
        <c:axId val="205603584"/>
        <c:axId val="205605120"/>
      </c:lineChart>
      <c:catAx>
        <c:axId val="2056035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5605120"/>
        <c:crosses val="autoZero"/>
        <c:auto val="1"/>
        <c:lblAlgn val="ctr"/>
        <c:lblOffset val="100"/>
        <c:noMultiLvlLbl val="0"/>
      </c:catAx>
      <c:valAx>
        <c:axId val="205605120"/>
        <c:scaling>
          <c:orientation val="minMax"/>
        </c:scaling>
        <c:delete val="1"/>
        <c:axPos val="l"/>
        <c:numFmt formatCode="0%" sourceLinked="1"/>
        <c:majorTickMark val="out"/>
        <c:minorTickMark val="none"/>
        <c:tickLblPos val="nextTo"/>
        <c:crossAx val="205603584"/>
        <c:crosses val="autoZero"/>
        <c:crossBetween val="between"/>
      </c:valAx>
    </c:plotArea>
    <c:legend>
      <c:legendPos val="r"/>
      <c:layout>
        <c:manualLayout>
          <c:xMode val="edge"/>
          <c:yMode val="edge"/>
          <c:wMode val="edge"/>
          <c:hMode val="edge"/>
          <c:x val="0.11908663129996189"/>
          <c:y val="0.87241379310344824"/>
          <c:w val="0.87602043219312098"/>
          <c:h val="0.96896551724137925"/>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476-4661-BB51-3CD69EF2B31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476-4661-BB51-3CD69EF2B31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3D35-446B-874A-427CE8720D1E}"/>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476-4661-BB51-3CD69EF2B31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476-4661-BB51-3CD69EF2B31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476-4661-BB51-3CD69EF2B31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476-4661-BB51-3CD69EF2B31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7-3D35-446B-874A-427CE8720D1E}"/>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476-4661-BB51-3CD69EF2B31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476-4661-BB51-3CD69EF2B31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476-4661-BB51-3CD69EF2B31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476-4661-BB51-3CD69EF2B31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D35-446B-874A-427CE8720D1E}"/>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D35-446B-874A-427CE8720D1E}"/>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D35-446B-874A-427CE8720D1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3D35-446B-874A-427CE8720D1E}"/>
            </c:ext>
          </c:extLst>
        </c:ser>
        <c:dLbls>
          <c:showLegendKey val="0"/>
          <c:showVal val="0"/>
          <c:showCatName val="0"/>
          <c:showSerName val="0"/>
          <c:showPercent val="0"/>
          <c:showBubbleSize val="0"/>
        </c:dLbls>
        <c:smooth val="0"/>
        <c:axId val="205665792"/>
        <c:axId val="205667328"/>
      </c:lineChart>
      <c:catAx>
        <c:axId val="2056657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5667328"/>
        <c:crosses val="autoZero"/>
        <c:auto val="1"/>
        <c:lblAlgn val="ctr"/>
        <c:lblOffset val="100"/>
        <c:noMultiLvlLbl val="0"/>
      </c:catAx>
      <c:valAx>
        <c:axId val="205667328"/>
        <c:scaling>
          <c:orientation val="minMax"/>
        </c:scaling>
        <c:delete val="1"/>
        <c:axPos val="l"/>
        <c:numFmt formatCode="0%" sourceLinked="1"/>
        <c:majorTickMark val="out"/>
        <c:minorTickMark val="none"/>
        <c:tickLblPos val="nextTo"/>
        <c:crossAx val="205665792"/>
        <c:crosses val="autoZero"/>
        <c:crossBetween val="between"/>
      </c:valAx>
    </c:plotArea>
    <c:legend>
      <c:legendPos val="r"/>
      <c:layout>
        <c:manualLayout>
          <c:xMode val="edge"/>
          <c:yMode val="edge"/>
          <c:wMode val="edge"/>
          <c:hMode val="edge"/>
          <c:x val="0.11908663129996189"/>
          <c:y val="0.87279300334807963"/>
          <c:w val="0.87602043219312098"/>
          <c:h val="0.97173293267670158"/>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C46-44B0-993F-9B79FEE15F7A}"/>
              </c:ext>
            </c:extLst>
          </c:dPt>
          <c:dPt>
            <c:idx val="1"/>
            <c:invertIfNegative val="0"/>
            <c:bubble3D val="0"/>
            <c:spPr>
              <a:solidFill>
                <a:srgbClr val="C00000"/>
              </a:solidFill>
            </c:spPr>
            <c:extLst>
              <c:ext xmlns:c16="http://schemas.microsoft.com/office/drawing/2014/chart" uri="{C3380CC4-5D6E-409C-BE32-E72D297353CC}">
                <c16:uniqueId val="{00000003-4C46-44B0-993F-9B79FEE15F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C46-44B0-993F-9B79FEE15F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C46-44B0-993F-9B79FEE15F7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0.7</c:v>
                </c:pt>
                <c:pt idx="1">
                  <c:v>0.3</c:v>
                </c:pt>
                <c:pt idx="2">
                  <c:v>0</c:v>
                </c:pt>
                <c:pt idx="3">
                  <c:v>0</c:v>
                </c:pt>
              </c:numCache>
            </c:numRef>
          </c:val>
          <c:extLst>
            <c:ext xmlns:c16="http://schemas.microsoft.com/office/drawing/2014/chart" uri="{C3380CC4-5D6E-409C-BE32-E72D297353CC}">
              <c16:uniqueId val="{00000008-4C46-44B0-993F-9B79FEE15F7A}"/>
            </c:ext>
          </c:extLst>
        </c:ser>
        <c:dLbls>
          <c:showLegendKey val="0"/>
          <c:showVal val="0"/>
          <c:showCatName val="0"/>
          <c:showSerName val="0"/>
          <c:showPercent val="0"/>
          <c:showBubbleSize val="0"/>
        </c:dLbls>
        <c:gapWidth val="150"/>
        <c:shape val="box"/>
        <c:axId val="205700480"/>
        <c:axId val="205702272"/>
        <c:axId val="0"/>
      </c:bar3DChart>
      <c:catAx>
        <c:axId val="205700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702272"/>
        <c:crosses val="autoZero"/>
        <c:auto val="1"/>
        <c:lblAlgn val="ctr"/>
        <c:lblOffset val="100"/>
        <c:noMultiLvlLbl val="0"/>
      </c:catAx>
      <c:valAx>
        <c:axId val="205702272"/>
        <c:scaling>
          <c:orientation val="minMax"/>
        </c:scaling>
        <c:delete val="1"/>
        <c:axPos val="l"/>
        <c:numFmt formatCode="0%" sourceLinked="1"/>
        <c:majorTickMark val="out"/>
        <c:minorTickMark val="none"/>
        <c:tickLblPos val="nextTo"/>
        <c:crossAx val="2057004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7A9-4197-B39A-51063EC93F4D}"/>
              </c:ext>
            </c:extLst>
          </c:dPt>
          <c:dPt>
            <c:idx val="1"/>
            <c:invertIfNegative val="0"/>
            <c:bubble3D val="0"/>
            <c:spPr>
              <a:solidFill>
                <a:srgbClr val="C00000"/>
              </a:solidFill>
            </c:spPr>
            <c:extLst>
              <c:ext xmlns:c16="http://schemas.microsoft.com/office/drawing/2014/chart" uri="{C3380CC4-5D6E-409C-BE32-E72D297353CC}">
                <c16:uniqueId val="{00000003-07A9-4197-B39A-51063EC93F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7A9-4197-B39A-51063EC93F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7A9-4197-B39A-51063EC93F4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0.7</c:v>
                </c:pt>
                <c:pt idx="1">
                  <c:v>0.3</c:v>
                </c:pt>
                <c:pt idx="2">
                  <c:v>0</c:v>
                </c:pt>
                <c:pt idx="3">
                  <c:v>0</c:v>
                </c:pt>
              </c:numCache>
            </c:numRef>
          </c:val>
          <c:extLst>
            <c:ext xmlns:c16="http://schemas.microsoft.com/office/drawing/2014/chart" uri="{C3380CC4-5D6E-409C-BE32-E72D297353CC}">
              <c16:uniqueId val="{00000008-07A9-4197-B39A-51063EC93F4D}"/>
            </c:ext>
          </c:extLst>
        </c:ser>
        <c:dLbls>
          <c:showLegendKey val="0"/>
          <c:showVal val="0"/>
          <c:showCatName val="0"/>
          <c:showSerName val="0"/>
          <c:showPercent val="0"/>
          <c:showBubbleSize val="0"/>
        </c:dLbls>
        <c:gapWidth val="150"/>
        <c:shape val="box"/>
        <c:axId val="205804672"/>
        <c:axId val="205806208"/>
        <c:axId val="0"/>
      </c:bar3DChart>
      <c:catAx>
        <c:axId val="205804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806208"/>
        <c:crosses val="autoZero"/>
        <c:auto val="1"/>
        <c:lblAlgn val="ctr"/>
        <c:lblOffset val="100"/>
        <c:noMultiLvlLbl val="0"/>
      </c:catAx>
      <c:valAx>
        <c:axId val="205806208"/>
        <c:scaling>
          <c:orientation val="minMax"/>
        </c:scaling>
        <c:delete val="1"/>
        <c:axPos val="l"/>
        <c:numFmt formatCode="0%" sourceLinked="1"/>
        <c:majorTickMark val="out"/>
        <c:minorTickMark val="none"/>
        <c:tickLblPos val="nextTo"/>
        <c:crossAx val="2058046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5AB-43E4-8FE8-234455F8F0EA}"/>
              </c:ext>
            </c:extLst>
          </c:dPt>
          <c:dPt>
            <c:idx val="1"/>
            <c:invertIfNegative val="0"/>
            <c:bubble3D val="0"/>
            <c:spPr>
              <a:solidFill>
                <a:srgbClr val="C00000"/>
              </a:solidFill>
            </c:spPr>
            <c:extLst>
              <c:ext xmlns:c16="http://schemas.microsoft.com/office/drawing/2014/chart" uri="{C3380CC4-5D6E-409C-BE32-E72D297353CC}">
                <c16:uniqueId val="{00000003-75AB-43E4-8FE8-234455F8F0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5AB-43E4-8FE8-234455F8F0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5AB-43E4-8FE8-234455F8F0E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0.7</c:v>
                </c:pt>
                <c:pt idx="1">
                  <c:v>0.3</c:v>
                </c:pt>
                <c:pt idx="2">
                  <c:v>0</c:v>
                </c:pt>
                <c:pt idx="3">
                  <c:v>0</c:v>
                </c:pt>
              </c:numCache>
            </c:numRef>
          </c:val>
          <c:extLst>
            <c:ext xmlns:c16="http://schemas.microsoft.com/office/drawing/2014/chart" uri="{C3380CC4-5D6E-409C-BE32-E72D297353CC}">
              <c16:uniqueId val="{00000008-75AB-43E4-8FE8-234455F8F0EA}"/>
            </c:ext>
          </c:extLst>
        </c:ser>
        <c:dLbls>
          <c:showLegendKey val="0"/>
          <c:showVal val="0"/>
          <c:showCatName val="0"/>
          <c:showSerName val="0"/>
          <c:showPercent val="0"/>
          <c:showBubbleSize val="0"/>
        </c:dLbls>
        <c:gapWidth val="150"/>
        <c:shape val="box"/>
        <c:axId val="205990528"/>
        <c:axId val="205992320"/>
        <c:axId val="0"/>
      </c:bar3DChart>
      <c:catAx>
        <c:axId val="205990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992320"/>
        <c:crosses val="autoZero"/>
        <c:auto val="1"/>
        <c:lblAlgn val="ctr"/>
        <c:lblOffset val="100"/>
        <c:noMultiLvlLbl val="0"/>
      </c:catAx>
      <c:valAx>
        <c:axId val="205992320"/>
        <c:scaling>
          <c:orientation val="minMax"/>
        </c:scaling>
        <c:delete val="1"/>
        <c:axPos val="l"/>
        <c:numFmt formatCode="0%" sourceLinked="1"/>
        <c:majorTickMark val="out"/>
        <c:minorTickMark val="none"/>
        <c:tickLblPos val="nextTo"/>
        <c:crossAx val="2059905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D41-429B-996A-12DB7CA92A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D41-429B-996A-12DB7CA92AF5}"/>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CCE1-4C53-85E1-1EC7AC3F7C40}"/>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D41-429B-996A-12DB7CA92A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D41-429B-996A-12DB7CA92AF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D41-429B-996A-12DB7CA92AF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D41-429B-996A-12DB7CA92AF5}"/>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0.7</c:v>
                </c:pt>
                <c:pt idx="1">
                  <c:v>0.3</c:v>
                </c:pt>
                <c:pt idx="2">
                  <c:v>0</c:v>
                </c:pt>
                <c:pt idx="3">
                  <c:v>0</c:v>
                </c:pt>
              </c:numCache>
            </c:numRef>
          </c:val>
          <c:smooth val="0"/>
          <c:extLst>
            <c:ext xmlns:c16="http://schemas.microsoft.com/office/drawing/2014/chart" uri="{C3380CC4-5D6E-409C-BE32-E72D297353CC}">
              <c16:uniqueId val="{00000007-CCE1-4C53-85E1-1EC7AC3F7C40}"/>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D41-429B-996A-12DB7CA92A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D41-429B-996A-12DB7CA92AF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D41-429B-996A-12DB7CA92AF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D41-429B-996A-12DB7CA92AF5}"/>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CE1-4C53-85E1-1EC7AC3F7C40}"/>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CE1-4C53-85E1-1EC7AC3F7C40}"/>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CE1-4C53-85E1-1EC7AC3F7C40}"/>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CE1-4C53-85E1-1EC7AC3F7C40}"/>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CE1-4C53-85E1-1EC7AC3F7C40}"/>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CE1-4C53-85E1-1EC7AC3F7C40}"/>
            </c:ext>
          </c:extLst>
        </c:ser>
        <c:dLbls>
          <c:showLegendKey val="0"/>
          <c:showVal val="0"/>
          <c:showCatName val="0"/>
          <c:showSerName val="0"/>
          <c:showPercent val="0"/>
          <c:showBubbleSize val="0"/>
        </c:dLbls>
        <c:smooth val="0"/>
        <c:axId val="206078720"/>
        <c:axId val="206080256"/>
      </c:lineChart>
      <c:catAx>
        <c:axId val="2060787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6080256"/>
        <c:crosses val="autoZero"/>
        <c:auto val="1"/>
        <c:lblAlgn val="ctr"/>
        <c:lblOffset val="100"/>
        <c:noMultiLvlLbl val="0"/>
      </c:catAx>
      <c:valAx>
        <c:axId val="206080256"/>
        <c:scaling>
          <c:orientation val="minMax"/>
        </c:scaling>
        <c:delete val="1"/>
        <c:axPos val="l"/>
        <c:numFmt formatCode="0%" sourceLinked="1"/>
        <c:majorTickMark val="out"/>
        <c:minorTickMark val="none"/>
        <c:tickLblPos val="nextTo"/>
        <c:crossAx val="206078720"/>
        <c:crosses val="autoZero"/>
        <c:crossBetween val="between"/>
      </c:valAx>
    </c:plotArea>
    <c:legend>
      <c:legendPos val="r"/>
      <c:layout>
        <c:manualLayout>
          <c:xMode val="edge"/>
          <c:yMode val="edge"/>
          <c:wMode val="edge"/>
          <c:hMode val="edge"/>
          <c:x val="9.6247960848287115E-2"/>
          <c:y val="0.86971830985915488"/>
          <c:w val="0.90375272422105468"/>
          <c:h val="0.9683098591549295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B93-44BA-800C-F88C9C19527C}"/>
              </c:ext>
            </c:extLst>
          </c:dPt>
          <c:dPt>
            <c:idx val="1"/>
            <c:invertIfNegative val="0"/>
            <c:bubble3D val="0"/>
            <c:spPr>
              <a:solidFill>
                <a:srgbClr val="C00000"/>
              </a:solidFill>
            </c:spPr>
            <c:extLst>
              <c:ext xmlns:c16="http://schemas.microsoft.com/office/drawing/2014/chart" uri="{C3380CC4-5D6E-409C-BE32-E72D297353CC}">
                <c16:uniqueId val="{00000003-2B93-44BA-800C-F88C9C19527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B93-44BA-800C-F88C9C19527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B93-44BA-800C-F88C9C19527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0.5</c:v>
                </c:pt>
                <c:pt idx="2">
                  <c:v>0.5</c:v>
                </c:pt>
                <c:pt idx="3">
                  <c:v>0</c:v>
                </c:pt>
              </c:numCache>
            </c:numRef>
          </c:val>
          <c:extLst>
            <c:ext xmlns:c16="http://schemas.microsoft.com/office/drawing/2014/chart" uri="{C3380CC4-5D6E-409C-BE32-E72D297353CC}">
              <c16:uniqueId val="{00000008-2B93-44BA-800C-F88C9C19527C}"/>
            </c:ext>
          </c:extLst>
        </c:ser>
        <c:dLbls>
          <c:showLegendKey val="0"/>
          <c:showVal val="0"/>
          <c:showCatName val="0"/>
          <c:showSerName val="0"/>
          <c:showPercent val="0"/>
          <c:showBubbleSize val="0"/>
        </c:dLbls>
        <c:gapWidth val="150"/>
        <c:shape val="box"/>
        <c:axId val="206113408"/>
        <c:axId val="206123392"/>
        <c:axId val="0"/>
      </c:bar3DChart>
      <c:catAx>
        <c:axId val="206113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123392"/>
        <c:crosses val="autoZero"/>
        <c:auto val="1"/>
        <c:lblAlgn val="ctr"/>
        <c:lblOffset val="100"/>
        <c:noMultiLvlLbl val="0"/>
      </c:catAx>
      <c:valAx>
        <c:axId val="206123392"/>
        <c:scaling>
          <c:orientation val="minMax"/>
        </c:scaling>
        <c:delete val="1"/>
        <c:axPos val="l"/>
        <c:numFmt formatCode="0%" sourceLinked="1"/>
        <c:majorTickMark val="out"/>
        <c:minorTickMark val="none"/>
        <c:tickLblPos val="nextTo"/>
        <c:crossAx val="2061134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EFE-412C-9385-BE5442BA7B65}"/>
              </c:ext>
            </c:extLst>
          </c:dPt>
          <c:dPt>
            <c:idx val="1"/>
            <c:invertIfNegative val="0"/>
            <c:bubble3D val="0"/>
            <c:spPr>
              <a:solidFill>
                <a:srgbClr val="C00000"/>
              </a:solidFill>
            </c:spPr>
            <c:extLst>
              <c:ext xmlns:c16="http://schemas.microsoft.com/office/drawing/2014/chart" uri="{C3380CC4-5D6E-409C-BE32-E72D297353CC}">
                <c16:uniqueId val="{00000003-AEFE-412C-9385-BE5442BA7B6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EFE-412C-9385-BE5442BA7B6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EFE-412C-9385-BE5442BA7B6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AEFE-412C-9385-BE5442BA7B65}"/>
            </c:ext>
          </c:extLst>
        </c:ser>
        <c:dLbls>
          <c:showLegendKey val="0"/>
          <c:showVal val="0"/>
          <c:showCatName val="0"/>
          <c:showSerName val="0"/>
          <c:showPercent val="0"/>
          <c:showBubbleSize val="0"/>
        </c:dLbls>
        <c:gapWidth val="150"/>
        <c:shape val="box"/>
        <c:axId val="206147968"/>
        <c:axId val="206149504"/>
        <c:axId val="0"/>
      </c:bar3DChart>
      <c:catAx>
        <c:axId val="206147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149504"/>
        <c:crosses val="autoZero"/>
        <c:auto val="1"/>
        <c:lblAlgn val="ctr"/>
        <c:lblOffset val="100"/>
        <c:noMultiLvlLbl val="0"/>
      </c:catAx>
      <c:valAx>
        <c:axId val="206149504"/>
        <c:scaling>
          <c:orientation val="minMax"/>
        </c:scaling>
        <c:delete val="1"/>
        <c:axPos val="l"/>
        <c:numFmt formatCode="0%" sourceLinked="1"/>
        <c:majorTickMark val="out"/>
        <c:minorTickMark val="none"/>
        <c:tickLblPos val="nextTo"/>
        <c:crossAx val="2061479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FEB-432A-9DDB-DE667E198307}"/>
              </c:ext>
            </c:extLst>
          </c:dPt>
          <c:dPt>
            <c:idx val="1"/>
            <c:invertIfNegative val="0"/>
            <c:bubble3D val="0"/>
            <c:spPr>
              <a:solidFill>
                <a:srgbClr val="C00000"/>
              </a:solidFill>
            </c:spPr>
            <c:extLst>
              <c:ext xmlns:c16="http://schemas.microsoft.com/office/drawing/2014/chart" uri="{C3380CC4-5D6E-409C-BE32-E72D297353CC}">
                <c16:uniqueId val="{00000003-BFEB-432A-9DDB-DE667E19830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FEB-432A-9DDB-DE667E19830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FEB-432A-9DDB-DE667E198307}"/>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8-BFEB-432A-9DDB-DE667E198307}"/>
            </c:ext>
          </c:extLst>
        </c:ser>
        <c:dLbls>
          <c:showLegendKey val="0"/>
          <c:showVal val="0"/>
          <c:showCatName val="0"/>
          <c:showSerName val="0"/>
          <c:showPercent val="0"/>
          <c:showBubbleSize val="0"/>
        </c:dLbls>
        <c:gapWidth val="150"/>
        <c:shape val="box"/>
        <c:axId val="206202752"/>
        <c:axId val="206204288"/>
        <c:axId val="0"/>
      </c:bar3DChart>
      <c:catAx>
        <c:axId val="206202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204288"/>
        <c:crosses val="autoZero"/>
        <c:auto val="1"/>
        <c:lblAlgn val="ctr"/>
        <c:lblOffset val="100"/>
        <c:noMultiLvlLbl val="0"/>
      </c:catAx>
      <c:valAx>
        <c:axId val="206204288"/>
        <c:scaling>
          <c:orientation val="minMax"/>
        </c:scaling>
        <c:delete val="1"/>
        <c:axPos val="l"/>
        <c:numFmt formatCode="0%" sourceLinked="1"/>
        <c:majorTickMark val="out"/>
        <c:minorTickMark val="none"/>
        <c:tickLblPos val="nextTo"/>
        <c:crossAx val="2062027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C6D-4727-8A82-F724EA714EB2}"/>
              </c:ext>
            </c:extLst>
          </c:dPt>
          <c:dPt>
            <c:idx val="1"/>
            <c:invertIfNegative val="0"/>
            <c:bubble3D val="0"/>
            <c:spPr>
              <a:solidFill>
                <a:srgbClr val="C00000"/>
              </a:solidFill>
            </c:spPr>
            <c:extLst>
              <c:ext xmlns:c16="http://schemas.microsoft.com/office/drawing/2014/chart" uri="{C3380CC4-5D6E-409C-BE32-E72D297353CC}">
                <c16:uniqueId val="{00000003-2C6D-4727-8A82-F724EA714EB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C6D-4727-8A82-F724EA714E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C6D-4727-8A82-F724EA714EB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0.625</c:v>
                </c:pt>
                <c:pt idx="1">
                  <c:v>0.25</c:v>
                </c:pt>
                <c:pt idx="2">
                  <c:v>0.125</c:v>
                </c:pt>
                <c:pt idx="3">
                  <c:v>0</c:v>
                </c:pt>
              </c:numCache>
            </c:numRef>
          </c:val>
          <c:extLst>
            <c:ext xmlns:c16="http://schemas.microsoft.com/office/drawing/2014/chart" uri="{C3380CC4-5D6E-409C-BE32-E72D297353CC}">
              <c16:uniqueId val="{00000008-2C6D-4727-8A82-F724EA714EB2}"/>
            </c:ext>
          </c:extLst>
        </c:ser>
        <c:dLbls>
          <c:showLegendKey val="0"/>
          <c:showVal val="0"/>
          <c:showCatName val="0"/>
          <c:showSerName val="0"/>
          <c:showPercent val="0"/>
          <c:showBubbleSize val="0"/>
        </c:dLbls>
        <c:gapWidth val="150"/>
        <c:shape val="box"/>
        <c:axId val="333694464"/>
        <c:axId val="333696384"/>
        <c:axId val="0"/>
      </c:bar3DChart>
      <c:catAx>
        <c:axId val="333694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3696384"/>
        <c:crosses val="autoZero"/>
        <c:auto val="1"/>
        <c:lblAlgn val="ctr"/>
        <c:lblOffset val="100"/>
        <c:noMultiLvlLbl val="0"/>
      </c:catAx>
      <c:valAx>
        <c:axId val="333696384"/>
        <c:scaling>
          <c:orientation val="minMax"/>
        </c:scaling>
        <c:delete val="1"/>
        <c:axPos val="l"/>
        <c:numFmt formatCode="0%" sourceLinked="1"/>
        <c:majorTickMark val="out"/>
        <c:minorTickMark val="none"/>
        <c:tickLblPos val="nextTo"/>
        <c:crossAx val="3336944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4BD-4515-AD3A-E1EA6BC0B8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4BD-4515-AD3A-E1EA6BC0B8F5}"/>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68A7-4AE5-8CF0-29C5E378ED59}"/>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4BD-4515-AD3A-E1EA6BC0B8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4BD-4515-AD3A-E1EA6BC0B8F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4BD-4515-AD3A-E1EA6BC0B8F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4BD-4515-AD3A-E1EA6BC0B8F5}"/>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68A7-4AE5-8CF0-29C5E378ED59}"/>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4BD-4515-AD3A-E1EA6BC0B8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4BD-4515-AD3A-E1EA6BC0B8F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4BD-4515-AD3A-E1EA6BC0B8F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4BD-4515-AD3A-E1EA6BC0B8F5}"/>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8A7-4AE5-8CF0-29C5E378ED59}"/>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8A7-4AE5-8CF0-29C5E378ED59}"/>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8A7-4AE5-8CF0-29C5E378ED59}"/>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8A7-4AE5-8CF0-29C5E378ED59}"/>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8A7-4AE5-8CF0-29C5E378ED5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8A7-4AE5-8CF0-29C5E378ED59}"/>
            </c:ext>
          </c:extLst>
        </c:ser>
        <c:dLbls>
          <c:showLegendKey val="0"/>
          <c:showVal val="0"/>
          <c:showCatName val="0"/>
          <c:showSerName val="0"/>
          <c:showPercent val="0"/>
          <c:showBubbleSize val="0"/>
        </c:dLbls>
        <c:smooth val="0"/>
        <c:axId val="206352768"/>
        <c:axId val="206354304"/>
      </c:lineChart>
      <c:catAx>
        <c:axId val="2063527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6354304"/>
        <c:crosses val="autoZero"/>
        <c:auto val="1"/>
        <c:lblAlgn val="ctr"/>
        <c:lblOffset val="100"/>
        <c:noMultiLvlLbl val="0"/>
      </c:catAx>
      <c:valAx>
        <c:axId val="206354304"/>
        <c:scaling>
          <c:orientation val="minMax"/>
        </c:scaling>
        <c:delete val="1"/>
        <c:axPos val="l"/>
        <c:numFmt formatCode="0%" sourceLinked="1"/>
        <c:majorTickMark val="out"/>
        <c:minorTickMark val="none"/>
        <c:tickLblPos val="nextTo"/>
        <c:crossAx val="206352768"/>
        <c:crosses val="autoZero"/>
        <c:crossBetween val="between"/>
      </c:valAx>
    </c:plotArea>
    <c:legend>
      <c:legendPos val="r"/>
      <c:layout>
        <c:manualLayout>
          <c:xMode val="edge"/>
          <c:yMode val="edge"/>
          <c:wMode val="edge"/>
          <c:hMode val="edge"/>
          <c:x val="9.6247960848287115E-2"/>
          <c:y val="0.86971830985915488"/>
          <c:w val="0.90375272422105468"/>
          <c:h val="0.9683098591549295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98A3-4242-8C03-C296590E354B}"/>
              </c:ext>
            </c:extLst>
          </c:dPt>
          <c:dPt>
            <c:idx val="1"/>
            <c:invertIfNegative val="0"/>
            <c:bubble3D val="0"/>
            <c:spPr>
              <a:solidFill>
                <a:srgbClr val="C00000"/>
              </a:solidFill>
            </c:spPr>
            <c:extLst>
              <c:ext xmlns:c16="http://schemas.microsoft.com/office/drawing/2014/chart" uri="{C3380CC4-5D6E-409C-BE32-E72D297353CC}">
                <c16:uniqueId val="{00000003-98A3-4242-8C03-C296590E35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8A3-4242-8C03-C296590E35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8A3-4242-8C03-C296590E354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98A3-4242-8C03-C296590E354B}"/>
            </c:ext>
          </c:extLst>
        </c:ser>
        <c:dLbls>
          <c:showLegendKey val="0"/>
          <c:showVal val="0"/>
          <c:showCatName val="0"/>
          <c:showSerName val="0"/>
          <c:showPercent val="0"/>
          <c:showBubbleSize val="0"/>
        </c:dLbls>
        <c:gapWidth val="150"/>
        <c:shape val="box"/>
        <c:axId val="206391168"/>
        <c:axId val="206392704"/>
        <c:axId val="0"/>
      </c:bar3DChart>
      <c:catAx>
        <c:axId val="2063911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6392704"/>
        <c:crosses val="autoZero"/>
        <c:auto val="1"/>
        <c:lblAlgn val="ctr"/>
        <c:lblOffset val="100"/>
        <c:noMultiLvlLbl val="0"/>
      </c:catAx>
      <c:valAx>
        <c:axId val="206392704"/>
        <c:scaling>
          <c:orientation val="minMax"/>
        </c:scaling>
        <c:delete val="1"/>
        <c:axPos val="l"/>
        <c:numFmt formatCode="0%" sourceLinked="1"/>
        <c:majorTickMark val="out"/>
        <c:minorTickMark val="none"/>
        <c:tickLblPos val="nextTo"/>
        <c:crossAx val="2063911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D648-453C-9D59-765D0E386EE0}"/>
              </c:ext>
            </c:extLst>
          </c:dPt>
          <c:dPt>
            <c:idx val="1"/>
            <c:invertIfNegative val="0"/>
            <c:bubble3D val="0"/>
            <c:spPr>
              <a:solidFill>
                <a:srgbClr val="C00000"/>
              </a:solidFill>
            </c:spPr>
            <c:extLst>
              <c:ext xmlns:c16="http://schemas.microsoft.com/office/drawing/2014/chart" uri="{C3380CC4-5D6E-409C-BE32-E72D297353CC}">
                <c16:uniqueId val="{00000003-D648-453C-9D59-765D0E386E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648-453C-9D59-765D0E386E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648-453C-9D59-765D0E386EE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D648-453C-9D59-765D0E386EE0}"/>
            </c:ext>
          </c:extLst>
        </c:ser>
        <c:dLbls>
          <c:showLegendKey val="0"/>
          <c:showVal val="0"/>
          <c:showCatName val="0"/>
          <c:showSerName val="0"/>
          <c:showPercent val="0"/>
          <c:showBubbleSize val="0"/>
        </c:dLbls>
        <c:gapWidth val="150"/>
        <c:shape val="box"/>
        <c:axId val="206421376"/>
        <c:axId val="206423168"/>
        <c:axId val="0"/>
      </c:bar3DChart>
      <c:catAx>
        <c:axId val="206421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6423168"/>
        <c:crosses val="autoZero"/>
        <c:auto val="1"/>
        <c:lblAlgn val="ctr"/>
        <c:lblOffset val="100"/>
        <c:noMultiLvlLbl val="0"/>
      </c:catAx>
      <c:valAx>
        <c:axId val="206423168"/>
        <c:scaling>
          <c:orientation val="minMax"/>
        </c:scaling>
        <c:delete val="1"/>
        <c:axPos val="l"/>
        <c:numFmt formatCode="0%" sourceLinked="1"/>
        <c:majorTickMark val="out"/>
        <c:minorTickMark val="none"/>
        <c:tickLblPos val="nextTo"/>
        <c:crossAx val="2064213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18C3-441D-83CA-593C5B8B4A4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8C3-441D-83CA-593C5B8B4A4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18C3-441D-83CA-593C5B8B4A45}"/>
            </c:ext>
          </c:extLst>
        </c:ser>
        <c:dLbls>
          <c:showLegendKey val="0"/>
          <c:showVal val="0"/>
          <c:showCatName val="0"/>
          <c:showSerName val="0"/>
          <c:showPercent val="0"/>
          <c:showBubbleSize val="0"/>
        </c:dLbls>
        <c:gapWidth val="150"/>
        <c:shape val="box"/>
        <c:axId val="206458240"/>
        <c:axId val="206464128"/>
        <c:axId val="0"/>
      </c:bar3DChart>
      <c:catAx>
        <c:axId val="206458240"/>
        <c:scaling>
          <c:orientation val="minMax"/>
        </c:scaling>
        <c:delete val="1"/>
        <c:axPos val="b"/>
        <c:majorTickMark val="out"/>
        <c:minorTickMark val="none"/>
        <c:tickLblPos val="nextTo"/>
        <c:crossAx val="206464128"/>
        <c:crosses val="autoZero"/>
        <c:auto val="1"/>
        <c:lblAlgn val="ctr"/>
        <c:lblOffset val="100"/>
        <c:noMultiLvlLbl val="0"/>
      </c:catAx>
      <c:valAx>
        <c:axId val="206464128"/>
        <c:scaling>
          <c:orientation val="minMax"/>
        </c:scaling>
        <c:delete val="1"/>
        <c:axPos val="l"/>
        <c:numFmt formatCode="0%" sourceLinked="1"/>
        <c:majorTickMark val="out"/>
        <c:minorTickMark val="none"/>
        <c:tickLblPos val="nextTo"/>
        <c:crossAx val="2064582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B9E2-4B60-8A18-D7C24E2CF3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9E2-4B60-8A18-D7C24E2CF31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B9E2-4B60-8A18-D7C24E2CF31D}"/>
            </c:ext>
          </c:extLst>
        </c:ser>
        <c:dLbls>
          <c:showLegendKey val="0"/>
          <c:showVal val="0"/>
          <c:showCatName val="0"/>
          <c:showSerName val="0"/>
          <c:showPercent val="0"/>
          <c:showBubbleSize val="0"/>
        </c:dLbls>
        <c:gapWidth val="150"/>
        <c:shape val="box"/>
        <c:axId val="206494720"/>
        <c:axId val="206574336"/>
        <c:axId val="0"/>
      </c:bar3DChart>
      <c:catAx>
        <c:axId val="2064947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6574336"/>
        <c:crosses val="autoZero"/>
        <c:auto val="1"/>
        <c:lblAlgn val="ctr"/>
        <c:lblOffset val="100"/>
        <c:noMultiLvlLbl val="0"/>
      </c:catAx>
      <c:valAx>
        <c:axId val="206574336"/>
        <c:scaling>
          <c:orientation val="minMax"/>
        </c:scaling>
        <c:delete val="1"/>
        <c:axPos val="l"/>
        <c:numFmt formatCode="0%" sourceLinked="1"/>
        <c:majorTickMark val="out"/>
        <c:minorTickMark val="none"/>
        <c:tickLblPos val="nextTo"/>
        <c:crossAx val="2064947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36D7-47D9-A21C-9340BAAC33ED}"/>
              </c:ext>
            </c:extLst>
          </c:dPt>
          <c:dPt>
            <c:idx val="1"/>
            <c:invertIfNegative val="0"/>
            <c:bubble3D val="0"/>
            <c:spPr>
              <a:solidFill>
                <a:srgbClr val="C00000"/>
              </a:solidFill>
            </c:spPr>
            <c:extLst>
              <c:ext xmlns:c16="http://schemas.microsoft.com/office/drawing/2014/chart" uri="{C3380CC4-5D6E-409C-BE32-E72D297353CC}">
                <c16:uniqueId val="{00000003-36D7-47D9-A21C-9340BAAC33E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6D7-47D9-A21C-9340BAAC33E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6D7-47D9-A21C-9340BAAC33E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36D7-47D9-A21C-9340BAAC33ED}"/>
            </c:ext>
          </c:extLst>
        </c:ser>
        <c:dLbls>
          <c:showLegendKey val="0"/>
          <c:showVal val="0"/>
          <c:showCatName val="0"/>
          <c:showSerName val="0"/>
          <c:showPercent val="0"/>
          <c:showBubbleSize val="0"/>
        </c:dLbls>
        <c:gapWidth val="150"/>
        <c:shape val="box"/>
        <c:axId val="206607104"/>
        <c:axId val="206608640"/>
        <c:axId val="0"/>
      </c:bar3DChart>
      <c:catAx>
        <c:axId val="2066071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6608640"/>
        <c:crosses val="autoZero"/>
        <c:auto val="1"/>
        <c:lblAlgn val="ctr"/>
        <c:lblOffset val="100"/>
        <c:noMultiLvlLbl val="0"/>
      </c:catAx>
      <c:valAx>
        <c:axId val="206608640"/>
        <c:scaling>
          <c:orientation val="minMax"/>
        </c:scaling>
        <c:delete val="1"/>
        <c:axPos val="l"/>
        <c:numFmt formatCode="0%" sourceLinked="1"/>
        <c:majorTickMark val="out"/>
        <c:minorTickMark val="none"/>
        <c:tickLblPos val="nextTo"/>
        <c:crossAx val="2066071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E6F-4E20-BC80-F100D929C1C0}"/>
              </c:ext>
            </c:extLst>
          </c:dPt>
          <c:dPt>
            <c:idx val="1"/>
            <c:invertIfNegative val="0"/>
            <c:bubble3D val="0"/>
            <c:spPr>
              <a:solidFill>
                <a:srgbClr val="C00000"/>
              </a:solidFill>
            </c:spPr>
            <c:extLst>
              <c:ext xmlns:c16="http://schemas.microsoft.com/office/drawing/2014/chart" uri="{C3380CC4-5D6E-409C-BE32-E72D297353CC}">
                <c16:uniqueId val="{00000003-EE6F-4E20-BC80-F100D929C1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E6F-4E20-BC80-F100D929C1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E6F-4E20-BC80-F100D929C1C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0.75</c:v>
                </c:pt>
                <c:pt idx="1">
                  <c:v>0.25</c:v>
                </c:pt>
                <c:pt idx="2">
                  <c:v>0</c:v>
                </c:pt>
                <c:pt idx="3">
                  <c:v>0</c:v>
                </c:pt>
              </c:numCache>
            </c:numRef>
          </c:val>
          <c:extLst>
            <c:ext xmlns:c16="http://schemas.microsoft.com/office/drawing/2014/chart" uri="{C3380CC4-5D6E-409C-BE32-E72D297353CC}">
              <c16:uniqueId val="{00000008-EE6F-4E20-BC80-F100D929C1C0}"/>
            </c:ext>
          </c:extLst>
        </c:ser>
        <c:dLbls>
          <c:showLegendKey val="0"/>
          <c:showVal val="0"/>
          <c:showCatName val="0"/>
          <c:showSerName val="0"/>
          <c:showPercent val="0"/>
          <c:showBubbleSize val="0"/>
        </c:dLbls>
        <c:gapWidth val="150"/>
        <c:shape val="box"/>
        <c:axId val="206826496"/>
        <c:axId val="206840576"/>
        <c:axId val="0"/>
      </c:bar3DChart>
      <c:catAx>
        <c:axId val="206826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840576"/>
        <c:crosses val="autoZero"/>
        <c:auto val="1"/>
        <c:lblAlgn val="ctr"/>
        <c:lblOffset val="100"/>
        <c:noMultiLvlLbl val="0"/>
      </c:catAx>
      <c:valAx>
        <c:axId val="206840576"/>
        <c:scaling>
          <c:orientation val="minMax"/>
        </c:scaling>
        <c:delete val="1"/>
        <c:axPos val="l"/>
        <c:numFmt formatCode="0%" sourceLinked="1"/>
        <c:majorTickMark val="out"/>
        <c:minorTickMark val="none"/>
        <c:tickLblPos val="nextTo"/>
        <c:crossAx val="206826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149-44E2-B6EF-F6592BEDA2DA}"/>
              </c:ext>
            </c:extLst>
          </c:dPt>
          <c:dPt>
            <c:idx val="1"/>
            <c:invertIfNegative val="0"/>
            <c:bubble3D val="0"/>
            <c:spPr>
              <a:solidFill>
                <a:srgbClr val="C00000"/>
              </a:solidFill>
            </c:spPr>
            <c:extLst>
              <c:ext xmlns:c16="http://schemas.microsoft.com/office/drawing/2014/chart" uri="{C3380CC4-5D6E-409C-BE32-E72D297353CC}">
                <c16:uniqueId val="{00000003-4149-44E2-B6EF-F6592BEDA2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149-44E2-B6EF-F6592BEDA2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149-44E2-B6EF-F6592BEDA2D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0.75</c:v>
                </c:pt>
                <c:pt idx="1">
                  <c:v>0.25</c:v>
                </c:pt>
                <c:pt idx="2">
                  <c:v>0</c:v>
                </c:pt>
                <c:pt idx="3">
                  <c:v>0</c:v>
                </c:pt>
              </c:numCache>
            </c:numRef>
          </c:val>
          <c:extLst>
            <c:ext xmlns:c16="http://schemas.microsoft.com/office/drawing/2014/chart" uri="{C3380CC4-5D6E-409C-BE32-E72D297353CC}">
              <c16:uniqueId val="{00000008-4149-44E2-B6EF-F6592BEDA2DA}"/>
            </c:ext>
          </c:extLst>
        </c:ser>
        <c:dLbls>
          <c:showLegendKey val="0"/>
          <c:showVal val="0"/>
          <c:showCatName val="0"/>
          <c:showSerName val="0"/>
          <c:showPercent val="0"/>
          <c:showBubbleSize val="0"/>
        </c:dLbls>
        <c:gapWidth val="150"/>
        <c:shape val="box"/>
        <c:axId val="206877440"/>
        <c:axId val="206878976"/>
        <c:axId val="0"/>
      </c:bar3DChart>
      <c:catAx>
        <c:axId val="206877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878976"/>
        <c:crosses val="autoZero"/>
        <c:auto val="1"/>
        <c:lblAlgn val="ctr"/>
        <c:lblOffset val="100"/>
        <c:noMultiLvlLbl val="0"/>
      </c:catAx>
      <c:valAx>
        <c:axId val="206878976"/>
        <c:scaling>
          <c:orientation val="minMax"/>
        </c:scaling>
        <c:delete val="1"/>
        <c:axPos val="l"/>
        <c:numFmt formatCode="0%" sourceLinked="1"/>
        <c:majorTickMark val="out"/>
        <c:minorTickMark val="none"/>
        <c:tickLblPos val="nextTo"/>
        <c:crossAx val="2068774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890-4B4A-B7CF-3E4D01F5BC49}"/>
              </c:ext>
            </c:extLst>
          </c:dPt>
          <c:dPt>
            <c:idx val="1"/>
            <c:invertIfNegative val="0"/>
            <c:bubble3D val="0"/>
            <c:spPr>
              <a:solidFill>
                <a:srgbClr val="C00000"/>
              </a:solidFill>
            </c:spPr>
            <c:extLst>
              <c:ext xmlns:c16="http://schemas.microsoft.com/office/drawing/2014/chart" uri="{C3380CC4-5D6E-409C-BE32-E72D297353CC}">
                <c16:uniqueId val="{00000003-7890-4B4A-B7CF-3E4D01F5BC4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890-4B4A-B7CF-3E4D01F5BC4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890-4B4A-B7CF-3E4D01F5BC4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7890-4B4A-B7CF-3E4D01F5BC49}"/>
            </c:ext>
          </c:extLst>
        </c:ser>
        <c:dLbls>
          <c:showLegendKey val="0"/>
          <c:showVal val="0"/>
          <c:showCatName val="0"/>
          <c:showSerName val="0"/>
          <c:showPercent val="0"/>
          <c:showBubbleSize val="0"/>
        </c:dLbls>
        <c:gapWidth val="150"/>
        <c:shape val="box"/>
        <c:axId val="206973184"/>
        <c:axId val="206979072"/>
        <c:axId val="0"/>
      </c:bar3DChart>
      <c:catAx>
        <c:axId val="206973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979072"/>
        <c:crosses val="autoZero"/>
        <c:auto val="1"/>
        <c:lblAlgn val="ctr"/>
        <c:lblOffset val="100"/>
        <c:noMultiLvlLbl val="0"/>
      </c:catAx>
      <c:valAx>
        <c:axId val="206979072"/>
        <c:scaling>
          <c:orientation val="minMax"/>
        </c:scaling>
        <c:delete val="1"/>
        <c:axPos val="l"/>
        <c:numFmt formatCode="0%" sourceLinked="1"/>
        <c:majorTickMark val="out"/>
        <c:minorTickMark val="none"/>
        <c:tickLblPos val="nextTo"/>
        <c:crossAx val="2069731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732-4038-AD3A-15355340A86F}"/>
              </c:ext>
            </c:extLst>
          </c:dPt>
          <c:dPt>
            <c:idx val="1"/>
            <c:invertIfNegative val="0"/>
            <c:bubble3D val="0"/>
            <c:spPr>
              <a:solidFill>
                <a:srgbClr val="C00000"/>
              </a:solidFill>
            </c:spPr>
            <c:extLst>
              <c:ext xmlns:c16="http://schemas.microsoft.com/office/drawing/2014/chart" uri="{C3380CC4-5D6E-409C-BE32-E72D297353CC}">
                <c16:uniqueId val="{00000003-0732-4038-AD3A-15355340A86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732-4038-AD3A-15355340A8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732-4038-AD3A-15355340A86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0.75</c:v>
                </c:pt>
                <c:pt idx="1">
                  <c:v>0.25</c:v>
                </c:pt>
                <c:pt idx="2">
                  <c:v>0</c:v>
                </c:pt>
                <c:pt idx="3">
                  <c:v>0</c:v>
                </c:pt>
              </c:numCache>
            </c:numRef>
          </c:val>
          <c:extLst>
            <c:ext xmlns:c16="http://schemas.microsoft.com/office/drawing/2014/chart" uri="{C3380CC4-5D6E-409C-BE32-E72D297353CC}">
              <c16:uniqueId val="{00000008-0732-4038-AD3A-15355340A86F}"/>
            </c:ext>
          </c:extLst>
        </c:ser>
        <c:dLbls>
          <c:showLegendKey val="0"/>
          <c:showVal val="0"/>
          <c:showCatName val="0"/>
          <c:showSerName val="0"/>
          <c:showPercent val="0"/>
          <c:showBubbleSize val="0"/>
        </c:dLbls>
        <c:gapWidth val="150"/>
        <c:shape val="box"/>
        <c:axId val="207388672"/>
        <c:axId val="207390208"/>
        <c:axId val="0"/>
      </c:bar3DChart>
      <c:catAx>
        <c:axId val="207388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390208"/>
        <c:crosses val="autoZero"/>
        <c:auto val="1"/>
        <c:lblAlgn val="ctr"/>
        <c:lblOffset val="100"/>
        <c:noMultiLvlLbl val="0"/>
      </c:catAx>
      <c:valAx>
        <c:axId val="207390208"/>
        <c:scaling>
          <c:orientation val="minMax"/>
        </c:scaling>
        <c:delete val="1"/>
        <c:axPos val="l"/>
        <c:numFmt formatCode="0%" sourceLinked="1"/>
        <c:majorTickMark val="out"/>
        <c:minorTickMark val="none"/>
        <c:tickLblPos val="nextTo"/>
        <c:crossAx val="2073886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23C-4A0D-BC3D-CDA553B1E9EF}"/>
              </c:ext>
            </c:extLst>
          </c:dPt>
          <c:dPt>
            <c:idx val="1"/>
            <c:invertIfNegative val="0"/>
            <c:bubble3D val="0"/>
            <c:spPr>
              <a:solidFill>
                <a:srgbClr val="C00000"/>
              </a:solidFill>
            </c:spPr>
            <c:extLst>
              <c:ext xmlns:c16="http://schemas.microsoft.com/office/drawing/2014/chart" uri="{C3380CC4-5D6E-409C-BE32-E72D297353CC}">
                <c16:uniqueId val="{00000003-423C-4A0D-BC3D-CDA553B1E9E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23C-4A0D-BC3D-CDA553B1E9E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23C-4A0D-BC3D-CDA553B1E9E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8-423C-4A0D-BC3D-CDA553B1E9EF}"/>
            </c:ext>
          </c:extLst>
        </c:ser>
        <c:dLbls>
          <c:showLegendKey val="0"/>
          <c:showVal val="0"/>
          <c:showCatName val="0"/>
          <c:showSerName val="0"/>
          <c:showPercent val="0"/>
          <c:showBubbleSize val="0"/>
        </c:dLbls>
        <c:gapWidth val="150"/>
        <c:shape val="box"/>
        <c:axId val="142540160"/>
        <c:axId val="142562432"/>
        <c:axId val="0"/>
      </c:bar3DChart>
      <c:catAx>
        <c:axId val="142540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2562432"/>
        <c:crosses val="autoZero"/>
        <c:auto val="1"/>
        <c:lblAlgn val="ctr"/>
        <c:lblOffset val="100"/>
        <c:noMultiLvlLbl val="0"/>
      </c:catAx>
      <c:valAx>
        <c:axId val="142562432"/>
        <c:scaling>
          <c:orientation val="minMax"/>
        </c:scaling>
        <c:delete val="1"/>
        <c:axPos val="l"/>
        <c:numFmt formatCode="0%" sourceLinked="1"/>
        <c:majorTickMark val="out"/>
        <c:minorTickMark val="none"/>
        <c:tickLblPos val="nextTo"/>
        <c:crossAx val="1425401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556-4834-8FA6-A714FBF1F8F8}"/>
              </c:ext>
            </c:extLst>
          </c:dPt>
          <c:dPt>
            <c:idx val="1"/>
            <c:invertIfNegative val="0"/>
            <c:bubble3D val="0"/>
            <c:spPr>
              <a:solidFill>
                <a:srgbClr val="C00000"/>
              </a:solidFill>
            </c:spPr>
            <c:extLst>
              <c:ext xmlns:c16="http://schemas.microsoft.com/office/drawing/2014/chart" uri="{C3380CC4-5D6E-409C-BE32-E72D297353CC}">
                <c16:uniqueId val="{00000003-A556-4834-8FA6-A714FBF1F8F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556-4834-8FA6-A714FBF1F8F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556-4834-8FA6-A714FBF1F8F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8-A556-4834-8FA6-A714FBF1F8F8}"/>
            </c:ext>
          </c:extLst>
        </c:ser>
        <c:dLbls>
          <c:showLegendKey val="0"/>
          <c:showVal val="0"/>
          <c:showCatName val="0"/>
          <c:showSerName val="0"/>
          <c:showPercent val="0"/>
          <c:showBubbleSize val="0"/>
        </c:dLbls>
        <c:gapWidth val="150"/>
        <c:shape val="box"/>
        <c:axId val="207558144"/>
        <c:axId val="207559680"/>
        <c:axId val="0"/>
      </c:bar3DChart>
      <c:catAx>
        <c:axId val="207558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559680"/>
        <c:crosses val="autoZero"/>
        <c:auto val="1"/>
        <c:lblAlgn val="ctr"/>
        <c:lblOffset val="100"/>
        <c:noMultiLvlLbl val="0"/>
      </c:catAx>
      <c:valAx>
        <c:axId val="207559680"/>
        <c:scaling>
          <c:orientation val="minMax"/>
        </c:scaling>
        <c:delete val="1"/>
        <c:axPos val="l"/>
        <c:numFmt formatCode="0%" sourceLinked="1"/>
        <c:majorTickMark val="out"/>
        <c:minorTickMark val="none"/>
        <c:tickLblPos val="nextTo"/>
        <c:crossAx val="2075581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DC4-4CA3-8293-56836A9B038E}"/>
              </c:ext>
            </c:extLst>
          </c:dPt>
          <c:dPt>
            <c:idx val="1"/>
            <c:invertIfNegative val="0"/>
            <c:bubble3D val="0"/>
            <c:spPr>
              <a:solidFill>
                <a:srgbClr val="C00000"/>
              </a:solidFill>
            </c:spPr>
            <c:extLst>
              <c:ext xmlns:c16="http://schemas.microsoft.com/office/drawing/2014/chart" uri="{C3380CC4-5D6E-409C-BE32-E72D297353CC}">
                <c16:uniqueId val="{00000003-FDC4-4CA3-8293-56836A9B038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DC4-4CA3-8293-56836A9B038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DC4-4CA3-8293-56836A9B038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FDC4-4CA3-8293-56836A9B038E}"/>
            </c:ext>
          </c:extLst>
        </c:ser>
        <c:dLbls>
          <c:showLegendKey val="0"/>
          <c:showVal val="0"/>
          <c:showCatName val="0"/>
          <c:showSerName val="0"/>
          <c:showPercent val="0"/>
          <c:showBubbleSize val="0"/>
        </c:dLbls>
        <c:gapWidth val="150"/>
        <c:shape val="box"/>
        <c:axId val="207817728"/>
        <c:axId val="207819520"/>
        <c:axId val="0"/>
      </c:bar3DChart>
      <c:catAx>
        <c:axId val="207817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819520"/>
        <c:crosses val="autoZero"/>
        <c:auto val="1"/>
        <c:lblAlgn val="ctr"/>
        <c:lblOffset val="100"/>
        <c:noMultiLvlLbl val="0"/>
      </c:catAx>
      <c:valAx>
        <c:axId val="207819520"/>
        <c:scaling>
          <c:orientation val="minMax"/>
        </c:scaling>
        <c:delete val="1"/>
        <c:axPos val="l"/>
        <c:numFmt formatCode="0%" sourceLinked="1"/>
        <c:majorTickMark val="out"/>
        <c:minorTickMark val="none"/>
        <c:tickLblPos val="nextTo"/>
        <c:crossAx val="2078177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9DC-4726-9D40-86046F2C2FEA}"/>
              </c:ext>
            </c:extLst>
          </c:dPt>
          <c:dPt>
            <c:idx val="1"/>
            <c:invertIfNegative val="0"/>
            <c:bubble3D val="0"/>
            <c:spPr>
              <a:solidFill>
                <a:srgbClr val="C00000"/>
              </a:solidFill>
            </c:spPr>
            <c:extLst>
              <c:ext xmlns:c16="http://schemas.microsoft.com/office/drawing/2014/chart" uri="{C3380CC4-5D6E-409C-BE32-E72D297353CC}">
                <c16:uniqueId val="{00000003-C9DC-4726-9D40-86046F2C2F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9DC-4726-9D40-86046F2C2F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9DC-4726-9D40-86046F2C2FE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8-C9DC-4726-9D40-86046F2C2FEA}"/>
            </c:ext>
          </c:extLst>
        </c:ser>
        <c:dLbls>
          <c:showLegendKey val="0"/>
          <c:showVal val="0"/>
          <c:showCatName val="0"/>
          <c:showSerName val="0"/>
          <c:showPercent val="0"/>
          <c:showBubbleSize val="0"/>
        </c:dLbls>
        <c:gapWidth val="150"/>
        <c:shape val="box"/>
        <c:axId val="207856384"/>
        <c:axId val="207857920"/>
        <c:axId val="0"/>
      </c:bar3DChart>
      <c:catAx>
        <c:axId val="207856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857920"/>
        <c:crosses val="autoZero"/>
        <c:auto val="1"/>
        <c:lblAlgn val="ctr"/>
        <c:lblOffset val="100"/>
        <c:noMultiLvlLbl val="0"/>
      </c:catAx>
      <c:valAx>
        <c:axId val="207857920"/>
        <c:scaling>
          <c:orientation val="minMax"/>
        </c:scaling>
        <c:delete val="1"/>
        <c:axPos val="l"/>
        <c:numFmt formatCode="0%" sourceLinked="1"/>
        <c:majorTickMark val="out"/>
        <c:minorTickMark val="none"/>
        <c:tickLblPos val="nextTo"/>
        <c:crossAx val="2078563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97A-4523-AE58-6942FA5C8957}"/>
              </c:ext>
            </c:extLst>
          </c:dPt>
          <c:dPt>
            <c:idx val="1"/>
            <c:invertIfNegative val="0"/>
            <c:bubble3D val="0"/>
            <c:spPr>
              <a:solidFill>
                <a:srgbClr val="C00000"/>
              </a:solidFill>
            </c:spPr>
            <c:extLst>
              <c:ext xmlns:c16="http://schemas.microsoft.com/office/drawing/2014/chart" uri="{C3380CC4-5D6E-409C-BE32-E72D297353CC}">
                <c16:uniqueId val="{00000003-597A-4523-AE58-6942FA5C895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97A-4523-AE58-6942FA5C895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97A-4523-AE58-6942FA5C8957}"/>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8-597A-4523-AE58-6942FA5C8957}"/>
            </c:ext>
          </c:extLst>
        </c:ser>
        <c:dLbls>
          <c:showLegendKey val="0"/>
          <c:showVal val="0"/>
          <c:showCatName val="0"/>
          <c:showSerName val="0"/>
          <c:showPercent val="0"/>
          <c:showBubbleSize val="0"/>
        </c:dLbls>
        <c:gapWidth val="150"/>
        <c:shape val="box"/>
        <c:axId val="207907072"/>
        <c:axId val="207917056"/>
        <c:axId val="0"/>
      </c:bar3DChart>
      <c:catAx>
        <c:axId val="207907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917056"/>
        <c:crosses val="autoZero"/>
        <c:auto val="1"/>
        <c:lblAlgn val="ctr"/>
        <c:lblOffset val="100"/>
        <c:noMultiLvlLbl val="0"/>
      </c:catAx>
      <c:valAx>
        <c:axId val="207917056"/>
        <c:scaling>
          <c:orientation val="minMax"/>
        </c:scaling>
        <c:delete val="1"/>
        <c:axPos val="l"/>
        <c:numFmt formatCode="0%" sourceLinked="1"/>
        <c:majorTickMark val="out"/>
        <c:minorTickMark val="none"/>
        <c:tickLblPos val="nextTo"/>
        <c:crossAx val="2079070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1A3-42AC-A18A-305E198B5049}"/>
              </c:ext>
            </c:extLst>
          </c:dPt>
          <c:dPt>
            <c:idx val="1"/>
            <c:invertIfNegative val="0"/>
            <c:bubble3D val="0"/>
            <c:spPr>
              <a:solidFill>
                <a:srgbClr val="C00000"/>
              </a:solidFill>
            </c:spPr>
            <c:extLst>
              <c:ext xmlns:c16="http://schemas.microsoft.com/office/drawing/2014/chart" uri="{C3380CC4-5D6E-409C-BE32-E72D297353CC}">
                <c16:uniqueId val="{00000003-81A3-42AC-A18A-305E198B504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1A3-42AC-A18A-305E198B504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1A3-42AC-A18A-305E198B504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81A3-42AC-A18A-305E198B5049}"/>
            </c:ext>
          </c:extLst>
        </c:ser>
        <c:dLbls>
          <c:showLegendKey val="0"/>
          <c:showVal val="0"/>
          <c:showCatName val="0"/>
          <c:showSerName val="0"/>
          <c:showPercent val="0"/>
          <c:showBubbleSize val="0"/>
        </c:dLbls>
        <c:gapWidth val="150"/>
        <c:shape val="box"/>
        <c:axId val="207941632"/>
        <c:axId val="207943168"/>
        <c:axId val="0"/>
      </c:bar3DChart>
      <c:catAx>
        <c:axId val="207941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943168"/>
        <c:crosses val="autoZero"/>
        <c:auto val="1"/>
        <c:lblAlgn val="ctr"/>
        <c:lblOffset val="100"/>
        <c:noMultiLvlLbl val="0"/>
      </c:catAx>
      <c:valAx>
        <c:axId val="207943168"/>
        <c:scaling>
          <c:orientation val="minMax"/>
        </c:scaling>
        <c:delete val="1"/>
        <c:axPos val="l"/>
        <c:numFmt formatCode="0%" sourceLinked="1"/>
        <c:majorTickMark val="out"/>
        <c:minorTickMark val="none"/>
        <c:tickLblPos val="nextTo"/>
        <c:crossAx val="207941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3C2-43B8-9AFC-78D46984DD9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3C2-43B8-9AFC-78D46984DD9A}"/>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2-C079-4D56-A12E-7B150655471B}"/>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3C2-43B8-9AFC-78D46984DD9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3C2-43B8-9AFC-78D46984DD9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3C2-43B8-9AFC-78D46984DD9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3C2-43B8-9AFC-78D46984DD9A}"/>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7-C079-4D56-A12E-7B150655471B}"/>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3C2-43B8-9AFC-78D46984DD9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3C2-43B8-9AFC-78D46984DD9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3C2-43B8-9AFC-78D46984DD9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3C2-43B8-9AFC-78D46984DD9A}"/>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079-4D56-A12E-7B150655471B}"/>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079-4D56-A12E-7B150655471B}"/>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079-4D56-A12E-7B150655471B}"/>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079-4D56-A12E-7B150655471B}"/>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079-4D56-A12E-7B150655471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079-4D56-A12E-7B150655471B}"/>
            </c:ext>
          </c:extLst>
        </c:ser>
        <c:dLbls>
          <c:showLegendKey val="0"/>
          <c:showVal val="0"/>
          <c:showCatName val="0"/>
          <c:showSerName val="0"/>
          <c:showPercent val="0"/>
          <c:showBubbleSize val="0"/>
        </c:dLbls>
        <c:smooth val="0"/>
        <c:axId val="208115584"/>
        <c:axId val="208117120"/>
      </c:lineChart>
      <c:catAx>
        <c:axId val="2081155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8117120"/>
        <c:crosses val="autoZero"/>
        <c:auto val="1"/>
        <c:lblAlgn val="ctr"/>
        <c:lblOffset val="100"/>
        <c:noMultiLvlLbl val="0"/>
      </c:catAx>
      <c:valAx>
        <c:axId val="208117120"/>
        <c:scaling>
          <c:orientation val="minMax"/>
        </c:scaling>
        <c:delete val="1"/>
        <c:axPos val="l"/>
        <c:numFmt formatCode="0%" sourceLinked="1"/>
        <c:majorTickMark val="out"/>
        <c:minorTickMark val="none"/>
        <c:tickLblPos val="nextTo"/>
        <c:crossAx val="208115584"/>
        <c:crosses val="autoZero"/>
        <c:crossBetween val="between"/>
      </c:valAx>
    </c:plotArea>
    <c:legend>
      <c:legendPos val="r"/>
      <c:layout>
        <c:manualLayout>
          <c:xMode val="edge"/>
          <c:yMode val="edge"/>
          <c:wMode val="edge"/>
          <c:hMode val="edge"/>
          <c:x val="9.461663947797716E-2"/>
          <c:y val="0.86925943444348597"/>
          <c:w val="0.90212140285074471"/>
          <c:h val="0.9681993637721079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928-429A-B91C-FE32BF8F42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928-429A-B91C-FE32BF8F420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2-DC63-4DDF-88FF-3F7513DCF9EF}"/>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928-429A-B91C-FE32BF8F42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928-429A-B91C-FE32BF8F420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928-429A-B91C-FE32BF8F420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928-429A-B91C-FE32BF8F420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7-DC63-4DDF-88FF-3F7513DCF9EF}"/>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928-429A-B91C-FE32BF8F42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928-429A-B91C-FE32BF8F420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928-429A-B91C-FE32BF8F420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928-429A-B91C-FE32BF8F420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C63-4DDF-88FF-3F7513DCF9EF}"/>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C63-4DDF-88FF-3F7513DCF9EF}"/>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C63-4DDF-88FF-3F7513DCF9EF}"/>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C63-4DDF-88FF-3F7513DCF9EF}"/>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C63-4DDF-88FF-3F7513DCF9E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C63-4DDF-88FF-3F7513DCF9EF}"/>
            </c:ext>
          </c:extLst>
        </c:ser>
        <c:dLbls>
          <c:showLegendKey val="0"/>
          <c:showVal val="0"/>
          <c:showCatName val="0"/>
          <c:showSerName val="0"/>
          <c:showPercent val="0"/>
          <c:showBubbleSize val="0"/>
        </c:dLbls>
        <c:smooth val="0"/>
        <c:axId val="208277888"/>
        <c:axId val="208279424"/>
      </c:lineChart>
      <c:catAx>
        <c:axId val="2082778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8279424"/>
        <c:crosses val="autoZero"/>
        <c:auto val="1"/>
        <c:lblAlgn val="ctr"/>
        <c:lblOffset val="100"/>
        <c:noMultiLvlLbl val="0"/>
      </c:catAx>
      <c:valAx>
        <c:axId val="208279424"/>
        <c:scaling>
          <c:orientation val="minMax"/>
        </c:scaling>
        <c:delete val="1"/>
        <c:axPos val="l"/>
        <c:numFmt formatCode="0%" sourceLinked="1"/>
        <c:majorTickMark val="out"/>
        <c:minorTickMark val="none"/>
        <c:tickLblPos val="nextTo"/>
        <c:crossAx val="208277888"/>
        <c:crosses val="autoZero"/>
        <c:crossBetween val="between"/>
      </c:valAx>
    </c:plotArea>
    <c:legend>
      <c:legendPos val="r"/>
      <c:layout>
        <c:manualLayout>
          <c:xMode val="edge"/>
          <c:yMode val="edge"/>
          <c:wMode val="edge"/>
          <c:hMode val="edge"/>
          <c:x val="9.461663947797716E-2"/>
          <c:y val="0.87241379310344824"/>
          <c:w val="0.90212140285074471"/>
          <c:h val="0.96896551724137925"/>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869-49B4-A8D3-4ABCA5DDF80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869-49B4-A8D3-4ABCA5DDF80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3491-4C44-B66C-3E237DCFF10B}"/>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869-49B4-A8D3-4ABCA5DDF80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869-49B4-A8D3-4ABCA5DDF80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869-49B4-A8D3-4ABCA5DDF80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869-49B4-A8D3-4ABCA5DDF80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3491-4C44-B66C-3E237DCFF10B}"/>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869-49B4-A8D3-4ABCA5DDF80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869-49B4-A8D3-4ABCA5DDF80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869-49B4-A8D3-4ABCA5DDF80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869-49B4-A8D3-4ABCA5DDF80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491-4C44-B66C-3E237DCFF10B}"/>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491-4C44-B66C-3E237DCFF10B}"/>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491-4C44-B66C-3E237DCFF10B}"/>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491-4C44-B66C-3E237DCFF10B}"/>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491-4C44-B66C-3E237DCFF10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491-4C44-B66C-3E237DCFF10B}"/>
            </c:ext>
          </c:extLst>
        </c:ser>
        <c:dLbls>
          <c:showLegendKey val="0"/>
          <c:showVal val="0"/>
          <c:showCatName val="0"/>
          <c:showSerName val="0"/>
          <c:showPercent val="0"/>
          <c:showBubbleSize val="0"/>
        </c:dLbls>
        <c:smooth val="0"/>
        <c:axId val="208358016"/>
        <c:axId val="208380288"/>
      </c:lineChart>
      <c:catAx>
        <c:axId val="208358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8380288"/>
        <c:crosses val="autoZero"/>
        <c:auto val="1"/>
        <c:lblAlgn val="ctr"/>
        <c:lblOffset val="100"/>
        <c:noMultiLvlLbl val="0"/>
      </c:catAx>
      <c:valAx>
        <c:axId val="208380288"/>
        <c:scaling>
          <c:orientation val="minMax"/>
        </c:scaling>
        <c:delete val="1"/>
        <c:axPos val="l"/>
        <c:numFmt formatCode="0%" sourceLinked="1"/>
        <c:majorTickMark val="out"/>
        <c:minorTickMark val="none"/>
        <c:tickLblPos val="nextTo"/>
        <c:crossAx val="208358016"/>
        <c:crosses val="autoZero"/>
        <c:crossBetween val="between"/>
      </c:valAx>
    </c:plotArea>
    <c:legend>
      <c:legendPos val="r"/>
      <c:layout>
        <c:manualLayout>
          <c:xMode val="edge"/>
          <c:yMode val="edge"/>
          <c:wMode val="edge"/>
          <c:hMode val="edge"/>
          <c:x val="9.461663947797716E-2"/>
          <c:y val="0.86925943444348597"/>
          <c:w val="0.90212140285074471"/>
          <c:h val="0.9681993637721079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00D-460E-8882-630396C96074}"/>
              </c:ext>
            </c:extLst>
          </c:dPt>
          <c:dPt>
            <c:idx val="1"/>
            <c:invertIfNegative val="0"/>
            <c:bubble3D val="0"/>
            <c:spPr>
              <a:solidFill>
                <a:srgbClr val="C00000"/>
              </a:solidFill>
            </c:spPr>
            <c:extLst>
              <c:ext xmlns:c16="http://schemas.microsoft.com/office/drawing/2014/chart" uri="{C3380CC4-5D6E-409C-BE32-E72D297353CC}">
                <c16:uniqueId val="{00000003-D00D-460E-8882-630396C9607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00D-460E-8882-630396C9607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00D-460E-8882-630396C9607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extLst>
            <c:ext xmlns:c16="http://schemas.microsoft.com/office/drawing/2014/chart" uri="{C3380CC4-5D6E-409C-BE32-E72D297353CC}">
              <c16:uniqueId val="{00000008-D00D-460E-8882-630396C96074}"/>
            </c:ext>
          </c:extLst>
        </c:ser>
        <c:dLbls>
          <c:showLegendKey val="0"/>
          <c:showVal val="0"/>
          <c:showCatName val="0"/>
          <c:showSerName val="0"/>
          <c:showPercent val="0"/>
          <c:showBubbleSize val="0"/>
        </c:dLbls>
        <c:gapWidth val="150"/>
        <c:shape val="box"/>
        <c:axId val="208478976"/>
        <c:axId val="208480512"/>
        <c:axId val="0"/>
      </c:bar3DChart>
      <c:catAx>
        <c:axId val="208478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480512"/>
        <c:crosses val="autoZero"/>
        <c:auto val="1"/>
        <c:lblAlgn val="ctr"/>
        <c:lblOffset val="100"/>
        <c:noMultiLvlLbl val="0"/>
      </c:catAx>
      <c:valAx>
        <c:axId val="208480512"/>
        <c:scaling>
          <c:orientation val="minMax"/>
        </c:scaling>
        <c:delete val="1"/>
        <c:axPos val="l"/>
        <c:numFmt formatCode="0%" sourceLinked="1"/>
        <c:majorTickMark val="out"/>
        <c:minorTickMark val="none"/>
        <c:tickLblPos val="nextTo"/>
        <c:crossAx val="2084789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FD8-4817-B94B-F5675C87598B}"/>
              </c:ext>
            </c:extLst>
          </c:dPt>
          <c:dPt>
            <c:idx val="1"/>
            <c:invertIfNegative val="0"/>
            <c:bubble3D val="0"/>
            <c:spPr>
              <a:solidFill>
                <a:srgbClr val="C00000"/>
              </a:solidFill>
            </c:spPr>
            <c:extLst>
              <c:ext xmlns:c16="http://schemas.microsoft.com/office/drawing/2014/chart" uri="{C3380CC4-5D6E-409C-BE32-E72D297353CC}">
                <c16:uniqueId val="{00000003-3FD8-4817-B94B-F5675C8759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FD8-4817-B94B-F5675C8759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FD8-4817-B94B-F5675C87598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extLst>
            <c:ext xmlns:c16="http://schemas.microsoft.com/office/drawing/2014/chart" uri="{C3380CC4-5D6E-409C-BE32-E72D297353CC}">
              <c16:uniqueId val="{00000008-3FD8-4817-B94B-F5675C87598B}"/>
            </c:ext>
          </c:extLst>
        </c:ser>
        <c:dLbls>
          <c:showLegendKey val="0"/>
          <c:showVal val="0"/>
          <c:showCatName val="0"/>
          <c:showSerName val="0"/>
          <c:showPercent val="0"/>
          <c:showBubbleSize val="0"/>
        </c:dLbls>
        <c:gapWidth val="150"/>
        <c:shape val="box"/>
        <c:axId val="208533760"/>
        <c:axId val="208535552"/>
        <c:axId val="0"/>
      </c:bar3DChart>
      <c:catAx>
        <c:axId val="208533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535552"/>
        <c:crosses val="autoZero"/>
        <c:auto val="1"/>
        <c:lblAlgn val="ctr"/>
        <c:lblOffset val="100"/>
        <c:noMultiLvlLbl val="0"/>
      </c:catAx>
      <c:valAx>
        <c:axId val="208535552"/>
        <c:scaling>
          <c:orientation val="minMax"/>
        </c:scaling>
        <c:delete val="1"/>
        <c:axPos val="l"/>
        <c:numFmt formatCode="0%" sourceLinked="1"/>
        <c:majorTickMark val="out"/>
        <c:minorTickMark val="none"/>
        <c:tickLblPos val="nextTo"/>
        <c:crossAx val="2085337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E68-4482-87F5-1246E1E523C2}"/>
              </c:ext>
            </c:extLst>
          </c:dPt>
          <c:dPt>
            <c:idx val="1"/>
            <c:invertIfNegative val="0"/>
            <c:bubble3D val="0"/>
            <c:spPr>
              <a:solidFill>
                <a:srgbClr val="C00000"/>
              </a:solidFill>
            </c:spPr>
            <c:extLst>
              <c:ext xmlns:c16="http://schemas.microsoft.com/office/drawing/2014/chart" uri="{C3380CC4-5D6E-409C-BE32-E72D297353CC}">
                <c16:uniqueId val="{00000003-6E68-4482-87F5-1246E1E523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E68-4482-87F5-1246E1E523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E68-4482-87F5-1246E1E523C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6E68-4482-87F5-1246E1E523C2}"/>
            </c:ext>
          </c:extLst>
        </c:ser>
        <c:dLbls>
          <c:showLegendKey val="0"/>
          <c:showVal val="0"/>
          <c:showCatName val="0"/>
          <c:showSerName val="0"/>
          <c:showPercent val="0"/>
          <c:showBubbleSize val="0"/>
        </c:dLbls>
        <c:gapWidth val="150"/>
        <c:shape val="box"/>
        <c:axId val="142594816"/>
        <c:axId val="142596352"/>
        <c:axId val="0"/>
      </c:bar3DChart>
      <c:catAx>
        <c:axId val="142594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2596352"/>
        <c:crosses val="autoZero"/>
        <c:auto val="1"/>
        <c:lblAlgn val="ctr"/>
        <c:lblOffset val="100"/>
        <c:noMultiLvlLbl val="0"/>
      </c:catAx>
      <c:valAx>
        <c:axId val="142596352"/>
        <c:scaling>
          <c:orientation val="minMax"/>
        </c:scaling>
        <c:delete val="1"/>
        <c:axPos val="l"/>
        <c:numFmt formatCode="0%" sourceLinked="1"/>
        <c:majorTickMark val="out"/>
        <c:minorTickMark val="none"/>
        <c:tickLblPos val="nextTo"/>
        <c:crossAx val="142594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884-483B-B6E5-850B9AAF73C6}"/>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2-5884-483B-B6E5-850B9AAF73C6}"/>
            </c:ext>
          </c:extLst>
        </c:ser>
        <c:dLbls>
          <c:showLegendKey val="0"/>
          <c:showVal val="0"/>
          <c:showCatName val="0"/>
          <c:showSerName val="0"/>
          <c:showPercent val="0"/>
          <c:showBubbleSize val="0"/>
        </c:dLbls>
        <c:gapWidth val="150"/>
        <c:shape val="box"/>
        <c:axId val="208561664"/>
        <c:axId val="208563200"/>
        <c:axId val="0"/>
      </c:bar3DChart>
      <c:catAx>
        <c:axId val="208561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563200"/>
        <c:crosses val="autoZero"/>
        <c:auto val="1"/>
        <c:lblAlgn val="ctr"/>
        <c:lblOffset val="100"/>
        <c:noMultiLvlLbl val="0"/>
      </c:catAx>
      <c:valAx>
        <c:axId val="208563200"/>
        <c:scaling>
          <c:orientation val="minMax"/>
        </c:scaling>
        <c:delete val="1"/>
        <c:axPos val="l"/>
        <c:numFmt formatCode="0%" sourceLinked="1"/>
        <c:majorTickMark val="out"/>
        <c:minorTickMark val="none"/>
        <c:tickLblPos val="nextTo"/>
        <c:crossAx val="208561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502-4136-8BD2-71156F82F03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502-4136-8BD2-71156F82F03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CB63-46F7-9982-B1DD7E861AC4}"/>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502-4136-8BD2-71156F82F03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502-4136-8BD2-71156F82F03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502-4136-8BD2-71156F82F03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502-4136-8BD2-71156F82F03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7-CB63-46F7-9982-B1DD7E861AC4}"/>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502-4136-8BD2-71156F82F03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502-4136-8BD2-71156F82F03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502-4136-8BD2-71156F82F03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502-4136-8BD2-71156F82F03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B63-46F7-9982-B1DD7E861AC4}"/>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B63-46F7-9982-B1DD7E861AC4}"/>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B63-46F7-9982-B1DD7E861AC4}"/>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B63-46F7-9982-B1DD7E861AC4}"/>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B63-46F7-9982-B1DD7E861AC4}"/>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B63-46F7-9982-B1DD7E861AC4}"/>
            </c:ext>
          </c:extLst>
        </c:ser>
        <c:dLbls>
          <c:showLegendKey val="0"/>
          <c:showVal val="0"/>
          <c:showCatName val="0"/>
          <c:showSerName val="0"/>
          <c:showPercent val="0"/>
          <c:showBubbleSize val="0"/>
        </c:dLbls>
        <c:smooth val="0"/>
        <c:axId val="208743808"/>
        <c:axId val="208745600"/>
      </c:lineChart>
      <c:catAx>
        <c:axId val="208743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8745600"/>
        <c:crosses val="autoZero"/>
        <c:auto val="1"/>
        <c:lblAlgn val="ctr"/>
        <c:lblOffset val="100"/>
        <c:noMultiLvlLbl val="0"/>
      </c:catAx>
      <c:valAx>
        <c:axId val="208745600"/>
        <c:scaling>
          <c:orientation val="minMax"/>
        </c:scaling>
        <c:delete val="1"/>
        <c:axPos val="l"/>
        <c:numFmt formatCode="0%" sourceLinked="1"/>
        <c:majorTickMark val="out"/>
        <c:minorTickMark val="none"/>
        <c:tickLblPos val="nextTo"/>
        <c:crossAx val="208743808"/>
        <c:crosses val="autoZero"/>
        <c:crossBetween val="between"/>
      </c:valAx>
    </c:plotArea>
    <c:legend>
      <c:legendPos val="r"/>
      <c:layout>
        <c:manualLayout>
          <c:xMode val="edge"/>
          <c:yMode val="edge"/>
          <c:wMode val="edge"/>
          <c:hMode val="edge"/>
          <c:x val="9.461663947797716E-2"/>
          <c:y val="0.86971830985915488"/>
          <c:w val="0.90212140285074471"/>
          <c:h val="0.9683098591549295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1EF3-4C90-9846-64E70832B909}"/>
              </c:ext>
            </c:extLst>
          </c:dPt>
          <c:dPt>
            <c:idx val="1"/>
            <c:invertIfNegative val="0"/>
            <c:bubble3D val="0"/>
            <c:spPr>
              <a:solidFill>
                <a:srgbClr val="C00000"/>
              </a:solidFill>
            </c:spPr>
            <c:extLst>
              <c:ext xmlns:c16="http://schemas.microsoft.com/office/drawing/2014/chart" uri="{C3380CC4-5D6E-409C-BE32-E72D297353CC}">
                <c16:uniqueId val="{00000003-1EF3-4C90-9846-64E70832B9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EF3-4C90-9846-64E70832B9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EF3-4C90-9846-64E70832B90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1EF3-4C90-9846-64E70832B909}"/>
            </c:ext>
          </c:extLst>
        </c:ser>
        <c:dLbls>
          <c:showLegendKey val="0"/>
          <c:showVal val="0"/>
          <c:showCatName val="0"/>
          <c:showSerName val="0"/>
          <c:showPercent val="0"/>
          <c:showBubbleSize val="0"/>
        </c:dLbls>
        <c:gapWidth val="150"/>
        <c:shape val="box"/>
        <c:axId val="208791040"/>
        <c:axId val="208792576"/>
        <c:axId val="0"/>
      </c:bar3DChart>
      <c:catAx>
        <c:axId val="2087910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8792576"/>
        <c:crosses val="autoZero"/>
        <c:auto val="1"/>
        <c:lblAlgn val="ctr"/>
        <c:lblOffset val="100"/>
        <c:noMultiLvlLbl val="0"/>
      </c:catAx>
      <c:valAx>
        <c:axId val="208792576"/>
        <c:scaling>
          <c:orientation val="minMax"/>
        </c:scaling>
        <c:delete val="1"/>
        <c:axPos val="l"/>
        <c:numFmt formatCode="0%" sourceLinked="1"/>
        <c:majorTickMark val="out"/>
        <c:minorTickMark val="none"/>
        <c:tickLblPos val="nextTo"/>
        <c:crossAx val="2087910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A435-43D7-A1D5-8A5F5510A11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435-43D7-A1D5-8A5F5510A11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A435-43D7-A1D5-8A5F5510A111}"/>
            </c:ext>
          </c:extLst>
        </c:ser>
        <c:dLbls>
          <c:showLegendKey val="0"/>
          <c:showVal val="0"/>
          <c:showCatName val="0"/>
          <c:showSerName val="0"/>
          <c:showPercent val="0"/>
          <c:showBubbleSize val="0"/>
        </c:dLbls>
        <c:gapWidth val="150"/>
        <c:shape val="box"/>
        <c:axId val="208832000"/>
        <c:axId val="208833536"/>
        <c:axId val="0"/>
      </c:bar3DChart>
      <c:catAx>
        <c:axId val="2088320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8833536"/>
        <c:crosses val="autoZero"/>
        <c:auto val="1"/>
        <c:lblAlgn val="ctr"/>
        <c:lblOffset val="100"/>
        <c:noMultiLvlLbl val="0"/>
      </c:catAx>
      <c:valAx>
        <c:axId val="208833536"/>
        <c:scaling>
          <c:orientation val="minMax"/>
        </c:scaling>
        <c:delete val="1"/>
        <c:axPos val="l"/>
        <c:numFmt formatCode="0%" sourceLinked="1"/>
        <c:majorTickMark val="out"/>
        <c:minorTickMark val="none"/>
        <c:tickLblPos val="nextTo"/>
        <c:crossAx val="2088320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29A9-4F1E-86F6-EB4E19D465E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A9-4F1E-86F6-EB4E19D465E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29A9-4F1E-86F6-EB4E19D465E3}"/>
            </c:ext>
          </c:extLst>
        </c:ser>
        <c:dLbls>
          <c:showLegendKey val="0"/>
          <c:showVal val="0"/>
          <c:showCatName val="0"/>
          <c:showSerName val="0"/>
          <c:showPercent val="0"/>
          <c:showBubbleSize val="0"/>
        </c:dLbls>
        <c:gapWidth val="150"/>
        <c:shape val="box"/>
        <c:axId val="208938496"/>
        <c:axId val="208940032"/>
        <c:axId val="0"/>
      </c:bar3DChart>
      <c:catAx>
        <c:axId val="2089384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8940032"/>
        <c:crosses val="autoZero"/>
        <c:auto val="1"/>
        <c:lblAlgn val="ctr"/>
        <c:lblOffset val="100"/>
        <c:noMultiLvlLbl val="0"/>
      </c:catAx>
      <c:valAx>
        <c:axId val="208940032"/>
        <c:scaling>
          <c:orientation val="minMax"/>
        </c:scaling>
        <c:delete val="1"/>
        <c:axPos val="l"/>
        <c:numFmt formatCode="0%" sourceLinked="1"/>
        <c:majorTickMark val="out"/>
        <c:minorTickMark val="none"/>
        <c:tickLblPos val="nextTo"/>
        <c:crossAx val="2089384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Prevención de riesgos</a:t>
            </a:r>
          </a:p>
        </c:rich>
      </c:tx>
      <c:layout>
        <c:manualLayout>
          <c:xMode val="edge"/>
          <c:yMode val="edge"/>
          <c:x val="0.19146307459697215"/>
          <c:y val="2.839765170696419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2716-4E15-B3C5-BD043EE39F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716-4E15-B3C5-BD043EE39F5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716-4E15-B3C5-BD043EE39F5F}"/>
            </c:ext>
          </c:extLst>
        </c:ser>
        <c:dLbls>
          <c:showLegendKey val="0"/>
          <c:showVal val="0"/>
          <c:showCatName val="0"/>
          <c:showSerName val="0"/>
          <c:showPercent val="0"/>
          <c:showBubbleSize val="0"/>
        </c:dLbls>
        <c:gapWidth val="150"/>
        <c:shape val="box"/>
        <c:axId val="208975360"/>
        <c:axId val="208976896"/>
        <c:axId val="0"/>
      </c:bar3DChart>
      <c:catAx>
        <c:axId val="2089753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8976896"/>
        <c:crosses val="autoZero"/>
        <c:auto val="1"/>
        <c:lblAlgn val="ctr"/>
        <c:lblOffset val="100"/>
        <c:noMultiLvlLbl val="0"/>
      </c:catAx>
      <c:valAx>
        <c:axId val="208976896"/>
        <c:scaling>
          <c:orientation val="minMax"/>
        </c:scaling>
        <c:delete val="1"/>
        <c:axPos val="l"/>
        <c:numFmt formatCode="0%" sourceLinked="1"/>
        <c:majorTickMark val="out"/>
        <c:minorTickMark val="none"/>
        <c:tickLblPos val="nextTo"/>
        <c:crossAx val="2089753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3" name="1 Imagen" descr="Secretaría de Educación">
          <a:extLst>
            <a:ext uri="{FF2B5EF4-FFF2-40B4-BE49-F238E27FC236}">
              <a16:creationId xmlns:a16="http://schemas.microsoft.com/office/drawing/2014/main" id="{00000000-0008-0000-0000-00003D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74"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3E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05" name="2 Imagen">
          <a:hlinkClick xmlns:r="http://schemas.openxmlformats.org/officeDocument/2006/relationships" r:id="rId1" tooltip="IR A RESUMEN"/>
          <a:extLst>
            <a:ext uri="{FF2B5EF4-FFF2-40B4-BE49-F238E27FC236}">
              <a16:creationId xmlns:a16="http://schemas.microsoft.com/office/drawing/2014/main" id="{00000000-0008-0000-0100-0000E9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06" name="3 Imagen">
          <a:hlinkClick xmlns:r="http://schemas.openxmlformats.org/officeDocument/2006/relationships" r:id="rId3" tooltip="IR A RESUMEN"/>
          <a:extLst>
            <a:ext uri="{FF2B5EF4-FFF2-40B4-BE49-F238E27FC236}">
              <a16:creationId xmlns:a16="http://schemas.microsoft.com/office/drawing/2014/main" id="{00000000-0008-0000-0100-0000EA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07" name="4 Imagen">
          <a:hlinkClick xmlns:r="http://schemas.openxmlformats.org/officeDocument/2006/relationships" r:id="rId5" tooltip="IR A RESUMEN"/>
          <a:extLst>
            <a:ext uri="{FF2B5EF4-FFF2-40B4-BE49-F238E27FC236}">
              <a16:creationId xmlns:a16="http://schemas.microsoft.com/office/drawing/2014/main" id="{00000000-0008-0000-0100-0000EBA5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08" name="5 Imagen">
          <a:hlinkClick xmlns:r="http://schemas.openxmlformats.org/officeDocument/2006/relationships" r:id="rId7" tooltip="IR A RESUMEN"/>
          <a:extLst>
            <a:ext uri="{FF2B5EF4-FFF2-40B4-BE49-F238E27FC236}">
              <a16:creationId xmlns:a16="http://schemas.microsoft.com/office/drawing/2014/main" id="{00000000-0008-0000-0100-0000EC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09" name="7 Imagen">
          <a:hlinkClick xmlns:r="http://schemas.openxmlformats.org/officeDocument/2006/relationships" r:id="rId8" tooltip="IR A RESUMEN"/>
          <a:extLst>
            <a:ext uri="{FF2B5EF4-FFF2-40B4-BE49-F238E27FC236}">
              <a16:creationId xmlns:a16="http://schemas.microsoft.com/office/drawing/2014/main" id="{00000000-0008-0000-0100-0000ED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10" name="8 Imagen">
          <a:hlinkClick xmlns:r="http://schemas.openxmlformats.org/officeDocument/2006/relationships" r:id="rId9" tooltip="IR A RESUMEN"/>
          <a:extLst>
            <a:ext uri="{FF2B5EF4-FFF2-40B4-BE49-F238E27FC236}">
              <a16:creationId xmlns:a16="http://schemas.microsoft.com/office/drawing/2014/main" id="{00000000-0008-0000-0100-0000EE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11" name="9 Imagen">
          <a:hlinkClick xmlns:r="http://schemas.openxmlformats.org/officeDocument/2006/relationships" r:id="rId10" tooltip="IR A RESUMEN"/>
          <a:extLst>
            <a:ext uri="{FF2B5EF4-FFF2-40B4-BE49-F238E27FC236}">
              <a16:creationId xmlns:a16="http://schemas.microsoft.com/office/drawing/2014/main" id="{00000000-0008-0000-0100-0000EF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12" name="10 Imagen">
          <a:hlinkClick xmlns:r="http://schemas.openxmlformats.org/officeDocument/2006/relationships" r:id="rId11" tooltip="IR A RESUMEN"/>
          <a:extLst>
            <a:ext uri="{FF2B5EF4-FFF2-40B4-BE49-F238E27FC236}">
              <a16:creationId xmlns:a16="http://schemas.microsoft.com/office/drawing/2014/main" id="{00000000-0008-0000-0100-0000F0A5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13" name="11 Imagen">
          <a:hlinkClick xmlns:r="http://schemas.openxmlformats.org/officeDocument/2006/relationships" r:id="rId13" tooltip="IR A RESUMEN"/>
          <a:extLst>
            <a:ext uri="{FF2B5EF4-FFF2-40B4-BE49-F238E27FC236}">
              <a16:creationId xmlns:a16="http://schemas.microsoft.com/office/drawing/2014/main" id="{00000000-0008-0000-0100-0000F1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14" name="12 Imagen">
          <a:hlinkClick xmlns:r="http://schemas.openxmlformats.org/officeDocument/2006/relationships" r:id="rId14" tooltip="IR A RESUMEN"/>
          <a:extLst>
            <a:ext uri="{FF2B5EF4-FFF2-40B4-BE49-F238E27FC236}">
              <a16:creationId xmlns:a16="http://schemas.microsoft.com/office/drawing/2014/main" id="{00000000-0008-0000-0100-0000F2A5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15" name="13 Imagen">
          <a:hlinkClick xmlns:r="http://schemas.openxmlformats.org/officeDocument/2006/relationships" r:id="rId16" tooltip="IR A RESUMEN"/>
          <a:extLst>
            <a:ext uri="{FF2B5EF4-FFF2-40B4-BE49-F238E27FC236}">
              <a16:creationId xmlns:a16="http://schemas.microsoft.com/office/drawing/2014/main" id="{00000000-0008-0000-0100-0000F3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16" name="14 Imagen">
          <a:hlinkClick xmlns:r="http://schemas.openxmlformats.org/officeDocument/2006/relationships" r:id="rId17" tooltip="IR A RESUMEN"/>
          <a:extLst>
            <a:ext uri="{FF2B5EF4-FFF2-40B4-BE49-F238E27FC236}">
              <a16:creationId xmlns:a16="http://schemas.microsoft.com/office/drawing/2014/main" id="{00000000-0008-0000-0100-0000F4A5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17" name="15 Imagen">
          <a:hlinkClick xmlns:r="http://schemas.openxmlformats.org/officeDocument/2006/relationships" r:id="rId19" tooltip="IR A RESUMEN"/>
          <a:extLst>
            <a:ext uri="{FF2B5EF4-FFF2-40B4-BE49-F238E27FC236}">
              <a16:creationId xmlns:a16="http://schemas.microsoft.com/office/drawing/2014/main" id="{00000000-0008-0000-0100-0000F5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18" name="16 Imagen">
          <a:hlinkClick xmlns:r="http://schemas.openxmlformats.org/officeDocument/2006/relationships" r:id="rId21" tooltip="IR A RESUMEN"/>
          <a:extLst>
            <a:ext uri="{FF2B5EF4-FFF2-40B4-BE49-F238E27FC236}">
              <a16:creationId xmlns:a16="http://schemas.microsoft.com/office/drawing/2014/main" id="{00000000-0008-0000-0100-0000F6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19" name="17 Imagen">
          <a:hlinkClick xmlns:r="http://schemas.openxmlformats.org/officeDocument/2006/relationships" r:id="rId22" tooltip="IR A RESUMEN"/>
          <a:extLst>
            <a:ext uri="{FF2B5EF4-FFF2-40B4-BE49-F238E27FC236}">
              <a16:creationId xmlns:a16="http://schemas.microsoft.com/office/drawing/2014/main" id="{00000000-0008-0000-0100-0000F7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20" name="18 Imagen">
          <a:hlinkClick xmlns:r="http://schemas.openxmlformats.org/officeDocument/2006/relationships" r:id="rId23" tooltip="IR A RESUMEN"/>
          <a:extLst>
            <a:ext uri="{FF2B5EF4-FFF2-40B4-BE49-F238E27FC236}">
              <a16:creationId xmlns:a16="http://schemas.microsoft.com/office/drawing/2014/main" id="{00000000-0008-0000-0100-0000F8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21" name="19 Imagen">
          <a:hlinkClick xmlns:r="http://schemas.openxmlformats.org/officeDocument/2006/relationships" r:id="rId24" tooltip="IR A RESUMEN"/>
          <a:extLst>
            <a:ext uri="{FF2B5EF4-FFF2-40B4-BE49-F238E27FC236}">
              <a16:creationId xmlns:a16="http://schemas.microsoft.com/office/drawing/2014/main" id="{00000000-0008-0000-0100-0000F9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22" name="20 Imagen">
          <a:hlinkClick xmlns:r="http://schemas.openxmlformats.org/officeDocument/2006/relationships" r:id="rId25" tooltip="IR A RESUMEN"/>
          <a:extLst>
            <a:ext uri="{FF2B5EF4-FFF2-40B4-BE49-F238E27FC236}">
              <a16:creationId xmlns:a16="http://schemas.microsoft.com/office/drawing/2014/main" id="{00000000-0008-0000-0100-0000FA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23" name="21 Imagen">
          <a:hlinkClick xmlns:r="http://schemas.openxmlformats.org/officeDocument/2006/relationships" r:id="rId26" tooltip="IR A RESUMEN"/>
          <a:extLst>
            <a:ext uri="{FF2B5EF4-FFF2-40B4-BE49-F238E27FC236}">
              <a16:creationId xmlns:a16="http://schemas.microsoft.com/office/drawing/2014/main" id="{00000000-0008-0000-0100-0000FB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24"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FCA5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25"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FDA5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23" name="2 Imagen">
          <a:hlinkClick xmlns:r="http://schemas.openxmlformats.org/officeDocument/2006/relationships" r:id="rId1"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24" name="13 Imagen">
          <a:hlinkClick xmlns:r="http://schemas.openxmlformats.org/officeDocument/2006/relationships" r:id="rId16"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5" name="15 Imagen">
          <a:hlinkClick xmlns:r="http://schemas.openxmlformats.org/officeDocument/2006/relationships" r:id="rId19"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26" name="17 Imagen">
          <a:hlinkClick xmlns:r="http://schemas.openxmlformats.org/officeDocument/2006/relationships" r:id="rId22"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852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27" name="11 Imagen">
          <a:hlinkClick xmlns:r="http://schemas.openxmlformats.org/officeDocument/2006/relationships" r:id="rId13"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28" name="12 Imagen">
          <a:hlinkClick xmlns:r="http://schemas.openxmlformats.org/officeDocument/2006/relationships" r:id="rId14"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2771775</xdr:colOff>
      <xdr:row>53</xdr:row>
      <xdr:rowOff>9525</xdr:rowOff>
    </xdr:from>
    <xdr:ext cx="242887" cy="247650"/>
    <xdr:pic>
      <xdr:nvPicPr>
        <xdr:cNvPr id="2" name="9 Imagen">
          <a:hlinkClick xmlns:r="http://schemas.openxmlformats.org/officeDocument/2006/relationships" r:id="rId10" tooltip="IR A RESUMEN"/>
          <a:extLst>
            <a:ext uri="{FF2B5EF4-FFF2-40B4-BE49-F238E27FC236}">
              <a16:creationId xmlns:a16="http://schemas.microsoft.com/office/drawing/2014/main" id="{5A558B4C-DA48-4662-A1B7-314369FFF59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0838" y="20952619"/>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2752725</xdr:colOff>
      <xdr:row>66</xdr:row>
      <xdr:rowOff>19050</xdr:rowOff>
    </xdr:from>
    <xdr:ext cx="242887" cy="247650"/>
    <xdr:pic>
      <xdr:nvPicPr>
        <xdr:cNvPr id="3" name="11 Imagen">
          <a:hlinkClick xmlns:r="http://schemas.openxmlformats.org/officeDocument/2006/relationships" r:id="rId13" tooltip="IR A RESUMEN"/>
          <a:extLst>
            <a:ext uri="{FF2B5EF4-FFF2-40B4-BE49-F238E27FC236}">
              <a16:creationId xmlns:a16="http://schemas.microsoft.com/office/drawing/2014/main" id="{83E988CB-D66C-4444-B0B6-2DDE78457DD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1788" y="25069800"/>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2752725</xdr:colOff>
      <xdr:row>66</xdr:row>
      <xdr:rowOff>19050</xdr:rowOff>
    </xdr:from>
    <xdr:ext cx="242887" cy="247650"/>
    <xdr:pic>
      <xdr:nvPicPr>
        <xdr:cNvPr id="4" name="11 Imagen">
          <a:hlinkClick xmlns:r="http://schemas.openxmlformats.org/officeDocument/2006/relationships" r:id="rId13" tooltip="IR A RESUMEN"/>
          <a:extLst>
            <a:ext uri="{FF2B5EF4-FFF2-40B4-BE49-F238E27FC236}">
              <a16:creationId xmlns:a16="http://schemas.microsoft.com/office/drawing/2014/main" id="{4AAE73FF-725F-4C7A-8697-E890FD1B60B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1788" y="25069800"/>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2771775</xdr:colOff>
      <xdr:row>72</xdr:row>
      <xdr:rowOff>0</xdr:rowOff>
    </xdr:from>
    <xdr:ext cx="252412" cy="257175"/>
    <xdr:pic>
      <xdr:nvPicPr>
        <xdr:cNvPr id="5" name="12 Imagen">
          <a:hlinkClick xmlns:r="http://schemas.openxmlformats.org/officeDocument/2006/relationships" r:id="rId14" tooltip="IR A RESUMEN"/>
          <a:extLst>
            <a:ext uri="{FF2B5EF4-FFF2-40B4-BE49-F238E27FC236}">
              <a16:creationId xmlns:a16="http://schemas.microsoft.com/office/drawing/2014/main" id="{9750211F-6D42-43CC-AAA3-1C327CD6E4B5}"/>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0838" y="26920031"/>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2771775</xdr:colOff>
      <xdr:row>72</xdr:row>
      <xdr:rowOff>0</xdr:rowOff>
    </xdr:from>
    <xdr:ext cx="252412" cy="257175"/>
    <xdr:pic>
      <xdr:nvPicPr>
        <xdr:cNvPr id="6" name="12 Imagen">
          <a:hlinkClick xmlns:r="http://schemas.openxmlformats.org/officeDocument/2006/relationships" r:id="rId14" tooltip="IR A RESUMEN"/>
          <a:extLst>
            <a:ext uri="{FF2B5EF4-FFF2-40B4-BE49-F238E27FC236}">
              <a16:creationId xmlns:a16="http://schemas.microsoft.com/office/drawing/2014/main" id="{4161B425-0DEB-48A9-BF41-85701FDEB0A9}"/>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0838" y="26920031"/>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2771775</xdr:colOff>
      <xdr:row>72</xdr:row>
      <xdr:rowOff>0</xdr:rowOff>
    </xdr:from>
    <xdr:ext cx="252412" cy="257175"/>
    <xdr:pic>
      <xdr:nvPicPr>
        <xdr:cNvPr id="7" name="12 Imagen">
          <a:hlinkClick xmlns:r="http://schemas.openxmlformats.org/officeDocument/2006/relationships" r:id="rId14" tooltip="IR A RESUMEN"/>
          <a:extLst>
            <a:ext uri="{FF2B5EF4-FFF2-40B4-BE49-F238E27FC236}">
              <a16:creationId xmlns:a16="http://schemas.microsoft.com/office/drawing/2014/main" id="{BE470076-5A97-4F31-9D19-38CAF2723BC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0838" y="26920031"/>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2771775</xdr:colOff>
      <xdr:row>72</xdr:row>
      <xdr:rowOff>0</xdr:rowOff>
    </xdr:from>
    <xdr:ext cx="252412" cy="257175"/>
    <xdr:pic>
      <xdr:nvPicPr>
        <xdr:cNvPr id="8" name="12 Imagen">
          <a:hlinkClick xmlns:r="http://schemas.openxmlformats.org/officeDocument/2006/relationships" r:id="rId14" tooltip="IR A RESUMEN"/>
          <a:extLst>
            <a:ext uri="{FF2B5EF4-FFF2-40B4-BE49-F238E27FC236}">
              <a16:creationId xmlns:a16="http://schemas.microsoft.com/office/drawing/2014/main" id="{FEF9F677-B2B8-43CA-AA71-545F286157E8}"/>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0838" y="26920031"/>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2771775</xdr:colOff>
      <xdr:row>72</xdr:row>
      <xdr:rowOff>0</xdr:rowOff>
    </xdr:from>
    <xdr:ext cx="252412" cy="257175"/>
    <xdr:pic>
      <xdr:nvPicPr>
        <xdr:cNvPr id="9" name="12 Imagen">
          <a:hlinkClick xmlns:r="http://schemas.openxmlformats.org/officeDocument/2006/relationships" r:id="rId14" tooltip="IR A RESUMEN"/>
          <a:extLst>
            <a:ext uri="{FF2B5EF4-FFF2-40B4-BE49-F238E27FC236}">
              <a16:creationId xmlns:a16="http://schemas.microsoft.com/office/drawing/2014/main" id="{F833F561-0156-4184-A507-04B2A82096DB}"/>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8379619" y="26920031"/>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2771775</xdr:colOff>
      <xdr:row>72</xdr:row>
      <xdr:rowOff>0</xdr:rowOff>
    </xdr:from>
    <xdr:ext cx="252412" cy="257175"/>
    <xdr:pic>
      <xdr:nvPicPr>
        <xdr:cNvPr id="10" name="12 Imagen">
          <a:hlinkClick xmlns:r="http://schemas.openxmlformats.org/officeDocument/2006/relationships" r:id="rId14" tooltip="IR A RESUMEN"/>
          <a:extLst>
            <a:ext uri="{FF2B5EF4-FFF2-40B4-BE49-F238E27FC236}">
              <a16:creationId xmlns:a16="http://schemas.microsoft.com/office/drawing/2014/main" id="{D471C11B-9CCA-4363-AE14-6471B7DDFBD5}"/>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8379619" y="26920031"/>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864108" name="1 Gráfico">
          <a:extLst>
            <a:ext uri="{FF2B5EF4-FFF2-40B4-BE49-F238E27FC236}">
              <a16:creationId xmlns:a16="http://schemas.microsoft.com/office/drawing/2014/main" id="{00000000-0008-0000-0200-0000E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864109" name="2 Gráfico">
          <a:extLst>
            <a:ext uri="{FF2B5EF4-FFF2-40B4-BE49-F238E27FC236}">
              <a16:creationId xmlns:a16="http://schemas.microsoft.com/office/drawing/2014/main" id="{00000000-0008-0000-0200-0000E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864110" name="3 Gráfico">
          <a:extLst>
            <a:ext uri="{FF2B5EF4-FFF2-40B4-BE49-F238E27FC236}">
              <a16:creationId xmlns:a16="http://schemas.microsoft.com/office/drawing/2014/main" id="{00000000-0008-0000-0200-0000E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11</xdr:row>
      <xdr:rowOff>0</xdr:rowOff>
    </xdr:to>
    <xdr:graphicFrame macro="">
      <xdr:nvGraphicFramePr>
        <xdr:cNvPr id="50864111" name="4 Gráfico">
          <a:extLst>
            <a:ext uri="{FF2B5EF4-FFF2-40B4-BE49-F238E27FC236}">
              <a16:creationId xmlns:a16="http://schemas.microsoft.com/office/drawing/2014/main" id="{00000000-0008-0000-0200-0000E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11</xdr:row>
      <xdr:rowOff>0</xdr:rowOff>
    </xdr:to>
    <xdr:graphicFrame macro="">
      <xdr:nvGraphicFramePr>
        <xdr:cNvPr id="50864112" name="5 Gráfico">
          <a:extLst>
            <a:ext uri="{FF2B5EF4-FFF2-40B4-BE49-F238E27FC236}">
              <a16:creationId xmlns:a16="http://schemas.microsoft.com/office/drawing/2014/main" id="{00000000-0008-0000-0200-0000F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11</xdr:row>
      <xdr:rowOff>0</xdr:rowOff>
    </xdr:to>
    <xdr:graphicFrame macro="">
      <xdr:nvGraphicFramePr>
        <xdr:cNvPr id="50864113" name="6 Gráfico">
          <a:extLst>
            <a:ext uri="{FF2B5EF4-FFF2-40B4-BE49-F238E27FC236}">
              <a16:creationId xmlns:a16="http://schemas.microsoft.com/office/drawing/2014/main" id="{00000000-0008-0000-0200-0000F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11</xdr:row>
      <xdr:rowOff>0</xdr:rowOff>
    </xdr:from>
    <xdr:to>
      <xdr:col>27</xdr:col>
      <xdr:colOff>0</xdr:colOff>
      <xdr:row>11</xdr:row>
      <xdr:rowOff>85725</xdr:rowOff>
    </xdr:to>
    <xdr:graphicFrame macro="">
      <xdr:nvGraphicFramePr>
        <xdr:cNvPr id="50864114" name="7 Gráfico">
          <a:extLst>
            <a:ext uri="{FF2B5EF4-FFF2-40B4-BE49-F238E27FC236}">
              <a16:creationId xmlns:a16="http://schemas.microsoft.com/office/drawing/2014/main" id="{00000000-0008-0000-0200-0000F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11</xdr:row>
      <xdr:rowOff>0</xdr:rowOff>
    </xdr:from>
    <xdr:to>
      <xdr:col>32</xdr:col>
      <xdr:colOff>742950</xdr:colOff>
      <xdr:row>11</xdr:row>
      <xdr:rowOff>85725</xdr:rowOff>
    </xdr:to>
    <xdr:graphicFrame macro="">
      <xdr:nvGraphicFramePr>
        <xdr:cNvPr id="50864115" name="8 Gráfico">
          <a:extLst>
            <a:ext uri="{FF2B5EF4-FFF2-40B4-BE49-F238E27FC236}">
              <a16:creationId xmlns:a16="http://schemas.microsoft.com/office/drawing/2014/main" id="{00000000-0008-0000-0200-0000F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11</xdr:row>
      <xdr:rowOff>0</xdr:rowOff>
    </xdr:from>
    <xdr:to>
      <xdr:col>38</xdr:col>
      <xdr:colOff>733425</xdr:colOff>
      <xdr:row>11</xdr:row>
      <xdr:rowOff>95250</xdr:rowOff>
    </xdr:to>
    <xdr:graphicFrame macro="">
      <xdr:nvGraphicFramePr>
        <xdr:cNvPr id="50864116" name="9 Gráfico">
          <a:extLst>
            <a:ext uri="{FF2B5EF4-FFF2-40B4-BE49-F238E27FC236}">
              <a16:creationId xmlns:a16="http://schemas.microsoft.com/office/drawing/2014/main" id="{00000000-0008-0000-0200-0000F4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0864117" name="10 Gráfico">
          <a:extLst>
            <a:ext uri="{FF2B5EF4-FFF2-40B4-BE49-F238E27FC236}">
              <a16:creationId xmlns:a16="http://schemas.microsoft.com/office/drawing/2014/main" id="{00000000-0008-0000-0200-0000F5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11</xdr:row>
      <xdr:rowOff>0</xdr:rowOff>
    </xdr:to>
    <xdr:graphicFrame macro="">
      <xdr:nvGraphicFramePr>
        <xdr:cNvPr id="50864118" name="11 Gráfico">
          <a:extLst>
            <a:ext uri="{FF2B5EF4-FFF2-40B4-BE49-F238E27FC236}">
              <a16:creationId xmlns:a16="http://schemas.microsoft.com/office/drawing/2014/main" id="{00000000-0008-0000-0200-0000F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11</xdr:row>
      <xdr:rowOff>0</xdr:rowOff>
    </xdr:from>
    <xdr:to>
      <xdr:col>52</xdr:col>
      <xdr:colOff>495300</xdr:colOff>
      <xdr:row>11</xdr:row>
      <xdr:rowOff>104775</xdr:rowOff>
    </xdr:to>
    <xdr:graphicFrame macro="">
      <xdr:nvGraphicFramePr>
        <xdr:cNvPr id="50864119" name="12 Gráfico">
          <a:extLst>
            <a:ext uri="{FF2B5EF4-FFF2-40B4-BE49-F238E27FC236}">
              <a16:creationId xmlns:a16="http://schemas.microsoft.com/office/drawing/2014/main" id="{00000000-0008-0000-0200-0000F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12</xdr:row>
      <xdr:rowOff>0</xdr:rowOff>
    </xdr:from>
    <xdr:to>
      <xdr:col>27</xdr:col>
      <xdr:colOff>0</xdr:colOff>
      <xdr:row>17</xdr:row>
      <xdr:rowOff>257175</xdr:rowOff>
    </xdr:to>
    <xdr:graphicFrame macro="">
      <xdr:nvGraphicFramePr>
        <xdr:cNvPr id="50864120" name="7 Gráfico">
          <a:extLst>
            <a:ext uri="{FF2B5EF4-FFF2-40B4-BE49-F238E27FC236}">
              <a16:creationId xmlns:a16="http://schemas.microsoft.com/office/drawing/2014/main" id="{00000000-0008-0000-0200-0000F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12</xdr:row>
      <xdr:rowOff>0</xdr:rowOff>
    </xdr:from>
    <xdr:to>
      <xdr:col>32</xdr:col>
      <xdr:colOff>742950</xdr:colOff>
      <xdr:row>17</xdr:row>
      <xdr:rowOff>257175</xdr:rowOff>
    </xdr:to>
    <xdr:graphicFrame macro="">
      <xdr:nvGraphicFramePr>
        <xdr:cNvPr id="50864121" name="8 Gráfico">
          <a:extLst>
            <a:ext uri="{FF2B5EF4-FFF2-40B4-BE49-F238E27FC236}">
              <a16:creationId xmlns:a16="http://schemas.microsoft.com/office/drawing/2014/main" id="{00000000-0008-0000-0200-0000F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12</xdr:row>
      <xdr:rowOff>0</xdr:rowOff>
    </xdr:from>
    <xdr:to>
      <xdr:col>38</xdr:col>
      <xdr:colOff>733425</xdr:colOff>
      <xdr:row>17</xdr:row>
      <xdr:rowOff>276225</xdr:rowOff>
    </xdr:to>
    <xdr:graphicFrame macro="">
      <xdr:nvGraphicFramePr>
        <xdr:cNvPr id="50864122" name="9 Gráfico">
          <a:extLst>
            <a:ext uri="{FF2B5EF4-FFF2-40B4-BE49-F238E27FC236}">
              <a16:creationId xmlns:a16="http://schemas.microsoft.com/office/drawing/2014/main" id="{00000000-0008-0000-0200-0000F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11</xdr:row>
      <xdr:rowOff>152400</xdr:rowOff>
    </xdr:from>
    <xdr:to>
      <xdr:col>52</xdr:col>
      <xdr:colOff>457200</xdr:colOff>
      <xdr:row>17</xdr:row>
      <xdr:rowOff>219075</xdr:rowOff>
    </xdr:to>
    <xdr:graphicFrame macro="">
      <xdr:nvGraphicFramePr>
        <xdr:cNvPr id="50864123" name="16 Gráfico">
          <a:extLst>
            <a:ext uri="{FF2B5EF4-FFF2-40B4-BE49-F238E27FC236}">
              <a16:creationId xmlns:a16="http://schemas.microsoft.com/office/drawing/2014/main" id="{00000000-0008-0000-0200-0000F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17</xdr:row>
      <xdr:rowOff>371475</xdr:rowOff>
    </xdr:from>
    <xdr:to>
      <xdr:col>27</xdr:col>
      <xdr:colOff>0</xdr:colOff>
      <xdr:row>22</xdr:row>
      <xdr:rowOff>285750</xdr:rowOff>
    </xdr:to>
    <xdr:graphicFrame macro="">
      <xdr:nvGraphicFramePr>
        <xdr:cNvPr id="50864124" name="7 Gráfico">
          <a:extLst>
            <a:ext uri="{FF2B5EF4-FFF2-40B4-BE49-F238E27FC236}">
              <a16:creationId xmlns:a16="http://schemas.microsoft.com/office/drawing/2014/main" id="{00000000-0008-0000-0200-0000F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17</xdr:row>
      <xdr:rowOff>371475</xdr:rowOff>
    </xdr:from>
    <xdr:to>
      <xdr:col>32</xdr:col>
      <xdr:colOff>742950</xdr:colOff>
      <xdr:row>22</xdr:row>
      <xdr:rowOff>285750</xdr:rowOff>
    </xdr:to>
    <xdr:graphicFrame macro="">
      <xdr:nvGraphicFramePr>
        <xdr:cNvPr id="50864125" name="8 Gráfico">
          <a:extLst>
            <a:ext uri="{FF2B5EF4-FFF2-40B4-BE49-F238E27FC236}">
              <a16:creationId xmlns:a16="http://schemas.microsoft.com/office/drawing/2014/main" id="{00000000-0008-0000-0200-0000F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17</xdr:row>
      <xdr:rowOff>371475</xdr:rowOff>
    </xdr:from>
    <xdr:to>
      <xdr:col>38</xdr:col>
      <xdr:colOff>733425</xdr:colOff>
      <xdr:row>22</xdr:row>
      <xdr:rowOff>295275</xdr:rowOff>
    </xdr:to>
    <xdr:graphicFrame macro="">
      <xdr:nvGraphicFramePr>
        <xdr:cNvPr id="50864126" name="9 Gráfico">
          <a:extLst>
            <a:ext uri="{FF2B5EF4-FFF2-40B4-BE49-F238E27FC236}">
              <a16:creationId xmlns:a16="http://schemas.microsoft.com/office/drawing/2014/main" id="{00000000-0008-0000-0200-0000F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17</xdr:row>
      <xdr:rowOff>371475</xdr:rowOff>
    </xdr:from>
    <xdr:to>
      <xdr:col>52</xdr:col>
      <xdr:colOff>533400</xdr:colOff>
      <xdr:row>22</xdr:row>
      <xdr:rowOff>304800</xdr:rowOff>
    </xdr:to>
    <xdr:graphicFrame macro="">
      <xdr:nvGraphicFramePr>
        <xdr:cNvPr id="50864127" name="16 Gráfico">
          <a:extLst>
            <a:ext uri="{FF2B5EF4-FFF2-40B4-BE49-F238E27FC236}">
              <a16:creationId xmlns:a16="http://schemas.microsoft.com/office/drawing/2014/main" id="{00000000-0008-0000-0200-0000F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23</xdr:row>
      <xdr:rowOff>123825</xdr:rowOff>
    </xdr:from>
    <xdr:to>
      <xdr:col>26</xdr:col>
      <xdr:colOff>752475</xdr:colOff>
      <xdr:row>27</xdr:row>
      <xdr:rowOff>200025</xdr:rowOff>
    </xdr:to>
    <xdr:graphicFrame macro="">
      <xdr:nvGraphicFramePr>
        <xdr:cNvPr id="53979136" name="7 Gráfico">
          <a:extLst>
            <a:ext uri="{FF2B5EF4-FFF2-40B4-BE49-F238E27FC236}">
              <a16:creationId xmlns:a16="http://schemas.microsoft.com/office/drawing/2014/main" id="{00000000-0008-0000-0200-00000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23</xdr:row>
      <xdr:rowOff>123825</xdr:rowOff>
    </xdr:from>
    <xdr:to>
      <xdr:col>32</xdr:col>
      <xdr:colOff>733425</xdr:colOff>
      <xdr:row>27</xdr:row>
      <xdr:rowOff>200025</xdr:rowOff>
    </xdr:to>
    <xdr:graphicFrame macro="">
      <xdr:nvGraphicFramePr>
        <xdr:cNvPr id="53979137" name="8 Gráfico">
          <a:extLst>
            <a:ext uri="{FF2B5EF4-FFF2-40B4-BE49-F238E27FC236}">
              <a16:creationId xmlns:a16="http://schemas.microsoft.com/office/drawing/2014/main" id="{00000000-0008-0000-0200-00000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23</xdr:row>
      <xdr:rowOff>123825</xdr:rowOff>
    </xdr:from>
    <xdr:to>
      <xdr:col>38</xdr:col>
      <xdr:colOff>723900</xdr:colOff>
      <xdr:row>27</xdr:row>
      <xdr:rowOff>209550</xdr:rowOff>
    </xdr:to>
    <xdr:graphicFrame macro="">
      <xdr:nvGraphicFramePr>
        <xdr:cNvPr id="53979138" name="9 Gráfico">
          <a:extLst>
            <a:ext uri="{FF2B5EF4-FFF2-40B4-BE49-F238E27FC236}">
              <a16:creationId xmlns:a16="http://schemas.microsoft.com/office/drawing/2014/main" id="{00000000-0008-0000-0200-00000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23</xdr:row>
      <xdr:rowOff>76200</xdr:rowOff>
    </xdr:from>
    <xdr:to>
      <xdr:col>52</xdr:col>
      <xdr:colOff>609600</xdr:colOff>
      <xdr:row>27</xdr:row>
      <xdr:rowOff>171450</xdr:rowOff>
    </xdr:to>
    <xdr:graphicFrame macro="">
      <xdr:nvGraphicFramePr>
        <xdr:cNvPr id="53979139" name="16 Gráfico">
          <a:extLst>
            <a:ext uri="{FF2B5EF4-FFF2-40B4-BE49-F238E27FC236}">
              <a16:creationId xmlns:a16="http://schemas.microsoft.com/office/drawing/2014/main" id="{00000000-0008-0000-0200-00000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140"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0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141" name="2 Imagen">
          <a:hlinkClick xmlns:r="http://schemas.openxmlformats.org/officeDocument/2006/relationships" r:id="rId25" tooltip="Ir a academica"/>
          <a:extLst>
            <a:ext uri="{FF2B5EF4-FFF2-40B4-BE49-F238E27FC236}">
              <a16:creationId xmlns:a16="http://schemas.microsoft.com/office/drawing/2014/main" id="{00000000-0008-0000-0200-00000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142" name="1 Gráfico">
          <a:extLst>
            <a:ext uri="{FF2B5EF4-FFF2-40B4-BE49-F238E27FC236}">
              <a16:creationId xmlns:a16="http://schemas.microsoft.com/office/drawing/2014/main" id="{00000000-0008-0000-0200-00000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11</xdr:row>
      <xdr:rowOff>0</xdr:rowOff>
    </xdr:to>
    <xdr:graphicFrame macro="">
      <xdr:nvGraphicFramePr>
        <xdr:cNvPr id="53979143" name="4 Gráfico">
          <a:extLst>
            <a:ext uri="{FF2B5EF4-FFF2-40B4-BE49-F238E27FC236}">
              <a16:creationId xmlns:a16="http://schemas.microsoft.com/office/drawing/2014/main" id="{00000000-0008-0000-0200-00000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11</xdr:row>
      <xdr:rowOff>0</xdr:rowOff>
    </xdr:from>
    <xdr:to>
      <xdr:col>44</xdr:col>
      <xdr:colOff>200025</xdr:colOff>
      <xdr:row>11</xdr:row>
      <xdr:rowOff>85725</xdr:rowOff>
    </xdr:to>
    <xdr:graphicFrame macro="">
      <xdr:nvGraphicFramePr>
        <xdr:cNvPr id="53979144" name="5 Gráfico">
          <a:extLst>
            <a:ext uri="{FF2B5EF4-FFF2-40B4-BE49-F238E27FC236}">
              <a16:creationId xmlns:a16="http://schemas.microsoft.com/office/drawing/2014/main" id="{00000000-0008-0000-0200-00000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12</xdr:row>
      <xdr:rowOff>19050</xdr:rowOff>
    </xdr:from>
    <xdr:to>
      <xdr:col>44</xdr:col>
      <xdr:colOff>228600</xdr:colOff>
      <xdr:row>17</xdr:row>
      <xdr:rowOff>276225</xdr:rowOff>
    </xdr:to>
    <xdr:graphicFrame macro="">
      <xdr:nvGraphicFramePr>
        <xdr:cNvPr id="53979145" name="6 Gráfico">
          <a:extLst>
            <a:ext uri="{FF2B5EF4-FFF2-40B4-BE49-F238E27FC236}">
              <a16:creationId xmlns:a16="http://schemas.microsoft.com/office/drawing/2014/main" id="{00000000-0008-0000-0200-00000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17</xdr:row>
      <xdr:rowOff>409575</xdr:rowOff>
    </xdr:from>
    <xdr:to>
      <xdr:col>44</xdr:col>
      <xdr:colOff>238125</xdr:colOff>
      <xdr:row>22</xdr:row>
      <xdr:rowOff>285750</xdr:rowOff>
    </xdr:to>
    <xdr:graphicFrame macro="">
      <xdr:nvGraphicFramePr>
        <xdr:cNvPr id="53979146" name="7 Gráfico">
          <a:extLst>
            <a:ext uri="{FF2B5EF4-FFF2-40B4-BE49-F238E27FC236}">
              <a16:creationId xmlns:a16="http://schemas.microsoft.com/office/drawing/2014/main" id="{00000000-0008-0000-0200-00000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23</xdr:row>
      <xdr:rowOff>114300</xdr:rowOff>
    </xdr:from>
    <xdr:to>
      <xdr:col>44</xdr:col>
      <xdr:colOff>257175</xdr:colOff>
      <xdr:row>27</xdr:row>
      <xdr:rowOff>219075</xdr:rowOff>
    </xdr:to>
    <xdr:graphicFrame macro="">
      <xdr:nvGraphicFramePr>
        <xdr:cNvPr id="53979147" name="8 Gráfico">
          <a:extLst>
            <a:ext uri="{FF2B5EF4-FFF2-40B4-BE49-F238E27FC236}">
              <a16:creationId xmlns:a16="http://schemas.microsoft.com/office/drawing/2014/main" id="{00000000-0008-0000-0200-00000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899" name="1 Gráfico">
          <a:extLst>
            <a:ext uri="{FF2B5EF4-FFF2-40B4-BE49-F238E27FC236}">
              <a16:creationId xmlns:a16="http://schemas.microsoft.com/office/drawing/2014/main" id="{00000000-0008-0000-0300-00003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00" name="2 Gráfico">
          <a:extLst>
            <a:ext uri="{FF2B5EF4-FFF2-40B4-BE49-F238E27FC236}">
              <a16:creationId xmlns:a16="http://schemas.microsoft.com/office/drawing/2014/main" id="{00000000-0008-0000-0300-00003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01" name="3 Gráfico">
          <a:extLst>
            <a:ext uri="{FF2B5EF4-FFF2-40B4-BE49-F238E27FC236}">
              <a16:creationId xmlns:a16="http://schemas.microsoft.com/office/drawing/2014/main" id="{00000000-0008-0000-0300-00003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02" name="4 Gráfico">
          <a:extLst>
            <a:ext uri="{FF2B5EF4-FFF2-40B4-BE49-F238E27FC236}">
              <a16:creationId xmlns:a16="http://schemas.microsoft.com/office/drawing/2014/main" id="{00000000-0008-0000-0300-00003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03" name="5 Gráfico">
          <a:extLst>
            <a:ext uri="{FF2B5EF4-FFF2-40B4-BE49-F238E27FC236}">
              <a16:creationId xmlns:a16="http://schemas.microsoft.com/office/drawing/2014/main" id="{00000000-0008-0000-0300-00003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04" name="6 Gráfico">
          <a:extLst>
            <a:ext uri="{FF2B5EF4-FFF2-40B4-BE49-F238E27FC236}">
              <a16:creationId xmlns:a16="http://schemas.microsoft.com/office/drawing/2014/main" id="{00000000-0008-0000-0300-00003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05" name="7 Gráfico">
          <a:extLst>
            <a:ext uri="{FF2B5EF4-FFF2-40B4-BE49-F238E27FC236}">
              <a16:creationId xmlns:a16="http://schemas.microsoft.com/office/drawing/2014/main" id="{00000000-0008-0000-0300-00003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06" name="8 Gráfico">
          <a:extLst>
            <a:ext uri="{FF2B5EF4-FFF2-40B4-BE49-F238E27FC236}">
              <a16:creationId xmlns:a16="http://schemas.microsoft.com/office/drawing/2014/main" id="{00000000-0008-0000-0300-00003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07" name="9 Gráfico">
          <a:extLst>
            <a:ext uri="{FF2B5EF4-FFF2-40B4-BE49-F238E27FC236}">
              <a16:creationId xmlns:a16="http://schemas.microsoft.com/office/drawing/2014/main" id="{00000000-0008-0000-0300-00003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08" name="10 Gráfico">
          <a:extLst>
            <a:ext uri="{FF2B5EF4-FFF2-40B4-BE49-F238E27FC236}">
              <a16:creationId xmlns:a16="http://schemas.microsoft.com/office/drawing/2014/main" id="{00000000-0008-0000-0300-00003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09" name="11 Gráfico">
          <a:extLst>
            <a:ext uri="{FF2B5EF4-FFF2-40B4-BE49-F238E27FC236}">
              <a16:creationId xmlns:a16="http://schemas.microsoft.com/office/drawing/2014/main" id="{00000000-0008-0000-0300-00003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10" name="12 Gráfico">
          <a:extLst>
            <a:ext uri="{FF2B5EF4-FFF2-40B4-BE49-F238E27FC236}">
              <a16:creationId xmlns:a16="http://schemas.microsoft.com/office/drawing/2014/main" id="{00000000-0008-0000-0300-00003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11" name="7 Gráfico">
          <a:extLst>
            <a:ext uri="{FF2B5EF4-FFF2-40B4-BE49-F238E27FC236}">
              <a16:creationId xmlns:a16="http://schemas.microsoft.com/office/drawing/2014/main" id="{00000000-0008-0000-0300-00003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12" name="8 Gráfico">
          <a:extLst>
            <a:ext uri="{FF2B5EF4-FFF2-40B4-BE49-F238E27FC236}">
              <a16:creationId xmlns:a16="http://schemas.microsoft.com/office/drawing/2014/main" id="{00000000-0008-0000-0300-00004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13" name="9 Gráfico">
          <a:extLst>
            <a:ext uri="{FF2B5EF4-FFF2-40B4-BE49-F238E27FC236}">
              <a16:creationId xmlns:a16="http://schemas.microsoft.com/office/drawing/2014/main" id="{00000000-0008-0000-0300-00004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14" name="16 Gráfico">
          <a:extLst>
            <a:ext uri="{FF2B5EF4-FFF2-40B4-BE49-F238E27FC236}">
              <a16:creationId xmlns:a16="http://schemas.microsoft.com/office/drawing/2014/main" id="{00000000-0008-0000-0300-00004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15"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43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16" name="2 Imagen">
          <a:hlinkClick xmlns:r="http://schemas.openxmlformats.org/officeDocument/2006/relationships" r:id="rId17" tooltip="Ir a administrativa"/>
          <a:extLst>
            <a:ext uri="{FF2B5EF4-FFF2-40B4-BE49-F238E27FC236}">
              <a16:creationId xmlns:a16="http://schemas.microsoft.com/office/drawing/2014/main" id="{00000000-0008-0000-0300-000044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17" name="1 Gráfico">
          <a:extLst>
            <a:ext uri="{FF2B5EF4-FFF2-40B4-BE49-F238E27FC236}">
              <a16:creationId xmlns:a16="http://schemas.microsoft.com/office/drawing/2014/main" id="{00000000-0008-0000-0300-00004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18" name="2 Gráfico">
          <a:extLst>
            <a:ext uri="{FF2B5EF4-FFF2-40B4-BE49-F238E27FC236}">
              <a16:creationId xmlns:a16="http://schemas.microsoft.com/office/drawing/2014/main" id="{00000000-0008-0000-0300-00004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19" name="3 Gráfico">
          <a:extLst>
            <a:ext uri="{FF2B5EF4-FFF2-40B4-BE49-F238E27FC236}">
              <a16:creationId xmlns:a16="http://schemas.microsoft.com/office/drawing/2014/main" id="{00000000-0008-0000-0300-00004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20" name="4 Gráfico">
          <a:extLst>
            <a:ext uri="{FF2B5EF4-FFF2-40B4-BE49-F238E27FC236}">
              <a16:creationId xmlns:a16="http://schemas.microsoft.com/office/drawing/2014/main" id="{00000000-0008-0000-0300-00004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00" name="1 Gráfico">
          <a:extLst>
            <a:ext uri="{FF2B5EF4-FFF2-40B4-BE49-F238E27FC236}">
              <a16:creationId xmlns:a16="http://schemas.microsoft.com/office/drawing/2014/main" id="{00000000-0008-0000-0400-00003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01" name="2 Gráfico">
          <a:extLst>
            <a:ext uri="{FF2B5EF4-FFF2-40B4-BE49-F238E27FC236}">
              <a16:creationId xmlns:a16="http://schemas.microsoft.com/office/drawing/2014/main" id="{00000000-0008-0000-0400-00003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02" name="3 Gráfico">
          <a:extLst>
            <a:ext uri="{FF2B5EF4-FFF2-40B4-BE49-F238E27FC236}">
              <a16:creationId xmlns:a16="http://schemas.microsoft.com/office/drawing/2014/main" id="{00000000-0008-0000-0400-00003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03" name="4 Gráfico">
          <a:extLst>
            <a:ext uri="{FF2B5EF4-FFF2-40B4-BE49-F238E27FC236}">
              <a16:creationId xmlns:a16="http://schemas.microsoft.com/office/drawing/2014/main" id="{00000000-0008-0000-0400-00003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04" name="5 Gráfico">
          <a:extLst>
            <a:ext uri="{FF2B5EF4-FFF2-40B4-BE49-F238E27FC236}">
              <a16:creationId xmlns:a16="http://schemas.microsoft.com/office/drawing/2014/main" id="{00000000-0008-0000-0400-00003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05" name="6 Gráfico">
          <a:extLst>
            <a:ext uri="{FF2B5EF4-FFF2-40B4-BE49-F238E27FC236}">
              <a16:creationId xmlns:a16="http://schemas.microsoft.com/office/drawing/2014/main" id="{00000000-0008-0000-0400-00003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06" name="7 Gráfico">
          <a:extLst>
            <a:ext uri="{FF2B5EF4-FFF2-40B4-BE49-F238E27FC236}">
              <a16:creationId xmlns:a16="http://schemas.microsoft.com/office/drawing/2014/main" id="{00000000-0008-0000-0400-00003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07" name="8 Gráfico">
          <a:extLst>
            <a:ext uri="{FF2B5EF4-FFF2-40B4-BE49-F238E27FC236}">
              <a16:creationId xmlns:a16="http://schemas.microsoft.com/office/drawing/2014/main" id="{00000000-0008-0000-0400-00003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08" name="9 Gráfico">
          <a:extLst>
            <a:ext uri="{FF2B5EF4-FFF2-40B4-BE49-F238E27FC236}">
              <a16:creationId xmlns:a16="http://schemas.microsoft.com/office/drawing/2014/main" id="{00000000-0008-0000-0400-00004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09" name="10 Gráfico">
          <a:extLst>
            <a:ext uri="{FF2B5EF4-FFF2-40B4-BE49-F238E27FC236}">
              <a16:creationId xmlns:a16="http://schemas.microsoft.com/office/drawing/2014/main" id="{00000000-0008-0000-0400-00004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10" name="11 Gráfico">
          <a:extLst>
            <a:ext uri="{FF2B5EF4-FFF2-40B4-BE49-F238E27FC236}">
              <a16:creationId xmlns:a16="http://schemas.microsoft.com/office/drawing/2014/main" id="{00000000-0008-0000-0400-00004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11" name="12 Gráfico">
          <a:extLst>
            <a:ext uri="{FF2B5EF4-FFF2-40B4-BE49-F238E27FC236}">
              <a16:creationId xmlns:a16="http://schemas.microsoft.com/office/drawing/2014/main" id="{00000000-0008-0000-0400-00004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12" name="7 Gráfico">
          <a:extLst>
            <a:ext uri="{FF2B5EF4-FFF2-40B4-BE49-F238E27FC236}">
              <a16:creationId xmlns:a16="http://schemas.microsoft.com/office/drawing/2014/main" id="{00000000-0008-0000-0400-00004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13" name="8 Gráfico">
          <a:extLst>
            <a:ext uri="{FF2B5EF4-FFF2-40B4-BE49-F238E27FC236}">
              <a16:creationId xmlns:a16="http://schemas.microsoft.com/office/drawing/2014/main" id="{00000000-0008-0000-0400-00004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14" name="9 Gráfico">
          <a:extLst>
            <a:ext uri="{FF2B5EF4-FFF2-40B4-BE49-F238E27FC236}">
              <a16:creationId xmlns:a16="http://schemas.microsoft.com/office/drawing/2014/main" id="{00000000-0008-0000-0400-00004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15" name="16 Gráfico">
          <a:extLst>
            <a:ext uri="{FF2B5EF4-FFF2-40B4-BE49-F238E27FC236}">
              <a16:creationId xmlns:a16="http://schemas.microsoft.com/office/drawing/2014/main" id="{00000000-0008-0000-0400-00004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16" name="7 Gráfico">
          <a:extLst>
            <a:ext uri="{FF2B5EF4-FFF2-40B4-BE49-F238E27FC236}">
              <a16:creationId xmlns:a16="http://schemas.microsoft.com/office/drawing/2014/main" id="{00000000-0008-0000-0400-00004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17" name="8 Gráfico">
          <a:extLst>
            <a:ext uri="{FF2B5EF4-FFF2-40B4-BE49-F238E27FC236}">
              <a16:creationId xmlns:a16="http://schemas.microsoft.com/office/drawing/2014/main" id="{00000000-0008-0000-0400-00004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18" name="9 Gráfico">
          <a:extLst>
            <a:ext uri="{FF2B5EF4-FFF2-40B4-BE49-F238E27FC236}">
              <a16:creationId xmlns:a16="http://schemas.microsoft.com/office/drawing/2014/main" id="{00000000-0008-0000-0400-00004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619" name="16 Gráfico">
          <a:extLst>
            <a:ext uri="{FF2B5EF4-FFF2-40B4-BE49-F238E27FC236}">
              <a16:creationId xmlns:a16="http://schemas.microsoft.com/office/drawing/2014/main" id="{00000000-0008-0000-0400-00004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620"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4C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621" name="2 Imagen">
          <a:hlinkClick xmlns:r="http://schemas.openxmlformats.org/officeDocument/2006/relationships" r:id="rId23" tooltip="Ir a comunidad"/>
          <a:extLst>
            <a:ext uri="{FF2B5EF4-FFF2-40B4-BE49-F238E27FC236}">
              <a16:creationId xmlns:a16="http://schemas.microsoft.com/office/drawing/2014/main" id="{00000000-0008-0000-0400-00004D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622" name="3 Gráfico">
          <a:extLst>
            <a:ext uri="{FF2B5EF4-FFF2-40B4-BE49-F238E27FC236}">
              <a16:creationId xmlns:a16="http://schemas.microsoft.com/office/drawing/2014/main" id="{00000000-0008-0000-0400-00004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623" name="4 Gráfico">
          <a:extLst>
            <a:ext uri="{FF2B5EF4-FFF2-40B4-BE49-F238E27FC236}">
              <a16:creationId xmlns:a16="http://schemas.microsoft.com/office/drawing/2014/main" id="{00000000-0008-0000-0400-00004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624" name="5 Gráfico">
          <a:extLst>
            <a:ext uri="{FF2B5EF4-FFF2-40B4-BE49-F238E27FC236}">
              <a16:creationId xmlns:a16="http://schemas.microsoft.com/office/drawing/2014/main" id="{00000000-0008-0000-0400-00005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625" name="6 Gráfico">
          <a:extLst>
            <a:ext uri="{FF2B5EF4-FFF2-40B4-BE49-F238E27FC236}">
              <a16:creationId xmlns:a16="http://schemas.microsoft.com/office/drawing/2014/main" id="{00000000-0008-0000-0400-00005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626" name="1 Gráfico">
          <a:extLst>
            <a:ext uri="{FF2B5EF4-FFF2-40B4-BE49-F238E27FC236}">
              <a16:creationId xmlns:a16="http://schemas.microsoft.com/office/drawing/2014/main" id="{00000000-0008-0000-0400-00005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04" name="1 Gráfico">
          <a:extLst>
            <a:ext uri="{FF2B5EF4-FFF2-40B4-BE49-F238E27FC236}">
              <a16:creationId xmlns:a16="http://schemas.microsoft.com/office/drawing/2014/main" id="{00000000-0008-0000-0500-0000E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05" name="2 Gráfico">
          <a:extLst>
            <a:ext uri="{FF2B5EF4-FFF2-40B4-BE49-F238E27FC236}">
              <a16:creationId xmlns:a16="http://schemas.microsoft.com/office/drawing/2014/main" id="{00000000-0008-0000-0500-0000E5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06" name="3 Gráfico">
          <a:extLst>
            <a:ext uri="{FF2B5EF4-FFF2-40B4-BE49-F238E27FC236}">
              <a16:creationId xmlns:a16="http://schemas.microsoft.com/office/drawing/2014/main" id="{00000000-0008-0000-0500-0000E6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07" name="4 Gráfico">
          <a:extLst>
            <a:ext uri="{FF2B5EF4-FFF2-40B4-BE49-F238E27FC236}">
              <a16:creationId xmlns:a16="http://schemas.microsoft.com/office/drawing/2014/main" id="{00000000-0008-0000-0500-0000E7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08" name="5 Gráfico">
          <a:extLst>
            <a:ext uri="{FF2B5EF4-FFF2-40B4-BE49-F238E27FC236}">
              <a16:creationId xmlns:a16="http://schemas.microsoft.com/office/drawing/2014/main" id="{00000000-0008-0000-0500-0000E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09" name="6 Gráfico">
          <a:extLst>
            <a:ext uri="{FF2B5EF4-FFF2-40B4-BE49-F238E27FC236}">
              <a16:creationId xmlns:a16="http://schemas.microsoft.com/office/drawing/2014/main" id="{00000000-0008-0000-0500-0000E9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10" name="7 Gráfico">
          <a:extLst>
            <a:ext uri="{FF2B5EF4-FFF2-40B4-BE49-F238E27FC236}">
              <a16:creationId xmlns:a16="http://schemas.microsoft.com/office/drawing/2014/main" id="{00000000-0008-0000-0500-0000EA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11" name="8 Gráfico">
          <a:extLst>
            <a:ext uri="{FF2B5EF4-FFF2-40B4-BE49-F238E27FC236}">
              <a16:creationId xmlns:a16="http://schemas.microsoft.com/office/drawing/2014/main" id="{00000000-0008-0000-0500-0000EB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12" name="9 Gráfico">
          <a:extLst>
            <a:ext uri="{FF2B5EF4-FFF2-40B4-BE49-F238E27FC236}">
              <a16:creationId xmlns:a16="http://schemas.microsoft.com/office/drawing/2014/main" id="{00000000-0008-0000-0500-0000EC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13" name="10 Gráfico">
          <a:extLst>
            <a:ext uri="{FF2B5EF4-FFF2-40B4-BE49-F238E27FC236}">
              <a16:creationId xmlns:a16="http://schemas.microsoft.com/office/drawing/2014/main" id="{00000000-0008-0000-0500-0000ED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14" name="11 Gráfico">
          <a:extLst>
            <a:ext uri="{FF2B5EF4-FFF2-40B4-BE49-F238E27FC236}">
              <a16:creationId xmlns:a16="http://schemas.microsoft.com/office/drawing/2014/main" id="{00000000-0008-0000-0500-0000EE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15" name="12 Gráfico">
          <a:extLst>
            <a:ext uri="{FF2B5EF4-FFF2-40B4-BE49-F238E27FC236}">
              <a16:creationId xmlns:a16="http://schemas.microsoft.com/office/drawing/2014/main" id="{00000000-0008-0000-0500-0000EF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16" name="7 Gráfico">
          <a:extLst>
            <a:ext uri="{FF2B5EF4-FFF2-40B4-BE49-F238E27FC236}">
              <a16:creationId xmlns:a16="http://schemas.microsoft.com/office/drawing/2014/main" id="{00000000-0008-0000-0500-0000F0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17" name="8 Gráfico">
          <a:extLst>
            <a:ext uri="{FF2B5EF4-FFF2-40B4-BE49-F238E27FC236}">
              <a16:creationId xmlns:a16="http://schemas.microsoft.com/office/drawing/2014/main" id="{00000000-0008-0000-0500-0000F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18" name="9 Gráfico">
          <a:extLst>
            <a:ext uri="{FF2B5EF4-FFF2-40B4-BE49-F238E27FC236}">
              <a16:creationId xmlns:a16="http://schemas.microsoft.com/office/drawing/2014/main" id="{00000000-0008-0000-0500-0000F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19" name="16 Gráfico">
          <a:extLst>
            <a:ext uri="{FF2B5EF4-FFF2-40B4-BE49-F238E27FC236}">
              <a16:creationId xmlns:a16="http://schemas.microsoft.com/office/drawing/2014/main" id="{00000000-0008-0000-0500-0000F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20"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F425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21" name="1 Gráfico">
          <a:extLst>
            <a:ext uri="{FF2B5EF4-FFF2-40B4-BE49-F238E27FC236}">
              <a16:creationId xmlns:a16="http://schemas.microsoft.com/office/drawing/2014/main" id="{00000000-0008-0000-0500-0000F5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22" name="2 Gráfico">
          <a:extLst>
            <a:ext uri="{FF2B5EF4-FFF2-40B4-BE49-F238E27FC236}">
              <a16:creationId xmlns:a16="http://schemas.microsoft.com/office/drawing/2014/main" id="{00000000-0008-0000-0500-0000F6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23" name="3 Gráfico">
          <a:extLst>
            <a:ext uri="{FF2B5EF4-FFF2-40B4-BE49-F238E27FC236}">
              <a16:creationId xmlns:a16="http://schemas.microsoft.com/office/drawing/2014/main" id="{00000000-0008-0000-0500-0000F7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24" name="4 Gráfico">
          <a:extLst>
            <a:ext uri="{FF2B5EF4-FFF2-40B4-BE49-F238E27FC236}">
              <a16:creationId xmlns:a16="http://schemas.microsoft.com/office/drawing/2014/main" id="{00000000-0008-0000-0500-0000F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G15" sqref="G15:I18"/>
    </sheetView>
  </sheetViews>
  <sheetFormatPr baseColWidth="10"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35"/>
      <c r="B1" s="136"/>
      <c r="C1" s="143" t="s">
        <v>169</v>
      </c>
      <c r="D1" s="144"/>
      <c r="E1" s="144"/>
      <c r="F1" s="144"/>
      <c r="G1" s="144"/>
      <c r="H1" s="141" t="s">
        <v>170</v>
      </c>
      <c r="I1" s="142"/>
    </row>
    <row r="2" spans="1:13" ht="18.75" customHeight="1" x14ac:dyDescent="0.25">
      <c r="A2" s="137"/>
      <c r="B2" s="138"/>
      <c r="C2" s="143" t="s">
        <v>171</v>
      </c>
      <c r="D2" s="144"/>
      <c r="E2" s="144"/>
      <c r="F2" s="144"/>
      <c r="G2" s="144"/>
      <c r="H2" s="89">
        <v>41241</v>
      </c>
      <c r="I2" s="90" t="s">
        <v>175</v>
      </c>
    </row>
    <row r="3" spans="1:13" ht="21" customHeight="1" x14ac:dyDescent="0.25">
      <c r="A3" s="139"/>
      <c r="B3" s="140"/>
      <c r="C3" s="143" t="s">
        <v>172</v>
      </c>
      <c r="D3" s="144"/>
      <c r="E3" s="144"/>
      <c r="F3" s="144"/>
      <c r="G3" s="144"/>
      <c r="H3" s="141" t="s">
        <v>173</v>
      </c>
      <c r="I3" s="142"/>
    </row>
    <row r="4" spans="1:13" ht="5.25" customHeight="1" x14ac:dyDescent="0.2"/>
    <row r="5" spans="1:13" ht="34.5" customHeight="1" x14ac:dyDescent="0.2">
      <c r="A5" s="167" t="s">
        <v>164</v>
      </c>
      <c r="B5" s="167"/>
      <c r="C5" s="167"/>
      <c r="D5" s="167"/>
      <c r="E5" s="167"/>
      <c r="F5" s="167"/>
      <c r="G5" s="167"/>
      <c r="H5" s="167"/>
      <c r="I5" s="167"/>
      <c r="K5" s="168" t="s">
        <v>140</v>
      </c>
      <c r="L5" s="168"/>
      <c r="M5" s="168"/>
    </row>
    <row r="6" spans="1:13" ht="23.25" customHeight="1" x14ac:dyDescent="0.2">
      <c r="A6" s="169" t="s">
        <v>162</v>
      </c>
      <c r="B6" s="170"/>
      <c r="C6" s="170"/>
      <c r="D6" s="170"/>
      <c r="E6" s="170"/>
      <c r="F6" s="181" t="s">
        <v>141</v>
      </c>
      <c r="G6" s="182"/>
      <c r="H6" s="182"/>
      <c r="I6" s="182"/>
      <c r="K6" s="92" t="s">
        <v>142</v>
      </c>
      <c r="L6" s="93" t="s">
        <v>143</v>
      </c>
      <c r="M6" s="94" t="s">
        <v>144</v>
      </c>
    </row>
    <row r="7" spans="1:13" ht="20.100000000000001" customHeight="1" x14ac:dyDescent="0.2">
      <c r="A7" s="171" t="s">
        <v>465</v>
      </c>
      <c r="B7" s="172"/>
      <c r="C7" s="172"/>
      <c r="D7" s="172"/>
      <c r="E7" s="172"/>
      <c r="F7" s="183">
        <v>45635</v>
      </c>
      <c r="G7" s="183"/>
      <c r="H7" s="183"/>
      <c r="I7" s="183"/>
      <c r="K7" s="173" t="s">
        <v>166</v>
      </c>
      <c r="L7" s="107" t="s">
        <v>145</v>
      </c>
      <c r="M7" s="174" t="s">
        <v>146</v>
      </c>
    </row>
    <row r="8" spans="1:13" ht="33.75" customHeight="1" x14ac:dyDescent="0.2">
      <c r="A8" s="171"/>
      <c r="B8" s="172"/>
      <c r="C8" s="172"/>
      <c r="D8" s="172"/>
      <c r="E8" s="172"/>
      <c r="F8" s="175" t="s">
        <v>160</v>
      </c>
      <c r="G8" s="176"/>
      <c r="H8" s="177">
        <v>254670001301</v>
      </c>
      <c r="I8" s="178"/>
      <c r="K8" s="174"/>
      <c r="L8" s="107" t="s">
        <v>159</v>
      </c>
      <c r="M8" s="174"/>
    </row>
    <row r="9" spans="1:13" ht="20.100000000000001" customHeight="1" x14ac:dyDescent="0.2">
      <c r="A9" s="87" t="s">
        <v>147</v>
      </c>
      <c r="B9" s="88"/>
      <c r="C9" s="147" t="s">
        <v>275</v>
      </c>
      <c r="D9" s="147"/>
      <c r="E9" s="148"/>
      <c r="F9" s="149" t="s">
        <v>163</v>
      </c>
      <c r="G9" s="150"/>
      <c r="H9" s="184" t="s">
        <v>276</v>
      </c>
      <c r="I9" s="185"/>
      <c r="K9" s="174"/>
      <c r="L9" s="107" t="s">
        <v>148</v>
      </c>
      <c r="M9" s="174" t="s">
        <v>149</v>
      </c>
    </row>
    <row r="10" spans="1:13" ht="20.100000000000001" customHeight="1" x14ac:dyDescent="0.2">
      <c r="A10" s="145" t="s">
        <v>168</v>
      </c>
      <c r="B10" s="146"/>
      <c r="C10" s="147" t="s">
        <v>277</v>
      </c>
      <c r="D10" s="147"/>
      <c r="E10" s="147"/>
      <c r="F10" s="148"/>
      <c r="G10" s="91" t="s">
        <v>150</v>
      </c>
      <c r="H10" s="179">
        <v>3233994426</v>
      </c>
      <c r="I10" s="180"/>
      <c r="K10" s="174"/>
      <c r="L10" s="107" t="s">
        <v>151</v>
      </c>
      <c r="M10" s="174"/>
    </row>
    <row r="11" spans="1:13" ht="20.100000000000001" customHeight="1" x14ac:dyDescent="0.2">
      <c r="A11" s="145" t="s">
        <v>165</v>
      </c>
      <c r="B11" s="146"/>
      <c r="C11" s="147" t="s">
        <v>278</v>
      </c>
      <c r="D11" s="147"/>
      <c r="E11" s="147"/>
      <c r="F11" s="148"/>
      <c r="G11" s="91" t="s">
        <v>174</v>
      </c>
      <c r="H11" s="161">
        <v>2024</v>
      </c>
      <c r="I11" s="162"/>
      <c r="K11" s="163"/>
      <c r="L11" s="108"/>
      <c r="M11" s="108"/>
    </row>
    <row r="12" spans="1:13" ht="19.5" customHeight="1" x14ac:dyDescent="0.2">
      <c r="A12" s="164" t="s">
        <v>152</v>
      </c>
      <c r="B12" s="165"/>
      <c r="C12" s="165"/>
      <c r="D12" s="165"/>
      <c r="E12" s="165"/>
      <c r="F12" s="165"/>
      <c r="G12" s="165"/>
      <c r="H12" s="165"/>
      <c r="I12" s="166"/>
      <c r="K12" s="160"/>
      <c r="L12" s="108"/>
      <c r="M12" s="160"/>
    </row>
    <row r="13" spans="1:13" ht="20.100000000000001" customHeight="1" x14ac:dyDescent="0.2">
      <c r="A13" s="153" t="s">
        <v>153</v>
      </c>
      <c r="B13" s="153"/>
      <c r="C13" s="153"/>
      <c r="D13" s="153" t="s">
        <v>154</v>
      </c>
      <c r="E13" s="153"/>
      <c r="F13" s="153"/>
      <c r="G13" s="153" t="s">
        <v>161</v>
      </c>
      <c r="H13" s="153"/>
      <c r="I13" s="153"/>
      <c r="K13" s="160"/>
      <c r="L13" s="108"/>
      <c r="M13" s="160"/>
    </row>
    <row r="14" spans="1:13" ht="20.100000000000001" customHeight="1" x14ac:dyDescent="0.2">
      <c r="A14" s="157" t="s">
        <v>278</v>
      </c>
      <c r="B14" s="157"/>
      <c r="C14" s="157"/>
      <c r="D14" s="157" t="s">
        <v>479</v>
      </c>
      <c r="E14" s="157"/>
      <c r="F14" s="157"/>
      <c r="G14" s="157" t="s">
        <v>277</v>
      </c>
      <c r="H14" s="157"/>
      <c r="I14" s="157"/>
      <c r="K14" s="160"/>
      <c r="L14" s="108"/>
      <c r="M14" s="160"/>
    </row>
    <row r="15" spans="1:13" ht="20.100000000000001" customHeight="1" x14ac:dyDescent="0.2">
      <c r="A15" s="157" t="s">
        <v>480</v>
      </c>
      <c r="B15" s="157"/>
      <c r="C15" s="157"/>
      <c r="D15" s="157" t="s">
        <v>280</v>
      </c>
      <c r="E15" s="157"/>
      <c r="F15" s="157"/>
      <c r="G15" s="157" t="s">
        <v>484</v>
      </c>
      <c r="H15" s="157"/>
      <c r="I15" s="157"/>
      <c r="K15" s="160"/>
      <c r="L15" s="108"/>
      <c r="M15" s="108"/>
    </row>
    <row r="16" spans="1:13" ht="20.100000000000001" customHeight="1" x14ac:dyDescent="0.2">
      <c r="A16" s="157" t="s">
        <v>481</v>
      </c>
      <c r="B16" s="157"/>
      <c r="C16" s="157"/>
      <c r="D16" s="157" t="s">
        <v>280</v>
      </c>
      <c r="E16" s="157"/>
      <c r="F16" s="157"/>
      <c r="G16" s="157" t="s">
        <v>485</v>
      </c>
      <c r="H16" s="157"/>
      <c r="I16" s="157"/>
      <c r="K16" s="160"/>
      <c r="L16" s="108"/>
      <c r="M16" s="108"/>
    </row>
    <row r="17" spans="1:13" ht="20.100000000000001" customHeight="1" x14ac:dyDescent="0.2">
      <c r="A17" s="157" t="s">
        <v>482</v>
      </c>
      <c r="B17" s="157"/>
      <c r="C17" s="157"/>
      <c r="D17" s="157" t="s">
        <v>280</v>
      </c>
      <c r="E17" s="157"/>
      <c r="F17" s="157"/>
      <c r="G17" s="157" t="s">
        <v>486</v>
      </c>
      <c r="H17" s="157"/>
      <c r="I17" s="157"/>
      <c r="K17" s="160"/>
      <c r="L17" s="108"/>
      <c r="M17" s="108"/>
    </row>
    <row r="18" spans="1:13" ht="20.100000000000001" customHeight="1" x14ac:dyDescent="0.2">
      <c r="A18" s="157" t="s">
        <v>483</v>
      </c>
      <c r="B18" s="157"/>
      <c r="C18" s="157"/>
      <c r="D18" s="157" t="s">
        <v>280</v>
      </c>
      <c r="E18" s="157"/>
      <c r="F18" s="157"/>
      <c r="G18" s="157" t="s">
        <v>487</v>
      </c>
      <c r="H18" s="157"/>
      <c r="I18" s="157"/>
      <c r="K18" s="159"/>
      <c r="L18" s="108"/>
      <c r="M18" s="108"/>
    </row>
    <row r="19" spans="1:13" ht="20.100000000000001" customHeight="1" x14ac:dyDescent="0.2">
      <c r="A19" s="157"/>
      <c r="B19" s="157"/>
      <c r="C19" s="157"/>
      <c r="D19" s="157"/>
      <c r="E19" s="157"/>
      <c r="F19" s="157"/>
      <c r="G19" s="157"/>
      <c r="H19" s="157"/>
      <c r="I19" s="157"/>
      <c r="K19" s="160"/>
      <c r="L19" s="108"/>
      <c r="M19" s="108"/>
    </row>
    <row r="20" spans="1:13" ht="20.100000000000001" customHeight="1" x14ac:dyDescent="0.2">
      <c r="A20" s="157"/>
      <c r="B20" s="157"/>
      <c r="C20" s="157"/>
      <c r="D20" s="157"/>
      <c r="E20" s="157"/>
      <c r="F20" s="157"/>
      <c r="G20" s="157"/>
      <c r="H20" s="157"/>
      <c r="I20" s="157"/>
      <c r="K20" s="160"/>
      <c r="L20" s="108"/>
      <c r="M20" s="108"/>
    </row>
    <row r="21" spans="1:13" ht="20.100000000000001" customHeight="1" x14ac:dyDescent="0.2">
      <c r="A21" s="157"/>
      <c r="B21" s="157"/>
      <c r="C21" s="157"/>
      <c r="D21" s="157"/>
      <c r="E21" s="157"/>
      <c r="F21" s="157"/>
      <c r="G21" s="157"/>
      <c r="H21" s="157"/>
      <c r="I21" s="157"/>
      <c r="K21" s="160"/>
      <c r="L21" s="108"/>
      <c r="M21" s="109"/>
    </row>
    <row r="22" spans="1:13" ht="20.100000000000001" customHeight="1" x14ac:dyDescent="0.2">
      <c r="A22" s="157"/>
      <c r="B22" s="157"/>
      <c r="C22" s="157"/>
      <c r="D22" s="157"/>
      <c r="E22" s="157"/>
      <c r="F22" s="157"/>
      <c r="G22" s="157"/>
      <c r="H22" s="157"/>
      <c r="I22" s="157"/>
    </row>
    <row r="23" spans="1:13" s="19" customFormat="1" ht="20.25" x14ac:dyDescent="0.3">
      <c r="A23" s="158"/>
      <c r="B23" s="158"/>
      <c r="C23" s="158"/>
      <c r="D23" s="158"/>
      <c r="E23" s="158"/>
      <c r="F23" s="158"/>
      <c r="G23" s="158"/>
      <c r="H23" s="158"/>
      <c r="I23" s="158"/>
      <c r="K23" s="151"/>
      <c r="L23" s="151"/>
    </row>
    <row r="24" spans="1:13" ht="30" customHeight="1" x14ac:dyDescent="0.2">
      <c r="A24" s="152" t="s">
        <v>155</v>
      </c>
      <c r="B24" s="152"/>
      <c r="C24" s="152"/>
      <c r="D24" s="152"/>
      <c r="E24" s="152"/>
      <c r="F24" s="152"/>
      <c r="G24" s="152"/>
      <c r="H24" s="152"/>
      <c r="I24" s="152"/>
      <c r="K24" s="20"/>
      <c r="L24" s="20"/>
    </row>
    <row r="25" spans="1:13" ht="33.75" customHeight="1" x14ac:dyDescent="0.2">
      <c r="A25" s="153" t="s">
        <v>153</v>
      </c>
      <c r="B25" s="153"/>
      <c r="C25" s="153"/>
      <c r="D25" s="153" t="s">
        <v>154</v>
      </c>
      <c r="E25" s="153"/>
      <c r="F25" s="153"/>
      <c r="G25" s="153" t="s">
        <v>23</v>
      </c>
      <c r="H25" s="153"/>
      <c r="I25" s="153"/>
      <c r="K25" s="21"/>
      <c r="L25" s="22"/>
      <c r="M25" s="18" t="s">
        <v>156</v>
      </c>
    </row>
    <row r="26" spans="1:13" ht="20.100000000000001" customHeight="1" x14ac:dyDescent="0.2">
      <c r="A26" s="157" t="s">
        <v>278</v>
      </c>
      <c r="B26" s="157"/>
      <c r="C26" s="157"/>
      <c r="D26" s="157" t="s">
        <v>279</v>
      </c>
      <c r="E26" s="157"/>
      <c r="F26" s="157"/>
      <c r="G26" s="157" t="s">
        <v>281</v>
      </c>
      <c r="H26" s="157"/>
      <c r="I26" s="157"/>
      <c r="K26" s="21"/>
      <c r="L26" s="22"/>
    </row>
    <row r="27" spans="1:13" ht="20.100000000000001" customHeight="1" x14ac:dyDescent="0.2">
      <c r="A27" s="157" t="s">
        <v>436</v>
      </c>
      <c r="B27" s="157"/>
      <c r="C27" s="157"/>
      <c r="D27" s="157" t="s">
        <v>280</v>
      </c>
      <c r="E27" s="157"/>
      <c r="F27" s="157"/>
      <c r="G27" s="157" t="s">
        <v>281</v>
      </c>
      <c r="H27" s="157"/>
      <c r="I27" s="157"/>
      <c r="K27" s="21"/>
      <c r="L27" s="23"/>
    </row>
    <row r="28" spans="1:13" ht="20.100000000000001" customHeight="1" x14ac:dyDescent="0.2">
      <c r="A28" s="157" t="s">
        <v>463</v>
      </c>
      <c r="B28" s="157"/>
      <c r="C28" s="157"/>
      <c r="D28" s="157" t="s">
        <v>280</v>
      </c>
      <c r="E28" s="157"/>
      <c r="F28" s="157"/>
      <c r="G28" s="157" t="s">
        <v>282</v>
      </c>
      <c r="H28" s="157"/>
      <c r="I28" s="157"/>
      <c r="K28" s="21"/>
      <c r="L28" s="23"/>
    </row>
    <row r="29" spans="1:13" ht="20.100000000000001" customHeight="1" x14ac:dyDescent="0.2">
      <c r="A29" s="157" t="s">
        <v>464</v>
      </c>
      <c r="B29" s="157"/>
      <c r="C29" s="157"/>
      <c r="D29" s="157" t="s">
        <v>280</v>
      </c>
      <c r="E29" s="157"/>
      <c r="F29" s="157"/>
      <c r="G29" s="157" t="s">
        <v>283</v>
      </c>
      <c r="H29" s="157"/>
      <c r="I29" s="157"/>
      <c r="K29" s="21"/>
      <c r="L29" s="22"/>
    </row>
    <row r="30" spans="1:13" ht="20.100000000000001" customHeight="1" x14ac:dyDescent="0.2">
      <c r="A30" s="157" t="s">
        <v>437</v>
      </c>
      <c r="B30" s="157"/>
      <c r="C30" s="157"/>
      <c r="D30" s="157" t="s">
        <v>280</v>
      </c>
      <c r="E30" s="157"/>
      <c r="F30" s="157"/>
      <c r="G30" s="157" t="s">
        <v>284</v>
      </c>
      <c r="H30" s="157"/>
      <c r="I30" s="157"/>
      <c r="K30" s="21"/>
      <c r="L30" s="23"/>
    </row>
    <row r="31" spans="1:13" ht="20.100000000000001" customHeight="1" x14ac:dyDescent="0.2">
      <c r="A31" s="157"/>
      <c r="B31" s="157"/>
      <c r="C31" s="157"/>
      <c r="D31" s="157"/>
      <c r="E31" s="157"/>
      <c r="F31" s="157"/>
      <c r="G31" s="157"/>
      <c r="H31" s="157"/>
      <c r="I31" s="157"/>
      <c r="K31" s="21"/>
      <c r="L31" s="24"/>
    </row>
    <row r="32" spans="1:13" ht="20.100000000000001" customHeight="1" x14ac:dyDescent="0.2">
      <c r="A32" s="157"/>
      <c r="B32" s="157"/>
      <c r="C32" s="157"/>
      <c r="D32" s="157"/>
      <c r="E32" s="157"/>
      <c r="F32" s="157"/>
      <c r="G32" s="157"/>
      <c r="H32" s="157"/>
      <c r="I32" s="157"/>
      <c r="K32" s="154"/>
      <c r="L32" s="22"/>
    </row>
    <row r="33" spans="11:12" ht="15" x14ac:dyDescent="0.2">
      <c r="K33" s="154"/>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55" t="s">
        <v>29</v>
      </c>
      <c r="B65526" s="155"/>
      <c r="C65526" s="155"/>
      <c r="D65526" s="155"/>
      <c r="E65526" s="155"/>
    </row>
    <row r="65527" spans="1:5" x14ac:dyDescent="0.2">
      <c r="A65527" s="156" t="s">
        <v>30</v>
      </c>
      <c r="B65527" s="156"/>
      <c r="C65527" s="156"/>
      <c r="D65527" s="156"/>
      <c r="E65527" s="156"/>
    </row>
    <row r="65528" spans="1:5" x14ac:dyDescent="0.2">
      <c r="A65528" s="156" t="s">
        <v>31</v>
      </c>
      <c r="B65528" s="156"/>
      <c r="C65528" s="156"/>
      <c r="D65528" s="156"/>
      <c r="E65528" s="156"/>
    </row>
    <row r="65529" spans="1:5" x14ac:dyDescent="0.2">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F6:I6"/>
    <mergeCell ref="F7:I7"/>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R65532"/>
  <sheetViews>
    <sheetView showGridLines="0" topLeftCell="A126" zoomScale="80" zoomScaleNormal="80" workbookViewId="0">
      <selection activeCell="C142" sqref="C142"/>
    </sheetView>
  </sheetViews>
  <sheetFormatPr baseColWidth="10" defaultRowHeight="14.25" x14ac:dyDescent="0.2"/>
  <cols>
    <col min="1" max="1" width="0.42578125" style="18" customWidth="1"/>
    <col min="2" max="2" width="1.42578125" style="18" customWidth="1"/>
    <col min="3" max="3" width="44.7109375" style="18" customWidth="1"/>
    <col min="4" max="4" width="11.7109375" style="24" customWidth="1"/>
    <col min="5" max="6" width="33.7109375" style="57" customWidth="1"/>
    <col min="7" max="7" width="11.7109375" style="24" customWidth="1"/>
    <col min="8" max="9" width="33.7109375" style="57" customWidth="1"/>
    <col min="10" max="10" width="11.7109375" style="24" customWidth="1"/>
    <col min="11" max="12" width="33.7109375" style="57" customWidth="1"/>
    <col min="13" max="13" width="3.140625" style="18" customWidth="1"/>
    <col min="14" max="14" width="2.42578125" style="18" customWidth="1"/>
    <col min="15" max="15" width="7.42578125" style="18" hidden="1" customWidth="1"/>
    <col min="16" max="17" width="7.140625" style="18" hidden="1" customWidth="1"/>
    <col min="18" max="18" width="7" style="18" hidden="1" customWidth="1"/>
    <col min="19" max="19" width="11.42578125" style="18"/>
    <col min="20" max="20" width="13" style="18" customWidth="1"/>
    <col min="21" max="21" width="15.85546875" style="18" customWidth="1"/>
    <col min="22" max="22" width="13" style="18" customWidth="1"/>
    <col min="23" max="24" width="11.42578125" style="18" customWidth="1"/>
    <col min="25" max="16384" width="11.42578125" style="18"/>
  </cols>
  <sheetData>
    <row r="1" spans="1:18" ht="33" customHeight="1" x14ac:dyDescent="0.2">
      <c r="B1" s="196" t="s">
        <v>124</v>
      </c>
      <c r="C1" s="196"/>
      <c r="D1" s="196"/>
      <c r="E1" s="196"/>
      <c r="F1" s="196"/>
      <c r="G1" s="196"/>
      <c r="H1" s="196"/>
      <c r="I1" s="196"/>
      <c r="J1" s="26"/>
      <c r="K1" s="26"/>
      <c r="L1" s="26"/>
    </row>
    <row r="2" spans="1:18" ht="15.75" x14ac:dyDescent="0.2">
      <c r="B2" s="197" t="s">
        <v>27</v>
      </c>
      <c r="C2" s="197"/>
      <c r="D2" s="237" t="s">
        <v>327</v>
      </c>
      <c r="E2" s="237"/>
      <c r="F2" s="237"/>
      <c r="G2" s="238" t="s">
        <v>181</v>
      </c>
      <c r="H2" s="238"/>
      <c r="I2" s="238"/>
      <c r="J2" s="186" t="s">
        <v>182</v>
      </c>
      <c r="K2" s="186"/>
      <c r="L2" s="186"/>
      <c r="N2" s="18">
        <v>1</v>
      </c>
    </row>
    <row r="3" spans="1:18" ht="15" customHeight="1" x14ac:dyDescent="0.2">
      <c r="B3" s="197"/>
      <c r="C3" s="197"/>
      <c r="D3" s="220" t="s">
        <v>34</v>
      </c>
      <c r="E3" s="219" t="s">
        <v>122</v>
      </c>
      <c r="F3" s="219" t="s">
        <v>125</v>
      </c>
      <c r="G3" s="187" t="s">
        <v>34</v>
      </c>
      <c r="H3" s="219" t="s">
        <v>122</v>
      </c>
      <c r="I3" s="219" t="s">
        <v>125</v>
      </c>
      <c r="J3" s="187" t="s">
        <v>34</v>
      </c>
      <c r="K3" s="189" t="s">
        <v>122</v>
      </c>
      <c r="L3" s="191" t="s">
        <v>125</v>
      </c>
      <c r="N3" s="18">
        <v>2</v>
      </c>
    </row>
    <row r="4" spans="1:18" ht="15.75" customHeight="1" x14ac:dyDescent="0.2">
      <c r="B4" s="197"/>
      <c r="C4" s="197"/>
      <c r="D4" s="221"/>
      <c r="E4" s="191"/>
      <c r="F4" s="191"/>
      <c r="G4" s="188"/>
      <c r="H4" s="191"/>
      <c r="I4" s="191"/>
      <c r="J4" s="188"/>
      <c r="K4" s="190"/>
      <c r="L4" s="192"/>
      <c r="N4" s="18">
        <v>3</v>
      </c>
    </row>
    <row r="5" spans="1:18" ht="15.75" x14ac:dyDescent="0.2">
      <c r="B5" s="197"/>
      <c r="C5" s="197"/>
      <c r="D5" s="27"/>
      <c r="E5" s="28"/>
      <c r="F5" s="28"/>
      <c r="G5" s="29"/>
      <c r="H5" s="30"/>
      <c r="I5" s="30"/>
      <c r="J5" s="29"/>
      <c r="K5" s="31"/>
      <c r="L5" s="30"/>
      <c r="N5" s="18">
        <v>4</v>
      </c>
    </row>
    <row r="6" spans="1:18" ht="18.75" x14ac:dyDescent="0.2">
      <c r="A6" s="239"/>
      <c r="B6" s="214"/>
      <c r="C6" s="32" t="s">
        <v>73</v>
      </c>
      <c r="D6" s="33"/>
      <c r="E6" s="33"/>
      <c r="F6" s="33"/>
      <c r="G6" s="33"/>
      <c r="H6" s="33"/>
      <c r="I6" s="33"/>
      <c r="J6" s="33"/>
      <c r="K6" s="33"/>
      <c r="L6" s="34"/>
    </row>
    <row r="7" spans="1:18" ht="39.950000000000003" customHeight="1" x14ac:dyDescent="0.2">
      <c r="A7" s="239"/>
      <c r="B7" s="215"/>
      <c r="C7" s="35" t="s">
        <v>33</v>
      </c>
      <c r="D7" s="73">
        <v>1</v>
      </c>
      <c r="E7" s="110" t="s">
        <v>184</v>
      </c>
      <c r="F7" s="110" t="s">
        <v>185</v>
      </c>
      <c r="G7" s="122">
        <v>3</v>
      </c>
      <c r="H7" s="111" t="s">
        <v>329</v>
      </c>
      <c r="I7" s="111" t="s">
        <v>330</v>
      </c>
      <c r="J7" s="126"/>
      <c r="K7" s="112"/>
      <c r="L7" s="113"/>
      <c r="O7" s="18">
        <f>COUNTIF(D7:D10,"1")</f>
        <v>4</v>
      </c>
      <c r="P7" s="18">
        <f>COUNTIF(G7:G10,"1")</f>
        <v>1</v>
      </c>
      <c r="Q7" s="18" t="e">
        <f>COUNTIF(#REF!,"1")</f>
        <v>#REF!</v>
      </c>
      <c r="R7" s="18">
        <f>COUNTIF(J7:J10,"1")</f>
        <v>0</v>
      </c>
    </row>
    <row r="8" spans="1:18" ht="39.950000000000003" customHeight="1" x14ac:dyDescent="0.2">
      <c r="A8" s="239"/>
      <c r="B8" s="215"/>
      <c r="C8" s="36" t="s">
        <v>35</v>
      </c>
      <c r="D8" s="73">
        <v>1</v>
      </c>
      <c r="E8" s="110" t="s">
        <v>187</v>
      </c>
      <c r="F8" s="110" t="s">
        <v>186</v>
      </c>
      <c r="G8" s="122">
        <v>2</v>
      </c>
      <c r="H8" s="114" t="s">
        <v>331</v>
      </c>
      <c r="I8" s="111" t="s">
        <v>332</v>
      </c>
      <c r="J8" s="126"/>
      <c r="K8" s="115"/>
      <c r="L8" s="113"/>
      <c r="O8" s="18">
        <f>COUNTIF(D7:D10,"2")</f>
        <v>0</v>
      </c>
      <c r="P8" s="18">
        <f>COUNTIF(G7:G10,"2")</f>
        <v>2</v>
      </c>
      <c r="Q8" s="18" t="e">
        <f>COUNTIF(#REF!,"2")</f>
        <v>#REF!</v>
      </c>
      <c r="R8" s="18">
        <f>COUNTIF(J7:J10,"2")</f>
        <v>0</v>
      </c>
    </row>
    <row r="9" spans="1:18" ht="39.950000000000003" customHeight="1" x14ac:dyDescent="0.2">
      <c r="A9" s="239"/>
      <c r="B9" s="215"/>
      <c r="C9" s="37" t="s">
        <v>36</v>
      </c>
      <c r="D9" s="73">
        <v>1</v>
      </c>
      <c r="E9" s="110" t="s">
        <v>495</v>
      </c>
      <c r="F9" s="110" t="s">
        <v>183</v>
      </c>
      <c r="G9" s="122">
        <v>2</v>
      </c>
      <c r="H9" s="114" t="s">
        <v>333</v>
      </c>
      <c r="I9" s="111" t="s">
        <v>334</v>
      </c>
      <c r="J9" s="126"/>
      <c r="K9" s="115"/>
      <c r="L9" s="113"/>
      <c r="O9" s="18">
        <f>COUNTIF(D7:D10,"3")</f>
        <v>0</v>
      </c>
      <c r="P9" s="18">
        <f>COUNTIF(G7:G10,"3")</f>
        <v>1</v>
      </c>
      <c r="Q9" s="18" t="e">
        <f>COUNTIF(#REF!,"3")</f>
        <v>#REF!</v>
      </c>
      <c r="R9" s="18">
        <f>COUNTIF(J7:J10,"3")</f>
        <v>0</v>
      </c>
    </row>
    <row r="10" spans="1:18" ht="39.950000000000003" customHeight="1" x14ac:dyDescent="0.2">
      <c r="A10" s="239"/>
      <c r="B10" s="216"/>
      <c r="C10" s="37" t="s">
        <v>37</v>
      </c>
      <c r="D10" s="73">
        <v>1</v>
      </c>
      <c r="E10" s="110" t="s">
        <v>188</v>
      </c>
      <c r="F10" s="110" t="s">
        <v>189</v>
      </c>
      <c r="G10" s="122">
        <v>1</v>
      </c>
      <c r="H10" s="114" t="s">
        <v>188</v>
      </c>
      <c r="I10" s="111" t="s">
        <v>189</v>
      </c>
      <c r="J10" s="126"/>
      <c r="K10" s="115"/>
      <c r="L10" s="113"/>
      <c r="O10" s="18">
        <f>COUNTIF(D7:D10,"4")</f>
        <v>0</v>
      </c>
      <c r="P10" s="18">
        <f>COUNTIF(G7:G10,"4")</f>
        <v>0</v>
      </c>
      <c r="Q10" s="18" t="e">
        <f>COUNTIF(#REF!,"4")</f>
        <v>#REF!</v>
      </c>
      <c r="R10" s="18">
        <f>COUNTIF(J7:J10,"4")</f>
        <v>0</v>
      </c>
    </row>
    <row r="11" spans="1:18" ht="6" customHeight="1" x14ac:dyDescent="0.25">
      <c r="B11" s="209"/>
      <c r="C11" s="210"/>
      <c r="D11" s="210"/>
      <c r="E11" s="210"/>
      <c r="F11" s="210"/>
      <c r="G11" s="210"/>
      <c r="H11" s="210"/>
      <c r="I11" s="210"/>
      <c r="J11" s="127"/>
      <c r="K11" s="38"/>
      <c r="L11" s="38"/>
      <c r="N11" s="18">
        <f>COUNTIF(D7:D10,"1")</f>
        <v>4</v>
      </c>
      <c r="O11" s="18">
        <f>COUNTIF(D7:D10,"1")</f>
        <v>4</v>
      </c>
      <c r="P11" s="18">
        <f>COUNTIF(D7:D10,"3")</f>
        <v>0</v>
      </c>
    </row>
    <row r="12" spans="1:18" ht="18.75" x14ac:dyDescent="0.2">
      <c r="A12" s="239"/>
      <c r="B12" s="206"/>
      <c r="C12" s="39" t="s">
        <v>72</v>
      </c>
      <c r="D12" s="40"/>
      <c r="E12" s="40"/>
      <c r="F12" s="40"/>
      <c r="G12" s="40"/>
      <c r="H12" s="40"/>
      <c r="I12" s="40"/>
      <c r="J12" s="40"/>
      <c r="K12" s="41"/>
      <c r="L12" s="42"/>
    </row>
    <row r="13" spans="1:18" ht="39.950000000000003" customHeight="1" x14ac:dyDescent="0.2">
      <c r="A13" s="239"/>
      <c r="B13" s="207"/>
      <c r="C13" s="43" t="s">
        <v>38</v>
      </c>
      <c r="D13" s="74">
        <v>2</v>
      </c>
      <c r="E13" s="110" t="s">
        <v>190</v>
      </c>
      <c r="F13" s="116" t="s">
        <v>191</v>
      </c>
      <c r="G13" s="123">
        <v>3</v>
      </c>
      <c r="H13" s="111" t="s">
        <v>335</v>
      </c>
      <c r="I13" s="111" t="s">
        <v>336</v>
      </c>
      <c r="J13" s="128"/>
      <c r="K13" s="117"/>
      <c r="L13" s="118"/>
      <c r="O13" s="18">
        <f>COUNTIF(D13:D17,"1")</f>
        <v>1</v>
      </c>
      <c r="P13" s="18">
        <f>COUNTIF(G13:G17,"1")</f>
        <v>0</v>
      </c>
      <c r="Q13" s="18" t="e">
        <f>COUNTIF(#REF!,"1")</f>
        <v>#REF!</v>
      </c>
      <c r="R13" s="18">
        <f>COUNTIF(J13:J17,"1")</f>
        <v>0</v>
      </c>
    </row>
    <row r="14" spans="1:18" ht="39.950000000000003" customHeight="1" x14ac:dyDescent="0.2">
      <c r="A14" s="239"/>
      <c r="B14" s="207"/>
      <c r="C14" s="36" t="s">
        <v>39</v>
      </c>
      <c r="D14" s="74">
        <v>2</v>
      </c>
      <c r="E14" s="119" t="s">
        <v>496</v>
      </c>
      <c r="F14" s="116" t="s">
        <v>192</v>
      </c>
      <c r="G14" s="123">
        <v>3</v>
      </c>
      <c r="H14" s="114" t="s">
        <v>337</v>
      </c>
      <c r="I14" s="111" t="s">
        <v>338</v>
      </c>
      <c r="J14" s="128"/>
      <c r="K14" s="118"/>
      <c r="L14" s="118"/>
      <c r="O14" s="18">
        <f>COUNTIF(D13:D17,"2")</f>
        <v>4</v>
      </c>
      <c r="P14" s="18">
        <f>COUNTIF(G13:G17,"2")</f>
        <v>2</v>
      </c>
      <c r="Q14" s="18" t="e">
        <f>COUNTIF(#REF!,"2")</f>
        <v>#REF!</v>
      </c>
      <c r="R14" s="18">
        <f>COUNTIF(J13:J17,"2")</f>
        <v>0</v>
      </c>
    </row>
    <row r="15" spans="1:18" ht="39.950000000000003" customHeight="1" x14ac:dyDescent="0.2">
      <c r="A15" s="239"/>
      <c r="B15" s="207"/>
      <c r="C15" s="36" t="s">
        <v>40</v>
      </c>
      <c r="D15" s="74">
        <v>2</v>
      </c>
      <c r="E15" s="119" t="s">
        <v>497</v>
      </c>
      <c r="F15" s="116" t="s">
        <v>193</v>
      </c>
      <c r="G15" s="123">
        <v>3</v>
      </c>
      <c r="H15" s="114" t="s">
        <v>339</v>
      </c>
      <c r="I15" s="111" t="s">
        <v>340</v>
      </c>
      <c r="J15" s="128"/>
      <c r="K15" s="118"/>
      <c r="L15" s="118"/>
      <c r="O15" s="18">
        <f>COUNTIF(D13:D17,"3")</f>
        <v>0</v>
      </c>
      <c r="P15" s="18">
        <f>COUNTIF(G13:G17,"3")</f>
        <v>3</v>
      </c>
      <c r="Q15" s="18" t="e">
        <f>COUNTIF(#REF!,"3")</f>
        <v>#REF!</v>
      </c>
      <c r="R15" s="18">
        <f>COUNTIF(J13:J17,"3")</f>
        <v>0</v>
      </c>
    </row>
    <row r="16" spans="1:18" ht="39.950000000000003" customHeight="1" x14ac:dyDescent="0.2">
      <c r="A16" s="239"/>
      <c r="B16" s="207"/>
      <c r="C16" s="37" t="s">
        <v>41</v>
      </c>
      <c r="D16" s="74">
        <v>1</v>
      </c>
      <c r="E16" s="119" t="s">
        <v>498</v>
      </c>
      <c r="F16" s="116" t="s">
        <v>499</v>
      </c>
      <c r="G16" s="123">
        <v>2</v>
      </c>
      <c r="H16" s="114" t="s">
        <v>341</v>
      </c>
      <c r="I16" s="111" t="s">
        <v>342</v>
      </c>
      <c r="J16" s="128"/>
      <c r="K16" s="118"/>
      <c r="L16" s="118"/>
      <c r="O16" s="18">
        <f>COUNTIF(D13:D17,"4")</f>
        <v>0</v>
      </c>
      <c r="P16" s="18">
        <f>COUNTIF(G13:G17,"4")</f>
        <v>0</v>
      </c>
      <c r="Q16" s="18" t="e">
        <f>COUNTIF(#REF!,"4")</f>
        <v>#REF!</v>
      </c>
      <c r="R16" s="18">
        <f>COUNTIF(J13:J17,"4")</f>
        <v>0</v>
      </c>
    </row>
    <row r="17" spans="1:18" ht="39.950000000000003" customHeight="1" x14ac:dyDescent="0.2">
      <c r="A17" s="239"/>
      <c r="B17" s="208"/>
      <c r="C17" s="36" t="s">
        <v>42</v>
      </c>
      <c r="D17" s="74">
        <v>2</v>
      </c>
      <c r="E17" s="119" t="s">
        <v>194</v>
      </c>
      <c r="F17" s="116" t="s">
        <v>195</v>
      </c>
      <c r="G17" s="123">
        <v>2</v>
      </c>
      <c r="H17" s="114" t="s">
        <v>343</v>
      </c>
      <c r="I17" s="111" t="s">
        <v>344</v>
      </c>
      <c r="J17" s="128"/>
      <c r="K17" s="118"/>
      <c r="L17" s="118"/>
    </row>
    <row r="18" spans="1:18" ht="7.5" customHeight="1" x14ac:dyDescent="0.25">
      <c r="B18" s="217"/>
      <c r="C18" s="218"/>
      <c r="D18" s="218"/>
      <c r="E18" s="218"/>
      <c r="F18" s="218"/>
      <c r="G18" s="218"/>
      <c r="H18" s="218"/>
      <c r="I18" s="218"/>
      <c r="J18" s="127"/>
      <c r="K18" s="38"/>
      <c r="L18" s="38"/>
    </row>
    <row r="19" spans="1:18" ht="18.75" x14ac:dyDescent="0.2">
      <c r="A19" s="239"/>
      <c r="B19" s="206"/>
      <c r="C19" s="39" t="s">
        <v>43</v>
      </c>
      <c r="D19" s="40"/>
      <c r="E19" s="40"/>
      <c r="F19" s="40"/>
      <c r="G19" s="40"/>
      <c r="H19" s="40"/>
      <c r="I19" s="40"/>
      <c r="J19" s="40"/>
      <c r="K19" s="41"/>
      <c r="L19" s="42"/>
    </row>
    <row r="20" spans="1:18" ht="39.950000000000003" customHeight="1" x14ac:dyDescent="0.2">
      <c r="A20" s="239"/>
      <c r="B20" s="234"/>
      <c r="C20" s="44" t="s">
        <v>44</v>
      </c>
      <c r="D20" s="74">
        <v>2</v>
      </c>
      <c r="E20" s="110" t="s">
        <v>196</v>
      </c>
      <c r="F20" s="110" t="s">
        <v>325</v>
      </c>
      <c r="G20" s="123">
        <v>3</v>
      </c>
      <c r="H20" s="111" t="s">
        <v>345</v>
      </c>
      <c r="I20" s="111" t="s">
        <v>346</v>
      </c>
      <c r="J20" s="128"/>
      <c r="K20" s="120"/>
      <c r="L20" s="121"/>
      <c r="O20" s="18">
        <f>COUNTIF(D20:D27,"1")</f>
        <v>5</v>
      </c>
      <c r="P20" s="18">
        <f>COUNTIF(G20:G27,"1")</f>
        <v>2</v>
      </c>
      <c r="Q20" s="18" t="e">
        <f>COUNTIF(#REF!,"1")</f>
        <v>#REF!</v>
      </c>
      <c r="R20" s="18">
        <f>COUNTIF(J20:J27,"1")</f>
        <v>0</v>
      </c>
    </row>
    <row r="21" spans="1:18" ht="39.950000000000003" customHeight="1" x14ac:dyDescent="0.2">
      <c r="A21" s="239"/>
      <c r="B21" s="234"/>
      <c r="C21" s="45" t="s">
        <v>45</v>
      </c>
      <c r="D21" s="74">
        <v>3</v>
      </c>
      <c r="E21" s="119" t="s">
        <v>326</v>
      </c>
      <c r="F21" s="110" t="s">
        <v>197</v>
      </c>
      <c r="G21" s="123">
        <v>3</v>
      </c>
      <c r="H21" s="114" t="s">
        <v>326</v>
      </c>
      <c r="I21" s="111" t="s">
        <v>346</v>
      </c>
      <c r="J21" s="128"/>
      <c r="K21" s="121"/>
      <c r="L21" s="121"/>
      <c r="O21" s="18">
        <f>COUNTIF(D20:D27,"2")</f>
        <v>2</v>
      </c>
      <c r="P21" s="18">
        <f>COUNTIF(G20:G27,"2")</f>
        <v>4</v>
      </c>
      <c r="Q21" s="18" t="e">
        <f>COUNTIF(#REF!,"2")</f>
        <v>#REF!</v>
      </c>
      <c r="R21" s="18">
        <f>COUNTIF(J20:J27,"2")</f>
        <v>0</v>
      </c>
    </row>
    <row r="22" spans="1:18" ht="39.950000000000003" customHeight="1" x14ac:dyDescent="0.25">
      <c r="A22" s="239"/>
      <c r="B22" s="234"/>
      <c r="C22" s="45" t="s">
        <v>46</v>
      </c>
      <c r="D22" s="74">
        <v>1</v>
      </c>
      <c r="E22" s="129" t="s">
        <v>198</v>
      </c>
      <c r="F22" s="110" t="s">
        <v>199</v>
      </c>
      <c r="G22" s="123">
        <v>2</v>
      </c>
      <c r="H22" s="114" t="s">
        <v>347</v>
      </c>
      <c r="I22" s="111" t="s">
        <v>348</v>
      </c>
      <c r="J22" s="128"/>
      <c r="K22" s="121"/>
      <c r="L22" s="121"/>
      <c r="O22" s="18">
        <f>COUNTIF(D20:D27,"3")</f>
        <v>1</v>
      </c>
      <c r="P22" s="18">
        <f>COUNTIF(G20:G27,"3")</f>
        <v>2</v>
      </c>
      <c r="Q22" s="18" t="e">
        <f>COUNTIF(#REF!,"3")</f>
        <v>#REF!</v>
      </c>
      <c r="R22" s="18">
        <f>COUNTIF(J20:J27,"3")</f>
        <v>0</v>
      </c>
    </row>
    <row r="23" spans="1:18" ht="39.950000000000003" customHeight="1" x14ac:dyDescent="0.2">
      <c r="A23" s="239"/>
      <c r="B23" s="234"/>
      <c r="C23" s="45" t="s">
        <v>47</v>
      </c>
      <c r="D23" s="74">
        <v>1</v>
      </c>
      <c r="E23" s="119" t="s">
        <v>200</v>
      </c>
      <c r="F23" s="110" t="s">
        <v>201</v>
      </c>
      <c r="G23" s="123">
        <v>2</v>
      </c>
      <c r="H23" s="114" t="s">
        <v>349</v>
      </c>
      <c r="I23" s="111" t="s">
        <v>201</v>
      </c>
      <c r="J23" s="128"/>
      <c r="K23" s="121"/>
      <c r="L23" s="121"/>
      <c r="O23" s="18">
        <f>COUNTIF(D20:D27,"4")</f>
        <v>0</v>
      </c>
      <c r="P23" s="18">
        <f>COUNTIF(G20:G27,"4")</f>
        <v>0</v>
      </c>
      <c r="Q23" s="18" t="e">
        <f>COUNTIF(#REF!,"4")</f>
        <v>#REF!</v>
      </c>
      <c r="R23" s="18">
        <f>COUNTIF(J20:J27,"4")</f>
        <v>0</v>
      </c>
    </row>
    <row r="24" spans="1:18" ht="39.950000000000003" customHeight="1" x14ac:dyDescent="0.2">
      <c r="A24" s="239"/>
      <c r="B24" s="234"/>
      <c r="C24" s="45" t="s">
        <v>48</v>
      </c>
      <c r="D24" s="74">
        <v>1</v>
      </c>
      <c r="E24" s="119" t="s">
        <v>202</v>
      </c>
      <c r="F24" s="110" t="s">
        <v>203</v>
      </c>
      <c r="G24" s="123">
        <v>1</v>
      </c>
      <c r="H24" s="114" t="s">
        <v>202</v>
      </c>
      <c r="I24" s="111" t="s">
        <v>203</v>
      </c>
      <c r="J24" s="128"/>
      <c r="K24" s="121"/>
      <c r="L24" s="121"/>
    </row>
    <row r="25" spans="1:18" ht="39.950000000000003" customHeight="1" x14ac:dyDescent="0.2">
      <c r="A25" s="239"/>
      <c r="B25" s="234"/>
      <c r="C25" s="45" t="s">
        <v>49</v>
      </c>
      <c r="D25" s="74">
        <v>2</v>
      </c>
      <c r="E25" s="119" t="s">
        <v>500</v>
      </c>
      <c r="F25" s="110" t="s">
        <v>350</v>
      </c>
      <c r="G25" s="123">
        <v>2</v>
      </c>
      <c r="H25" s="114" t="s">
        <v>204</v>
      </c>
      <c r="I25" s="111" t="s">
        <v>350</v>
      </c>
      <c r="J25" s="128"/>
      <c r="K25" s="121"/>
      <c r="L25" s="121"/>
    </row>
    <row r="26" spans="1:18" ht="39.950000000000003" customHeight="1" x14ac:dyDescent="0.2">
      <c r="A26" s="239"/>
      <c r="B26" s="234"/>
      <c r="C26" s="45" t="s">
        <v>50</v>
      </c>
      <c r="D26" s="74">
        <v>1</v>
      </c>
      <c r="E26" s="119" t="s">
        <v>205</v>
      </c>
      <c r="F26" s="110" t="s">
        <v>206</v>
      </c>
      <c r="G26" s="123">
        <v>2</v>
      </c>
      <c r="H26" s="114" t="s">
        <v>351</v>
      </c>
      <c r="I26" s="111" t="s">
        <v>352</v>
      </c>
      <c r="J26" s="128"/>
      <c r="K26" s="121"/>
      <c r="L26" s="121"/>
    </row>
    <row r="27" spans="1:18" ht="39.950000000000003" customHeight="1" x14ac:dyDescent="0.2">
      <c r="A27" s="239"/>
      <c r="B27" s="235"/>
      <c r="C27" s="45" t="s">
        <v>51</v>
      </c>
      <c r="D27" s="74">
        <v>1</v>
      </c>
      <c r="E27" s="119" t="s">
        <v>207</v>
      </c>
      <c r="F27" s="110" t="s">
        <v>208</v>
      </c>
      <c r="G27" s="123">
        <v>1</v>
      </c>
      <c r="H27" s="114" t="s">
        <v>353</v>
      </c>
      <c r="I27" s="111" t="s">
        <v>354</v>
      </c>
      <c r="J27" s="128"/>
      <c r="K27" s="121"/>
      <c r="L27" s="121"/>
    </row>
    <row r="28" spans="1:18" ht="7.5" customHeight="1" x14ac:dyDescent="0.25">
      <c r="B28" s="209"/>
      <c r="C28" s="210"/>
      <c r="D28" s="210"/>
      <c r="E28" s="210"/>
      <c r="F28" s="210"/>
      <c r="G28" s="210"/>
      <c r="H28" s="210"/>
      <c r="I28" s="210"/>
      <c r="J28" s="127"/>
      <c r="K28" s="38"/>
      <c r="L28" s="38"/>
    </row>
    <row r="29" spans="1:18" ht="18.75" x14ac:dyDescent="0.2">
      <c r="A29" s="239"/>
      <c r="B29" s="206"/>
      <c r="C29" s="39" t="s">
        <v>52</v>
      </c>
      <c r="D29" s="40"/>
      <c r="E29" s="40"/>
      <c r="F29" s="40"/>
      <c r="G29" s="40"/>
      <c r="H29" s="40"/>
      <c r="I29" s="40"/>
      <c r="J29" s="40"/>
      <c r="K29" s="41"/>
      <c r="L29" s="42"/>
    </row>
    <row r="30" spans="1:18" ht="39.950000000000003" customHeight="1" x14ac:dyDescent="0.2">
      <c r="A30" s="239"/>
      <c r="B30" s="207"/>
      <c r="C30" s="43" t="s">
        <v>53</v>
      </c>
      <c r="D30" s="74">
        <v>1</v>
      </c>
      <c r="E30" s="110" t="s">
        <v>501</v>
      </c>
      <c r="F30" s="110" t="s">
        <v>502</v>
      </c>
      <c r="G30" s="123">
        <v>2</v>
      </c>
      <c r="H30" s="111" t="s">
        <v>355</v>
      </c>
      <c r="I30" s="111" t="s">
        <v>356</v>
      </c>
      <c r="J30" s="128"/>
      <c r="K30" s="120"/>
      <c r="L30" s="121"/>
      <c r="O30" s="18">
        <f>COUNTIF(D30:D33,"1")</f>
        <v>3</v>
      </c>
      <c r="P30" s="18">
        <f>COUNTIF(G30:G33,"1")</f>
        <v>0</v>
      </c>
      <c r="Q30" s="18" t="e">
        <f>COUNTIF(#REF!,"1")</f>
        <v>#REF!</v>
      </c>
      <c r="R30" s="18">
        <f>COUNTIF(J30:J33,"1")</f>
        <v>0</v>
      </c>
    </row>
    <row r="31" spans="1:18" ht="39.950000000000003" customHeight="1" x14ac:dyDescent="0.2">
      <c r="A31" s="239"/>
      <c r="B31" s="207"/>
      <c r="C31" s="36" t="s">
        <v>54</v>
      </c>
      <c r="D31" s="74">
        <v>2</v>
      </c>
      <c r="E31" s="119" t="s">
        <v>503</v>
      </c>
      <c r="F31" s="110" t="s">
        <v>209</v>
      </c>
      <c r="G31" s="123">
        <v>3</v>
      </c>
      <c r="H31" s="114" t="s">
        <v>357</v>
      </c>
      <c r="I31" s="111" t="s">
        <v>358</v>
      </c>
      <c r="J31" s="128"/>
      <c r="K31" s="121"/>
      <c r="L31" s="121"/>
      <c r="O31" s="18">
        <f>COUNTIF(D30:D33,"2")</f>
        <v>1</v>
      </c>
      <c r="P31" s="18">
        <f>COUNTIF(G30:G33,"2")</f>
        <v>3</v>
      </c>
      <c r="Q31" s="18" t="e">
        <f>COUNTIF(#REF!,"2")</f>
        <v>#REF!</v>
      </c>
      <c r="R31" s="18">
        <f>COUNTIF(J30:J33,"2")</f>
        <v>0</v>
      </c>
    </row>
    <row r="32" spans="1:18" ht="39.950000000000003" customHeight="1" x14ac:dyDescent="0.2">
      <c r="A32" s="239"/>
      <c r="B32" s="207"/>
      <c r="C32" s="36" t="s">
        <v>55</v>
      </c>
      <c r="D32" s="74">
        <v>1</v>
      </c>
      <c r="E32" s="119" t="s">
        <v>210</v>
      </c>
      <c r="F32" s="110" t="s">
        <v>359</v>
      </c>
      <c r="G32" s="123">
        <v>2</v>
      </c>
      <c r="H32" s="114" t="s">
        <v>360</v>
      </c>
      <c r="I32" s="111" t="s">
        <v>504</v>
      </c>
      <c r="J32" s="128"/>
      <c r="K32" s="121"/>
      <c r="L32" s="121"/>
      <c r="O32" s="18">
        <f>COUNTIF(D30:D33,"3")</f>
        <v>0</v>
      </c>
      <c r="P32" s="18">
        <f>COUNTIF(G30:G33,"3")</f>
        <v>1</v>
      </c>
      <c r="Q32" s="18" t="e">
        <f>COUNTIF(#REF!,"31")</f>
        <v>#REF!</v>
      </c>
      <c r="R32" s="18">
        <f>COUNTIF(J30:J33,"3")</f>
        <v>0</v>
      </c>
    </row>
    <row r="33" spans="1:18" ht="39.950000000000003" customHeight="1" x14ac:dyDescent="0.2">
      <c r="A33" s="239"/>
      <c r="B33" s="208"/>
      <c r="C33" s="36" t="s">
        <v>56</v>
      </c>
      <c r="D33" s="74">
        <v>1</v>
      </c>
      <c r="E33" s="119" t="s">
        <v>505</v>
      </c>
      <c r="F33" s="110" t="s">
        <v>211</v>
      </c>
      <c r="G33" s="123">
        <v>2</v>
      </c>
      <c r="H33" s="114" t="s">
        <v>361</v>
      </c>
      <c r="I33" s="111" t="s">
        <v>362</v>
      </c>
      <c r="J33" s="128"/>
      <c r="K33" s="121"/>
      <c r="L33" s="121"/>
      <c r="O33" s="18">
        <f>COUNTIF(D30:D33,"4")</f>
        <v>0</v>
      </c>
      <c r="P33" s="18">
        <f>COUNTIF(G30:G33,"4")</f>
        <v>0</v>
      </c>
      <c r="Q33" s="18" t="e">
        <f>COUNTIF(#REF!,"4")</f>
        <v>#REF!</v>
      </c>
      <c r="R33" s="18">
        <f>COUNTIF(J30:J33,"4")</f>
        <v>0</v>
      </c>
    </row>
    <row r="34" spans="1:18" ht="9" customHeight="1" x14ac:dyDescent="0.25">
      <c r="B34" s="217"/>
      <c r="C34" s="218"/>
      <c r="D34" s="218"/>
      <c r="E34" s="218"/>
      <c r="F34" s="218"/>
      <c r="G34" s="218"/>
      <c r="H34" s="218"/>
      <c r="I34" s="218"/>
      <c r="J34" s="127"/>
      <c r="K34" s="38"/>
      <c r="L34" s="38"/>
    </row>
    <row r="35" spans="1:18" ht="18.75" x14ac:dyDescent="0.2">
      <c r="A35" s="239"/>
      <c r="B35" s="206"/>
      <c r="C35" s="46" t="s">
        <v>57</v>
      </c>
      <c r="D35" s="236"/>
      <c r="E35" s="236"/>
      <c r="F35" s="236"/>
      <c r="G35" s="236"/>
      <c r="H35" s="236"/>
      <c r="I35" s="236"/>
      <c r="J35" s="95"/>
      <c r="K35" s="95"/>
      <c r="L35" s="47"/>
    </row>
    <row r="36" spans="1:18" ht="39.950000000000003" customHeight="1" x14ac:dyDescent="0.2">
      <c r="A36" s="239"/>
      <c r="B36" s="207"/>
      <c r="C36" s="43" t="s">
        <v>58</v>
      </c>
      <c r="D36" s="74">
        <v>1</v>
      </c>
      <c r="E36" s="110" t="s">
        <v>213</v>
      </c>
      <c r="F36" s="110" t="s">
        <v>212</v>
      </c>
      <c r="G36" s="123">
        <v>2</v>
      </c>
      <c r="H36" s="111" t="s">
        <v>363</v>
      </c>
      <c r="I36" s="111" t="s">
        <v>364</v>
      </c>
      <c r="J36" s="128"/>
      <c r="K36" s="120"/>
      <c r="L36" s="121"/>
      <c r="O36" s="18">
        <f>COUNTIF(D36:D44,"1")</f>
        <v>7</v>
      </c>
      <c r="P36" s="18">
        <f>COUNTIF(G36:G44,"1")</f>
        <v>2</v>
      </c>
      <c r="Q36" s="18" t="e">
        <f>COUNTIF(#REF!,"1")</f>
        <v>#REF!</v>
      </c>
      <c r="R36" s="18">
        <f>COUNTIF(J36:J44,"1")</f>
        <v>0</v>
      </c>
    </row>
    <row r="37" spans="1:18" ht="39.950000000000003" customHeight="1" x14ac:dyDescent="0.2">
      <c r="A37" s="239"/>
      <c r="B37" s="207"/>
      <c r="C37" s="36" t="s">
        <v>59</v>
      </c>
      <c r="D37" s="74">
        <v>1</v>
      </c>
      <c r="E37" s="119" t="s">
        <v>506</v>
      </c>
      <c r="F37" s="110" t="s">
        <v>214</v>
      </c>
      <c r="G37" s="123">
        <v>1</v>
      </c>
      <c r="H37" s="114" t="s">
        <v>506</v>
      </c>
      <c r="I37" s="111" t="s">
        <v>365</v>
      </c>
      <c r="J37" s="128"/>
      <c r="K37" s="121"/>
      <c r="L37" s="121"/>
      <c r="O37" s="18">
        <f>COUNTIF(D36:D44,"2")</f>
        <v>2</v>
      </c>
      <c r="P37" s="18">
        <f>COUNTIF(G36:G44,"2")</f>
        <v>6</v>
      </c>
      <c r="Q37" s="18" t="e">
        <f>COUNTIF(#REF!,"2")</f>
        <v>#REF!</v>
      </c>
      <c r="R37" s="18">
        <f>COUNTIF(J36:J44,"2")</f>
        <v>0</v>
      </c>
    </row>
    <row r="38" spans="1:18" ht="39.950000000000003" customHeight="1" x14ac:dyDescent="0.2">
      <c r="A38" s="239"/>
      <c r="B38" s="207"/>
      <c r="C38" s="36" t="s">
        <v>60</v>
      </c>
      <c r="D38" s="74">
        <v>1</v>
      </c>
      <c r="E38" s="119" t="s">
        <v>215</v>
      </c>
      <c r="F38" s="110" t="s">
        <v>366</v>
      </c>
      <c r="G38" s="123">
        <v>2</v>
      </c>
      <c r="H38" s="114" t="s">
        <v>367</v>
      </c>
      <c r="I38" s="111" t="s">
        <v>368</v>
      </c>
      <c r="J38" s="128"/>
      <c r="K38" s="121"/>
      <c r="L38" s="121"/>
      <c r="O38" s="18">
        <f>COUNTIF(D36:D44,"3")</f>
        <v>0</v>
      </c>
      <c r="P38" s="18">
        <f>COUNTIF(G36:G44,"3")</f>
        <v>1</v>
      </c>
      <c r="Q38" s="18" t="e">
        <f>COUNTIF(#REF!,"3")</f>
        <v>#REF!</v>
      </c>
      <c r="R38" s="18">
        <f>COUNTIF(J36:J44,"3")</f>
        <v>0</v>
      </c>
    </row>
    <row r="39" spans="1:18" ht="39.950000000000003" customHeight="1" x14ac:dyDescent="0.2">
      <c r="A39" s="239"/>
      <c r="B39" s="207"/>
      <c r="C39" s="36" t="s">
        <v>61</v>
      </c>
      <c r="D39" s="74">
        <v>2</v>
      </c>
      <c r="E39" s="119" t="s">
        <v>216</v>
      </c>
      <c r="F39" s="110" t="s">
        <v>217</v>
      </c>
      <c r="G39" s="123">
        <v>3</v>
      </c>
      <c r="H39" s="114" t="s">
        <v>369</v>
      </c>
      <c r="I39" s="111" t="s">
        <v>370</v>
      </c>
      <c r="J39" s="128"/>
      <c r="K39" s="121"/>
      <c r="L39" s="121"/>
      <c r="O39" s="18">
        <f>COUNTIF(D36:D44,"4")</f>
        <v>0</v>
      </c>
      <c r="P39" s="18">
        <f>COUNTIF(G36:G44,"4")</f>
        <v>0</v>
      </c>
      <c r="Q39" s="18" t="e">
        <f>COUNTIF(#REF!,"4")</f>
        <v>#REF!</v>
      </c>
      <c r="R39" s="18">
        <f>COUNTIF(J36:J44,"4")</f>
        <v>0</v>
      </c>
    </row>
    <row r="40" spans="1:18" ht="39.950000000000003" customHeight="1" x14ac:dyDescent="0.2">
      <c r="A40" s="239"/>
      <c r="B40" s="207"/>
      <c r="C40" s="36" t="s">
        <v>62</v>
      </c>
      <c r="D40" s="74">
        <v>2</v>
      </c>
      <c r="E40" s="119" t="s">
        <v>507</v>
      </c>
      <c r="F40" s="110" t="s">
        <v>371</v>
      </c>
      <c r="G40" s="123">
        <v>2</v>
      </c>
      <c r="H40" s="114" t="s">
        <v>507</v>
      </c>
      <c r="I40" s="111" t="s">
        <v>508</v>
      </c>
      <c r="J40" s="128"/>
      <c r="K40" s="121"/>
      <c r="L40" s="121"/>
    </row>
    <row r="41" spans="1:18" ht="39.950000000000003" customHeight="1" x14ac:dyDescent="0.2">
      <c r="A41" s="239"/>
      <c r="B41" s="207"/>
      <c r="C41" s="36" t="s">
        <v>63</v>
      </c>
      <c r="D41" s="74">
        <v>1</v>
      </c>
      <c r="E41" s="119" t="s">
        <v>218</v>
      </c>
      <c r="F41" s="110" t="s">
        <v>219</v>
      </c>
      <c r="G41" s="123">
        <v>2</v>
      </c>
      <c r="H41" s="114" t="s">
        <v>372</v>
      </c>
      <c r="I41" s="111" t="s">
        <v>373</v>
      </c>
      <c r="J41" s="128"/>
      <c r="K41" s="121"/>
      <c r="L41" s="121"/>
    </row>
    <row r="42" spans="1:18" ht="39.950000000000003" customHeight="1" x14ac:dyDescent="0.2">
      <c r="A42" s="239"/>
      <c r="B42" s="207"/>
      <c r="C42" s="36" t="s">
        <v>64</v>
      </c>
      <c r="D42" s="74">
        <v>1</v>
      </c>
      <c r="E42" s="119" t="s">
        <v>220</v>
      </c>
      <c r="F42" s="110" t="s">
        <v>221</v>
      </c>
      <c r="G42" s="123">
        <v>1</v>
      </c>
      <c r="H42" s="114" t="s">
        <v>220</v>
      </c>
      <c r="I42" s="111" t="s">
        <v>221</v>
      </c>
      <c r="J42" s="128"/>
      <c r="K42" s="121"/>
      <c r="L42" s="121"/>
    </row>
    <row r="43" spans="1:18" ht="39.950000000000003" customHeight="1" x14ac:dyDescent="0.2">
      <c r="A43" s="239"/>
      <c r="B43" s="207"/>
      <c r="C43" s="36" t="s">
        <v>65</v>
      </c>
      <c r="D43" s="74">
        <v>1</v>
      </c>
      <c r="E43" s="119" t="s">
        <v>509</v>
      </c>
      <c r="F43" s="110" t="s">
        <v>222</v>
      </c>
      <c r="G43" s="123">
        <v>2</v>
      </c>
      <c r="H43" s="114" t="s">
        <v>374</v>
      </c>
      <c r="I43" s="111" t="s">
        <v>375</v>
      </c>
      <c r="J43" s="128"/>
      <c r="K43" s="121"/>
      <c r="L43" s="121"/>
    </row>
    <row r="44" spans="1:18" ht="39.950000000000003" customHeight="1" x14ac:dyDescent="0.2">
      <c r="A44" s="239"/>
      <c r="B44" s="208"/>
      <c r="C44" s="36" t="s">
        <v>66</v>
      </c>
      <c r="D44" s="74">
        <v>1</v>
      </c>
      <c r="E44" s="119" t="s">
        <v>510</v>
      </c>
      <c r="F44" s="110" t="s">
        <v>222</v>
      </c>
      <c r="G44" s="123">
        <v>2</v>
      </c>
      <c r="H44" s="114" t="s">
        <v>376</v>
      </c>
      <c r="I44" s="111" t="s">
        <v>477</v>
      </c>
      <c r="J44" s="128"/>
      <c r="K44" s="121"/>
      <c r="L44" s="121"/>
    </row>
    <row r="45" spans="1:18" ht="6.75" customHeight="1" x14ac:dyDescent="0.25">
      <c r="B45" s="217"/>
      <c r="C45" s="218"/>
      <c r="D45" s="218"/>
      <c r="E45" s="218"/>
      <c r="F45" s="218"/>
      <c r="G45" s="218"/>
      <c r="H45" s="218"/>
      <c r="I45" s="218"/>
      <c r="J45" s="127"/>
      <c r="K45" s="38"/>
      <c r="L45" s="38"/>
    </row>
    <row r="46" spans="1:18" ht="18.75" x14ac:dyDescent="0.2">
      <c r="A46" s="239"/>
      <c r="B46" s="206"/>
      <c r="C46" s="39" t="s">
        <v>67</v>
      </c>
      <c r="D46" s="40"/>
      <c r="E46" s="40"/>
      <c r="F46" s="40"/>
      <c r="G46" s="40"/>
      <c r="H46" s="40"/>
      <c r="I46" s="40"/>
      <c r="J46" s="40"/>
      <c r="K46" s="41"/>
      <c r="L46" s="42"/>
    </row>
    <row r="47" spans="1:18" ht="39.950000000000003" customHeight="1" x14ac:dyDescent="0.2">
      <c r="A47" s="239"/>
      <c r="B47" s="207"/>
      <c r="C47" s="43" t="s">
        <v>68</v>
      </c>
      <c r="D47" s="74">
        <v>1</v>
      </c>
      <c r="E47" s="76" t="s">
        <v>511</v>
      </c>
      <c r="F47" s="76" t="s">
        <v>223</v>
      </c>
      <c r="G47" s="75">
        <v>2</v>
      </c>
      <c r="H47" s="78" t="s">
        <v>377</v>
      </c>
      <c r="I47" s="78" t="s">
        <v>378</v>
      </c>
      <c r="J47" s="100"/>
      <c r="K47" s="98"/>
      <c r="L47" s="99"/>
      <c r="O47" s="18">
        <f>COUNTIF(D47:D50,"1")</f>
        <v>4</v>
      </c>
      <c r="P47" s="18">
        <f>COUNTIF(G47:G50,"1")</f>
        <v>2</v>
      </c>
      <c r="Q47" s="18" t="e">
        <f>COUNTIF(#REF!,"1")</f>
        <v>#REF!</v>
      </c>
      <c r="R47" s="18">
        <f>COUNTIF(J47:J50,"1")</f>
        <v>0</v>
      </c>
    </row>
    <row r="48" spans="1:18" ht="39.950000000000003" customHeight="1" x14ac:dyDescent="0.2">
      <c r="A48" s="239"/>
      <c r="B48" s="207"/>
      <c r="C48" s="36" t="s">
        <v>69</v>
      </c>
      <c r="D48" s="74">
        <v>1</v>
      </c>
      <c r="E48" s="77" t="s">
        <v>512</v>
      </c>
      <c r="F48" s="76" t="s">
        <v>224</v>
      </c>
      <c r="G48" s="75">
        <v>1</v>
      </c>
      <c r="H48" s="79" t="s">
        <v>512</v>
      </c>
      <c r="I48" s="78" t="s">
        <v>224</v>
      </c>
      <c r="J48" s="100"/>
      <c r="K48" s="99"/>
      <c r="L48" s="99"/>
      <c r="O48" s="18">
        <f>COUNTIF(D47:D50,"2")</f>
        <v>0</v>
      </c>
      <c r="P48" s="18">
        <f>COUNTIF(G47:G50,"2")</f>
        <v>2</v>
      </c>
      <c r="Q48" s="18" t="e">
        <f>COUNTIF(#REF!,"2")</f>
        <v>#REF!</v>
      </c>
      <c r="R48" s="18">
        <f>COUNTIF(J47:J50,"2")</f>
        <v>0</v>
      </c>
    </row>
    <row r="49" spans="1:18" ht="39.950000000000003" customHeight="1" x14ac:dyDescent="0.2">
      <c r="A49" s="239"/>
      <c r="B49" s="207"/>
      <c r="C49" s="36" t="s">
        <v>70</v>
      </c>
      <c r="D49" s="74">
        <v>1</v>
      </c>
      <c r="E49" s="77" t="s">
        <v>513</v>
      </c>
      <c r="F49" s="76" t="s">
        <v>225</v>
      </c>
      <c r="G49" s="75">
        <v>1</v>
      </c>
      <c r="H49" s="79" t="s">
        <v>513</v>
      </c>
      <c r="I49" s="78" t="s">
        <v>225</v>
      </c>
      <c r="J49" s="100"/>
      <c r="K49" s="99"/>
      <c r="L49" s="99"/>
      <c r="O49" s="18">
        <f>COUNTIF(D47:D50,"3")</f>
        <v>0</v>
      </c>
      <c r="P49" s="18">
        <f>COUNTIF(G47:G50,"3")</f>
        <v>0</v>
      </c>
      <c r="Q49" s="18" t="e">
        <f>COUNTIF(#REF!,"3")</f>
        <v>#REF!</v>
      </c>
      <c r="R49" s="18">
        <f>COUNTIF(J47:J50,"3")</f>
        <v>0</v>
      </c>
    </row>
    <row r="50" spans="1:18" ht="39.950000000000003" customHeight="1" x14ac:dyDescent="0.2">
      <c r="A50" s="239"/>
      <c r="B50" s="208"/>
      <c r="C50" s="36" t="s">
        <v>71</v>
      </c>
      <c r="D50" s="74">
        <v>1</v>
      </c>
      <c r="E50" s="77" t="s">
        <v>514</v>
      </c>
      <c r="F50" s="76" t="s">
        <v>226</v>
      </c>
      <c r="G50" s="75">
        <v>2</v>
      </c>
      <c r="H50" s="79" t="s">
        <v>379</v>
      </c>
      <c r="I50" s="78" t="s">
        <v>380</v>
      </c>
      <c r="J50" s="100"/>
      <c r="K50" s="99"/>
      <c r="L50" s="99"/>
      <c r="O50" s="18">
        <f>COUNTIF(D47:D50,"4")</f>
        <v>0</v>
      </c>
      <c r="P50" s="18">
        <f>COUNTIF(G47:G50,"4")</f>
        <v>0</v>
      </c>
      <c r="Q50" s="18" t="e">
        <f>COUNTIF(#REF!,"4")</f>
        <v>#REF!</v>
      </c>
      <c r="R50" s="18">
        <f>COUNTIF(J47:J50,"4")</f>
        <v>0</v>
      </c>
    </row>
    <row r="51" spans="1:18" ht="8.25" customHeight="1" x14ac:dyDescent="0.25">
      <c r="B51" s="217"/>
      <c r="C51" s="218"/>
      <c r="D51" s="218"/>
      <c r="E51" s="218"/>
      <c r="F51" s="218"/>
      <c r="G51" s="218"/>
      <c r="H51" s="218"/>
      <c r="I51" s="218"/>
      <c r="J51" s="127"/>
      <c r="K51" s="38"/>
      <c r="L51" s="38"/>
    </row>
    <row r="52" spans="1:18" ht="24" customHeight="1" x14ac:dyDescent="0.2">
      <c r="B52" s="198" t="s">
        <v>26</v>
      </c>
      <c r="C52" s="199"/>
      <c r="D52" s="224">
        <v>2023</v>
      </c>
      <c r="E52" s="225"/>
      <c r="F52" s="226"/>
      <c r="G52" s="211">
        <v>2024</v>
      </c>
      <c r="H52" s="212"/>
      <c r="I52" s="213"/>
      <c r="J52" s="193">
        <v>2025</v>
      </c>
      <c r="K52" s="194"/>
      <c r="L52" s="195"/>
    </row>
    <row r="53" spans="1:18" ht="33" customHeight="1" x14ac:dyDescent="0.2">
      <c r="B53" s="200"/>
      <c r="C53" s="201"/>
      <c r="D53" s="48" t="s">
        <v>34</v>
      </c>
      <c r="E53" s="49" t="s">
        <v>122</v>
      </c>
      <c r="F53" s="49" t="s">
        <v>125</v>
      </c>
      <c r="G53" s="48" t="s">
        <v>34</v>
      </c>
      <c r="H53" s="49" t="s">
        <v>122</v>
      </c>
      <c r="I53" s="49" t="s">
        <v>125</v>
      </c>
      <c r="J53" s="48"/>
      <c r="K53" s="49"/>
      <c r="L53" s="50"/>
    </row>
    <row r="54" spans="1:18" ht="18.75" x14ac:dyDescent="0.2">
      <c r="A54" s="239"/>
      <c r="B54" s="51"/>
      <c r="C54" s="222" t="s">
        <v>74</v>
      </c>
      <c r="D54" s="223"/>
      <c r="E54" s="223"/>
      <c r="F54" s="223"/>
      <c r="G54" s="223"/>
      <c r="H54" s="223"/>
      <c r="I54" s="223"/>
      <c r="J54" s="58"/>
      <c r="K54" s="58"/>
      <c r="L54" s="52"/>
    </row>
    <row r="55" spans="1:18" ht="30" customHeight="1" x14ac:dyDescent="0.2">
      <c r="A55" s="239"/>
      <c r="B55" s="53"/>
      <c r="C55" s="43" t="s">
        <v>75</v>
      </c>
      <c r="D55" s="74">
        <v>1</v>
      </c>
      <c r="E55" s="110" t="s">
        <v>315</v>
      </c>
      <c r="F55" s="110" t="s">
        <v>316</v>
      </c>
      <c r="G55" s="123">
        <v>2</v>
      </c>
      <c r="H55" s="111" t="s">
        <v>438</v>
      </c>
      <c r="I55" s="111" t="s">
        <v>439</v>
      </c>
      <c r="J55" s="128"/>
      <c r="K55" s="120"/>
      <c r="L55" s="121"/>
      <c r="O55" s="18">
        <f>COUNTIF(D55:D59,"1")</f>
        <v>2</v>
      </c>
      <c r="P55" s="18">
        <f>COUNTIF(G55:G59,"1")</f>
        <v>1</v>
      </c>
      <c r="Q55" s="18" t="e">
        <f>COUNTIF(#REF!,"1")</f>
        <v>#REF!</v>
      </c>
      <c r="R55" s="18">
        <f>COUNTIF(J55:J59,"1")</f>
        <v>0</v>
      </c>
    </row>
    <row r="56" spans="1:18" ht="30" customHeight="1" x14ac:dyDescent="0.2">
      <c r="A56" s="239"/>
      <c r="B56" s="53"/>
      <c r="C56" s="36" t="s">
        <v>76</v>
      </c>
      <c r="D56" s="74">
        <v>2</v>
      </c>
      <c r="E56" s="119" t="s">
        <v>528</v>
      </c>
      <c r="F56" s="110" t="s">
        <v>291</v>
      </c>
      <c r="G56" s="123">
        <v>2</v>
      </c>
      <c r="H56" s="130" t="s">
        <v>440</v>
      </c>
      <c r="I56" s="111" t="s">
        <v>441</v>
      </c>
      <c r="J56" s="128"/>
      <c r="K56" s="121"/>
      <c r="L56" s="121"/>
      <c r="O56" s="18">
        <f>COUNTIF(D55:D59,"2")</f>
        <v>2</v>
      </c>
      <c r="P56" s="18">
        <f>COUNTIF(G55:G59,"2")</f>
        <v>3</v>
      </c>
      <c r="Q56" s="18" t="e">
        <f>COUNTIF(#REF!,"2")</f>
        <v>#REF!</v>
      </c>
      <c r="R56" s="18">
        <f>COUNTIF(J55:J59,"2")</f>
        <v>0</v>
      </c>
    </row>
    <row r="57" spans="1:18" ht="30" customHeight="1" x14ac:dyDescent="0.2">
      <c r="A57" s="239"/>
      <c r="B57" s="53"/>
      <c r="C57" s="36" t="s">
        <v>77</v>
      </c>
      <c r="D57" s="74">
        <v>1</v>
      </c>
      <c r="E57" s="119" t="s">
        <v>292</v>
      </c>
      <c r="F57" s="110" t="s">
        <v>293</v>
      </c>
      <c r="G57" s="123">
        <v>1</v>
      </c>
      <c r="H57" s="131" t="s">
        <v>442</v>
      </c>
      <c r="I57" s="111" t="s">
        <v>443</v>
      </c>
      <c r="J57" s="128"/>
      <c r="K57" s="121"/>
      <c r="L57" s="121"/>
      <c r="O57" s="18">
        <f>COUNTIF(D55:D59,"3")</f>
        <v>1</v>
      </c>
      <c r="P57" s="18">
        <f>COUNTIF(G55:G59,"3")</f>
        <v>1</v>
      </c>
      <c r="Q57" s="18" t="e">
        <f>COUNTIF(#REF!,"3")</f>
        <v>#REF!</v>
      </c>
      <c r="R57" s="18">
        <f>COUNTIF(J55:J59,"3")</f>
        <v>0</v>
      </c>
    </row>
    <row r="58" spans="1:18" ht="30" customHeight="1" x14ac:dyDescent="0.2">
      <c r="A58" s="239"/>
      <c r="B58" s="53"/>
      <c r="C58" s="36" t="s">
        <v>78</v>
      </c>
      <c r="D58" s="74">
        <v>3</v>
      </c>
      <c r="E58" s="119" t="s">
        <v>294</v>
      </c>
      <c r="F58" s="110" t="s">
        <v>295</v>
      </c>
      <c r="G58" s="123">
        <v>3</v>
      </c>
      <c r="H58" s="114" t="s">
        <v>444</v>
      </c>
      <c r="I58" s="111" t="s">
        <v>445</v>
      </c>
      <c r="J58" s="128"/>
      <c r="K58" s="121"/>
      <c r="L58" s="121"/>
      <c r="O58" s="18">
        <f>COUNTIF(D55:D59,"4")</f>
        <v>0</v>
      </c>
      <c r="P58" s="18">
        <f>COUNTIF(G55:G59,"4")</f>
        <v>0</v>
      </c>
      <c r="Q58" s="18" t="e">
        <f>COUNTIF(#REF!,"4")</f>
        <v>#REF!</v>
      </c>
      <c r="R58" s="18">
        <f>COUNTIF(J55:J59,"4")</f>
        <v>0</v>
      </c>
    </row>
    <row r="59" spans="1:18" ht="30" customHeight="1" x14ac:dyDescent="0.2">
      <c r="A59" s="239"/>
      <c r="B59" s="54"/>
      <c r="C59" s="36" t="s">
        <v>79</v>
      </c>
      <c r="D59" s="74">
        <v>2</v>
      </c>
      <c r="E59" s="119" t="s">
        <v>529</v>
      </c>
      <c r="F59" s="110" t="s">
        <v>317</v>
      </c>
      <c r="G59" s="123">
        <v>2</v>
      </c>
      <c r="H59" s="132" t="s">
        <v>446</v>
      </c>
      <c r="I59" s="111" t="s">
        <v>447</v>
      </c>
      <c r="J59" s="128"/>
      <c r="K59" s="121"/>
      <c r="L59" s="121"/>
    </row>
    <row r="60" spans="1:18" ht="6.75" customHeight="1" x14ac:dyDescent="0.25">
      <c r="B60" s="228"/>
      <c r="C60" s="229"/>
      <c r="D60" s="55"/>
      <c r="E60" s="56"/>
      <c r="F60" s="56"/>
      <c r="G60" s="55"/>
      <c r="H60" s="56"/>
      <c r="I60" s="56"/>
      <c r="J60" s="55"/>
      <c r="K60" s="56"/>
    </row>
    <row r="61" spans="1:18" ht="18.75" x14ac:dyDescent="0.2">
      <c r="A61" s="239"/>
      <c r="B61" s="51"/>
      <c r="C61" s="222" t="s">
        <v>80</v>
      </c>
      <c r="D61" s="223"/>
      <c r="E61" s="223"/>
      <c r="F61" s="223"/>
      <c r="G61" s="223"/>
      <c r="H61" s="223"/>
      <c r="I61" s="223"/>
      <c r="J61" s="58"/>
      <c r="K61" s="58"/>
      <c r="L61" s="58"/>
    </row>
    <row r="62" spans="1:18" ht="30" customHeight="1" x14ac:dyDescent="0.2">
      <c r="A62" s="239"/>
      <c r="B62" s="59"/>
      <c r="C62" s="35" t="s">
        <v>81</v>
      </c>
      <c r="D62" s="74">
        <v>1</v>
      </c>
      <c r="E62" s="110" t="s">
        <v>530</v>
      </c>
      <c r="F62" s="110" t="s">
        <v>531</v>
      </c>
      <c r="G62" s="123">
        <v>2</v>
      </c>
      <c r="H62" s="134" t="s">
        <v>448</v>
      </c>
      <c r="I62" s="111" t="s">
        <v>470</v>
      </c>
      <c r="J62" s="128"/>
      <c r="K62" s="121"/>
      <c r="L62" s="121"/>
      <c r="O62" s="18">
        <f>COUNTIF(D62:D65,"1")</f>
        <v>1</v>
      </c>
      <c r="P62" s="18">
        <f>COUNTIF(G62:G65,"1")</f>
        <v>0</v>
      </c>
      <c r="Q62" s="18" t="e">
        <f>COUNTIF(#REF!,"1")</f>
        <v>#REF!</v>
      </c>
      <c r="R62" s="18">
        <f>COUNTIF(J62:J65,"1")</f>
        <v>0</v>
      </c>
    </row>
    <row r="63" spans="1:18" ht="30" customHeight="1" x14ac:dyDescent="0.2">
      <c r="A63" s="239"/>
      <c r="B63" s="53"/>
      <c r="C63" s="36" t="s">
        <v>82</v>
      </c>
      <c r="D63" s="74">
        <v>2</v>
      </c>
      <c r="E63" s="119" t="s">
        <v>296</v>
      </c>
      <c r="F63" s="110" t="s">
        <v>297</v>
      </c>
      <c r="G63" s="123">
        <v>2</v>
      </c>
      <c r="H63" s="134" t="s">
        <v>449</v>
      </c>
      <c r="I63" s="111" t="s">
        <v>450</v>
      </c>
      <c r="J63" s="128"/>
      <c r="K63" s="121"/>
      <c r="L63" s="121"/>
      <c r="O63" s="18">
        <f>COUNTIF(D62:D65,"2")</f>
        <v>2</v>
      </c>
      <c r="P63" s="18">
        <f>COUNTIF(G62:G65,"2")</f>
        <v>3</v>
      </c>
      <c r="Q63" s="18" t="e">
        <f>COUNTIF(#REF!,"2")</f>
        <v>#REF!</v>
      </c>
      <c r="R63" s="18">
        <f>COUNTIF(J62:J65,"2")</f>
        <v>0</v>
      </c>
    </row>
    <row r="64" spans="1:18" ht="30" customHeight="1" x14ac:dyDescent="0.2">
      <c r="A64" s="239"/>
      <c r="B64" s="53"/>
      <c r="C64" s="36" t="s">
        <v>83</v>
      </c>
      <c r="D64" s="74">
        <v>2</v>
      </c>
      <c r="E64" s="119" t="s">
        <v>532</v>
      </c>
      <c r="F64" s="110" t="s">
        <v>298</v>
      </c>
      <c r="G64" s="123">
        <v>2</v>
      </c>
      <c r="H64" s="134" t="s">
        <v>451</v>
      </c>
      <c r="I64" s="111" t="s">
        <v>452</v>
      </c>
      <c r="J64" s="128"/>
      <c r="K64" s="121"/>
      <c r="L64" s="121"/>
      <c r="O64" s="18">
        <f>COUNTIF(D62:D65,"3")</f>
        <v>1</v>
      </c>
      <c r="P64" s="18">
        <f>COUNTIF(G62:G65,"3")</f>
        <v>1</v>
      </c>
      <c r="Q64" s="18" t="e">
        <f>COUNTIF(#REF!,"3")</f>
        <v>#REF!</v>
      </c>
      <c r="R64" s="18">
        <f>COUNTIF(J62:J65,"3")</f>
        <v>0</v>
      </c>
    </row>
    <row r="65" spans="1:18" ht="30" customHeight="1" x14ac:dyDescent="0.2">
      <c r="A65" s="239"/>
      <c r="B65" s="54"/>
      <c r="C65" s="36" t="s">
        <v>84</v>
      </c>
      <c r="D65" s="74">
        <v>3</v>
      </c>
      <c r="E65" s="119" t="s">
        <v>533</v>
      </c>
      <c r="F65" s="110" t="s">
        <v>299</v>
      </c>
      <c r="G65" s="123">
        <v>3</v>
      </c>
      <c r="H65" s="114" t="s">
        <v>453</v>
      </c>
      <c r="I65" s="111" t="s">
        <v>454</v>
      </c>
      <c r="J65" s="128"/>
      <c r="K65" s="121"/>
      <c r="L65" s="121"/>
      <c r="O65" s="18">
        <f>COUNTIF(D62:D65,"4")</f>
        <v>0</v>
      </c>
      <c r="P65" s="18">
        <f>COUNTIF(G62:G65,"4")</f>
        <v>0</v>
      </c>
      <c r="Q65" s="18" t="e">
        <f>COUNTIF(#REF!,"4")</f>
        <v>#REF!</v>
      </c>
      <c r="R65" s="18">
        <f>COUNTIF(J62:J65,"4")</f>
        <v>0</v>
      </c>
    </row>
    <row r="66" spans="1:18" ht="9" customHeight="1" x14ac:dyDescent="0.25">
      <c r="B66" s="209"/>
      <c r="C66" s="210"/>
      <c r="D66" s="210"/>
      <c r="E66" s="210"/>
      <c r="F66" s="210"/>
      <c r="G66" s="210"/>
      <c r="H66" s="210"/>
      <c r="I66" s="210"/>
      <c r="J66" s="127"/>
      <c r="K66" s="38"/>
      <c r="L66" s="38"/>
    </row>
    <row r="67" spans="1:18" ht="18.75" x14ac:dyDescent="0.2">
      <c r="A67" s="239"/>
      <c r="B67" s="51"/>
      <c r="C67" s="222" t="s">
        <v>167</v>
      </c>
      <c r="D67" s="223"/>
      <c r="E67" s="223"/>
      <c r="F67" s="223"/>
      <c r="G67" s="223"/>
      <c r="H67" s="223"/>
      <c r="I67" s="223"/>
      <c r="J67" s="60"/>
      <c r="K67" s="60"/>
      <c r="L67" s="60"/>
    </row>
    <row r="68" spans="1:18" ht="30" customHeight="1" x14ac:dyDescent="0.2">
      <c r="A68" s="239"/>
      <c r="B68" s="53"/>
      <c r="C68" s="43" t="s">
        <v>85</v>
      </c>
      <c r="D68" s="74">
        <v>2</v>
      </c>
      <c r="E68" s="116" t="s">
        <v>300</v>
      </c>
      <c r="F68" s="110" t="s">
        <v>301</v>
      </c>
      <c r="G68" s="123">
        <v>2</v>
      </c>
      <c r="H68" s="133" t="s">
        <v>455</v>
      </c>
      <c r="I68" s="111" t="s">
        <v>456</v>
      </c>
      <c r="J68" s="128"/>
      <c r="K68" s="121"/>
      <c r="L68" s="121"/>
      <c r="O68" s="18">
        <f>COUNTIF(D68:D71,"1")</f>
        <v>1</v>
      </c>
      <c r="P68" s="18">
        <f>COUNTIF(G68:G71,"1")</f>
        <v>0</v>
      </c>
      <c r="Q68" s="18" t="e">
        <f>COUNTIF(#REF!,"1")</f>
        <v>#REF!</v>
      </c>
      <c r="R68" s="18">
        <f>COUNTIF(J68:J71,"1")</f>
        <v>0</v>
      </c>
    </row>
    <row r="69" spans="1:18" ht="30" customHeight="1" x14ac:dyDescent="0.2">
      <c r="A69" s="239"/>
      <c r="B69" s="53"/>
      <c r="C69" s="36" t="s">
        <v>86</v>
      </c>
      <c r="D69" s="74">
        <v>1</v>
      </c>
      <c r="E69" s="124" t="s">
        <v>302</v>
      </c>
      <c r="F69" s="110" t="s">
        <v>303</v>
      </c>
      <c r="G69" s="123">
        <v>2</v>
      </c>
      <c r="H69" s="114" t="s">
        <v>457</v>
      </c>
      <c r="I69" s="111" t="s">
        <v>458</v>
      </c>
      <c r="J69" s="128"/>
      <c r="K69" s="121"/>
      <c r="L69" s="121"/>
      <c r="O69" s="18">
        <f>COUNTIF(D68:D71,"2")</f>
        <v>2</v>
      </c>
      <c r="P69" s="18">
        <f>COUNTIF(G68:G71,"2")</f>
        <v>3</v>
      </c>
      <c r="Q69" s="18" t="e">
        <f>COUNTIF(#REF!,"2")</f>
        <v>#REF!</v>
      </c>
      <c r="R69" s="18">
        <f>COUNTIF(J68:J71,"2")</f>
        <v>0</v>
      </c>
    </row>
    <row r="70" spans="1:18" ht="30" customHeight="1" x14ac:dyDescent="0.2">
      <c r="A70" s="239"/>
      <c r="B70" s="53"/>
      <c r="C70" s="36" t="s">
        <v>87</v>
      </c>
      <c r="D70" s="74">
        <v>2</v>
      </c>
      <c r="E70" s="124" t="s">
        <v>534</v>
      </c>
      <c r="F70" s="110" t="s">
        <v>318</v>
      </c>
      <c r="G70" s="123">
        <v>2</v>
      </c>
      <c r="H70" s="132" t="s">
        <v>459</v>
      </c>
      <c r="I70" s="111" t="s">
        <v>460</v>
      </c>
      <c r="J70" s="128"/>
      <c r="K70" s="121"/>
      <c r="L70" s="121"/>
      <c r="O70" s="18">
        <f>COUNTIF(D68:D71,"3")</f>
        <v>1</v>
      </c>
      <c r="P70" s="18">
        <f>COUNTIF(G68:G71,"3")</f>
        <v>1</v>
      </c>
      <c r="Q70" s="18" t="e">
        <f>COUNTIF(#REF!,"3")</f>
        <v>#REF!</v>
      </c>
      <c r="R70" s="18">
        <f>COUNTIF(J68:J71,"3")</f>
        <v>0</v>
      </c>
    </row>
    <row r="71" spans="1:18" ht="30" customHeight="1" x14ac:dyDescent="0.2">
      <c r="A71" s="239"/>
      <c r="B71" s="54"/>
      <c r="C71" s="36" t="s">
        <v>88</v>
      </c>
      <c r="D71" s="74">
        <v>3</v>
      </c>
      <c r="E71" s="124" t="s">
        <v>304</v>
      </c>
      <c r="F71" s="110" t="s">
        <v>320</v>
      </c>
      <c r="G71" s="123">
        <v>3</v>
      </c>
      <c r="H71" s="132" t="s">
        <v>461</v>
      </c>
      <c r="I71" s="111" t="s">
        <v>462</v>
      </c>
      <c r="J71" s="128"/>
      <c r="K71" s="121"/>
      <c r="L71" s="121"/>
      <c r="O71" s="18">
        <f>COUNTIF(D68:D71,"4")</f>
        <v>0</v>
      </c>
      <c r="P71" s="18">
        <f>COUNTIF(G68:G71,"4")</f>
        <v>0</v>
      </c>
      <c r="Q71" s="18" t="e">
        <f>COUNTIF(#REF!,"4")</f>
        <v>#REF!</v>
      </c>
      <c r="R71" s="18">
        <f>COUNTIF(J68:J71,"4")</f>
        <v>0</v>
      </c>
    </row>
    <row r="72" spans="1:18" ht="8.25" customHeight="1" x14ac:dyDescent="0.25">
      <c r="B72" s="209"/>
      <c r="C72" s="210"/>
      <c r="D72" s="210"/>
      <c r="E72" s="210"/>
      <c r="F72" s="210"/>
      <c r="G72" s="210"/>
      <c r="H72" s="210"/>
      <c r="I72" s="210"/>
      <c r="J72" s="127"/>
      <c r="K72" s="38"/>
      <c r="L72" s="38"/>
    </row>
    <row r="73" spans="1:18" ht="18.75" x14ac:dyDescent="0.2">
      <c r="A73" s="239"/>
      <c r="B73" s="51"/>
      <c r="C73" s="222" t="s">
        <v>89</v>
      </c>
      <c r="D73" s="223"/>
      <c r="E73" s="223"/>
      <c r="F73" s="223"/>
      <c r="G73" s="223"/>
      <c r="H73" s="223"/>
      <c r="I73" s="223"/>
      <c r="J73" s="58"/>
      <c r="K73" s="58"/>
      <c r="L73" s="58"/>
    </row>
    <row r="74" spans="1:18" ht="30" customHeight="1" x14ac:dyDescent="0.2">
      <c r="A74" s="239"/>
      <c r="B74" s="53"/>
      <c r="C74" s="43" t="s">
        <v>90</v>
      </c>
      <c r="D74" s="74">
        <v>3</v>
      </c>
      <c r="E74" s="110" t="s">
        <v>305</v>
      </c>
      <c r="F74" s="110" t="s">
        <v>306</v>
      </c>
      <c r="G74" s="74">
        <v>3</v>
      </c>
      <c r="H74" s="110" t="s">
        <v>305</v>
      </c>
      <c r="I74" s="110" t="s">
        <v>306</v>
      </c>
      <c r="J74" s="128"/>
      <c r="K74" s="121"/>
      <c r="L74" s="121"/>
      <c r="O74" s="18">
        <f>COUNTIF(D74:D79,"1")</f>
        <v>0</v>
      </c>
      <c r="P74" s="18">
        <f>COUNTIF(G74:G79,"1")</f>
        <v>0</v>
      </c>
      <c r="Q74" s="18" t="e">
        <f>COUNTIF(#REF!,"1")</f>
        <v>#REF!</v>
      </c>
      <c r="R74" s="18">
        <f>COUNTIF(J74:J79,"1")</f>
        <v>0</v>
      </c>
    </row>
    <row r="75" spans="1:18" ht="30" customHeight="1" x14ac:dyDescent="0.2">
      <c r="A75" s="239"/>
      <c r="B75" s="53"/>
      <c r="C75" s="36" t="s">
        <v>91</v>
      </c>
      <c r="D75" s="74">
        <v>2</v>
      </c>
      <c r="E75" s="119" t="s">
        <v>307</v>
      </c>
      <c r="F75" s="110" t="s">
        <v>308</v>
      </c>
      <c r="G75" s="74">
        <v>3</v>
      </c>
      <c r="H75" s="119" t="s">
        <v>307</v>
      </c>
      <c r="I75" s="110" t="s">
        <v>308</v>
      </c>
      <c r="J75" s="128"/>
      <c r="K75" s="121"/>
      <c r="L75" s="121"/>
      <c r="O75" s="18">
        <f>COUNTIF(D74:D79,"2")</f>
        <v>3</v>
      </c>
      <c r="P75" s="18">
        <f>COUNTIF(G74:G79,"2")</f>
        <v>2</v>
      </c>
      <c r="Q75" s="18" t="e">
        <f>COUNTIF(#REF!,"2")</f>
        <v>#REF!</v>
      </c>
      <c r="R75" s="18">
        <f>COUNTIF(J74:J79,"2")</f>
        <v>0</v>
      </c>
    </row>
    <row r="76" spans="1:18" ht="30" customHeight="1" x14ac:dyDescent="0.2">
      <c r="A76" s="239"/>
      <c r="B76" s="53"/>
      <c r="C76" s="36" t="s">
        <v>92</v>
      </c>
      <c r="D76" s="74">
        <v>3</v>
      </c>
      <c r="E76" s="119" t="s">
        <v>309</v>
      </c>
      <c r="F76" s="110" t="s">
        <v>310</v>
      </c>
      <c r="G76" s="74">
        <v>3</v>
      </c>
      <c r="H76" s="119" t="s">
        <v>309</v>
      </c>
      <c r="I76" s="110" t="s">
        <v>310</v>
      </c>
      <c r="J76" s="128"/>
      <c r="K76" s="121"/>
      <c r="L76" s="121"/>
      <c r="O76" s="18">
        <f>COUNTIF(D74:D79,"2")</f>
        <v>3</v>
      </c>
      <c r="P76" s="18">
        <f>COUNTIF(G74:G79,"3")</f>
        <v>4</v>
      </c>
      <c r="Q76" s="18" t="e">
        <f>COUNTIF(#REF!,"3")</f>
        <v>#REF!</v>
      </c>
      <c r="R76" s="18">
        <f>COUNTIF(J74:J79,"3")</f>
        <v>0</v>
      </c>
    </row>
    <row r="77" spans="1:18" ht="30" customHeight="1" x14ac:dyDescent="0.2">
      <c r="A77" s="239"/>
      <c r="B77" s="53"/>
      <c r="C77" s="36" t="s">
        <v>93</v>
      </c>
      <c r="D77" s="74">
        <v>3</v>
      </c>
      <c r="E77" s="119" t="s">
        <v>311</v>
      </c>
      <c r="F77" s="110" t="s">
        <v>312</v>
      </c>
      <c r="G77" s="74">
        <v>3</v>
      </c>
      <c r="H77" s="119" t="s">
        <v>311</v>
      </c>
      <c r="I77" s="110" t="s">
        <v>312</v>
      </c>
      <c r="J77" s="128"/>
      <c r="K77" s="121"/>
      <c r="L77" s="121"/>
      <c r="O77" s="18">
        <f>COUNTIF(D74:D79,"4")</f>
        <v>0</v>
      </c>
      <c r="P77" s="18">
        <f>COUNTIF(G74:G79,"4")</f>
        <v>0</v>
      </c>
      <c r="Q77" s="18" t="e">
        <f>COUNTIF(#REF!,"4")</f>
        <v>#REF!</v>
      </c>
      <c r="R77" s="18">
        <f>COUNTIF(J74:J79,"4")</f>
        <v>0</v>
      </c>
    </row>
    <row r="78" spans="1:18" ht="30" customHeight="1" x14ac:dyDescent="0.2">
      <c r="A78" s="239"/>
      <c r="B78" s="59"/>
      <c r="C78" s="37" t="s">
        <v>94</v>
      </c>
      <c r="D78" s="74">
        <v>2</v>
      </c>
      <c r="E78" s="119" t="s">
        <v>535</v>
      </c>
      <c r="F78" s="110" t="s">
        <v>313</v>
      </c>
      <c r="G78" s="74">
        <v>2</v>
      </c>
      <c r="H78" s="119" t="s">
        <v>535</v>
      </c>
      <c r="I78" s="110" t="s">
        <v>537</v>
      </c>
      <c r="J78" s="128"/>
      <c r="K78" s="121"/>
      <c r="L78" s="121"/>
    </row>
    <row r="79" spans="1:18" ht="30" customHeight="1" x14ac:dyDescent="0.2">
      <c r="A79" s="239"/>
      <c r="B79" s="54"/>
      <c r="C79" s="36" t="s">
        <v>95</v>
      </c>
      <c r="D79" s="74">
        <v>2</v>
      </c>
      <c r="E79" s="119" t="s">
        <v>319</v>
      </c>
      <c r="F79" s="110" t="s">
        <v>314</v>
      </c>
      <c r="G79" s="74">
        <v>2</v>
      </c>
      <c r="H79" s="119" t="s">
        <v>536</v>
      </c>
      <c r="I79" s="110" t="s">
        <v>314</v>
      </c>
      <c r="J79" s="128"/>
      <c r="K79" s="121"/>
      <c r="L79" s="121"/>
    </row>
    <row r="80" spans="1:18" ht="9" customHeight="1" x14ac:dyDescent="0.25">
      <c r="B80" s="228"/>
      <c r="C80" s="229"/>
      <c r="D80" s="55"/>
      <c r="E80" s="56"/>
      <c r="F80" s="56"/>
      <c r="G80" s="55"/>
      <c r="H80" s="56"/>
      <c r="I80" s="56"/>
      <c r="J80" s="55"/>
      <c r="K80" s="61"/>
    </row>
    <row r="81" spans="1:18" ht="18.75" customHeight="1" x14ac:dyDescent="0.2">
      <c r="B81" s="202" t="s">
        <v>96</v>
      </c>
      <c r="C81" s="203"/>
      <c r="D81" s="224" t="s">
        <v>242</v>
      </c>
      <c r="E81" s="225"/>
      <c r="F81" s="226"/>
      <c r="G81" s="211">
        <v>2023</v>
      </c>
      <c r="H81" s="212"/>
      <c r="I81" s="213"/>
      <c r="J81" s="193">
        <v>2025</v>
      </c>
      <c r="K81" s="194"/>
      <c r="L81" s="195"/>
    </row>
    <row r="82" spans="1:18" ht="34.5" customHeight="1" x14ac:dyDescent="0.2">
      <c r="B82" s="204"/>
      <c r="C82" s="205"/>
      <c r="D82" s="48" t="s">
        <v>34</v>
      </c>
      <c r="E82" s="49" t="s">
        <v>122</v>
      </c>
      <c r="F82" s="49" t="s">
        <v>125</v>
      </c>
      <c r="G82" s="48" t="s">
        <v>34</v>
      </c>
      <c r="H82" s="49" t="s">
        <v>122</v>
      </c>
      <c r="I82" s="49" t="s">
        <v>125</v>
      </c>
      <c r="J82" s="48" t="s">
        <v>34</v>
      </c>
      <c r="K82" s="49" t="s">
        <v>122</v>
      </c>
      <c r="L82" s="50" t="s">
        <v>125</v>
      </c>
    </row>
    <row r="83" spans="1:18" ht="18.75" x14ac:dyDescent="0.2">
      <c r="A83" s="239"/>
      <c r="B83" s="62"/>
      <c r="C83" s="223" t="s">
        <v>97</v>
      </c>
      <c r="D83" s="223"/>
      <c r="E83" s="223"/>
      <c r="F83" s="223"/>
      <c r="G83" s="223"/>
      <c r="H83" s="223"/>
      <c r="I83" s="223"/>
      <c r="J83" s="96"/>
      <c r="K83" s="96"/>
      <c r="L83" s="63"/>
    </row>
    <row r="84" spans="1:18" ht="30" customHeight="1" x14ac:dyDescent="0.2">
      <c r="A84" s="239"/>
      <c r="B84" s="54"/>
      <c r="C84" s="43" t="s">
        <v>98</v>
      </c>
      <c r="D84" s="74">
        <v>2</v>
      </c>
      <c r="E84" s="119" t="s">
        <v>538</v>
      </c>
      <c r="F84" s="110" t="s">
        <v>237</v>
      </c>
      <c r="G84" s="123">
        <v>2</v>
      </c>
      <c r="H84" s="114" t="s">
        <v>381</v>
      </c>
      <c r="I84" s="111" t="s">
        <v>382</v>
      </c>
      <c r="J84" s="128"/>
      <c r="K84" s="121"/>
      <c r="L84" s="121"/>
      <c r="O84" s="18">
        <f>COUNTIF(D84:D86,"1")</f>
        <v>1</v>
      </c>
      <c r="P84" s="18">
        <f>COUNTIF(G84:G86,"1")</f>
        <v>0</v>
      </c>
      <c r="Q84" s="18" t="e">
        <f>COUNTIF(#REF!,"1")</f>
        <v>#REF!</v>
      </c>
      <c r="R84" s="18">
        <f>COUNTIF(J84:J86,"1")</f>
        <v>0</v>
      </c>
    </row>
    <row r="85" spans="1:18" ht="30" customHeight="1" x14ac:dyDescent="0.2">
      <c r="A85" s="239"/>
      <c r="B85" s="62"/>
      <c r="C85" s="36" t="s">
        <v>99</v>
      </c>
      <c r="D85" s="74">
        <v>1</v>
      </c>
      <c r="E85" s="119" t="s">
        <v>227</v>
      </c>
      <c r="F85" s="110" t="s">
        <v>238</v>
      </c>
      <c r="G85" s="123">
        <v>2</v>
      </c>
      <c r="H85" s="114" t="s">
        <v>383</v>
      </c>
      <c r="I85" s="111" t="s">
        <v>384</v>
      </c>
      <c r="J85" s="128"/>
      <c r="K85" s="121"/>
      <c r="L85" s="121"/>
      <c r="O85" s="18">
        <f>COUNTIF(D84:D86,"2")</f>
        <v>2</v>
      </c>
      <c r="P85" s="18">
        <f>COUNTIF(G84:G86,"2")</f>
        <v>3</v>
      </c>
      <c r="Q85" s="18" t="e">
        <f>COUNTIF(#REF!,"2")</f>
        <v>#REF!</v>
      </c>
      <c r="R85" s="18">
        <f>COUNTIF(J84:J86,"2")</f>
        <v>0</v>
      </c>
    </row>
    <row r="86" spans="1:18" ht="30" customHeight="1" x14ac:dyDescent="0.2">
      <c r="A86" s="239"/>
      <c r="B86" s="62"/>
      <c r="C86" s="36" t="s">
        <v>100</v>
      </c>
      <c r="D86" s="74">
        <v>2</v>
      </c>
      <c r="E86" s="119" t="s">
        <v>539</v>
      </c>
      <c r="F86" s="110" t="s">
        <v>239</v>
      </c>
      <c r="G86" s="123">
        <v>2</v>
      </c>
      <c r="H86" s="114" t="s">
        <v>385</v>
      </c>
      <c r="I86" s="111" t="s">
        <v>386</v>
      </c>
      <c r="J86" s="128"/>
      <c r="K86" s="121"/>
      <c r="L86" s="121"/>
      <c r="O86" s="18">
        <f>COUNTIF(D84:D86,"3")</f>
        <v>0</v>
      </c>
      <c r="P86" s="18">
        <f>COUNTIF(G84:G86,"3")</f>
        <v>0</v>
      </c>
      <c r="Q86" s="18" t="e">
        <f>COUNTIF(#REF!,"3")</f>
        <v>#REF!</v>
      </c>
      <c r="R86" s="18">
        <f>COUNTIF(J84:J86,"3")</f>
        <v>0</v>
      </c>
    </row>
    <row r="87" spans="1:18" ht="21" customHeight="1" x14ac:dyDescent="0.25">
      <c r="B87" s="228"/>
      <c r="C87" s="229"/>
      <c r="D87" s="55"/>
      <c r="E87" s="56"/>
      <c r="F87" s="56"/>
      <c r="G87" s="55"/>
      <c r="H87" s="56"/>
      <c r="I87" s="56"/>
      <c r="J87" s="55"/>
      <c r="K87" s="56"/>
      <c r="O87" s="18">
        <f>COUNTIF(D84:D86,"4")</f>
        <v>0</v>
      </c>
      <c r="P87" s="18">
        <f>COUNTIF(G84:G86,"4")</f>
        <v>0</v>
      </c>
      <c r="Q87" s="18" t="e">
        <f>COUNTIF(#REF!,"4")</f>
        <v>#REF!</v>
      </c>
      <c r="R87" s="18">
        <f>COUNTIF(J84:J86,"4")</f>
        <v>0</v>
      </c>
    </row>
    <row r="88" spans="1:18" ht="18.75" x14ac:dyDescent="0.2">
      <c r="A88" s="239"/>
      <c r="B88" s="64"/>
      <c r="C88" s="232" t="s">
        <v>101</v>
      </c>
      <c r="D88" s="233"/>
      <c r="E88" s="233"/>
      <c r="F88" s="233"/>
      <c r="G88" s="233"/>
      <c r="H88" s="233"/>
      <c r="I88" s="233"/>
      <c r="J88" s="58"/>
      <c r="K88" s="58"/>
      <c r="L88" s="58"/>
    </row>
    <row r="89" spans="1:18" ht="30" customHeight="1" x14ac:dyDescent="0.2">
      <c r="A89" s="239"/>
      <c r="B89" s="54"/>
      <c r="C89" s="35" t="s">
        <v>102</v>
      </c>
      <c r="D89" s="74">
        <v>1</v>
      </c>
      <c r="E89" s="110" t="s">
        <v>228</v>
      </c>
      <c r="F89" s="110" t="s">
        <v>240</v>
      </c>
      <c r="G89" s="123">
        <v>1</v>
      </c>
      <c r="H89" s="111" t="s">
        <v>387</v>
      </c>
      <c r="I89" s="111" t="s">
        <v>388</v>
      </c>
      <c r="J89" s="128"/>
      <c r="K89" s="121"/>
      <c r="L89" s="121"/>
      <c r="O89" s="18">
        <f>COUNTIF(D89:D95,"1")</f>
        <v>7</v>
      </c>
      <c r="P89" s="18">
        <f>COUNTIF(G89:G95,"1")</f>
        <v>7</v>
      </c>
      <c r="Q89" s="18" t="e">
        <f>COUNTIF(#REF!,"1")</f>
        <v>#REF!</v>
      </c>
      <c r="R89" s="18">
        <f>COUNTIF(J89:J95,"1")</f>
        <v>0</v>
      </c>
    </row>
    <row r="90" spans="1:18" ht="30" customHeight="1" x14ac:dyDescent="0.2">
      <c r="A90" s="239"/>
      <c r="B90" s="65"/>
      <c r="C90" s="37" t="s">
        <v>103</v>
      </c>
      <c r="D90" s="74">
        <v>1</v>
      </c>
      <c r="E90" s="119" t="s">
        <v>540</v>
      </c>
      <c r="F90" s="110" t="s">
        <v>241</v>
      </c>
      <c r="G90" s="123">
        <v>1</v>
      </c>
      <c r="H90" s="114" t="s">
        <v>389</v>
      </c>
      <c r="I90" s="111" t="s">
        <v>390</v>
      </c>
      <c r="J90" s="128"/>
      <c r="K90" s="121"/>
      <c r="L90" s="121"/>
      <c r="O90" s="18">
        <f>COUNTIF(D89:D95,"2")</f>
        <v>0</v>
      </c>
      <c r="P90" s="18">
        <f>COUNTIF(G89:G95,"2")</f>
        <v>0</v>
      </c>
      <c r="Q90" s="18" t="e">
        <f>COUNTIF(#REF!,"2")</f>
        <v>#REF!</v>
      </c>
      <c r="R90" s="18">
        <f>COUNTIF(J89:J95,"2")</f>
        <v>0</v>
      </c>
    </row>
    <row r="91" spans="1:18" ht="30" customHeight="1" x14ac:dyDescent="0.2">
      <c r="A91" s="239"/>
      <c r="B91" s="62"/>
      <c r="C91" s="36" t="s">
        <v>104</v>
      </c>
      <c r="D91" s="74">
        <v>1</v>
      </c>
      <c r="E91" s="119" t="s">
        <v>541</v>
      </c>
      <c r="F91" s="110" t="s">
        <v>243</v>
      </c>
      <c r="G91" s="123">
        <v>1</v>
      </c>
      <c r="H91" s="114" t="s">
        <v>391</v>
      </c>
      <c r="I91" s="111" t="s">
        <v>392</v>
      </c>
      <c r="J91" s="128"/>
      <c r="K91" s="121"/>
      <c r="L91" s="121"/>
      <c r="O91" s="18">
        <f>COUNTIF(D89:D95,"3")</f>
        <v>0</v>
      </c>
      <c r="P91" s="18">
        <f>COUNTIF(G89:G95,"3")</f>
        <v>0</v>
      </c>
      <c r="Q91" s="18" t="e">
        <f>COUNTIF(#REF!,"3")</f>
        <v>#REF!</v>
      </c>
      <c r="R91" s="18">
        <f>COUNTIF(J89:J95,"3")</f>
        <v>0</v>
      </c>
    </row>
    <row r="92" spans="1:18" ht="30" customHeight="1" x14ac:dyDescent="0.2">
      <c r="A92" s="239"/>
      <c r="B92" s="62"/>
      <c r="C92" s="37" t="s">
        <v>105</v>
      </c>
      <c r="D92" s="74">
        <v>1</v>
      </c>
      <c r="E92" s="119" t="s">
        <v>244</v>
      </c>
      <c r="F92" s="110" t="s">
        <v>257</v>
      </c>
      <c r="G92" s="123">
        <v>1</v>
      </c>
      <c r="H92" s="114" t="s">
        <v>244</v>
      </c>
      <c r="I92" s="111" t="s">
        <v>393</v>
      </c>
      <c r="J92" s="128"/>
      <c r="K92" s="121"/>
      <c r="L92" s="121"/>
      <c r="O92" s="18">
        <f>COUNTIF(D89:D95,"4")</f>
        <v>0</v>
      </c>
      <c r="P92" s="18">
        <f>COUNTIF(G89:G95,"4")</f>
        <v>0</v>
      </c>
      <c r="Q92" s="18" t="e">
        <f>COUNTIF(#REF!,"4")</f>
        <v>#REF!</v>
      </c>
      <c r="R92" s="18">
        <f>COUNTIF(J89:J95,"4")</f>
        <v>0</v>
      </c>
    </row>
    <row r="93" spans="1:18" ht="30" customHeight="1" x14ac:dyDescent="0.2">
      <c r="A93" s="239"/>
      <c r="B93" s="62"/>
      <c r="C93" s="36" t="s">
        <v>106</v>
      </c>
      <c r="D93" s="74">
        <v>1</v>
      </c>
      <c r="E93" s="119" t="s">
        <v>229</v>
      </c>
      <c r="F93" s="110" t="s">
        <v>257</v>
      </c>
      <c r="G93" s="123">
        <v>1</v>
      </c>
      <c r="H93" s="114" t="s">
        <v>229</v>
      </c>
      <c r="I93" s="111" t="s">
        <v>394</v>
      </c>
      <c r="J93" s="128"/>
      <c r="K93" s="121"/>
      <c r="L93" s="121"/>
    </row>
    <row r="94" spans="1:18" ht="30" customHeight="1" x14ac:dyDescent="0.2">
      <c r="A94" s="239"/>
      <c r="B94" s="65"/>
      <c r="C94" s="37" t="s">
        <v>107</v>
      </c>
      <c r="D94" s="74">
        <v>1</v>
      </c>
      <c r="E94" s="119" t="s">
        <v>245</v>
      </c>
      <c r="F94" s="110"/>
      <c r="G94" s="123">
        <v>1</v>
      </c>
      <c r="H94" s="114" t="s">
        <v>395</v>
      </c>
      <c r="I94" s="111" t="s">
        <v>396</v>
      </c>
      <c r="J94" s="128"/>
      <c r="K94" s="121"/>
      <c r="L94" s="121"/>
    </row>
    <row r="95" spans="1:18" ht="30" customHeight="1" x14ac:dyDescent="0.2">
      <c r="A95" s="239"/>
      <c r="B95" s="62"/>
      <c r="C95" s="36" t="s">
        <v>108</v>
      </c>
      <c r="D95" s="74">
        <v>1</v>
      </c>
      <c r="E95" s="119" t="s">
        <v>542</v>
      </c>
      <c r="F95" s="110" t="s">
        <v>246</v>
      </c>
      <c r="G95" s="123">
        <v>1</v>
      </c>
      <c r="H95" s="114" t="s">
        <v>397</v>
      </c>
      <c r="I95" s="111" t="s">
        <v>398</v>
      </c>
      <c r="J95" s="128"/>
      <c r="K95" s="121"/>
      <c r="L95" s="121"/>
    </row>
    <row r="96" spans="1:18" ht="5.25" customHeight="1" x14ac:dyDescent="0.25">
      <c r="B96" s="228"/>
      <c r="C96" s="229"/>
      <c r="D96" s="55"/>
      <c r="E96" s="56"/>
      <c r="F96" s="56"/>
      <c r="G96" s="55"/>
      <c r="H96" s="56"/>
      <c r="I96" s="56"/>
      <c r="J96" s="55"/>
      <c r="K96" s="61"/>
    </row>
    <row r="97" spans="1:18" ht="18.75" x14ac:dyDescent="0.2">
      <c r="A97" s="239"/>
      <c r="B97" s="51"/>
      <c r="C97" s="222" t="s">
        <v>25</v>
      </c>
      <c r="D97" s="223"/>
      <c r="E97" s="223"/>
      <c r="F97" s="223"/>
      <c r="G97" s="223"/>
      <c r="H97" s="223"/>
      <c r="I97" s="223"/>
      <c r="J97" s="97"/>
      <c r="K97" s="97"/>
      <c r="L97" s="104"/>
    </row>
    <row r="98" spans="1:18" ht="36" x14ac:dyDescent="0.2">
      <c r="A98" s="239"/>
      <c r="B98" s="59"/>
      <c r="C98" s="35" t="s">
        <v>109</v>
      </c>
      <c r="D98" s="74">
        <v>1</v>
      </c>
      <c r="E98" s="76" t="s">
        <v>543</v>
      </c>
      <c r="F98" s="76" t="s">
        <v>544</v>
      </c>
      <c r="G98" s="75">
        <v>1</v>
      </c>
      <c r="H98" s="78" t="s">
        <v>399</v>
      </c>
      <c r="I98" s="78" t="s">
        <v>400</v>
      </c>
      <c r="J98" s="100"/>
      <c r="K98" s="99"/>
      <c r="L98" s="99"/>
      <c r="O98" s="18">
        <f>COUNTIF(D98:D99,"1")</f>
        <v>1</v>
      </c>
      <c r="P98" s="18">
        <f>COUNTIF(G98:G99,"1")</f>
        <v>1</v>
      </c>
      <c r="Q98" s="18" t="e">
        <f>COUNTIF(#REF!,"1")</f>
        <v>#REF!</v>
      </c>
      <c r="R98" s="18">
        <f>COUNTIF(J98:J99,"1")</f>
        <v>0</v>
      </c>
    </row>
    <row r="99" spans="1:18" ht="72" x14ac:dyDescent="0.2">
      <c r="A99" s="239"/>
      <c r="B99" s="66"/>
      <c r="C99" s="37" t="s">
        <v>110</v>
      </c>
      <c r="D99" s="74">
        <v>2</v>
      </c>
      <c r="E99" s="77" t="s">
        <v>545</v>
      </c>
      <c r="F99" s="76" t="s">
        <v>247</v>
      </c>
      <c r="G99" s="75">
        <v>2</v>
      </c>
      <c r="H99" s="79" t="s">
        <v>401</v>
      </c>
      <c r="I99" s="78" t="s">
        <v>402</v>
      </c>
      <c r="J99" s="100"/>
      <c r="K99" s="99"/>
      <c r="L99" s="99"/>
      <c r="O99" s="18">
        <f>COUNTIF(D98:D99,"2")</f>
        <v>1</v>
      </c>
      <c r="P99" s="18">
        <f>COUNTIF(G98:G99,"2")</f>
        <v>1</v>
      </c>
      <c r="Q99" s="18" t="e">
        <f>COUNTIF(#REF!,"2")</f>
        <v>#REF!</v>
      </c>
      <c r="R99" s="18">
        <f>COUNTIF(J98:J99,"2")</f>
        <v>0</v>
      </c>
    </row>
    <row r="100" spans="1:18" ht="8.25" customHeight="1" x14ac:dyDescent="0.25">
      <c r="B100" s="228"/>
      <c r="C100" s="229"/>
      <c r="D100" s="55"/>
      <c r="E100" s="56"/>
      <c r="F100" s="56"/>
      <c r="G100" s="55"/>
      <c r="H100" s="56"/>
      <c r="I100" s="56"/>
      <c r="J100" s="55"/>
      <c r="K100" s="61"/>
      <c r="O100" s="18">
        <f>COUNTIF(D98:D99,"3")</f>
        <v>0</v>
      </c>
      <c r="P100" s="18">
        <f>COUNTIF(G98:G99,"3")</f>
        <v>0</v>
      </c>
      <c r="Q100" s="18" t="e">
        <f>COUNTIF(#REF!,"3")</f>
        <v>#REF!</v>
      </c>
      <c r="R100" s="18">
        <f>COUNTIF(J98:J99,"3")</f>
        <v>0</v>
      </c>
    </row>
    <row r="101" spans="1:18" ht="18.75" x14ac:dyDescent="0.2">
      <c r="A101" s="239"/>
      <c r="B101" s="62"/>
      <c r="C101" s="223" t="s">
        <v>111</v>
      </c>
      <c r="D101" s="223"/>
      <c r="E101" s="223"/>
      <c r="F101" s="223"/>
      <c r="G101" s="223"/>
      <c r="H101" s="223"/>
      <c r="I101" s="223"/>
      <c r="J101" s="58"/>
      <c r="K101" s="58"/>
      <c r="L101" s="58"/>
      <c r="O101" s="18">
        <f>COUNTIF(D98:D99,"4")</f>
        <v>0</v>
      </c>
      <c r="P101" s="18">
        <f>COUNTIF(G98:G99,"4")</f>
        <v>0</v>
      </c>
      <c r="Q101" s="18" t="e">
        <f>COUNTIF(#REF!,"4")</f>
        <v>#REF!</v>
      </c>
      <c r="R101" s="18">
        <f>COUNTIF(J98:J99,"4")</f>
        <v>0</v>
      </c>
    </row>
    <row r="102" spans="1:18" ht="30" customHeight="1" x14ac:dyDescent="0.2">
      <c r="A102" s="239"/>
      <c r="B102" s="54"/>
      <c r="C102" s="43" t="s">
        <v>112</v>
      </c>
      <c r="D102" s="74">
        <v>2</v>
      </c>
      <c r="E102" s="110" t="s">
        <v>230</v>
      </c>
      <c r="F102" s="110" t="s">
        <v>248</v>
      </c>
      <c r="G102" s="123">
        <v>2</v>
      </c>
      <c r="H102" s="111" t="s">
        <v>230</v>
      </c>
      <c r="I102" s="111" t="s">
        <v>403</v>
      </c>
      <c r="J102" s="128"/>
      <c r="K102" s="121"/>
      <c r="L102" s="121"/>
      <c r="O102" s="18">
        <f>COUNTIF(D102:D111,"1")</f>
        <v>7</v>
      </c>
      <c r="P102" s="18">
        <f>COUNTIF(G102:G111,"1")</f>
        <v>7</v>
      </c>
      <c r="Q102" s="18" t="e">
        <f>COUNTIF(#REF!,"1")</f>
        <v>#REF!</v>
      </c>
      <c r="R102" s="18">
        <f>COUNTIF(J102:J111,"1")</f>
        <v>0</v>
      </c>
    </row>
    <row r="103" spans="1:18" ht="30" customHeight="1" x14ac:dyDescent="0.2">
      <c r="A103" s="239"/>
      <c r="B103" s="62"/>
      <c r="C103" s="36" t="s">
        <v>113</v>
      </c>
      <c r="D103" s="74">
        <v>1</v>
      </c>
      <c r="E103" s="119" t="s">
        <v>249</v>
      </c>
      <c r="F103" s="110" t="s">
        <v>546</v>
      </c>
      <c r="G103" s="123">
        <v>1</v>
      </c>
      <c r="H103" s="114" t="s">
        <v>404</v>
      </c>
      <c r="I103" s="111" t="s">
        <v>547</v>
      </c>
      <c r="J103" s="128"/>
      <c r="K103" s="121"/>
      <c r="L103" s="121"/>
      <c r="O103" s="18">
        <f>COUNTIF(D102:D111,"2")</f>
        <v>3</v>
      </c>
      <c r="P103" s="18">
        <f>COUNTIF(G102:G111,"2")</f>
        <v>3</v>
      </c>
      <c r="Q103" s="18" t="e">
        <f>COUNTIF(#REF!,"2")</f>
        <v>#REF!</v>
      </c>
      <c r="R103" s="18">
        <f>COUNTIF(J102:J111,"2")</f>
        <v>0</v>
      </c>
    </row>
    <row r="104" spans="1:18" ht="30" customHeight="1" x14ac:dyDescent="0.2">
      <c r="A104" s="239"/>
      <c r="B104" s="62"/>
      <c r="C104" s="36" t="s">
        <v>114</v>
      </c>
      <c r="D104" s="74">
        <v>1</v>
      </c>
      <c r="E104" s="119" t="s">
        <v>231</v>
      </c>
      <c r="F104" s="110" t="s">
        <v>250</v>
      </c>
      <c r="G104" s="123">
        <v>1</v>
      </c>
      <c r="H104" s="114" t="s">
        <v>231</v>
      </c>
      <c r="I104" s="111" t="s">
        <v>405</v>
      </c>
      <c r="J104" s="128"/>
      <c r="K104" s="121"/>
      <c r="L104" s="121"/>
      <c r="O104" s="18">
        <f>COUNTIF(D102:D111,"3")</f>
        <v>0</v>
      </c>
      <c r="P104" s="18">
        <f>COUNTIF(G102:G111,"3")</f>
        <v>0</v>
      </c>
      <c r="Q104" s="18" t="e">
        <f>COUNTIF(#REF!,"3")</f>
        <v>#REF!</v>
      </c>
      <c r="R104" s="18">
        <f>COUNTIF(J102:J111,"3")</f>
        <v>0</v>
      </c>
    </row>
    <row r="105" spans="1:18" ht="30" customHeight="1" x14ac:dyDescent="0.2">
      <c r="A105" s="239"/>
      <c r="B105" s="62"/>
      <c r="C105" s="36" t="s">
        <v>115</v>
      </c>
      <c r="D105" s="74">
        <v>2</v>
      </c>
      <c r="E105" s="119" t="s">
        <v>548</v>
      </c>
      <c r="F105" s="110" t="s">
        <v>251</v>
      </c>
      <c r="G105" s="123">
        <v>2</v>
      </c>
      <c r="H105" s="114" t="s">
        <v>406</v>
      </c>
      <c r="I105" s="111" t="s">
        <v>407</v>
      </c>
      <c r="J105" s="128"/>
      <c r="K105" s="121"/>
      <c r="L105" s="121"/>
      <c r="O105" s="18">
        <f>COUNTIF(D102:D111,"4")</f>
        <v>0</v>
      </c>
      <c r="P105" s="18">
        <f>COUNTIF(G102:G111,"4")</f>
        <v>0</v>
      </c>
      <c r="Q105" s="18" t="e">
        <f>COUNTIF(#REF!,"4")</f>
        <v>#REF!</v>
      </c>
      <c r="R105" s="18">
        <f>COUNTIF(J102:J111,"4")</f>
        <v>0</v>
      </c>
    </row>
    <row r="106" spans="1:18" ht="30" customHeight="1" x14ac:dyDescent="0.2">
      <c r="A106" s="239"/>
      <c r="B106" s="62"/>
      <c r="C106" s="36" t="s">
        <v>116</v>
      </c>
      <c r="D106" s="74">
        <v>2</v>
      </c>
      <c r="E106" s="119" t="s">
        <v>549</v>
      </c>
      <c r="F106" s="110" t="s">
        <v>252</v>
      </c>
      <c r="G106" s="123">
        <v>2</v>
      </c>
      <c r="H106" s="114" t="s">
        <v>408</v>
      </c>
      <c r="I106" s="111" t="s">
        <v>409</v>
      </c>
      <c r="J106" s="128"/>
      <c r="K106" s="121"/>
      <c r="L106" s="121"/>
    </row>
    <row r="107" spans="1:18" ht="30" customHeight="1" x14ac:dyDescent="0.2">
      <c r="A107" s="239"/>
      <c r="B107" s="62"/>
      <c r="C107" s="36" t="s">
        <v>117</v>
      </c>
      <c r="D107" s="74">
        <v>1</v>
      </c>
      <c r="E107" s="119" t="s">
        <v>551</v>
      </c>
      <c r="F107" s="110" t="s">
        <v>550</v>
      </c>
      <c r="G107" s="123">
        <v>1</v>
      </c>
      <c r="H107" s="114" t="s">
        <v>410</v>
      </c>
      <c r="I107" s="111" t="s">
        <v>516</v>
      </c>
      <c r="J107" s="128"/>
      <c r="K107" s="121"/>
      <c r="L107" s="121"/>
    </row>
    <row r="108" spans="1:18" ht="30" customHeight="1" x14ac:dyDescent="0.2">
      <c r="A108" s="239"/>
      <c r="B108" s="62"/>
      <c r="C108" s="36" t="s">
        <v>118</v>
      </c>
      <c r="D108" s="74">
        <v>1</v>
      </c>
      <c r="E108" s="119" t="s">
        <v>515</v>
      </c>
      <c r="F108" s="110" t="s">
        <v>253</v>
      </c>
      <c r="G108" s="123">
        <v>1</v>
      </c>
      <c r="H108" s="114" t="s">
        <v>515</v>
      </c>
      <c r="I108" s="111" t="s">
        <v>517</v>
      </c>
      <c r="J108" s="128"/>
      <c r="K108" s="121"/>
      <c r="L108" s="121"/>
    </row>
    <row r="109" spans="1:18" ht="30" customHeight="1" x14ac:dyDescent="0.2">
      <c r="A109" s="239"/>
      <c r="B109" s="62"/>
      <c r="C109" s="36" t="s">
        <v>119</v>
      </c>
      <c r="D109" s="74">
        <v>1</v>
      </c>
      <c r="E109" s="119" t="s">
        <v>254</v>
      </c>
      <c r="F109" s="110" t="s">
        <v>254</v>
      </c>
      <c r="G109" s="123">
        <v>1</v>
      </c>
      <c r="H109" s="114" t="s">
        <v>411</v>
      </c>
      <c r="I109" s="111" t="s">
        <v>412</v>
      </c>
      <c r="J109" s="128"/>
      <c r="K109" s="121"/>
      <c r="L109" s="121"/>
    </row>
    <row r="110" spans="1:18" ht="30" customHeight="1" x14ac:dyDescent="0.2">
      <c r="A110" s="239"/>
      <c r="B110" s="62"/>
      <c r="C110" s="36" t="s">
        <v>120</v>
      </c>
      <c r="D110" s="74">
        <v>1</v>
      </c>
      <c r="E110" s="119" t="s">
        <v>232</v>
      </c>
      <c r="F110" s="110" t="s">
        <v>255</v>
      </c>
      <c r="G110" s="123">
        <v>1</v>
      </c>
      <c r="H110" s="114" t="s">
        <v>413</v>
      </c>
      <c r="I110" s="111" t="s">
        <v>414</v>
      </c>
      <c r="J110" s="128"/>
      <c r="K110" s="121"/>
      <c r="L110" s="121"/>
    </row>
    <row r="111" spans="1:18" ht="30" customHeight="1" x14ac:dyDescent="0.2">
      <c r="A111" s="239"/>
      <c r="B111" s="62"/>
      <c r="C111" s="36" t="s">
        <v>121</v>
      </c>
      <c r="D111" s="74">
        <v>1</v>
      </c>
      <c r="E111" s="119" t="s">
        <v>518</v>
      </c>
      <c r="F111" s="110" t="s">
        <v>256</v>
      </c>
      <c r="G111" s="123">
        <v>1</v>
      </c>
      <c r="H111" s="114" t="s">
        <v>415</v>
      </c>
      <c r="I111" s="111" t="s">
        <v>416</v>
      </c>
      <c r="J111" s="128"/>
      <c r="K111" s="121"/>
      <c r="L111" s="121"/>
    </row>
    <row r="112" spans="1:18" ht="5.25" customHeight="1" x14ac:dyDescent="0.25">
      <c r="B112" s="230"/>
      <c r="C112" s="231"/>
      <c r="D112" s="67"/>
      <c r="E112" s="68"/>
      <c r="F112" s="68"/>
      <c r="G112" s="67"/>
      <c r="H112" s="68"/>
      <c r="I112" s="68"/>
      <c r="J112" s="67"/>
      <c r="K112" s="69"/>
    </row>
    <row r="113" spans="1:18" ht="18.75" x14ac:dyDescent="0.2">
      <c r="A113" s="239"/>
      <c r="B113" s="62"/>
      <c r="C113" s="223" t="s">
        <v>0</v>
      </c>
      <c r="D113" s="223"/>
      <c r="E113" s="223"/>
      <c r="F113" s="223"/>
      <c r="G113" s="223"/>
      <c r="H113" s="223"/>
      <c r="I113" s="223"/>
      <c r="J113" s="58"/>
      <c r="K113" s="58"/>
      <c r="L113" s="58"/>
    </row>
    <row r="114" spans="1:18" ht="30" customHeight="1" x14ac:dyDescent="0.2">
      <c r="A114" s="239"/>
      <c r="B114" s="65"/>
      <c r="C114" s="37" t="s">
        <v>1</v>
      </c>
      <c r="D114" s="74">
        <v>2</v>
      </c>
      <c r="E114" s="119" t="s">
        <v>233</v>
      </c>
      <c r="F114" s="110" t="s">
        <v>552</v>
      </c>
      <c r="G114" s="123">
        <v>2</v>
      </c>
      <c r="H114" s="114" t="s">
        <v>233</v>
      </c>
      <c r="I114" s="111" t="s">
        <v>417</v>
      </c>
      <c r="J114" s="128"/>
      <c r="K114" s="121"/>
      <c r="L114" s="121"/>
      <c r="O114" s="18">
        <f>COUNTIF(D114:D117,"1")</f>
        <v>0</v>
      </c>
      <c r="P114" s="18">
        <f>COUNTIF(G114:G117,"1")</f>
        <v>0</v>
      </c>
      <c r="Q114" s="18" t="e">
        <f>COUNTIF(#REF!,"1")</f>
        <v>#REF!</v>
      </c>
      <c r="R114" s="18">
        <f>COUNTIF(J114:J117,"1")</f>
        <v>0</v>
      </c>
    </row>
    <row r="115" spans="1:18" ht="30" customHeight="1" x14ac:dyDescent="0.2">
      <c r="A115" s="239"/>
      <c r="B115" s="62"/>
      <c r="C115" s="36" t="s">
        <v>2</v>
      </c>
      <c r="D115" s="74">
        <v>3</v>
      </c>
      <c r="E115" s="119" t="s">
        <v>234</v>
      </c>
      <c r="F115" s="110" t="s">
        <v>552</v>
      </c>
      <c r="G115" s="123">
        <v>2</v>
      </c>
      <c r="H115" s="114" t="s">
        <v>234</v>
      </c>
      <c r="I115" s="111" t="s">
        <v>418</v>
      </c>
      <c r="J115" s="128"/>
      <c r="K115" s="121"/>
      <c r="L115" s="121"/>
      <c r="O115" s="18">
        <f>COUNTIF(D114:D117,"2")</f>
        <v>2</v>
      </c>
      <c r="P115" s="18">
        <f>COUNTIF(G114:G117,"2")</f>
        <v>3</v>
      </c>
      <c r="Q115" s="18" t="e">
        <f>COUNTIF(#REF!,"2")</f>
        <v>#REF!</v>
      </c>
      <c r="R115" s="18">
        <f>COUNTIF(J114:J117,"2")</f>
        <v>0</v>
      </c>
    </row>
    <row r="116" spans="1:18" ht="30" customHeight="1" x14ac:dyDescent="0.2">
      <c r="A116" s="239"/>
      <c r="B116" s="62"/>
      <c r="C116" s="36" t="s">
        <v>3</v>
      </c>
      <c r="D116" s="74">
        <v>2</v>
      </c>
      <c r="E116" s="119" t="s">
        <v>235</v>
      </c>
      <c r="F116" s="110" t="s">
        <v>552</v>
      </c>
      <c r="G116" s="123">
        <v>2</v>
      </c>
      <c r="H116" s="114" t="s">
        <v>235</v>
      </c>
      <c r="I116" s="111" t="s">
        <v>419</v>
      </c>
      <c r="J116" s="128"/>
      <c r="K116" s="121"/>
      <c r="L116" s="121"/>
      <c r="O116" s="18">
        <f>COUNTIF(D114:D117,"3")</f>
        <v>2</v>
      </c>
      <c r="P116" s="18">
        <f>COUNTIF(G114:G117,"3")</f>
        <v>1</v>
      </c>
      <c r="Q116" s="18" t="e">
        <f>COUNTIF(#REF!,"3")</f>
        <v>#REF!</v>
      </c>
      <c r="R116" s="18">
        <f>COUNTIF(J114:J117,"3")</f>
        <v>0</v>
      </c>
    </row>
    <row r="117" spans="1:18" ht="30" customHeight="1" x14ac:dyDescent="0.2">
      <c r="A117" s="239"/>
      <c r="B117" s="62"/>
      <c r="C117" s="36" t="s">
        <v>4</v>
      </c>
      <c r="D117" s="74">
        <v>3</v>
      </c>
      <c r="E117" s="119" t="s">
        <v>236</v>
      </c>
      <c r="F117" s="110" t="s">
        <v>519</v>
      </c>
      <c r="G117" s="123">
        <v>3</v>
      </c>
      <c r="H117" s="114" t="s">
        <v>236</v>
      </c>
      <c r="I117" s="111" t="s">
        <v>420</v>
      </c>
      <c r="J117" s="128"/>
      <c r="K117" s="121"/>
      <c r="L117" s="121"/>
      <c r="O117" s="18">
        <f>COUNTIF(D114:D117,"4")</f>
        <v>0</v>
      </c>
      <c r="P117" s="18">
        <f>COUNTIF(G114:G117,"4")</f>
        <v>0</v>
      </c>
      <c r="Q117" s="18" t="e">
        <f>COUNTIF(#REF!,"4")</f>
        <v>#REF!</v>
      </c>
      <c r="R117" s="18">
        <f>COUNTIF(J114:J117,"4")</f>
        <v>0</v>
      </c>
    </row>
    <row r="118" spans="1:18" ht="7.5" customHeight="1" x14ac:dyDescent="0.25">
      <c r="B118" s="228"/>
      <c r="C118" s="229"/>
      <c r="D118" s="67"/>
      <c r="E118" s="68"/>
      <c r="F118" s="68"/>
      <c r="G118" s="67"/>
      <c r="H118" s="68"/>
      <c r="I118" s="68"/>
      <c r="J118" s="55"/>
      <c r="K118" s="61"/>
    </row>
    <row r="119" spans="1:18" ht="15.75" customHeight="1" x14ac:dyDescent="0.2">
      <c r="B119" s="198" t="s">
        <v>24</v>
      </c>
      <c r="C119" s="199"/>
      <c r="D119" s="224" t="s">
        <v>520</v>
      </c>
      <c r="E119" s="225"/>
      <c r="F119" s="226"/>
      <c r="G119" s="211" t="s">
        <v>490</v>
      </c>
      <c r="H119" s="212"/>
      <c r="I119" s="213"/>
      <c r="J119" s="186" t="s">
        <v>176</v>
      </c>
      <c r="K119" s="186"/>
      <c r="L119" s="186"/>
    </row>
    <row r="120" spans="1:18" ht="15.75" customHeight="1" x14ac:dyDescent="0.2">
      <c r="B120" s="200"/>
      <c r="C120" s="201"/>
      <c r="D120" s="48" t="s">
        <v>34</v>
      </c>
      <c r="E120" s="49" t="s">
        <v>122</v>
      </c>
      <c r="F120" s="49"/>
      <c r="G120" s="48" t="s">
        <v>34</v>
      </c>
      <c r="H120" s="49" t="s">
        <v>122</v>
      </c>
      <c r="I120" s="49" t="s">
        <v>328</v>
      </c>
      <c r="J120" s="48" t="s">
        <v>34</v>
      </c>
      <c r="K120" s="49" t="s">
        <v>122</v>
      </c>
      <c r="L120" s="70"/>
    </row>
    <row r="121" spans="1:18" ht="18.75" x14ac:dyDescent="0.2">
      <c r="A121" s="239"/>
      <c r="B121" s="64"/>
      <c r="C121" s="223" t="s">
        <v>5</v>
      </c>
      <c r="D121" s="223"/>
      <c r="E121" s="223"/>
      <c r="F121" s="223"/>
      <c r="G121" s="223"/>
      <c r="H121" s="223"/>
      <c r="I121" s="223"/>
      <c r="J121" s="58"/>
      <c r="K121" s="58"/>
      <c r="L121" s="58"/>
    </row>
    <row r="122" spans="1:18" ht="39" customHeight="1" x14ac:dyDescent="0.2">
      <c r="A122" s="239"/>
      <c r="B122" s="66"/>
      <c r="C122" s="71" t="s">
        <v>6</v>
      </c>
      <c r="D122" s="74">
        <v>1</v>
      </c>
      <c r="E122" s="110" t="s">
        <v>521</v>
      </c>
      <c r="F122" s="110" t="s">
        <v>258</v>
      </c>
      <c r="G122" s="123">
        <v>1</v>
      </c>
      <c r="H122" s="111" t="s">
        <v>522</v>
      </c>
      <c r="I122" s="111" t="s">
        <v>258</v>
      </c>
      <c r="J122" s="128"/>
      <c r="K122" s="121"/>
      <c r="L122" s="121"/>
      <c r="O122" s="18">
        <f>COUNTIF(D122:D125,"1")</f>
        <v>3</v>
      </c>
      <c r="P122" s="18">
        <f>COUNTIF(G122:G125,"1")</f>
        <v>3</v>
      </c>
      <c r="Q122" s="18" t="e">
        <f>COUNTIF(#REF!,"1")</f>
        <v>#REF!</v>
      </c>
      <c r="R122" s="18">
        <f>COUNTIF(J122:J125,"1")</f>
        <v>0</v>
      </c>
    </row>
    <row r="123" spans="1:18" ht="30" customHeight="1" x14ac:dyDescent="0.2">
      <c r="A123" s="239"/>
      <c r="B123" s="65"/>
      <c r="C123" s="37" t="s">
        <v>7</v>
      </c>
      <c r="D123" s="74">
        <v>1</v>
      </c>
      <c r="E123" s="119" t="s">
        <v>523</v>
      </c>
      <c r="F123" s="110" t="s">
        <v>259</v>
      </c>
      <c r="G123" s="123">
        <v>1</v>
      </c>
      <c r="H123" s="114" t="s">
        <v>421</v>
      </c>
      <c r="I123" s="111" t="s">
        <v>422</v>
      </c>
      <c r="J123" s="128"/>
      <c r="K123" s="121"/>
      <c r="L123" s="121"/>
      <c r="O123" s="18">
        <f>COUNTIF(D122:D125,"2")</f>
        <v>1</v>
      </c>
      <c r="P123" s="18">
        <f>COUNTIF(G122:G125,"2")</f>
        <v>1</v>
      </c>
      <c r="Q123" s="18" t="e">
        <f>COUNTIF(#REF!,"2")</f>
        <v>#REF!</v>
      </c>
      <c r="R123" s="18">
        <f>COUNTIF(J122:J125,"2")</f>
        <v>0</v>
      </c>
    </row>
    <row r="124" spans="1:18" ht="30" customHeight="1" x14ac:dyDescent="0.2">
      <c r="A124" s="239"/>
      <c r="B124" s="62"/>
      <c r="C124" s="37" t="s">
        <v>8</v>
      </c>
      <c r="D124" s="74">
        <v>2</v>
      </c>
      <c r="E124" s="119" t="s">
        <v>524</v>
      </c>
      <c r="F124" s="110" t="s">
        <v>260</v>
      </c>
      <c r="G124" s="123">
        <v>2</v>
      </c>
      <c r="H124" s="114" t="s">
        <v>423</v>
      </c>
      <c r="I124" s="111" t="s">
        <v>260</v>
      </c>
      <c r="J124" s="128"/>
      <c r="K124" s="121"/>
      <c r="L124" s="121"/>
      <c r="O124" s="18">
        <f>COUNTIF(D122:D125,"3")</f>
        <v>0</v>
      </c>
      <c r="P124" s="18">
        <f>COUNTIF(G122:G125,"3")</f>
        <v>0</v>
      </c>
      <c r="Q124" s="18" t="e">
        <f>COUNTIF(#REF!,"3")</f>
        <v>#REF!</v>
      </c>
      <c r="R124" s="18">
        <f>COUNTIF(J122:J125,"3")</f>
        <v>0</v>
      </c>
    </row>
    <row r="125" spans="1:18" ht="30" customHeight="1" x14ac:dyDescent="0.2">
      <c r="A125" s="239"/>
      <c r="B125" s="62"/>
      <c r="C125" s="36" t="s">
        <v>9</v>
      </c>
      <c r="D125" s="74">
        <v>1</v>
      </c>
      <c r="E125" s="119" t="s">
        <v>262</v>
      </c>
      <c r="F125" s="110" t="s">
        <v>261</v>
      </c>
      <c r="G125" s="123">
        <v>1</v>
      </c>
      <c r="H125" s="114" t="s">
        <v>424</v>
      </c>
      <c r="I125" s="111" t="s">
        <v>261</v>
      </c>
      <c r="J125" s="128"/>
      <c r="K125" s="121"/>
      <c r="L125" s="121"/>
      <c r="O125" s="18">
        <f>COUNTIF(D122:D125,"4")</f>
        <v>0</v>
      </c>
      <c r="P125" s="18">
        <f>COUNTIF(G122:G125,"4")</f>
        <v>0</v>
      </c>
      <c r="Q125" s="18" t="e">
        <f>COUNTIF(#REF!,"4")</f>
        <v>#REF!</v>
      </c>
      <c r="R125" s="18">
        <f>COUNTIF(J122:J125,"4")</f>
        <v>0</v>
      </c>
    </row>
    <row r="126" spans="1:18" ht="8.25" customHeight="1" x14ac:dyDescent="0.25">
      <c r="B126" s="228"/>
      <c r="C126" s="229"/>
      <c r="D126" s="55"/>
      <c r="E126" s="56"/>
      <c r="F126" s="56"/>
      <c r="G126" s="55"/>
      <c r="H126" s="56"/>
      <c r="I126" s="56"/>
      <c r="J126" s="55"/>
      <c r="K126" s="61"/>
    </row>
    <row r="127" spans="1:18" ht="18.75" x14ac:dyDescent="0.2">
      <c r="A127" s="239"/>
      <c r="B127" s="62"/>
      <c r="C127" s="223" t="s">
        <v>10</v>
      </c>
      <c r="D127" s="223"/>
      <c r="E127" s="223"/>
      <c r="F127" s="223"/>
      <c r="G127" s="223"/>
      <c r="H127" s="223"/>
      <c r="I127" s="223"/>
      <c r="J127" s="58"/>
      <c r="K127" s="58"/>
      <c r="L127" s="58"/>
    </row>
    <row r="128" spans="1:18" ht="30" customHeight="1" x14ac:dyDescent="0.2">
      <c r="A128" s="239"/>
      <c r="B128" s="54"/>
      <c r="C128" s="43" t="s">
        <v>11</v>
      </c>
      <c r="D128" s="74">
        <v>1</v>
      </c>
      <c r="E128" s="110" t="s">
        <v>525</v>
      </c>
      <c r="F128" s="110" t="s">
        <v>263</v>
      </c>
      <c r="G128" s="123">
        <v>3</v>
      </c>
      <c r="H128" s="111" t="s">
        <v>425</v>
      </c>
      <c r="I128" s="111" t="s">
        <v>426</v>
      </c>
      <c r="J128" s="128"/>
      <c r="K128" s="121"/>
      <c r="L128" s="121"/>
      <c r="O128" s="18">
        <f>COUNTIF(D128:D131,"1")</f>
        <v>3</v>
      </c>
      <c r="P128" s="18">
        <f>COUNTIF(G128:G131,"1")</f>
        <v>2</v>
      </c>
      <c r="Q128" s="18" t="e">
        <f>COUNTIF(#REF!,"1")</f>
        <v>#REF!</v>
      </c>
      <c r="R128" s="18">
        <f>COUNTIF(J128:J131,"1")</f>
        <v>0</v>
      </c>
    </row>
    <row r="129" spans="1:18" ht="30" customHeight="1" x14ac:dyDescent="0.2">
      <c r="A129" s="239"/>
      <c r="B129" s="62"/>
      <c r="C129" s="36" t="s">
        <v>12</v>
      </c>
      <c r="D129" s="74">
        <v>2</v>
      </c>
      <c r="E129" s="119" t="s">
        <v>264</v>
      </c>
      <c r="F129" s="110" t="s">
        <v>263</v>
      </c>
      <c r="G129" s="123">
        <v>2</v>
      </c>
      <c r="H129" s="114" t="s">
        <v>427</v>
      </c>
      <c r="I129" s="111" t="s">
        <v>263</v>
      </c>
      <c r="J129" s="128"/>
      <c r="K129" s="121"/>
      <c r="L129" s="121"/>
      <c r="O129" s="18">
        <f>COUNTIF(D128:D131,"2")</f>
        <v>1</v>
      </c>
      <c r="P129" s="18">
        <f>COUNTIF(G128:G131,"2")</f>
        <v>1</v>
      </c>
      <c r="Q129" s="18" t="e">
        <f>COUNTIF(#REF!,"2")</f>
        <v>#REF!</v>
      </c>
      <c r="R129" s="18">
        <f>COUNTIF(J128:J131,"2")</f>
        <v>0</v>
      </c>
    </row>
    <row r="130" spans="1:18" ht="30" customHeight="1" x14ac:dyDescent="0.2">
      <c r="A130" s="239"/>
      <c r="B130" s="62"/>
      <c r="C130" s="36" t="s">
        <v>13</v>
      </c>
      <c r="D130" s="74">
        <v>1</v>
      </c>
      <c r="E130" s="119" t="s">
        <v>526</v>
      </c>
      <c r="F130" s="110" t="s">
        <v>265</v>
      </c>
      <c r="G130" s="123">
        <v>1</v>
      </c>
      <c r="H130" s="114" t="s">
        <v>428</v>
      </c>
      <c r="I130" s="111" t="s">
        <v>265</v>
      </c>
      <c r="J130" s="128"/>
      <c r="K130" s="121"/>
      <c r="L130" s="121"/>
      <c r="O130" s="18">
        <f>COUNTIF(D128:D131,"3")</f>
        <v>0</v>
      </c>
      <c r="P130" s="18">
        <f>COUNTIF(G128:G131,"3")</f>
        <v>1</v>
      </c>
      <c r="Q130" s="18" t="e">
        <f>COUNTIF(#REF!,"3")</f>
        <v>#REF!</v>
      </c>
      <c r="R130" s="18">
        <f>COUNTIF(J128:J131,"3")</f>
        <v>0</v>
      </c>
    </row>
    <row r="131" spans="1:18" ht="30" customHeight="1" x14ac:dyDescent="0.2">
      <c r="A131" s="239"/>
      <c r="B131" s="62"/>
      <c r="C131" s="36" t="s">
        <v>14</v>
      </c>
      <c r="D131" s="74">
        <v>1</v>
      </c>
      <c r="E131" s="119" t="s">
        <v>266</v>
      </c>
      <c r="F131" s="110" t="s">
        <v>267</v>
      </c>
      <c r="G131" s="123">
        <v>1</v>
      </c>
      <c r="H131" s="114" t="s">
        <v>266</v>
      </c>
      <c r="I131" s="111" t="s">
        <v>267</v>
      </c>
      <c r="J131" s="128"/>
      <c r="K131" s="121"/>
      <c r="L131" s="121"/>
      <c r="O131" s="18">
        <f>COUNTIF(D128:D131,"4")</f>
        <v>0</v>
      </c>
      <c r="P131" s="18">
        <f>COUNTIF(G128:G131,"4")</f>
        <v>0</v>
      </c>
      <c r="Q131" s="18" t="e">
        <f>COUNTIF(#REF!,"4")</f>
        <v>#REF!</v>
      </c>
      <c r="R131" s="18">
        <f>COUNTIF(J128:J131,"4")</f>
        <v>0</v>
      </c>
    </row>
    <row r="132" spans="1:18" ht="9" customHeight="1" x14ac:dyDescent="0.25">
      <c r="B132" s="228"/>
      <c r="C132" s="229"/>
      <c r="D132" s="55"/>
      <c r="E132" s="56"/>
      <c r="F132" s="56"/>
      <c r="G132" s="55"/>
      <c r="H132" s="56"/>
      <c r="I132" s="56"/>
      <c r="J132" s="55"/>
      <c r="K132" s="61"/>
    </row>
    <row r="133" spans="1:18" ht="18.75" x14ac:dyDescent="0.2">
      <c r="A133" s="239"/>
      <c r="B133" s="62"/>
      <c r="C133" s="223" t="s">
        <v>15</v>
      </c>
      <c r="D133" s="223"/>
      <c r="E133" s="223"/>
      <c r="F133" s="223"/>
      <c r="G133" s="223"/>
      <c r="H133" s="223"/>
      <c r="I133" s="223"/>
      <c r="J133" s="58"/>
      <c r="K133" s="58"/>
      <c r="L133" s="58"/>
    </row>
    <row r="134" spans="1:18" ht="30" customHeight="1" x14ac:dyDescent="0.2">
      <c r="A134" s="239"/>
      <c r="B134" s="54"/>
      <c r="C134" s="43" t="s">
        <v>16</v>
      </c>
      <c r="D134" s="74">
        <v>2</v>
      </c>
      <c r="E134" s="110" t="s">
        <v>268</v>
      </c>
      <c r="F134" s="110" t="s">
        <v>269</v>
      </c>
      <c r="G134" s="123">
        <v>2</v>
      </c>
      <c r="H134" s="111" t="s">
        <v>429</v>
      </c>
      <c r="I134" s="111" t="s">
        <v>269</v>
      </c>
      <c r="J134" s="128"/>
      <c r="K134" s="121"/>
      <c r="L134" s="121"/>
      <c r="O134" s="18">
        <f>COUNTIF(D134:D136,"1")</f>
        <v>2</v>
      </c>
      <c r="P134" s="18">
        <f>COUNTIF(G134:G136,"1")</f>
        <v>0</v>
      </c>
      <c r="Q134" s="18" t="e">
        <f>COUNTIF(#REF!,"1")</f>
        <v>#REF!</v>
      </c>
      <c r="R134" s="18">
        <f>COUNTIF(J134:J136,"1")</f>
        <v>0</v>
      </c>
    </row>
    <row r="135" spans="1:18" ht="30" customHeight="1" x14ac:dyDescent="0.2">
      <c r="A135" s="239"/>
      <c r="B135" s="62"/>
      <c r="C135" s="36" t="s">
        <v>17</v>
      </c>
      <c r="D135" s="74">
        <v>1</v>
      </c>
      <c r="E135" s="110" t="s">
        <v>527</v>
      </c>
      <c r="F135" s="110" t="s">
        <v>270</v>
      </c>
      <c r="G135" s="123">
        <v>3</v>
      </c>
      <c r="H135" s="114" t="s">
        <v>430</v>
      </c>
      <c r="I135" s="111" t="s">
        <v>431</v>
      </c>
      <c r="J135" s="128"/>
      <c r="K135" s="121"/>
      <c r="L135" s="121"/>
      <c r="O135" s="18">
        <f>COUNTIF(D134:D136,"2")</f>
        <v>1</v>
      </c>
      <c r="P135" s="18">
        <f>COUNTIF(G134:G136,"2")</f>
        <v>2</v>
      </c>
      <c r="Q135" s="18" t="e">
        <f>COUNTIF(#REF!,"2")</f>
        <v>#REF!</v>
      </c>
      <c r="R135" s="18">
        <f>COUNTIF(J134:J136,"2")</f>
        <v>0</v>
      </c>
    </row>
    <row r="136" spans="1:18" ht="30" customHeight="1" x14ac:dyDescent="0.2">
      <c r="A136" s="239"/>
      <c r="B136" s="62"/>
      <c r="C136" s="36" t="s">
        <v>18</v>
      </c>
      <c r="D136" s="74">
        <v>1</v>
      </c>
      <c r="E136" s="119" t="s">
        <v>271</v>
      </c>
      <c r="F136" s="110" t="s">
        <v>272</v>
      </c>
      <c r="G136" s="123">
        <v>2</v>
      </c>
      <c r="H136" s="114" t="s">
        <v>432</v>
      </c>
      <c r="I136" s="111" t="s">
        <v>433</v>
      </c>
      <c r="J136" s="128"/>
      <c r="K136" s="121"/>
      <c r="L136" s="121"/>
      <c r="O136" s="18">
        <f>COUNTIF(D134:D136,"3")</f>
        <v>0</v>
      </c>
      <c r="P136" s="18">
        <f>COUNTIF(G134:G136,"3")</f>
        <v>1</v>
      </c>
      <c r="Q136" s="18" t="e">
        <f>COUNTIF(#REF!,"3")</f>
        <v>#REF!</v>
      </c>
      <c r="R136" s="18">
        <f>COUNTIF(J134:J136,"3")</f>
        <v>0</v>
      </c>
    </row>
    <row r="137" spans="1:18" ht="9" customHeight="1" x14ac:dyDescent="0.25">
      <c r="B137" s="228"/>
      <c r="C137" s="229"/>
      <c r="D137" s="55"/>
      <c r="E137" s="56"/>
      <c r="F137" s="56"/>
      <c r="G137" s="55"/>
      <c r="H137" s="56"/>
      <c r="I137" s="56"/>
      <c r="J137" s="55"/>
      <c r="K137" s="61"/>
      <c r="O137" s="18">
        <f>COUNTIF(D134:D136,"4")</f>
        <v>0</v>
      </c>
      <c r="P137" s="18">
        <f>COUNTIF(G134:G136,"4")</f>
        <v>0</v>
      </c>
      <c r="Q137" s="18" t="e">
        <f>COUNTIF(#REF!,"4")</f>
        <v>#REF!</v>
      </c>
    </row>
    <row r="138" spans="1:18" ht="18.75" x14ac:dyDescent="0.2">
      <c r="A138" s="239"/>
      <c r="B138" s="62"/>
      <c r="C138" s="223" t="s">
        <v>19</v>
      </c>
      <c r="D138" s="223"/>
      <c r="E138" s="223"/>
      <c r="F138" s="223"/>
      <c r="G138" s="223"/>
      <c r="H138" s="223"/>
      <c r="I138" s="223"/>
      <c r="J138" s="58"/>
      <c r="K138" s="58"/>
      <c r="L138" s="58"/>
    </row>
    <row r="139" spans="1:18" ht="30" customHeight="1" x14ac:dyDescent="0.2">
      <c r="A139" s="239"/>
      <c r="B139" s="54"/>
      <c r="C139" s="43" t="s">
        <v>20</v>
      </c>
      <c r="D139" s="74">
        <v>1</v>
      </c>
      <c r="E139" s="110" t="s">
        <v>434</v>
      </c>
      <c r="F139" s="110" t="s">
        <v>273</v>
      </c>
      <c r="G139" s="123">
        <v>1</v>
      </c>
      <c r="H139" s="111" t="s">
        <v>434</v>
      </c>
      <c r="I139" s="111" t="s">
        <v>273</v>
      </c>
      <c r="J139" s="128"/>
      <c r="K139" s="121"/>
      <c r="L139" s="121"/>
      <c r="M139" s="125"/>
      <c r="N139" s="125"/>
      <c r="O139" s="18">
        <f>COUNTIF(D139:D141,"1")</f>
        <v>3</v>
      </c>
      <c r="P139" s="18">
        <f>COUNTIF(G139:G141,"1")</f>
        <v>3</v>
      </c>
      <c r="Q139" s="18" t="e">
        <f>COUNTIF(#REF!,"1")</f>
        <v>#REF!</v>
      </c>
      <c r="R139" s="18">
        <f>COUNTIF(J139:J141,"1")</f>
        <v>0</v>
      </c>
    </row>
    <row r="140" spans="1:18" ht="30" customHeight="1" x14ac:dyDescent="0.2">
      <c r="A140" s="239"/>
      <c r="B140" s="62"/>
      <c r="C140" s="36" t="s">
        <v>21</v>
      </c>
      <c r="D140" s="74">
        <v>1</v>
      </c>
      <c r="E140" s="119" t="s">
        <v>488</v>
      </c>
      <c r="F140" s="110" t="s">
        <v>273</v>
      </c>
      <c r="G140" s="123">
        <v>1</v>
      </c>
      <c r="H140" s="114" t="s">
        <v>435</v>
      </c>
      <c r="I140" s="111" t="s">
        <v>273</v>
      </c>
      <c r="J140" s="128"/>
      <c r="K140" s="121"/>
      <c r="L140" s="121"/>
      <c r="M140" s="125"/>
      <c r="N140" s="125"/>
      <c r="O140" s="18">
        <f>COUNTIF(D139:D141,"2")</f>
        <v>0</v>
      </c>
      <c r="P140" s="18">
        <f>COUNTIF(G139:G141,"2")</f>
        <v>0</v>
      </c>
      <c r="Q140" s="18" t="e">
        <f>COUNTIF(#REF!,"2")</f>
        <v>#REF!</v>
      </c>
      <c r="R140" s="18">
        <f>COUNTIF(J139:J141,"2")</f>
        <v>0</v>
      </c>
    </row>
    <row r="141" spans="1:18" ht="30" customHeight="1" x14ac:dyDescent="0.2">
      <c r="A141" s="239"/>
      <c r="B141" s="62"/>
      <c r="C141" s="36" t="s">
        <v>22</v>
      </c>
      <c r="D141" s="74">
        <v>1</v>
      </c>
      <c r="E141" s="119" t="s">
        <v>274</v>
      </c>
      <c r="F141" s="110" t="s">
        <v>273</v>
      </c>
      <c r="G141" s="123">
        <v>1</v>
      </c>
      <c r="H141" s="114" t="s">
        <v>274</v>
      </c>
      <c r="I141" s="111" t="s">
        <v>273</v>
      </c>
      <c r="J141" s="128"/>
      <c r="K141" s="121"/>
      <c r="L141" s="121"/>
      <c r="M141" s="125"/>
      <c r="N141" s="125"/>
      <c r="O141" s="18">
        <f>COUNTIF(D139:D141,"3")</f>
        <v>0</v>
      </c>
      <c r="P141" s="18">
        <f>COUNTIF(G139:G141,"3")</f>
        <v>0</v>
      </c>
      <c r="Q141" s="18" t="e">
        <f>COUNTIF(#REF!,"3")</f>
        <v>#REF!</v>
      </c>
      <c r="R141" s="18">
        <f>COUNTIF(J139:J141,"3")</f>
        <v>0</v>
      </c>
    </row>
    <row r="142" spans="1:18" x14ac:dyDescent="0.2">
      <c r="O142" s="18">
        <f>COUNTIF(D139:D141,"4")</f>
        <v>0</v>
      </c>
      <c r="P142" s="18">
        <f>COUNTIF(G139:G141,"4")</f>
        <v>0</v>
      </c>
      <c r="Q142" s="18" t="e">
        <f>COUNTIF(#REF!,"4")</f>
        <v>#REF!</v>
      </c>
    </row>
    <row r="65530" spans="2:6" ht="15" x14ac:dyDescent="0.25">
      <c r="B65530" s="155" t="s">
        <v>29</v>
      </c>
      <c r="C65530" s="155"/>
      <c r="D65530" s="155"/>
      <c r="E65530" s="155"/>
      <c r="F65530" s="38"/>
    </row>
    <row r="65531" spans="2:6" x14ac:dyDescent="0.2">
      <c r="B65531" s="227" t="s">
        <v>30</v>
      </c>
      <c r="C65531" s="227"/>
      <c r="D65531" s="227"/>
      <c r="E65531" s="227"/>
      <c r="F65531" s="72"/>
    </row>
    <row r="65532" spans="2:6" x14ac:dyDescent="0.2">
      <c r="B65532" s="227" t="s">
        <v>31</v>
      </c>
      <c r="C65532" s="227"/>
      <c r="D65532" s="227"/>
      <c r="E65532" s="227"/>
      <c r="F65532" s="72"/>
    </row>
  </sheetData>
  <mergeCells count="86">
    <mergeCell ref="A83:A86"/>
    <mergeCell ref="A88:A95"/>
    <mergeCell ref="A138:A141"/>
    <mergeCell ref="A97:A99"/>
    <mergeCell ref="A101:A111"/>
    <mergeCell ref="A113:A117"/>
    <mergeCell ref="A121:A125"/>
    <mergeCell ref="A127:A131"/>
    <mergeCell ref="A133:A136"/>
    <mergeCell ref="A46:A50"/>
    <mergeCell ref="A54:A59"/>
    <mergeCell ref="A61:A65"/>
    <mergeCell ref="A67:A71"/>
    <mergeCell ref="A73:A79"/>
    <mergeCell ref="A6:A10"/>
    <mergeCell ref="A12:A17"/>
    <mergeCell ref="A19:A27"/>
    <mergeCell ref="A29:A33"/>
    <mergeCell ref="A35:A44"/>
    <mergeCell ref="D2:F2"/>
    <mergeCell ref="G2:I2"/>
    <mergeCell ref="G3:G4"/>
    <mergeCell ref="F3:F4"/>
    <mergeCell ref="I3:I4"/>
    <mergeCell ref="H3:H4"/>
    <mergeCell ref="B51:I51"/>
    <mergeCell ref="B12:B17"/>
    <mergeCell ref="B19:B27"/>
    <mergeCell ref="B35:B44"/>
    <mergeCell ref="B46:B50"/>
    <mergeCell ref="B28:I28"/>
    <mergeCell ref="D35:I35"/>
    <mergeCell ref="B34:I34"/>
    <mergeCell ref="D119:F119"/>
    <mergeCell ref="C67:I67"/>
    <mergeCell ref="B132:C132"/>
    <mergeCell ref="C121:I121"/>
    <mergeCell ref="B112:C112"/>
    <mergeCell ref="C101:I101"/>
    <mergeCell ref="B100:C100"/>
    <mergeCell ref="B72:I72"/>
    <mergeCell ref="C73:I73"/>
    <mergeCell ref="B80:C80"/>
    <mergeCell ref="C88:I88"/>
    <mergeCell ref="B96:C96"/>
    <mergeCell ref="C83:I83"/>
    <mergeCell ref="D81:F81"/>
    <mergeCell ref="B65532:E65532"/>
    <mergeCell ref="C138:I138"/>
    <mergeCell ref="B65531:E65531"/>
    <mergeCell ref="B60:C60"/>
    <mergeCell ref="C127:I127"/>
    <mergeCell ref="B65530:E65530"/>
    <mergeCell ref="B137:C137"/>
    <mergeCell ref="B87:C87"/>
    <mergeCell ref="B126:C126"/>
    <mergeCell ref="B66:I66"/>
    <mergeCell ref="C133:I133"/>
    <mergeCell ref="B118:C118"/>
    <mergeCell ref="C113:I113"/>
    <mergeCell ref="B119:C120"/>
    <mergeCell ref="C97:I97"/>
    <mergeCell ref="G119:I119"/>
    <mergeCell ref="B1:I1"/>
    <mergeCell ref="B2:C5"/>
    <mergeCell ref="B52:C53"/>
    <mergeCell ref="B81:C82"/>
    <mergeCell ref="B29:B33"/>
    <mergeCell ref="B11:I11"/>
    <mergeCell ref="G81:I81"/>
    <mergeCell ref="B6:B10"/>
    <mergeCell ref="B45:I45"/>
    <mergeCell ref="E3:E4"/>
    <mergeCell ref="D3:D4"/>
    <mergeCell ref="B18:I18"/>
    <mergeCell ref="C54:I54"/>
    <mergeCell ref="D52:F52"/>
    <mergeCell ref="G52:I52"/>
    <mergeCell ref="C61:I61"/>
    <mergeCell ref="J119:L119"/>
    <mergeCell ref="J2:L2"/>
    <mergeCell ref="J3:J4"/>
    <mergeCell ref="K3:K4"/>
    <mergeCell ref="L3:L4"/>
    <mergeCell ref="J52:L52"/>
    <mergeCell ref="J81:L81"/>
  </mergeCells>
  <phoneticPr fontId="2" type="noConversion"/>
  <conditionalFormatting sqref="D7:D10">
    <cfRule type="iconSet" priority="29">
      <iconSet iconSet="4TrafficLights">
        <cfvo type="percent" val="0"/>
        <cfvo type="num" val="1"/>
        <cfvo type="num" val="3"/>
        <cfvo type="num" val="4"/>
      </iconSet>
    </cfRule>
  </conditionalFormatting>
  <conditionalFormatting sqref="D13:D17">
    <cfRule type="iconSet" priority="165">
      <iconSet iconSet="4TrafficLights">
        <cfvo type="percent" val="0"/>
        <cfvo type="num" val="1"/>
        <cfvo type="num" val="3"/>
        <cfvo type="num" val="4"/>
      </iconSet>
    </cfRule>
  </conditionalFormatting>
  <conditionalFormatting sqref="D20:D27">
    <cfRule type="iconSet" priority="158">
      <iconSet iconSet="4TrafficLights">
        <cfvo type="percent" val="0"/>
        <cfvo type="num" val="1"/>
        <cfvo type="num" val="3"/>
        <cfvo type="num" val="4"/>
      </iconSet>
    </cfRule>
  </conditionalFormatting>
  <conditionalFormatting sqref="D30:D33">
    <cfRule type="iconSet" priority="153">
      <iconSet iconSet="4TrafficLights">
        <cfvo type="percent" val="0"/>
        <cfvo type="num" val="1"/>
        <cfvo type="num" val="3"/>
        <cfvo type="num" val="4"/>
      </iconSet>
    </cfRule>
  </conditionalFormatting>
  <conditionalFormatting sqref="D36:D44">
    <cfRule type="iconSet" priority="148">
      <iconSet iconSet="4TrafficLights">
        <cfvo type="percent" val="0"/>
        <cfvo type="num" val="1"/>
        <cfvo type="num" val="3"/>
        <cfvo type="num" val="4"/>
      </iconSet>
    </cfRule>
  </conditionalFormatting>
  <conditionalFormatting sqref="D47:D50">
    <cfRule type="iconSet" priority="143">
      <iconSet iconSet="4TrafficLights">
        <cfvo type="percent" val="0"/>
        <cfvo type="num" val="1"/>
        <cfvo type="num" val="3"/>
        <cfvo type="num" val="4"/>
      </iconSet>
    </cfRule>
  </conditionalFormatting>
  <conditionalFormatting sqref="D55">
    <cfRule type="iconSet" priority="138">
      <iconSet iconSet="4TrafficLights">
        <cfvo type="percent" val="0"/>
        <cfvo type="num" val="1"/>
        <cfvo type="num" val="3"/>
        <cfvo type="num" val="4"/>
      </iconSet>
    </cfRule>
  </conditionalFormatting>
  <conditionalFormatting sqref="D56:D59">
    <cfRule type="iconSet" priority="23">
      <iconSet iconSet="4TrafficLights">
        <cfvo type="percent" val="0"/>
        <cfvo type="num" val="1"/>
        <cfvo type="num" val="3"/>
        <cfvo type="num" val="4"/>
      </iconSet>
    </cfRule>
  </conditionalFormatting>
  <conditionalFormatting sqref="D62:D65">
    <cfRule type="iconSet" priority="22">
      <iconSet iconSet="4TrafficLights">
        <cfvo type="percent" val="0"/>
        <cfvo type="num" val="1"/>
        <cfvo type="num" val="3"/>
        <cfvo type="num" val="4"/>
      </iconSet>
    </cfRule>
  </conditionalFormatting>
  <conditionalFormatting sqref="D68:D71">
    <cfRule type="iconSet" priority="20">
      <iconSet iconSet="4TrafficLights">
        <cfvo type="percent" val="0"/>
        <cfvo type="num" val="1"/>
        <cfvo type="num" val="3"/>
        <cfvo type="num" val="4"/>
      </iconSet>
    </cfRule>
  </conditionalFormatting>
  <conditionalFormatting sqref="D74:D79">
    <cfRule type="iconSet" priority="19">
      <iconSet iconSet="4TrafficLights">
        <cfvo type="percent" val="0"/>
        <cfvo type="num" val="1"/>
        <cfvo type="num" val="3"/>
        <cfvo type="num" val="4"/>
      </iconSet>
    </cfRule>
  </conditionalFormatting>
  <conditionalFormatting sqref="D84:D86">
    <cfRule type="iconSet" priority="28">
      <iconSet iconSet="4TrafficLights">
        <cfvo type="percent" val="0"/>
        <cfvo type="num" val="1"/>
        <cfvo type="num" val="3"/>
        <cfvo type="num" val="4"/>
      </iconSet>
    </cfRule>
  </conditionalFormatting>
  <conditionalFormatting sqref="D89:D95">
    <cfRule type="iconSet" priority="27">
      <iconSet iconSet="4TrafficLights">
        <cfvo type="percent" val="0"/>
        <cfvo type="num" val="1"/>
        <cfvo type="num" val="3"/>
        <cfvo type="num" val="4"/>
      </iconSet>
    </cfRule>
  </conditionalFormatting>
  <conditionalFormatting sqref="D98:D99">
    <cfRule type="iconSet" priority="26">
      <iconSet iconSet="4TrafficLights">
        <cfvo type="percent" val="0"/>
        <cfvo type="num" val="1"/>
        <cfvo type="num" val="3"/>
        <cfvo type="num" val="4"/>
      </iconSet>
    </cfRule>
  </conditionalFormatting>
  <conditionalFormatting sqref="D102:D111">
    <cfRule type="iconSet" priority="25">
      <iconSet iconSet="4TrafficLights">
        <cfvo type="percent" val="0"/>
        <cfvo type="num" val="1"/>
        <cfvo type="num" val="3"/>
        <cfvo type="num" val="4"/>
      </iconSet>
    </cfRule>
  </conditionalFormatting>
  <conditionalFormatting sqref="D114:D117">
    <cfRule type="iconSet" priority="24">
      <iconSet iconSet="4TrafficLights">
        <cfvo type="percent" val="0"/>
        <cfvo type="num" val="1"/>
        <cfvo type="num" val="3"/>
        <cfvo type="num" val="4"/>
      </iconSet>
    </cfRule>
  </conditionalFormatting>
  <conditionalFormatting sqref="D122:D125">
    <cfRule type="iconSet" priority="61">
      <iconSet iconSet="4TrafficLights">
        <cfvo type="percent" val="0"/>
        <cfvo type="num" val="1"/>
        <cfvo type="num" val="3"/>
        <cfvo type="num" val="4"/>
      </iconSet>
    </cfRule>
  </conditionalFormatting>
  <conditionalFormatting sqref="D128:D131">
    <cfRule type="iconSet" priority="58">
      <iconSet iconSet="4TrafficLights">
        <cfvo type="percent" val="0"/>
        <cfvo type="num" val="1"/>
        <cfvo type="num" val="3"/>
        <cfvo type="num" val="4"/>
      </iconSet>
    </cfRule>
  </conditionalFormatting>
  <conditionalFormatting sqref="D134:D136">
    <cfRule type="iconSet" priority="49">
      <iconSet iconSet="4TrafficLights">
        <cfvo type="percent" val="0"/>
        <cfvo type="num" val="1"/>
        <cfvo type="num" val="3"/>
        <cfvo type="num" val="4"/>
      </iconSet>
    </cfRule>
    <cfRule type="iconSet" priority="55">
      <iconSet iconSet="4TrafficLights">
        <cfvo type="percent" val="0"/>
        <cfvo type="num" val="1"/>
        <cfvo type="num" val="3"/>
        <cfvo type="num" val="4"/>
      </iconSet>
    </cfRule>
  </conditionalFormatting>
  <conditionalFormatting sqref="D139:D141">
    <cfRule type="iconSet" priority="52">
      <iconSet iconSet="4TrafficLights">
        <cfvo type="percent" val="0"/>
        <cfvo type="num" val="1"/>
        <cfvo type="num" val="3"/>
        <cfvo type="num" val="4"/>
      </iconSet>
    </cfRule>
  </conditionalFormatting>
  <conditionalFormatting sqref="G7:G10">
    <cfRule type="iconSet" priority="167">
      <iconSet iconSet="4TrafficLights">
        <cfvo type="percent" val="0"/>
        <cfvo type="num" val="1"/>
        <cfvo type="num" val="3"/>
        <cfvo type="num" val="4"/>
      </iconSet>
    </cfRule>
  </conditionalFormatting>
  <conditionalFormatting sqref="G13:G17">
    <cfRule type="iconSet" priority="164">
      <iconSet iconSet="4TrafficLights">
        <cfvo type="percent" val="0"/>
        <cfvo type="num" val="1"/>
        <cfvo type="num" val="3"/>
        <cfvo type="num" val="4"/>
      </iconSet>
    </cfRule>
  </conditionalFormatting>
  <conditionalFormatting sqref="G20:G27">
    <cfRule type="iconSet" priority="157">
      <iconSet iconSet="4TrafficLights">
        <cfvo type="percent" val="0"/>
        <cfvo type="num" val="1"/>
        <cfvo type="num" val="3"/>
        <cfvo type="num" val="4"/>
      </iconSet>
    </cfRule>
  </conditionalFormatting>
  <conditionalFormatting sqref="G30:G33">
    <cfRule type="iconSet" priority="152">
      <iconSet iconSet="4TrafficLights">
        <cfvo type="percent" val="0"/>
        <cfvo type="num" val="1"/>
        <cfvo type="num" val="3"/>
        <cfvo type="num" val="4"/>
      </iconSet>
    </cfRule>
  </conditionalFormatting>
  <conditionalFormatting sqref="G36:G44">
    <cfRule type="iconSet" priority="147">
      <iconSet iconSet="4TrafficLights">
        <cfvo type="percent" val="0"/>
        <cfvo type="num" val="1"/>
        <cfvo type="num" val="3"/>
        <cfvo type="num" val="4"/>
      </iconSet>
    </cfRule>
  </conditionalFormatting>
  <conditionalFormatting sqref="G47:G50">
    <cfRule type="iconSet" priority="142">
      <iconSet iconSet="4TrafficLights">
        <cfvo type="percent" val="0"/>
        <cfvo type="num" val="1"/>
        <cfvo type="num" val="3"/>
        <cfvo type="num" val="4"/>
      </iconSet>
    </cfRule>
  </conditionalFormatting>
  <conditionalFormatting sqref="G55:G59">
    <cfRule type="iconSet" priority="4">
      <iconSet iconSet="4TrafficLights">
        <cfvo type="percent" val="0"/>
        <cfvo type="num" val="1"/>
        <cfvo type="num" val="3"/>
        <cfvo type="num" val="4"/>
      </iconSet>
    </cfRule>
  </conditionalFormatting>
  <conditionalFormatting sqref="G62:G65">
    <cfRule type="iconSet" priority="3">
      <iconSet iconSet="4TrafficLights">
        <cfvo type="percent" val="0"/>
        <cfvo type="num" val="1"/>
        <cfvo type="num" val="3"/>
        <cfvo type="num" val="4"/>
      </iconSet>
    </cfRule>
  </conditionalFormatting>
  <conditionalFormatting sqref="G68:G71">
    <cfRule type="iconSet" priority="2">
      <iconSet iconSet="4TrafficLights">
        <cfvo type="percent" val="0"/>
        <cfvo type="num" val="1"/>
        <cfvo type="num" val="3"/>
        <cfvo type="num" val="4"/>
      </iconSet>
    </cfRule>
  </conditionalFormatting>
  <conditionalFormatting sqref="G74:G79">
    <cfRule type="iconSet" priority="1">
      <iconSet iconSet="4TrafficLights">
        <cfvo type="percent" val="0"/>
        <cfvo type="num" val="1"/>
        <cfvo type="num" val="3"/>
        <cfvo type="num" val="4"/>
      </iconSet>
    </cfRule>
  </conditionalFormatting>
  <conditionalFormatting sqref="G84:G86">
    <cfRule type="iconSet" priority="18">
      <iconSet iconSet="4TrafficLights">
        <cfvo type="percent" val="0"/>
        <cfvo type="num" val="1"/>
        <cfvo type="num" val="3"/>
        <cfvo type="num" val="4"/>
      </iconSet>
    </cfRule>
  </conditionalFormatting>
  <conditionalFormatting sqref="G89:G95">
    <cfRule type="iconSet" priority="17">
      <iconSet iconSet="4TrafficLights">
        <cfvo type="percent" val="0"/>
        <cfvo type="num" val="1"/>
        <cfvo type="num" val="3"/>
        <cfvo type="num" val="4"/>
      </iconSet>
    </cfRule>
  </conditionalFormatting>
  <conditionalFormatting sqref="G98:G99">
    <cfRule type="iconSet" priority="16">
      <iconSet iconSet="4TrafficLights">
        <cfvo type="percent" val="0"/>
        <cfvo type="num" val="1"/>
        <cfvo type="num" val="3"/>
        <cfvo type="num" val="4"/>
      </iconSet>
    </cfRule>
  </conditionalFormatting>
  <conditionalFormatting sqref="G102:G111">
    <cfRule type="iconSet" priority="15">
      <iconSet iconSet="4TrafficLights">
        <cfvo type="percent" val="0"/>
        <cfvo type="num" val="1"/>
        <cfvo type="num" val="3"/>
        <cfvo type="num" val="4"/>
      </iconSet>
    </cfRule>
  </conditionalFormatting>
  <conditionalFormatting sqref="G114:G117">
    <cfRule type="iconSet" priority="14">
      <iconSet iconSet="4TrafficLights">
        <cfvo type="percent" val="0"/>
        <cfvo type="num" val="1"/>
        <cfvo type="num" val="3"/>
        <cfvo type="num" val="4"/>
      </iconSet>
    </cfRule>
  </conditionalFormatting>
  <conditionalFormatting sqref="G122:G125">
    <cfRule type="iconSet" priority="13">
      <iconSet iconSet="4TrafficLights">
        <cfvo type="percent" val="0"/>
        <cfvo type="num" val="1"/>
        <cfvo type="num" val="3"/>
        <cfvo type="num" val="4"/>
      </iconSet>
    </cfRule>
  </conditionalFormatting>
  <conditionalFormatting sqref="G128:G131">
    <cfRule type="iconSet" priority="12">
      <iconSet iconSet="4TrafficLights">
        <cfvo type="percent" val="0"/>
        <cfvo type="num" val="1"/>
        <cfvo type="num" val="3"/>
        <cfvo type="num" val="4"/>
      </iconSet>
    </cfRule>
  </conditionalFormatting>
  <conditionalFormatting sqref="G134:G136">
    <cfRule type="iconSet" priority="11">
      <iconSet iconSet="4TrafficLights">
        <cfvo type="percent" val="0"/>
        <cfvo type="num" val="1"/>
        <cfvo type="num" val="3"/>
        <cfvo type="num" val="4"/>
      </iconSet>
    </cfRule>
  </conditionalFormatting>
  <conditionalFormatting sqref="G139:G141">
    <cfRule type="iconSet" priority="10">
      <iconSet iconSet="4TrafficLights">
        <cfvo type="percent" val="0"/>
        <cfvo type="num" val="1"/>
        <cfvo type="num" val="3"/>
        <cfvo type="num" val="4"/>
      </iconSet>
    </cfRule>
  </conditionalFormatting>
  <conditionalFormatting sqref="J7:J10">
    <cfRule type="iconSet" priority="48">
      <iconSet iconSet="4TrafficLights">
        <cfvo type="percent" val="0"/>
        <cfvo type="num" val="1"/>
        <cfvo type="num" val="3"/>
        <cfvo type="num" val="4"/>
      </iconSet>
    </cfRule>
  </conditionalFormatting>
  <conditionalFormatting sqref="J13:J17">
    <cfRule type="iconSet" priority="47">
      <iconSet iconSet="4TrafficLights">
        <cfvo type="percent" val="0"/>
        <cfvo type="num" val="1"/>
        <cfvo type="num" val="3"/>
        <cfvo type="num" val="4"/>
      </iconSet>
    </cfRule>
  </conditionalFormatting>
  <conditionalFormatting sqref="J20:J27">
    <cfRule type="iconSet" priority="46">
      <iconSet iconSet="4TrafficLights">
        <cfvo type="percent" val="0"/>
        <cfvo type="num" val="1"/>
        <cfvo type="num" val="3"/>
        <cfvo type="num" val="4"/>
      </iconSet>
    </cfRule>
  </conditionalFormatting>
  <conditionalFormatting sqref="J30:J33">
    <cfRule type="iconSet" priority="45">
      <iconSet iconSet="4TrafficLights">
        <cfvo type="percent" val="0"/>
        <cfvo type="num" val="1"/>
        <cfvo type="num" val="3"/>
        <cfvo type="num" val="4"/>
      </iconSet>
    </cfRule>
  </conditionalFormatting>
  <conditionalFormatting sqref="J36:J44">
    <cfRule type="iconSet" priority="44">
      <iconSet iconSet="4TrafficLights">
        <cfvo type="percent" val="0"/>
        <cfvo type="num" val="1"/>
        <cfvo type="num" val="3"/>
        <cfvo type="num" val="4"/>
      </iconSet>
    </cfRule>
  </conditionalFormatting>
  <conditionalFormatting sqref="J47:J50">
    <cfRule type="iconSet" priority="43">
      <iconSet iconSet="4TrafficLights">
        <cfvo type="percent" val="0"/>
        <cfvo type="num" val="1"/>
        <cfvo type="num" val="3"/>
        <cfvo type="num" val="4"/>
      </iconSet>
    </cfRule>
  </conditionalFormatting>
  <conditionalFormatting sqref="J55:J59">
    <cfRule type="iconSet" priority="42">
      <iconSet iconSet="4TrafficLights">
        <cfvo type="percent" val="0"/>
        <cfvo type="num" val="1"/>
        <cfvo type="num" val="3"/>
        <cfvo type="num" val="4"/>
      </iconSet>
    </cfRule>
  </conditionalFormatting>
  <conditionalFormatting sqref="J62:J65">
    <cfRule type="iconSet" priority="41">
      <iconSet iconSet="4TrafficLights">
        <cfvo type="percent" val="0"/>
        <cfvo type="num" val="1"/>
        <cfvo type="num" val="3"/>
        <cfvo type="num" val="4"/>
      </iconSet>
    </cfRule>
  </conditionalFormatting>
  <conditionalFormatting sqref="J68:J71">
    <cfRule type="iconSet" priority="40">
      <iconSet iconSet="4TrafficLights">
        <cfvo type="percent" val="0"/>
        <cfvo type="num" val="1"/>
        <cfvo type="num" val="3"/>
        <cfvo type="num" val="4"/>
      </iconSet>
    </cfRule>
  </conditionalFormatting>
  <conditionalFormatting sqref="J74:J79">
    <cfRule type="iconSet" priority="39">
      <iconSet iconSet="4TrafficLights">
        <cfvo type="percent" val="0"/>
        <cfvo type="num" val="1"/>
        <cfvo type="num" val="3"/>
        <cfvo type="num" val="4"/>
      </iconSet>
    </cfRule>
  </conditionalFormatting>
  <conditionalFormatting sqref="J84:J86">
    <cfRule type="iconSet" priority="38">
      <iconSet iconSet="4TrafficLights">
        <cfvo type="percent" val="0"/>
        <cfvo type="num" val="1"/>
        <cfvo type="num" val="3"/>
        <cfvo type="num" val="4"/>
      </iconSet>
    </cfRule>
  </conditionalFormatting>
  <conditionalFormatting sqref="J89:J95">
    <cfRule type="iconSet" priority="37">
      <iconSet iconSet="4TrafficLights">
        <cfvo type="percent" val="0"/>
        <cfvo type="num" val="1"/>
        <cfvo type="num" val="3"/>
        <cfvo type="num" val="4"/>
      </iconSet>
    </cfRule>
  </conditionalFormatting>
  <conditionalFormatting sqref="J98:J99">
    <cfRule type="iconSet" priority="36">
      <iconSet iconSet="4TrafficLights">
        <cfvo type="percent" val="0"/>
        <cfvo type="num" val="1"/>
        <cfvo type="num" val="3"/>
        <cfvo type="num" val="4"/>
      </iconSet>
    </cfRule>
  </conditionalFormatting>
  <conditionalFormatting sqref="J102:J111">
    <cfRule type="iconSet" priority="35">
      <iconSet iconSet="4TrafficLights">
        <cfvo type="percent" val="0"/>
        <cfvo type="num" val="1"/>
        <cfvo type="num" val="3"/>
        <cfvo type="num" val="4"/>
      </iconSet>
    </cfRule>
  </conditionalFormatting>
  <conditionalFormatting sqref="J114:J117">
    <cfRule type="iconSet" priority="34">
      <iconSet iconSet="4TrafficLights">
        <cfvo type="percent" val="0"/>
        <cfvo type="num" val="1"/>
        <cfvo type="num" val="3"/>
        <cfvo type="num" val="4"/>
      </iconSet>
    </cfRule>
  </conditionalFormatting>
  <conditionalFormatting sqref="J122:J125">
    <cfRule type="iconSet" priority="33">
      <iconSet iconSet="4TrafficLights">
        <cfvo type="percent" val="0"/>
        <cfvo type="num" val="1"/>
        <cfvo type="num" val="3"/>
        <cfvo type="num" val="4"/>
      </iconSet>
    </cfRule>
  </conditionalFormatting>
  <conditionalFormatting sqref="J128:J131">
    <cfRule type="iconSet" priority="32">
      <iconSet iconSet="4TrafficLights">
        <cfvo type="percent" val="0"/>
        <cfvo type="num" val="1"/>
        <cfvo type="num" val="3"/>
        <cfvo type="num" val="4"/>
      </iconSet>
    </cfRule>
  </conditionalFormatting>
  <conditionalFormatting sqref="J134:J136">
    <cfRule type="iconSet" priority="31">
      <iconSet iconSet="4TrafficLights">
        <cfvo type="percent" val="0"/>
        <cfvo type="num" val="1"/>
        <cfvo type="num" val="3"/>
        <cfvo type="num" val="4"/>
      </iconSet>
    </cfRule>
  </conditionalFormatting>
  <conditionalFormatting sqref="J139:J141">
    <cfRule type="iconSet" priority="30">
      <iconSet iconSet="4TrafficLights">
        <cfvo type="percent" val="0"/>
        <cfvo type="num" val="1"/>
        <cfvo type="num" val="3"/>
        <cfvo type="num" val="4"/>
      </iconSet>
    </cfRule>
  </conditionalFormatting>
  <conditionalFormatting sqref="M7:M9">
    <cfRule type="iconSet" priority="159">
      <iconSet iconSet="3Flags">
        <cfvo type="percent" val="0"/>
        <cfvo type="num" val="0"/>
        <cfvo type="num" val="1" gte="0"/>
      </iconSet>
    </cfRule>
  </conditionalFormatting>
  <conditionalFormatting sqref="N7">
    <cfRule type="cellIs" dxfId="1" priority="160" stopIfTrue="1" operator="lessThan">
      <formula>$N$7</formula>
    </cfRule>
  </conditionalFormatting>
  <dataValidations count="2">
    <dataValidation type="list" allowBlank="1" showInputMessage="1" showErrorMessage="1" sqref="D139:D141 G74:G79 J55:J59 J62:J65 J13:J17 J47:J50 J36:J44 J30:J33 J20:J27 J7:J10 J84:J86 J89:J95 J98:J99 J102:J111 J134:J136 G134:G136 D122:D125 D128:D131 J68:J71 D98:D99 G122:G125 G128:G131 J74:J79 G139:G141 G68:G71 D114:D117 D62:D65 D68:D71 G55:G59 D47:D50 D36:D44 D30:D33 D20:D27 J128:J131 D13:D17 G7:G10 G13:G17 G20:G27 G30:G33 G36:G44 G47:G50 G62:G65 J114:J117 D102:D111 J139:J141 D84:D86 J122:J125 D89:D95 D74:D79 D134:D136 D55:D59 D7:D10" xr:uid="{00000000-0002-0000-0100-000000000000}">
      <formula1>$N$2:$N$5</formula1>
    </dataValidation>
    <dataValidation type="list" allowBlank="1" showInputMessage="1" showErrorMessage="1" sqref="G84:G86 G89:G95 G98:G99 G102:G111 G114:G117" xr:uid="{00000000-0002-0000-0100-000001000000}">
      <formula1>#REF!</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89"/>
  <sheetViews>
    <sheetView showGridLines="0" topLeftCell="A21" zoomScale="80" zoomScaleNormal="80" workbookViewId="0">
      <selection activeCell="B28" sqref="B28:U28"/>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56" t="s">
        <v>27</v>
      </c>
      <c r="C2" s="255" t="s">
        <v>177</v>
      </c>
      <c r="D2" s="255"/>
      <c r="E2" s="255"/>
      <c r="F2" s="255"/>
      <c r="G2" s="2"/>
      <c r="H2" s="253" t="s">
        <v>178</v>
      </c>
      <c r="I2" s="253"/>
      <c r="J2" s="253"/>
      <c r="K2" s="253"/>
      <c r="L2" s="2"/>
      <c r="M2" s="254" t="s">
        <v>178</v>
      </c>
      <c r="N2" s="254"/>
      <c r="O2" s="254"/>
      <c r="P2" s="254"/>
      <c r="Q2" s="103"/>
      <c r="R2" s="262" t="s">
        <v>178</v>
      </c>
      <c r="S2" s="262"/>
      <c r="T2" s="262"/>
      <c r="U2" s="262"/>
      <c r="V2" s="252"/>
    </row>
    <row r="3" spans="2:22" ht="24.75" customHeight="1" thickBot="1" x14ac:dyDescent="0.25">
      <c r="B3" s="257"/>
      <c r="C3" s="3">
        <v>1</v>
      </c>
      <c r="D3" s="3">
        <v>2</v>
      </c>
      <c r="E3" s="4">
        <v>3</v>
      </c>
      <c r="F3" s="5">
        <v>4</v>
      </c>
      <c r="G3" s="260"/>
      <c r="H3" s="3">
        <v>1</v>
      </c>
      <c r="I3" s="3">
        <v>2</v>
      </c>
      <c r="J3" s="4">
        <v>3</v>
      </c>
      <c r="K3" s="5">
        <v>4</v>
      </c>
      <c r="L3" s="258"/>
      <c r="M3" s="3">
        <v>1</v>
      </c>
      <c r="N3" s="3">
        <v>2</v>
      </c>
      <c r="O3" s="4">
        <v>3</v>
      </c>
      <c r="P3" s="5">
        <v>4</v>
      </c>
      <c r="Q3" s="103"/>
      <c r="R3" s="3">
        <v>1</v>
      </c>
      <c r="S3" s="3">
        <v>2</v>
      </c>
      <c r="T3" s="4">
        <v>3</v>
      </c>
      <c r="U3" s="5">
        <v>4</v>
      </c>
      <c r="V3" s="252"/>
    </row>
    <row r="4" spans="2:22" ht="38.1" customHeight="1" thickTop="1" thickBot="1" x14ac:dyDescent="0.25">
      <c r="B4" s="82" t="s">
        <v>73</v>
      </c>
      <c r="C4" s="80">
        <f>Autoevaluación!O7/SUM(Autoevaluación!O7:O10)</f>
        <v>1</v>
      </c>
      <c r="D4" s="7">
        <f>Autoevaluación!O8/SUM(Autoevaluación!O7:O10)</f>
        <v>0</v>
      </c>
      <c r="E4" s="7">
        <f>Autoevaluación!O9/SUM(Autoevaluación!O7:O10)</f>
        <v>0</v>
      </c>
      <c r="F4" s="7">
        <f>Autoevaluación!O10/SUM(Autoevaluación!O7:O10)</f>
        <v>0</v>
      </c>
      <c r="G4" s="261"/>
      <c r="H4" s="7">
        <f>Autoevaluación!P7/SUM(Autoevaluación!P7:P10)</f>
        <v>0.25</v>
      </c>
      <c r="I4" s="7">
        <f>Autoevaluación!P8/SUM(Autoevaluación!P7:P10)</f>
        <v>0.5</v>
      </c>
      <c r="J4" s="7">
        <f>Autoevaluación!P9/SUM(Autoevaluación!P7:P10)</f>
        <v>0.25</v>
      </c>
      <c r="K4" s="7">
        <f>Autoevaluación!P10/SUM(Autoevaluación!P7:P10)</f>
        <v>0</v>
      </c>
      <c r="L4" s="259"/>
      <c r="M4" s="7" t="e">
        <f>Autoevaluación!Q7/SUM(Autoevaluación!Q7:Q10)</f>
        <v>#REF!</v>
      </c>
      <c r="N4" s="7" t="e">
        <f>Autoevaluación!Q8/SUM(Autoevaluación!Q7:Q10)</f>
        <v>#REF!</v>
      </c>
      <c r="O4" s="7" t="e">
        <f>Autoevaluación!Q9/SUM(Autoevaluación!Q7:Q10)</f>
        <v>#REF!</v>
      </c>
      <c r="P4" s="7" t="e">
        <f>Autoevaluación!Q10/SUM(Autoevaluación!Q7:Q10)</f>
        <v>#REF!</v>
      </c>
      <c r="Q4" s="101"/>
      <c r="R4" s="7" t="e">
        <f>Autoevaluación!R7/SUM(Autoevaluación!R7:R10)</f>
        <v>#DIV/0!</v>
      </c>
      <c r="S4" s="7" t="e">
        <f>Autoevaluación!R8/SUM(Autoevaluación!R7:R10)</f>
        <v>#DIV/0!</v>
      </c>
      <c r="T4" s="7" t="e">
        <f>Autoevaluación!R9/SUM(Autoevaluación!R7:R10)</f>
        <v>#DIV/0!</v>
      </c>
      <c r="U4" s="7" t="e">
        <f>Autoevaluación!R10/SUM(Autoevaluación!R7:R10)</f>
        <v>#DIV/0!</v>
      </c>
    </row>
    <row r="5" spans="2:22" ht="38.1" customHeight="1" thickTop="1" thickBot="1" x14ac:dyDescent="0.25">
      <c r="B5" s="82" t="s">
        <v>72</v>
      </c>
      <c r="C5" s="80">
        <f>Autoevaluación!O13/SUM(Autoevaluación!O13:O16)</f>
        <v>0.2</v>
      </c>
      <c r="D5" s="7">
        <f>Autoevaluación!O14/SUM(Autoevaluación!O13:O16)</f>
        <v>0.8</v>
      </c>
      <c r="E5" s="7">
        <f>Autoevaluación!O15/SUM(Autoevaluación!O13:O16)</f>
        <v>0</v>
      </c>
      <c r="F5" s="7">
        <f>Autoevaluación!O16/SUM(Autoevaluación!O13:O16)</f>
        <v>0</v>
      </c>
      <c r="G5" s="261"/>
      <c r="H5" s="7">
        <f>Autoevaluación!P13/SUM(Autoevaluación!P13:P16)</f>
        <v>0</v>
      </c>
      <c r="I5" s="7">
        <f>Autoevaluación!P14/SUM(Autoevaluación!P13:P16)</f>
        <v>0.4</v>
      </c>
      <c r="J5" s="7">
        <f>Autoevaluación!P15/SUM(Autoevaluación!P13:P16)</f>
        <v>0.6</v>
      </c>
      <c r="K5" s="7">
        <f>Autoevaluación!P16/SUM(Autoevaluación!P13:P16)</f>
        <v>0</v>
      </c>
      <c r="L5" s="259"/>
      <c r="M5" s="7" t="e">
        <f>Autoevaluación!Q13/SUM(Autoevaluación!Q13:Q16)</f>
        <v>#REF!</v>
      </c>
      <c r="N5" s="7" t="e">
        <f>Autoevaluación!Q14/SUM(Autoevaluación!Q13:Q16)</f>
        <v>#REF!</v>
      </c>
      <c r="O5" s="7" t="e">
        <f>Autoevaluación!Q15/SUM(Autoevaluación!Q13:Q16)</f>
        <v>#REF!</v>
      </c>
      <c r="P5" s="7" t="e">
        <f>Autoevaluación!Q16/SUM(Autoevaluación!Q13:Q16)</f>
        <v>#REF!</v>
      </c>
      <c r="Q5" s="101"/>
      <c r="R5" s="7" t="e">
        <f>Autoevaluación!R13/SUM(Autoevaluación!R13:R16)</f>
        <v>#DIV/0!</v>
      </c>
      <c r="S5" s="7" t="e">
        <f>Autoevaluación!R14/SUM(Autoevaluación!R13:R16)</f>
        <v>#DIV/0!</v>
      </c>
      <c r="T5" s="7" t="e">
        <f>Autoevaluación!R15/SUM(Autoevaluación!R13:R16)</f>
        <v>#DIV/0!</v>
      </c>
      <c r="U5" s="7" t="e">
        <f>Autoevaluación!R16/SUM(Autoevaluación!R13:R16)</f>
        <v>#DIV/0!</v>
      </c>
    </row>
    <row r="6" spans="2:22" ht="38.1" customHeight="1" thickTop="1" thickBot="1" x14ac:dyDescent="0.25">
      <c r="B6" s="82" t="s">
        <v>43</v>
      </c>
      <c r="C6" s="80">
        <f>Autoevaluación!O20/SUM(Autoevaluación!O20:O23)</f>
        <v>0.625</v>
      </c>
      <c r="D6" s="7">
        <f>Autoevaluación!O21/SUM(Autoevaluación!O20:O23)</f>
        <v>0.25</v>
      </c>
      <c r="E6" s="7">
        <f>Autoevaluación!O22/SUM(Autoevaluación!O20:O23)</f>
        <v>0.125</v>
      </c>
      <c r="F6" s="7">
        <f>Autoevaluación!O23/SUM(Autoevaluación!O20:O23)</f>
        <v>0</v>
      </c>
      <c r="G6" s="261"/>
      <c r="H6" s="7">
        <f>Autoevaluación!P20/SUM(Autoevaluación!P20:P23)</f>
        <v>0.25</v>
      </c>
      <c r="I6" s="7">
        <f>Autoevaluación!P21/SUM(Autoevaluación!P20:P23)</f>
        <v>0.5</v>
      </c>
      <c r="J6" s="7">
        <f>Autoevaluación!P20/SUM(Autoevaluación!P20:P23)</f>
        <v>0.25</v>
      </c>
      <c r="K6" s="7">
        <f>Autoevaluación!P23/SUM(Autoevaluación!P20:P23)</f>
        <v>0</v>
      </c>
      <c r="L6" s="259"/>
      <c r="M6" s="7" t="e">
        <f>Autoevaluación!Q20/SUM(Autoevaluación!Q20:Q23)</f>
        <v>#REF!</v>
      </c>
      <c r="N6" s="7" t="e">
        <f>Autoevaluación!Q21/SUM(Autoevaluación!Q20:Q23)</f>
        <v>#REF!</v>
      </c>
      <c r="O6" s="7" t="e">
        <f>Autoevaluación!Q22/SUM(Autoevaluación!Q20:Q23)</f>
        <v>#REF!</v>
      </c>
      <c r="P6" s="7" t="e">
        <f>Autoevaluación!Q23/SUM(Autoevaluación!Q20:Q23)</f>
        <v>#REF!</v>
      </c>
      <c r="Q6" s="101"/>
      <c r="R6" s="7" t="e">
        <f>Autoevaluación!R20/SUM(Autoevaluación!R20:R23)</f>
        <v>#DIV/0!</v>
      </c>
      <c r="S6" s="7" t="e">
        <f>Autoevaluación!R21/SUM(Autoevaluación!R20:R23)</f>
        <v>#DIV/0!</v>
      </c>
      <c r="T6" s="7" t="e">
        <f>Autoevaluación!R22/SUM(Autoevaluación!R20:R23)</f>
        <v>#DIV/0!</v>
      </c>
      <c r="U6" s="7" t="e">
        <f>Autoevaluación!R23/SUM(Autoevaluación!R20:R23)</f>
        <v>#DIV/0!</v>
      </c>
      <c r="V6" s="16"/>
    </row>
    <row r="7" spans="2:22" ht="38.1" customHeight="1" thickTop="1" thickBot="1" x14ac:dyDescent="0.25">
      <c r="B7" s="82" t="s">
        <v>52</v>
      </c>
      <c r="C7" s="80">
        <f>Autoevaluación!O30/SUM(Autoevaluación!O30:O33)</f>
        <v>0.75</v>
      </c>
      <c r="D7" s="7">
        <f>Autoevaluación!O31/SUM(Autoevaluación!O30:O33)</f>
        <v>0.25</v>
      </c>
      <c r="E7" s="7">
        <f>Autoevaluación!O32/SUM(Autoevaluación!O30:O33)</f>
        <v>0</v>
      </c>
      <c r="F7" s="7">
        <f>Autoevaluación!O33/SUM(Autoevaluación!O30:O33)</f>
        <v>0</v>
      </c>
      <c r="G7" s="261"/>
      <c r="H7" s="7">
        <f>Autoevaluación!P30/SUM(Autoevaluación!P30:P33)</f>
        <v>0</v>
      </c>
      <c r="I7" s="7">
        <f>Autoevaluación!P31/SUM(Autoevaluación!P30:P33)</f>
        <v>0.75</v>
      </c>
      <c r="J7" s="7">
        <f>Autoevaluación!P32/SUM(Autoevaluación!P30:P33)</f>
        <v>0.25</v>
      </c>
      <c r="K7" s="7">
        <f>Autoevaluación!P33/SUM(Autoevaluación!P30:P33)</f>
        <v>0</v>
      </c>
      <c r="L7" s="259"/>
      <c r="M7" s="7" t="e">
        <f>Autoevaluación!Q30/SUM(Autoevaluación!Q30:Q33)</f>
        <v>#REF!</v>
      </c>
      <c r="N7" s="7" t="e">
        <f>Autoevaluación!Q31/SUM(Autoevaluación!Q30:Q33)</f>
        <v>#REF!</v>
      </c>
      <c r="O7" s="7" t="e">
        <f>Autoevaluación!Q32/SUM(Autoevaluación!Q30:Q33)</f>
        <v>#REF!</v>
      </c>
      <c r="P7" s="7" t="e">
        <f>Autoevaluación!Q33/SUM(Autoevaluación!Q30:Q33)</f>
        <v>#REF!</v>
      </c>
      <c r="Q7" s="101"/>
      <c r="R7" s="7" t="e">
        <f>Autoevaluación!R30/SUM(Autoevaluación!R30:R33)</f>
        <v>#DIV/0!</v>
      </c>
      <c r="S7" s="7" t="e">
        <f>Autoevaluación!R31/SUM(Autoevaluación!R30:R33)</f>
        <v>#DIV/0!</v>
      </c>
      <c r="T7" s="7" t="e">
        <f>Autoevaluación!R32/SUM(Autoevaluación!R30:R33)</f>
        <v>#DIV/0!</v>
      </c>
      <c r="U7" s="7" t="e">
        <f>Autoevaluación!R33/SUM(Autoevaluación!R30:R33)</f>
        <v>#DIV/0!</v>
      </c>
    </row>
    <row r="8" spans="2:22" ht="38.1" customHeight="1" thickTop="1" thickBot="1" x14ac:dyDescent="0.25">
      <c r="B8" s="82" t="s">
        <v>57</v>
      </c>
      <c r="C8" s="80">
        <f>Autoevaluación!O36/SUM(Autoevaluación!O36:O39)</f>
        <v>0.77777777777777779</v>
      </c>
      <c r="D8" s="7">
        <f>Autoevaluación!O37/SUM(Autoevaluación!O36:O39)</f>
        <v>0.22222222222222221</v>
      </c>
      <c r="E8" s="7">
        <f>Autoevaluación!O38/SUM(Autoevaluación!O36:O39)</f>
        <v>0</v>
      </c>
      <c r="F8" s="7">
        <f>Autoevaluación!O39/SUM(Autoevaluación!O36:O39)</f>
        <v>0</v>
      </c>
      <c r="G8" s="261"/>
      <c r="H8" s="7">
        <f>Autoevaluación!P36/SUM(Autoevaluación!P36:P39)</f>
        <v>0.22222222222222221</v>
      </c>
      <c r="I8" s="7">
        <f>Autoevaluación!P37/SUM(Autoevaluación!P36:P39)</f>
        <v>0.66666666666666663</v>
      </c>
      <c r="J8" s="7">
        <f>Autoevaluación!P38/SUM(Autoevaluación!P36:P39)</f>
        <v>0.1111111111111111</v>
      </c>
      <c r="K8" s="7">
        <f>Autoevaluación!P39/SUM(Autoevaluación!P36:P39)</f>
        <v>0</v>
      </c>
      <c r="L8" s="259"/>
      <c r="M8" s="7" t="e">
        <f>Autoevaluación!Q36/SUM(Autoevaluación!Q36:Q39)</f>
        <v>#REF!</v>
      </c>
      <c r="N8" s="7" t="e">
        <f>Autoevaluación!Q37/SUM(Autoevaluación!Q36:Q39)</f>
        <v>#REF!</v>
      </c>
      <c r="O8" s="7" t="e">
        <f>Autoevaluación!Q38/SUM(Autoevaluación!Q36:Q39)</f>
        <v>#REF!</v>
      </c>
      <c r="P8" s="7" t="e">
        <f>Autoevaluación!Q39/SUM(Autoevaluación!Q36:Q39)</f>
        <v>#REF!</v>
      </c>
      <c r="Q8" s="101"/>
      <c r="R8" s="7" t="e">
        <f>Autoevaluación!R36/SUM(Autoevaluación!R36:R39)</f>
        <v>#DIV/0!</v>
      </c>
      <c r="S8" s="7" t="e">
        <f>Autoevaluación!R37/SUM(Autoevaluación!R36:R39)</f>
        <v>#DIV/0!</v>
      </c>
      <c r="T8" s="7" t="e">
        <f>Autoevaluación!R38/SUM(Autoevaluación!R36:R39)</f>
        <v>#DIV/0!</v>
      </c>
      <c r="U8" s="7" t="e">
        <f>Autoevaluación!R39/SUM(Autoevaluación!R36:R39)</f>
        <v>#DIV/0!</v>
      </c>
    </row>
    <row r="9" spans="2:22" ht="38.1" customHeight="1" thickTop="1" thickBot="1" x14ac:dyDescent="0.25">
      <c r="B9" s="82" t="s">
        <v>67</v>
      </c>
      <c r="C9" s="80">
        <f>Autoevaluación!O47/SUM(Autoevaluación!O47:O50)</f>
        <v>1</v>
      </c>
      <c r="D9" s="7">
        <f>Autoevaluación!O48/SUM(Autoevaluación!O47:O50)</f>
        <v>0</v>
      </c>
      <c r="E9" s="7">
        <f>Autoevaluación!O49/SUM(Autoevaluación!O47:O50)</f>
        <v>0</v>
      </c>
      <c r="F9" s="7">
        <f>Autoevaluación!O50/SUM(Autoevaluación!O47:O50)</f>
        <v>0</v>
      </c>
      <c r="G9" s="261"/>
      <c r="H9" s="7">
        <f>Autoevaluación!P47/SUM(Autoevaluación!P47:P50)</f>
        <v>0.5</v>
      </c>
      <c r="I9" s="7">
        <f>Autoevaluación!P48/SUM(Autoevaluación!P47:P50)</f>
        <v>0.5</v>
      </c>
      <c r="J9" s="7">
        <f>Autoevaluación!P49/SUM(Autoevaluación!P47:P50)</f>
        <v>0</v>
      </c>
      <c r="K9" s="7">
        <f>Autoevaluación!P50/SUM(Autoevaluación!P47:P50)</f>
        <v>0</v>
      </c>
      <c r="L9" s="259"/>
      <c r="M9" s="7" t="e">
        <f>Autoevaluación!Q47/SUM(Autoevaluación!Q47:Q50)</f>
        <v>#REF!</v>
      </c>
      <c r="N9" s="7" t="e">
        <f>Autoevaluación!Q48/SUM(Autoevaluación!Q47:Q50)</f>
        <v>#REF!</v>
      </c>
      <c r="O9" s="7" t="e">
        <f>Autoevaluación!Q49/SUM(Autoevaluación!Q47:Q50)</f>
        <v>#REF!</v>
      </c>
      <c r="P9" s="7" t="e">
        <f>Autoevaluación!Q50/SUM(Autoevaluación!Q47:Q50)</f>
        <v>#REF!</v>
      </c>
      <c r="Q9" s="101"/>
      <c r="R9" s="7" t="e">
        <f>Autoevaluación!R47/SUM(Autoevaluación!R47:R50)</f>
        <v>#DIV/0!</v>
      </c>
      <c r="S9" s="7" t="e">
        <f>Autoevaluación!R48/SUM(Autoevaluación!R47:R50)</f>
        <v>#DIV/0!</v>
      </c>
      <c r="T9" s="7" t="e">
        <f>Autoevaluación!R49/SUM(Autoevaluación!R47:R50)</f>
        <v>#DIV/0!</v>
      </c>
      <c r="U9" s="7" t="e">
        <f>Autoevaluación!R50/SUM(Autoevaluación!R47:R50)</f>
        <v>#DIV/0!</v>
      </c>
    </row>
    <row r="10" spans="2:22" ht="38.1" customHeight="1" thickTop="1" x14ac:dyDescent="0.2">
      <c r="B10" s="81" t="s">
        <v>126</v>
      </c>
      <c r="C10" s="12">
        <f>AVERAGE(C4:C9)</f>
        <v>0.72546296296296298</v>
      </c>
      <c r="D10" s="12">
        <f>AVERAGE(D4:D9)</f>
        <v>0.25370370370370371</v>
      </c>
      <c r="E10" s="12">
        <f>AVERAGE(E4:E9)</f>
        <v>2.0833333333333332E-2</v>
      </c>
      <c r="F10" s="12">
        <f>AVERAGE(F4:F9)</f>
        <v>0</v>
      </c>
      <c r="G10" s="9"/>
      <c r="H10" s="12">
        <f>AVERAGE(H4:H9)</f>
        <v>0.20370370370370372</v>
      </c>
      <c r="I10" s="12">
        <f>AVERAGE(I4:I9)</f>
        <v>0.5527777777777777</v>
      </c>
      <c r="J10" s="12">
        <f>AVERAGE(J4:J9)</f>
        <v>0.24351851851851855</v>
      </c>
      <c r="K10" s="12">
        <f>AVERAGE(K4:K9)</f>
        <v>0</v>
      </c>
      <c r="L10" s="9"/>
      <c r="M10" s="12" t="e">
        <f>AVERAGE(M4:M9)</f>
        <v>#REF!</v>
      </c>
      <c r="N10" s="12" t="e">
        <f>AVERAGE(N4:N9)</f>
        <v>#REF!</v>
      </c>
      <c r="O10" s="12" t="e">
        <f>AVERAGE(O4:O9)</f>
        <v>#REF!</v>
      </c>
      <c r="P10" s="12" t="e">
        <f>AVERAGE(P4:P9)</f>
        <v>#REF!</v>
      </c>
      <c r="Q10" s="102"/>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16.5" customHeight="1" x14ac:dyDescent="0.2">
      <c r="B12" s="13"/>
      <c r="C12" s="13"/>
      <c r="D12" s="13"/>
      <c r="E12" s="13"/>
      <c r="F12" s="13"/>
      <c r="G12" s="13"/>
      <c r="H12" s="13"/>
      <c r="I12" s="13"/>
      <c r="J12" s="13"/>
      <c r="K12" s="13"/>
      <c r="L12" s="13"/>
      <c r="M12" s="13"/>
      <c r="N12" s="13"/>
      <c r="O12" s="13"/>
      <c r="P12" s="13"/>
      <c r="Q12" s="13"/>
      <c r="R12" s="13"/>
      <c r="S12" s="13"/>
      <c r="T12" s="13"/>
      <c r="U12" s="13"/>
    </row>
    <row r="13" spans="2:22" ht="21.95" customHeight="1" x14ac:dyDescent="0.2">
      <c r="B13" s="249">
        <v>2023</v>
      </c>
      <c r="C13" s="249"/>
      <c r="D13" s="249"/>
      <c r="E13" s="249"/>
      <c r="F13" s="249"/>
      <c r="G13" s="249"/>
      <c r="H13" s="249"/>
      <c r="I13" s="249"/>
      <c r="J13" s="249"/>
      <c r="K13" s="249"/>
      <c r="L13" s="249"/>
      <c r="M13" s="249"/>
      <c r="N13" s="249"/>
      <c r="O13" s="249"/>
      <c r="P13" s="249"/>
      <c r="Q13" s="249"/>
      <c r="R13" s="249"/>
      <c r="S13" s="249"/>
      <c r="T13" s="249"/>
      <c r="U13" s="249"/>
    </row>
    <row r="14" spans="2:22" ht="24.95" customHeight="1" x14ac:dyDescent="0.2">
      <c r="B14" s="250" t="s">
        <v>28</v>
      </c>
      <c r="C14" s="250"/>
      <c r="D14" s="250"/>
      <c r="E14" s="250"/>
      <c r="F14" s="250"/>
      <c r="G14" s="250"/>
      <c r="H14" s="250"/>
      <c r="I14" s="250"/>
      <c r="J14" s="250"/>
      <c r="K14" s="250"/>
      <c r="L14" s="250"/>
      <c r="M14" s="250"/>
      <c r="N14" s="250"/>
      <c r="O14" s="250"/>
      <c r="P14" s="250"/>
      <c r="Q14" s="250"/>
      <c r="R14" s="250"/>
      <c r="S14" s="250"/>
      <c r="T14" s="250"/>
      <c r="U14" s="250"/>
    </row>
    <row r="15" spans="2:22" ht="60" customHeight="1" x14ac:dyDescent="0.2">
      <c r="B15" s="251" t="s">
        <v>466</v>
      </c>
      <c r="C15" s="251"/>
      <c r="D15" s="251"/>
      <c r="E15" s="251"/>
      <c r="F15" s="251"/>
      <c r="G15" s="251"/>
      <c r="H15" s="251"/>
      <c r="I15" s="251"/>
      <c r="J15" s="251"/>
      <c r="K15" s="251"/>
      <c r="L15" s="251"/>
      <c r="M15" s="251"/>
      <c r="N15" s="251"/>
      <c r="O15" s="251"/>
      <c r="P15" s="251"/>
      <c r="Q15" s="251"/>
      <c r="R15" s="251"/>
      <c r="S15" s="251"/>
      <c r="T15" s="251"/>
      <c r="U15" s="251"/>
    </row>
    <row r="16" spans="2:22" ht="60" customHeight="1" x14ac:dyDescent="0.2">
      <c r="B16" s="240" t="s">
        <v>469</v>
      </c>
      <c r="C16" s="240"/>
      <c r="D16" s="240"/>
      <c r="E16" s="240"/>
      <c r="F16" s="240"/>
      <c r="G16" s="240"/>
      <c r="H16" s="240"/>
      <c r="I16" s="240"/>
      <c r="J16" s="240"/>
      <c r="K16" s="240"/>
      <c r="L16" s="240"/>
      <c r="M16" s="240"/>
      <c r="N16" s="240"/>
      <c r="O16" s="240"/>
      <c r="P16" s="240"/>
      <c r="Q16" s="240"/>
      <c r="R16" s="240"/>
      <c r="S16" s="240"/>
      <c r="T16" s="240"/>
      <c r="U16" s="240"/>
    </row>
    <row r="17" spans="2:21" s="14" customFormat="1" ht="24.95" customHeight="1" x14ac:dyDescent="0.25">
      <c r="B17" s="245" t="s">
        <v>123</v>
      </c>
      <c r="C17" s="246"/>
      <c r="D17" s="246"/>
      <c r="E17" s="246"/>
      <c r="F17" s="246"/>
      <c r="G17" s="246"/>
      <c r="H17" s="246"/>
      <c r="I17" s="246"/>
      <c r="J17" s="246"/>
      <c r="K17" s="246"/>
      <c r="L17" s="246"/>
      <c r="M17" s="246"/>
      <c r="N17" s="246"/>
      <c r="O17" s="246"/>
      <c r="P17" s="246"/>
      <c r="Q17" s="246"/>
      <c r="R17" s="246"/>
      <c r="S17" s="246"/>
      <c r="T17" s="246"/>
      <c r="U17" s="246"/>
    </row>
    <row r="18" spans="2:21" ht="60" customHeight="1" x14ac:dyDescent="0.2">
      <c r="B18" s="240" t="s">
        <v>467</v>
      </c>
      <c r="C18" s="240"/>
      <c r="D18" s="240"/>
      <c r="E18" s="240"/>
      <c r="F18" s="240"/>
      <c r="G18" s="240"/>
      <c r="H18" s="240"/>
      <c r="I18" s="240"/>
      <c r="J18" s="240"/>
      <c r="K18" s="240"/>
      <c r="L18" s="240"/>
      <c r="M18" s="240"/>
      <c r="N18" s="240"/>
      <c r="O18" s="240"/>
      <c r="P18" s="240"/>
      <c r="Q18" s="240"/>
      <c r="R18" s="240"/>
      <c r="S18" s="240"/>
      <c r="T18" s="240"/>
      <c r="U18" s="240"/>
    </row>
    <row r="19" spans="2:21" ht="60" customHeight="1" x14ac:dyDescent="0.2">
      <c r="B19" s="240" t="s">
        <v>468</v>
      </c>
      <c r="C19" s="240"/>
      <c r="D19" s="240"/>
      <c r="E19" s="240"/>
      <c r="F19" s="240"/>
      <c r="G19" s="240"/>
      <c r="H19" s="240"/>
      <c r="I19" s="240"/>
      <c r="J19" s="240"/>
      <c r="K19" s="240"/>
      <c r="L19" s="240"/>
      <c r="M19" s="240"/>
      <c r="N19" s="240"/>
      <c r="O19" s="240"/>
      <c r="P19" s="240"/>
      <c r="Q19" s="240"/>
      <c r="R19" s="240"/>
      <c r="S19" s="240"/>
      <c r="T19" s="240"/>
      <c r="U19" s="240"/>
    </row>
    <row r="20" spans="2:21" ht="60" customHeight="1" x14ac:dyDescent="0.2">
      <c r="B20" s="240"/>
      <c r="C20" s="240"/>
      <c r="D20" s="240"/>
      <c r="E20" s="240"/>
      <c r="F20" s="240"/>
      <c r="G20" s="240"/>
      <c r="H20" s="240"/>
      <c r="I20" s="240"/>
      <c r="J20" s="240"/>
      <c r="K20" s="240"/>
      <c r="L20" s="240"/>
      <c r="M20" s="240"/>
      <c r="N20" s="240"/>
      <c r="O20" s="240"/>
      <c r="P20" s="240"/>
      <c r="Q20" s="240"/>
      <c r="R20" s="240"/>
      <c r="S20" s="240"/>
      <c r="T20" s="240"/>
      <c r="U20" s="240"/>
    </row>
    <row r="21" spans="2:21" ht="16.5" customHeight="1" x14ac:dyDescent="0.2">
      <c r="B21" s="13"/>
      <c r="C21" s="13"/>
      <c r="D21" s="13"/>
      <c r="E21" s="13"/>
      <c r="F21" s="13"/>
      <c r="G21" s="13"/>
      <c r="H21" s="13"/>
      <c r="I21" s="13"/>
      <c r="J21" s="13"/>
      <c r="K21" s="13"/>
      <c r="L21" s="13"/>
      <c r="M21" s="13"/>
      <c r="N21" s="13"/>
      <c r="O21" s="13"/>
      <c r="P21" s="13"/>
      <c r="Q21" s="13"/>
      <c r="R21" s="13"/>
      <c r="S21" s="13"/>
      <c r="T21" s="13"/>
      <c r="U21" s="13"/>
    </row>
    <row r="22" spans="2:21" ht="21.95" customHeight="1" x14ac:dyDescent="0.2">
      <c r="B22" s="247">
        <v>2024</v>
      </c>
      <c r="C22" s="248"/>
      <c r="D22" s="248"/>
      <c r="E22" s="248"/>
      <c r="F22" s="248"/>
      <c r="G22" s="248"/>
      <c r="H22" s="248"/>
      <c r="I22" s="248"/>
      <c r="J22" s="248"/>
      <c r="K22" s="248"/>
      <c r="L22" s="248"/>
      <c r="M22" s="248"/>
      <c r="N22" s="248"/>
      <c r="O22" s="248"/>
      <c r="P22" s="248"/>
      <c r="Q22" s="248"/>
      <c r="R22" s="248"/>
      <c r="S22" s="248"/>
      <c r="T22" s="248"/>
      <c r="U22" s="248"/>
    </row>
    <row r="23" spans="2:21" ht="24.95" customHeight="1" x14ac:dyDescent="0.2">
      <c r="B23" s="243" t="s">
        <v>28</v>
      </c>
      <c r="C23" s="244"/>
      <c r="D23" s="244"/>
      <c r="E23" s="244"/>
      <c r="F23" s="244"/>
      <c r="G23" s="244"/>
      <c r="H23" s="244"/>
      <c r="I23" s="244"/>
      <c r="J23" s="244"/>
      <c r="K23" s="244"/>
      <c r="L23" s="244"/>
      <c r="M23" s="244"/>
      <c r="N23" s="244"/>
      <c r="O23" s="244"/>
      <c r="P23" s="244"/>
      <c r="Q23" s="244"/>
      <c r="R23" s="244"/>
      <c r="S23" s="244"/>
      <c r="T23" s="244"/>
      <c r="U23" s="244"/>
    </row>
    <row r="24" spans="2:21" ht="60" customHeight="1" x14ac:dyDescent="0.2">
      <c r="B24" s="240" t="s">
        <v>476</v>
      </c>
      <c r="C24" s="240"/>
      <c r="D24" s="240"/>
      <c r="E24" s="240"/>
      <c r="F24" s="240"/>
      <c r="G24" s="240"/>
      <c r="H24" s="240"/>
      <c r="I24" s="240"/>
      <c r="J24" s="240"/>
      <c r="K24" s="240"/>
      <c r="L24" s="240"/>
      <c r="M24" s="240"/>
      <c r="N24" s="240"/>
      <c r="O24" s="240"/>
      <c r="P24" s="240"/>
      <c r="Q24" s="240"/>
      <c r="R24" s="240"/>
      <c r="S24" s="240"/>
      <c r="T24" s="240"/>
      <c r="U24" s="240"/>
    </row>
    <row r="25" spans="2:21" ht="60" customHeight="1" x14ac:dyDescent="0.2">
      <c r="B25" s="240" t="s">
        <v>369</v>
      </c>
      <c r="C25" s="240"/>
      <c r="D25" s="240"/>
      <c r="E25" s="240"/>
      <c r="F25" s="240"/>
      <c r="G25" s="240"/>
      <c r="H25" s="240"/>
      <c r="I25" s="240"/>
      <c r="J25" s="240"/>
      <c r="K25" s="240"/>
      <c r="L25" s="240"/>
      <c r="M25" s="240"/>
      <c r="N25" s="240"/>
      <c r="O25" s="240"/>
      <c r="P25" s="240"/>
      <c r="Q25" s="240"/>
      <c r="R25" s="240"/>
      <c r="S25" s="240"/>
      <c r="T25" s="240"/>
      <c r="U25" s="240"/>
    </row>
    <row r="26" spans="2:21" s="14" customFormat="1" ht="24.95" customHeight="1" x14ac:dyDescent="0.25">
      <c r="B26" s="245" t="s">
        <v>123</v>
      </c>
      <c r="C26" s="246"/>
      <c r="D26" s="246"/>
      <c r="E26" s="246"/>
      <c r="F26" s="246"/>
      <c r="G26" s="246"/>
      <c r="H26" s="246"/>
      <c r="I26" s="246"/>
      <c r="J26" s="246"/>
      <c r="K26" s="246"/>
      <c r="L26" s="246"/>
      <c r="M26" s="246"/>
      <c r="N26" s="246"/>
      <c r="O26" s="246"/>
      <c r="P26" s="246"/>
      <c r="Q26" s="246"/>
      <c r="R26" s="246"/>
      <c r="S26" s="246"/>
      <c r="T26" s="246"/>
      <c r="U26" s="246"/>
    </row>
    <row r="27" spans="2:21" ht="60" customHeight="1" x14ac:dyDescent="0.2">
      <c r="B27" s="240" t="s">
        <v>489</v>
      </c>
      <c r="C27" s="240"/>
      <c r="D27" s="240"/>
      <c r="E27" s="240"/>
      <c r="F27" s="240"/>
      <c r="G27" s="240"/>
      <c r="H27" s="240"/>
      <c r="I27" s="240"/>
      <c r="J27" s="240"/>
      <c r="K27" s="240"/>
      <c r="L27" s="240"/>
      <c r="M27" s="240"/>
      <c r="N27" s="240"/>
      <c r="O27" s="240"/>
      <c r="P27" s="240"/>
      <c r="Q27" s="240"/>
      <c r="R27" s="240"/>
      <c r="S27" s="240"/>
      <c r="T27" s="240"/>
      <c r="U27" s="240"/>
    </row>
    <row r="28" spans="2:21" ht="60" customHeight="1" x14ac:dyDescent="0.2">
      <c r="B28" s="240" t="s">
        <v>478</v>
      </c>
      <c r="C28" s="240"/>
      <c r="D28" s="240"/>
      <c r="E28" s="240"/>
      <c r="F28" s="240"/>
      <c r="G28" s="240"/>
      <c r="H28" s="240"/>
      <c r="I28" s="240"/>
      <c r="J28" s="240"/>
      <c r="K28" s="240"/>
      <c r="L28" s="240"/>
      <c r="M28" s="240"/>
      <c r="N28" s="240"/>
      <c r="O28" s="240"/>
      <c r="P28" s="240"/>
      <c r="Q28" s="240"/>
      <c r="R28" s="240"/>
      <c r="S28" s="240"/>
      <c r="T28" s="240"/>
      <c r="U28" s="240"/>
    </row>
    <row r="29" spans="2:21" ht="60" customHeight="1" x14ac:dyDescent="0.2">
      <c r="B29" s="240"/>
      <c r="C29" s="240"/>
      <c r="D29" s="240"/>
      <c r="E29" s="240"/>
      <c r="F29" s="240"/>
      <c r="G29" s="240"/>
      <c r="H29" s="240"/>
      <c r="I29" s="240"/>
      <c r="J29" s="240"/>
      <c r="K29" s="240"/>
      <c r="L29" s="240"/>
      <c r="M29" s="240"/>
      <c r="N29" s="240"/>
      <c r="O29" s="240"/>
      <c r="P29" s="240"/>
      <c r="Q29" s="240"/>
      <c r="R29" s="240"/>
      <c r="S29" s="240"/>
      <c r="T29" s="240"/>
      <c r="U29" s="240"/>
    </row>
    <row r="31" spans="2:21" x14ac:dyDescent="0.2">
      <c r="B31" s="241" t="s">
        <v>179</v>
      </c>
      <c r="C31" s="242"/>
      <c r="D31" s="242"/>
      <c r="E31" s="242"/>
      <c r="F31" s="242"/>
      <c r="G31" s="242"/>
      <c r="H31" s="242"/>
      <c r="I31" s="242"/>
      <c r="J31" s="242"/>
      <c r="K31" s="242"/>
      <c r="L31" s="242"/>
      <c r="M31" s="242"/>
      <c r="N31" s="242"/>
      <c r="O31" s="242"/>
      <c r="P31" s="242"/>
      <c r="Q31" s="242"/>
      <c r="R31" s="242"/>
      <c r="S31" s="242"/>
      <c r="T31" s="242"/>
      <c r="U31" s="242"/>
    </row>
    <row r="32" spans="2:21" ht="19.5" x14ac:dyDescent="0.2">
      <c r="B32" s="243" t="s">
        <v>28</v>
      </c>
      <c r="C32" s="244"/>
      <c r="D32" s="244"/>
      <c r="E32" s="244"/>
      <c r="F32" s="244"/>
      <c r="G32" s="244"/>
      <c r="H32" s="244"/>
      <c r="I32" s="244"/>
      <c r="J32" s="244"/>
      <c r="K32" s="244"/>
      <c r="L32" s="244"/>
      <c r="M32" s="244"/>
      <c r="N32" s="244"/>
      <c r="O32" s="244"/>
      <c r="P32" s="244"/>
      <c r="Q32" s="244"/>
      <c r="R32" s="244"/>
      <c r="S32" s="244"/>
      <c r="T32" s="244"/>
      <c r="U32" s="244"/>
    </row>
    <row r="33" spans="2:21" ht="60.75" customHeight="1" x14ac:dyDescent="0.2">
      <c r="B33" s="240"/>
      <c r="C33" s="240"/>
      <c r="D33" s="240"/>
      <c r="E33" s="240"/>
      <c r="F33" s="240"/>
      <c r="G33" s="240"/>
      <c r="H33" s="240"/>
      <c r="I33" s="240"/>
      <c r="J33" s="240"/>
      <c r="K33" s="240"/>
      <c r="L33" s="240"/>
      <c r="M33" s="240"/>
      <c r="N33" s="240"/>
      <c r="O33" s="240"/>
      <c r="P33" s="240"/>
      <c r="Q33" s="240"/>
      <c r="R33" s="240"/>
      <c r="S33" s="240"/>
      <c r="T33" s="240"/>
      <c r="U33" s="240"/>
    </row>
    <row r="34" spans="2:21" ht="60" customHeight="1" x14ac:dyDescent="0.2">
      <c r="B34" s="240"/>
      <c r="C34" s="240"/>
      <c r="D34" s="240"/>
      <c r="E34" s="240"/>
      <c r="F34" s="240"/>
      <c r="G34" s="240"/>
      <c r="H34" s="240"/>
      <c r="I34" s="240"/>
      <c r="J34" s="240"/>
      <c r="K34" s="240"/>
      <c r="L34" s="240"/>
      <c r="M34" s="240"/>
      <c r="N34" s="240"/>
      <c r="O34" s="240"/>
      <c r="P34" s="240"/>
      <c r="Q34" s="240"/>
      <c r="R34" s="240"/>
      <c r="S34" s="240"/>
      <c r="T34" s="240"/>
      <c r="U34" s="240"/>
    </row>
    <row r="35" spans="2:21" ht="19.5" x14ac:dyDescent="0.2">
      <c r="B35" s="245" t="s">
        <v>123</v>
      </c>
      <c r="C35" s="246"/>
      <c r="D35" s="246"/>
      <c r="E35" s="246"/>
      <c r="F35" s="246"/>
      <c r="G35" s="246"/>
      <c r="H35" s="246"/>
      <c r="I35" s="246"/>
      <c r="J35" s="246"/>
      <c r="K35" s="246"/>
      <c r="L35" s="246"/>
      <c r="M35" s="246"/>
      <c r="N35" s="246"/>
      <c r="O35" s="246"/>
      <c r="P35" s="246"/>
      <c r="Q35" s="246"/>
      <c r="R35" s="246"/>
      <c r="S35" s="246"/>
      <c r="T35" s="246"/>
      <c r="U35" s="246"/>
    </row>
    <row r="36" spans="2:21" ht="45.75" customHeight="1" x14ac:dyDescent="0.2">
      <c r="B36" s="240"/>
      <c r="C36" s="240"/>
      <c r="D36" s="240"/>
      <c r="E36" s="240"/>
      <c r="F36" s="240"/>
      <c r="G36" s="240"/>
      <c r="H36" s="240"/>
      <c r="I36" s="240"/>
      <c r="J36" s="240"/>
      <c r="K36" s="240"/>
      <c r="L36" s="240"/>
      <c r="M36" s="240"/>
      <c r="N36" s="240"/>
      <c r="O36" s="240"/>
      <c r="P36" s="240"/>
      <c r="Q36" s="240"/>
      <c r="R36" s="240"/>
      <c r="S36" s="240"/>
      <c r="T36" s="240"/>
      <c r="U36" s="240"/>
    </row>
    <row r="37" spans="2:21" ht="48" customHeight="1" x14ac:dyDescent="0.2">
      <c r="B37" s="240"/>
      <c r="C37" s="240"/>
      <c r="D37" s="240"/>
      <c r="E37" s="240"/>
      <c r="F37" s="240"/>
      <c r="G37" s="240"/>
      <c r="H37" s="240"/>
      <c r="I37" s="240"/>
      <c r="J37" s="240"/>
      <c r="K37" s="240"/>
      <c r="L37" s="240"/>
      <c r="M37" s="240"/>
      <c r="N37" s="240"/>
      <c r="O37" s="240"/>
      <c r="P37" s="240"/>
      <c r="Q37" s="240"/>
      <c r="R37" s="240"/>
      <c r="S37" s="240"/>
      <c r="T37" s="240"/>
      <c r="U37" s="240"/>
    </row>
    <row r="38" spans="2:21" ht="56.25" customHeight="1" x14ac:dyDescent="0.2">
      <c r="B38" s="240"/>
      <c r="C38" s="240"/>
      <c r="D38" s="240"/>
      <c r="E38" s="240"/>
      <c r="F38" s="240"/>
      <c r="G38" s="240"/>
      <c r="H38" s="240"/>
      <c r="I38" s="240"/>
      <c r="J38" s="240"/>
      <c r="K38" s="240"/>
      <c r="L38" s="240"/>
      <c r="M38" s="240"/>
      <c r="N38" s="240"/>
      <c r="O38" s="240"/>
      <c r="P38" s="240"/>
      <c r="Q38" s="240"/>
      <c r="R38" s="240"/>
      <c r="S38" s="240"/>
      <c r="T38" s="240"/>
      <c r="U38" s="240"/>
    </row>
    <row r="65487" spans="2:22" x14ac:dyDescent="0.2">
      <c r="B65487" s="10" t="s">
        <v>29</v>
      </c>
      <c r="C65487" s="10"/>
      <c r="D65487" s="10"/>
      <c r="E65487" s="10"/>
      <c r="F65487" s="10"/>
      <c r="G65487" s="10"/>
      <c r="H65487" s="10"/>
      <c r="I65487" s="10"/>
      <c r="J65487" s="10"/>
      <c r="K65487" s="10"/>
      <c r="L65487" s="10"/>
      <c r="M65487" s="10"/>
      <c r="N65487" s="10"/>
      <c r="O65487" s="10"/>
      <c r="P65487" s="10"/>
      <c r="Q65487" s="10"/>
      <c r="R65487" s="10"/>
      <c r="S65487" s="10"/>
      <c r="T65487" s="10"/>
      <c r="U65487" s="10"/>
      <c r="V65487" s="10"/>
    </row>
    <row r="65488" spans="2:22" x14ac:dyDescent="0.2">
      <c r="B65488" s="11" t="s">
        <v>30</v>
      </c>
      <c r="C65488" s="11"/>
      <c r="D65488" s="11"/>
      <c r="E65488" s="11"/>
      <c r="F65488" s="11"/>
      <c r="G65488" s="11"/>
      <c r="H65488" s="11"/>
      <c r="I65488" s="11"/>
      <c r="J65488" s="11"/>
      <c r="K65488" s="11"/>
      <c r="L65488" s="11"/>
      <c r="M65488" s="11"/>
      <c r="N65488" s="11"/>
      <c r="O65488" s="11"/>
      <c r="P65488" s="11"/>
      <c r="Q65488" s="11"/>
      <c r="R65488" s="11"/>
      <c r="S65488" s="11"/>
      <c r="T65488" s="11"/>
      <c r="U65488" s="11"/>
      <c r="V65488" s="11"/>
    </row>
    <row r="65489" spans="2:22" x14ac:dyDescent="0.2">
      <c r="B65489" s="11" t="s">
        <v>31</v>
      </c>
      <c r="C65489" s="11"/>
      <c r="D65489" s="11"/>
      <c r="E65489" s="11"/>
      <c r="F65489" s="11"/>
      <c r="G65489" s="11"/>
      <c r="H65489" s="11"/>
      <c r="I65489" s="11"/>
      <c r="J65489" s="11"/>
      <c r="K65489" s="11"/>
      <c r="L65489" s="11"/>
      <c r="M65489" s="11"/>
      <c r="N65489" s="11"/>
      <c r="O65489" s="11"/>
      <c r="P65489" s="11"/>
      <c r="Q65489" s="11"/>
      <c r="R65489" s="11"/>
      <c r="S65489" s="11"/>
      <c r="T65489" s="11"/>
      <c r="U65489" s="11"/>
      <c r="V65489" s="11"/>
    </row>
  </sheetData>
  <mergeCells count="32">
    <mergeCell ref="V2:V3"/>
    <mergeCell ref="H2:K2"/>
    <mergeCell ref="M2:P2"/>
    <mergeCell ref="C2:F2"/>
    <mergeCell ref="B2:B3"/>
    <mergeCell ref="L3:L9"/>
    <mergeCell ref="G3:G9"/>
    <mergeCell ref="R2:U2"/>
    <mergeCell ref="B27:U27"/>
    <mergeCell ref="B22:U22"/>
    <mergeCell ref="B23:U23"/>
    <mergeCell ref="B13:U13"/>
    <mergeCell ref="B14:U14"/>
    <mergeCell ref="B15:U15"/>
    <mergeCell ref="B16:U16"/>
    <mergeCell ref="B17:U17"/>
    <mergeCell ref="B18:U18"/>
    <mergeCell ref="B19:U19"/>
    <mergeCell ref="B20:U20"/>
    <mergeCell ref="B24:U24"/>
    <mergeCell ref="B25:U25"/>
    <mergeCell ref="B26:U26"/>
    <mergeCell ref="B28:U28"/>
    <mergeCell ref="B29:U29"/>
    <mergeCell ref="B37:U37"/>
    <mergeCell ref="B38:U38"/>
    <mergeCell ref="B31:U31"/>
    <mergeCell ref="B32:U32"/>
    <mergeCell ref="B33:U33"/>
    <mergeCell ref="B34:U34"/>
    <mergeCell ref="B35:U35"/>
    <mergeCell ref="B36:U36"/>
  </mergeCells>
  <phoneticPr fontId="2" type="noConversion"/>
  <hyperlinks>
    <hyperlink ref="B65489" r:id="rId1" xr:uid="{00000000-0004-0000-0200-000000000000}"/>
    <hyperlink ref="B65488"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20" zoomScale="70" zoomScaleNormal="70" workbookViewId="0">
      <selection activeCell="B26" sqref="B26:U26"/>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56" t="s">
        <v>127</v>
      </c>
      <c r="C2" s="255" t="s">
        <v>177</v>
      </c>
      <c r="D2" s="255"/>
      <c r="E2" s="255"/>
      <c r="F2" s="255"/>
      <c r="G2" s="2"/>
      <c r="H2" s="253" t="s">
        <v>178</v>
      </c>
      <c r="I2" s="253"/>
      <c r="J2" s="253"/>
      <c r="K2" s="253"/>
      <c r="L2" s="2"/>
      <c r="M2" s="254" t="s">
        <v>178</v>
      </c>
      <c r="N2" s="254"/>
      <c r="O2" s="254"/>
      <c r="P2" s="254"/>
      <c r="Q2" s="105"/>
      <c r="R2" s="262" t="s">
        <v>178</v>
      </c>
      <c r="S2" s="262"/>
      <c r="T2" s="262"/>
      <c r="U2" s="262"/>
      <c r="V2" s="252"/>
    </row>
    <row r="3" spans="2:22" ht="24.75" customHeight="1" thickBot="1" x14ac:dyDescent="0.25">
      <c r="B3" s="257"/>
      <c r="C3" s="3">
        <v>1</v>
      </c>
      <c r="D3" s="3">
        <v>2</v>
      </c>
      <c r="E3" s="4">
        <v>3</v>
      </c>
      <c r="F3" s="5">
        <v>4</v>
      </c>
      <c r="G3" s="260"/>
      <c r="H3" s="3">
        <v>1</v>
      </c>
      <c r="I3" s="3">
        <v>2</v>
      </c>
      <c r="J3" s="4">
        <v>3</v>
      </c>
      <c r="K3" s="5">
        <v>4</v>
      </c>
      <c r="L3" s="258"/>
      <c r="M3" s="3">
        <v>1</v>
      </c>
      <c r="N3" s="3">
        <v>2</v>
      </c>
      <c r="O3" s="4">
        <v>3</v>
      </c>
      <c r="P3" s="5">
        <v>4</v>
      </c>
      <c r="Q3" s="106"/>
      <c r="R3" s="3">
        <v>1</v>
      </c>
      <c r="S3" s="3">
        <v>2</v>
      </c>
      <c r="T3" s="4">
        <v>3</v>
      </c>
      <c r="U3" s="5">
        <v>4</v>
      </c>
      <c r="V3" s="252"/>
    </row>
    <row r="4" spans="2:22" ht="38.1" customHeight="1" thickTop="1" thickBot="1" x14ac:dyDescent="0.25">
      <c r="B4" s="82" t="s">
        <v>128</v>
      </c>
      <c r="C4" s="80">
        <f>Autoevaluación!O55/SUM(Autoevaluación!O55:O58)</f>
        <v>0.4</v>
      </c>
      <c r="D4" s="7">
        <f>Autoevaluación!O56/SUM(Autoevaluación!O55:O58)</f>
        <v>0.4</v>
      </c>
      <c r="E4" s="7">
        <f>Autoevaluación!O57/SUM(Autoevaluación!O55:O58)</f>
        <v>0.2</v>
      </c>
      <c r="F4" s="7">
        <f>Autoevaluación!O58/SUM(Autoevaluación!O55:O58)</f>
        <v>0</v>
      </c>
      <c r="G4" s="261"/>
      <c r="H4" s="7">
        <f>Autoevaluación!P55/SUM(Autoevaluación!P55:P59)</f>
        <v>0.2</v>
      </c>
      <c r="I4" s="7">
        <f>Autoevaluación!P56/SUM(Autoevaluación!P55:P58)</f>
        <v>0.6</v>
      </c>
      <c r="J4" s="7">
        <f>Autoevaluación!P57/SUM(Autoevaluación!P55:P58)</f>
        <v>0.2</v>
      </c>
      <c r="K4" s="7">
        <f>Autoevaluación!P58/SUM(Autoevaluación!P55:P58)</f>
        <v>0</v>
      </c>
      <c r="L4" s="259"/>
      <c r="M4" s="7" t="e">
        <f>Autoevaluación!Q55/SUM(Autoevaluación!Q55:Q58)</f>
        <v>#REF!</v>
      </c>
      <c r="N4" s="7" t="e">
        <f>Autoevaluación!Q56/SUM(Autoevaluación!Q55:Q58)</f>
        <v>#REF!</v>
      </c>
      <c r="O4" s="7" t="e">
        <f>Autoevaluación!Q57/SUM(Autoevaluación!Q55:Q58)</f>
        <v>#REF!</v>
      </c>
      <c r="P4" s="7" t="e">
        <f>Autoevaluación!Q58/SUM(Autoevaluación!Q55:Q58)</f>
        <v>#REF!</v>
      </c>
      <c r="Q4" s="101"/>
      <c r="R4" s="7" t="e">
        <f>Autoevaluación!R55/SUM(Autoevaluación!R55:R58)</f>
        <v>#DIV/0!</v>
      </c>
      <c r="S4" s="7" t="e">
        <f>Autoevaluación!R56/SUM(Autoevaluación!R55:R58)</f>
        <v>#DIV/0!</v>
      </c>
      <c r="T4" s="7" t="e">
        <f>Autoevaluación!R57/SUM(Autoevaluación!R55:R58)</f>
        <v>#DIV/0!</v>
      </c>
      <c r="U4" s="7" t="e">
        <f>Autoevaluación!R58/SUM(Autoevaluación!R55:R58)</f>
        <v>#DIV/0!</v>
      </c>
    </row>
    <row r="5" spans="2:22" ht="38.1" customHeight="1" thickTop="1" thickBot="1" x14ac:dyDescent="0.25">
      <c r="B5" s="82" t="s">
        <v>129</v>
      </c>
      <c r="C5" s="80">
        <f>Autoevaluación!O62/SUM(Autoevaluación!O62:O65)</f>
        <v>0.25</v>
      </c>
      <c r="D5" s="7">
        <f>Autoevaluación!O63/SUM(Autoevaluación!O62:O65)</f>
        <v>0.5</v>
      </c>
      <c r="E5" s="7">
        <f>Autoevaluación!O64/SUM(Autoevaluación!O62:O65)</f>
        <v>0.25</v>
      </c>
      <c r="F5" s="7">
        <f>Autoevaluación!O65/SUM(Autoevaluación!O62:O65)</f>
        <v>0</v>
      </c>
      <c r="G5" s="261"/>
      <c r="H5" s="7">
        <f>Autoevaluación!P62/SUM(Autoevaluación!P62:P65)</f>
        <v>0</v>
      </c>
      <c r="I5" s="7">
        <f>Autoevaluación!P63/SUM(Autoevaluación!P62:P65)</f>
        <v>0.75</v>
      </c>
      <c r="J5" s="7">
        <f>Autoevaluación!P64/SUM(Autoevaluación!P62:P65)</f>
        <v>0.25</v>
      </c>
      <c r="K5" s="7">
        <f>Autoevaluación!P65/SUM(Autoevaluación!P62:P65)</f>
        <v>0</v>
      </c>
      <c r="L5" s="259"/>
      <c r="M5" s="7" t="e">
        <f>Autoevaluación!Q62/SUM(Autoevaluación!Q62:Q65)</f>
        <v>#REF!</v>
      </c>
      <c r="N5" s="7" t="e">
        <f>Autoevaluación!Q63/SUM(Autoevaluación!Q62:Q65)</f>
        <v>#REF!</v>
      </c>
      <c r="O5" s="7" t="e">
        <f>Autoevaluación!Q64/SUM(Autoevaluación!Q62:Q65)</f>
        <v>#REF!</v>
      </c>
      <c r="P5" s="7" t="e">
        <f>Autoevaluación!Q65/SUM(Autoevaluación!Q62:Q65)</f>
        <v>#REF!</v>
      </c>
      <c r="Q5" s="101"/>
      <c r="R5" s="7" t="e">
        <f>Autoevaluación!R62/SUM(Autoevaluación!R62:R65)</f>
        <v>#DIV/0!</v>
      </c>
      <c r="S5" s="7" t="e">
        <f>Autoevaluación!R63/SUM(Autoevaluación!R62:R65)</f>
        <v>#DIV/0!</v>
      </c>
      <c r="T5" s="7" t="e">
        <f>Autoevaluación!R64/SUM(Autoevaluación!R62:R65)</f>
        <v>#DIV/0!</v>
      </c>
      <c r="U5" s="7" t="e">
        <f>Autoevaluación!R65/SUM(Autoevaluación!R62:R65)</f>
        <v>#DIV/0!</v>
      </c>
    </row>
    <row r="6" spans="2:22" ht="38.1" customHeight="1" thickTop="1" thickBot="1" x14ac:dyDescent="0.25">
      <c r="B6" s="82" t="s">
        <v>130</v>
      </c>
      <c r="C6" s="80">
        <f>Autoevaluación!O68/SUM(Autoevaluación!O68:O71)</f>
        <v>0.25</v>
      </c>
      <c r="D6" s="7">
        <f>Autoevaluación!O69/SUM(Autoevaluación!O68:O71)</f>
        <v>0.5</v>
      </c>
      <c r="E6" s="7">
        <f>Autoevaluación!O70/SUM(Autoevaluación!O68:O71)</f>
        <v>0.25</v>
      </c>
      <c r="F6" s="7">
        <f>Autoevaluación!O71/SUM(Autoevaluación!O68:O71)</f>
        <v>0</v>
      </c>
      <c r="G6" s="261"/>
      <c r="H6" s="7">
        <f>Autoevaluación!P68/SUM(Autoevaluación!P68:P71)</f>
        <v>0</v>
      </c>
      <c r="I6" s="7">
        <f>Autoevaluación!P69/SUM(Autoevaluación!P68:P71)</f>
        <v>0.75</v>
      </c>
      <c r="J6" s="7">
        <f>Autoevaluación!P70/SUM(Autoevaluación!P68:P71)</f>
        <v>0.25</v>
      </c>
      <c r="K6" s="7">
        <f>Autoevaluación!P71/SUM(Autoevaluación!P68:P71)</f>
        <v>0</v>
      </c>
      <c r="L6" s="259"/>
      <c r="M6" s="7" t="e">
        <f>Autoevaluación!Q68/SUM(Autoevaluación!Q68:Q71)</f>
        <v>#REF!</v>
      </c>
      <c r="N6" s="7" t="e">
        <f>Autoevaluación!Q69/SUM(Autoevaluación!Q68:Q71)</f>
        <v>#REF!</v>
      </c>
      <c r="O6" s="7" t="e">
        <f>Autoevaluación!Q70/SUM(Autoevaluación!Q68:Q71)</f>
        <v>#REF!</v>
      </c>
      <c r="P6" s="7" t="e">
        <f>Autoevaluación!Q71/SUM(Autoevaluación!Q68:Q71)</f>
        <v>#REF!</v>
      </c>
      <c r="Q6" s="101"/>
      <c r="R6" s="7" t="e">
        <f>Autoevaluación!R68/SUM(Autoevaluación!R68:R71)</f>
        <v>#DIV/0!</v>
      </c>
      <c r="S6" s="7" t="e">
        <f>Autoevaluación!R69/SUM(Autoevaluación!R68:R71)</f>
        <v>#DIV/0!</v>
      </c>
      <c r="T6" s="7" t="e">
        <f>Autoevaluación!R70/SUM(Autoevaluación!R68:R71)</f>
        <v>#DIV/0!</v>
      </c>
      <c r="U6" s="7" t="e">
        <f>Autoevaluación!R71/SUM(Autoevaluación!R68:R71)</f>
        <v>#DIV/0!</v>
      </c>
      <c r="V6" s="16"/>
    </row>
    <row r="7" spans="2:22" ht="38.1" customHeight="1" thickTop="1" thickBot="1" x14ac:dyDescent="0.25">
      <c r="B7" s="82" t="s">
        <v>131</v>
      </c>
      <c r="C7" s="80">
        <f>Autoevaluación!O74/SUM(Autoevaluación!O74:O77)</f>
        <v>0</v>
      </c>
      <c r="D7" s="7">
        <f>Autoevaluación!O75/SUM(Autoevaluación!O74:O77)</f>
        <v>0.5</v>
      </c>
      <c r="E7" s="7">
        <f>Autoevaluación!O76/SUM(Autoevaluación!O74:O77)</f>
        <v>0.5</v>
      </c>
      <c r="F7" s="7">
        <f>Autoevaluación!O77/SUM(Autoevaluación!O74:O77)</f>
        <v>0</v>
      </c>
      <c r="G7" s="261"/>
      <c r="H7" s="7">
        <f>Autoevaluación!P74/SUM(Autoevaluación!P74:P77)</f>
        <v>0</v>
      </c>
      <c r="I7" s="7">
        <f>Autoevaluación!P75/SUM(Autoevaluación!P74:P77)</f>
        <v>0.33333333333333331</v>
      </c>
      <c r="J7" s="7">
        <f>Autoevaluación!P76/SUM(Autoevaluación!P74:P77)</f>
        <v>0.66666666666666663</v>
      </c>
      <c r="K7" s="7">
        <f>Autoevaluación!P77/SUM(Autoevaluación!P74:P77)</f>
        <v>0</v>
      </c>
      <c r="L7" s="259"/>
      <c r="M7" s="7" t="e">
        <f>Autoevaluación!Q74/SUM(Autoevaluación!Q74:Q77)</f>
        <v>#REF!</v>
      </c>
      <c r="N7" s="7" t="e">
        <f>Autoevaluación!Q75/SUM(Autoevaluación!Q74:Q77)</f>
        <v>#REF!</v>
      </c>
      <c r="O7" s="7" t="e">
        <f>Autoevaluación!Q76/SUM(Autoevaluación!Q74:Q77)</f>
        <v>#REF!</v>
      </c>
      <c r="P7" s="7" t="e">
        <f>Autoevaluación!Q77/SUM(Autoevaluación!Q74:Q77)</f>
        <v>#REF!</v>
      </c>
      <c r="Q7" s="101"/>
      <c r="R7" s="7" t="e">
        <f>Autoevaluación!R74/SUM(Autoevaluación!R74:R77)</f>
        <v>#DIV/0!</v>
      </c>
      <c r="S7" s="7" t="e">
        <f>Autoevaluación!R75/SUM(Autoevaluación!R74:R77)</f>
        <v>#DIV/0!</v>
      </c>
      <c r="T7" s="7" t="e">
        <f>Autoevaluación!R76/SUM(Autoevaluación!R74:R77)</f>
        <v>#DIV/0!</v>
      </c>
      <c r="U7" s="7" t="e">
        <f>Autoevaluación!R77/SUM(Autoevaluación!R74:R77)</f>
        <v>#DIV/0!</v>
      </c>
    </row>
    <row r="8" spans="2:22" ht="38.1" customHeight="1" thickTop="1" x14ac:dyDescent="0.2">
      <c r="B8" s="83"/>
      <c r="C8" s="7"/>
      <c r="D8" s="7"/>
      <c r="E8" s="7"/>
      <c r="F8" s="7"/>
      <c r="G8" s="261"/>
      <c r="H8" s="7"/>
      <c r="I8" s="7"/>
      <c r="J8" s="7"/>
      <c r="K8" s="7"/>
      <c r="L8" s="259"/>
      <c r="M8" s="7"/>
      <c r="N8" s="7"/>
      <c r="O8" s="7"/>
      <c r="P8" s="7"/>
      <c r="Q8" s="101"/>
      <c r="R8" s="7"/>
      <c r="S8" s="7"/>
      <c r="T8" s="7"/>
      <c r="U8" s="7"/>
    </row>
    <row r="9" spans="2:22" ht="38.1" customHeight="1" x14ac:dyDescent="0.2">
      <c r="B9" s="6"/>
      <c r="C9" s="7"/>
      <c r="D9" s="7"/>
      <c r="E9" s="7"/>
      <c r="F9" s="7"/>
      <c r="G9" s="261"/>
      <c r="H9" s="7"/>
      <c r="I9" s="7"/>
      <c r="J9" s="7"/>
      <c r="K9" s="7"/>
      <c r="L9" s="259"/>
      <c r="M9" s="7"/>
      <c r="N9" s="7"/>
      <c r="O9" s="7"/>
      <c r="P9" s="7"/>
      <c r="Q9" s="101"/>
      <c r="R9" s="7"/>
      <c r="S9" s="7"/>
      <c r="T9" s="7"/>
      <c r="U9" s="7"/>
    </row>
    <row r="10" spans="2:22" ht="38.1" customHeight="1" x14ac:dyDescent="0.2">
      <c r="B10" s="15" t="s">
        <v>132</v>
      </c>
      <c r="C10" s="12">
        <f>AVERAGE(C4:C9)</f>
        <v>0.22500000000000001</v>
      </c>
      <c r="D10" s="12">
        <f>AVERAGE(D4:D9)</f>
        <v>0.47499999999999998</v>
      </c>
      <c r="E10" s="12">
        <f>AVERAGE(E4:E9)</f>
        <v>0.3</v>
      </c>
      <c r="F10" s="12">
        <f>AVERAGE(F4:F9)</f>
        <v>0</v>
      </c>
      <c r="G10" s="9"/>
      <c r="H10" s="12">
        <f>AVERAGE(H4:H9)</f>
        <v>0.05</v>
      </c>
      <c r="I10" s="12">
        <f>AVERAGE(I4:I9)</f>
        <v>0.60833333333333339</v>
      </c>
      <c r="J10" s="12">
        <f>AVERAGE(J4:J9)</f>
        <v>0.34166666666666667</v>
      </c>
      <c r="K10" s="12">
        <f>AVERAGE(K4:K9)</f>
        <v>0</v>
      </c>
      <c r="L10" s="9"/>
      <c r="M10" s="12" t="e">
        <f>AVERAGE(M4:M9)</f>
        <v>#REF!</v>
      </c>
      <c r="N10" s="12" t="e">
        <f>AVERAGE(N4:N9)</f>
        <v>#REF!</v>
      </c>
      <c r="O10" s="12" t="e">
        <f>AVERAGE(O4:O9)</f>
        <v>#REF!</v>
      </c>
      <c r="P10" s="12" t="e">
        <f>AVERAGE(P4:P9)</f>
        <v>#REF!</v>
      </c>
      <c r="Q10" s="102"/>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77" t="s">
        <v>327</v>
      </c>
      <c r="C12" s="278"/>
      <c r="D12" s="278"/>
      <c r="E12" s="278"/>
      <c r="F12" s="278"/>
      <c r="G12" s="278"/>
      <c r="H12" s="278"/>
      <c r="I12" s="278"/>
      <c r="J12" s="278"/>
      <c r="K12" s="278"/>
      <c r="L12" s="278"/>
      <c r="M12" s="278"/>
      <c r="N12" s="278"/>
      <c r="O12" s="278"/>
      <c r="P12" s="278"/>
      <c r="Q12" s="278"/>
      <c r="R12" s="278"/>
      <c r="S12" s="278"/>
      <c r="T12" s="278"/>
      <c r="U12" s="279"/>
    </row>
    <row r="13" spans="2:22" ht="24.95" customHeight="1" x14ac:dyDescent="0.2">
      <c r="B13" s="280" t="s">
        <v>28</v>
      </c>
      <c r="C13" s="281"/>
      <c r="D13" s="281"/>
      <c r="E13" s="281"/>
      <c r="F13" s="281"/>
      <c r="G13" s="281"/>
      <c r="H13" s="281"/>
      <c r="I13" s="281"/>
      <c r="J13" s="281"/>
      <c r="K13" s="281"/>
      <c r="L13" s="281"/>
      <c r="M13" s="281"/>
      <c r="N13" s="281"/>
      <c r="O13" s="281"/>
      <c r="P13" s="281"/>
      <c r="Q13" s="281"/>
      <c r="R13" s="281"/>
      <c r="S13" s="281"/>
      <c r="T13" s="281"/>
      <c r="U13" s="282"/>
    </row>
    <row r="14" spans="2:22" ht="60" customHeight="1" x14ac:dyDescent="0.2">
      <c r="B14" s="263" t="s">
        <v>299</v>
      </c>
      <c r="C14" s="264"/>
      <c r="D14" s="264"/>
      <c r="E14" s="264"/>
      <c r="F14" s="264"/>
      <c r="G14" s="264"/>
      <c r="H14" s="264"/>
      <c r="I14" s="264"/>
      <c r="J14" s="264"/>
      <c r="K14" s="264"/>
      <c r="L14" s="264"/>
      <c r="M14" s="264"/>
      <c r="N14" s="264"/>
      <c r="O14" s="264"/>
      <c r="P14" s="264"/>
      <c r="Q14" s="264"/>
      <c r="R14" s="264"/>
      <c r="S14" s="264"/>
      <c r="T14" s="264"/>
      <c r="U14" s="265"/>
    </row>
    <row r="15" spans="2:22" ht="60" customHeight="1" x14ac:dyDescent="0.2">
      <c r="B15" s="266" t="s">
        <v>321</v>
      </c>
      <c r="C15" s="267"/>
      <c r="D15" s="267"/>
      <c r="E15" s="267"/>
      <c r="F15" s="267"/>
      <c r="G15" s="267"/>
      <c r="H15" s="267"/>
      <c r="I15" s="267"/>
      <c r="J15" s="267"/>
      <c r="K15" s="267"/>
      <c r="L15" s="267"/>
      <c r="M15" s="267"/>
      <c r="N15" s="267"/>
      <c r="O15" s="267"/>
      <c r="P15" s="267"/>
      <c r="Q15" s="267"/>
      <c r="R15" s="267"/>
      <c r="S15" s="267"/>
      <c r="T15" s="267"/>
      <c r="U15" s="268"/>
    </row>
    <row r="16" spans="2:22" s="14" customFormat="1" ht="24.95" customHeight="1" x14ac:dyDescent="0.25">
      <c r="B16" s="274" t="s">
        <v>123</v>
      </c>
      <c r="C16" s="275"/>
      <c r="D16" s="275"/>
      <c r="E16" s="275"/>
      <c r="F16" s="275"/>
      <c r="G16" s="275"/>
      <c r="H16" s="275"/>
      <c r="I16" s="275"/>
      <c r="J16" s="275"/>
      <c r="K16" s="275"/>
      <c r="L16" s="275"/>
      <c r="M16" s="275"/>
      <c r="N16" s="275"/>
      <c r="O16" s="275"/>
      <c r="P16" s="275"/>
      <c r="Q16" s="275"/>
      <c r="R16" s="275"/>
      <c r="S16" s="275"/>
      <c r="T16" s="275"/>
      <c r="U16" s="276"/>
    </row>
    <row r="17" spans="2:21" ht="60" customHeight="1" x14ac:dyDescent="0.2">
      <c r="B17" s="266" t="s">
        <v>323</v>
      </c>
      <c r="C17" s="267"/>
      <c r="D17" s="267"/>
      <c r="E17" s="267"/>
      <c r="F17" s="267"/>
      <c r="G17" s="267"/>
      <c r="H17" s="267"/>
      <c r="I17" s="267"/>
      <c r="J17" s="267"/>
      <c r="K17" s="267"/>
      <c r="L17" s="267"/>
      <c r="M17" s="267"/>
      <c r="N17" s="267"/>
      <c r="O17" s="267"/>
      <c r="P17" s="267"/>
      <c r="Q17" s="267"/>
      <c r="R17" s="267"/>
      <c r="S17" s="267"/>
      <c r="T17" s="267"/>
      <c r="U17" s="268"/>
    </row>
    <row r="18" spans="2:21" ht="60" customHeight="1" x14ac:dyDescent="0.2">
      <c r="B18" s="263" t="s">
        <v>322</v>
      </c>
      <c r="C18" s="264"/>
      <c r="D18" s="264"/>
      <c r="E18" s="264"/>
      <c r="F18" s="264"/>
      <c r="G18" s="264"/>
      <c r="H18" s="264"/>
      <c r="I18" s="264"/>
      <c r="J18" s="264"/>
      <c r="K18" s="264"/>
      <c r="L18" s="264"/>
      <c r="M18" s="264"/>
      <c r="N18" s="264"/>
      <c r="O18" s="264"/>
      <c r="P18" s="264"/>
      <c r="Q18" s="264"/>
      <c r="R18" s="264"/>
      <c r="S18" s="264"/>
      <c r="T18" s="264"/>
      <c r="U18" s="265"/>
    </row>
    <row r="19" spans="2:21" ht="60" customHeight="1" x14ac:dyDescent="0.2">
      <c r="B19" s="263"/>
      <c r="C19" s="264"/>
      <c r="D19" s="264"/>
      <c r="E19" s="264"/>
      <c r="F19" s="264"/>
      <c r="G19" s="264"/>
      <c r="H19" s="264"/>
      <c r="I19" s="264"/>
      <c r="J19" s="264"/>
      <c r="K19" s="264"/>
      <c r="L19" s="264"/>
      <c r="M19" s="264"/>
      <c r="N19" s="264"/>
      <c r="O19" s="264"/>
      <c r="P19" s="264"/>
      <c r="Q19" s="264"/>
      <c r="R19" s="264"/>
      <c r="S19" s="264"/>
      <c r="T19" s="264"/>
      <c r="U19" s="26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49" t="s">
        <v>490</v>
      </c>
      <c r="C21" s="249"/>
      <c r="D21" s="249"/>
      <c r="E21" s="249"/>
      <c r="F21" s="249"/>
      <c r="G21" s="249"/>
      <c r="H21" s="249"/>
      <c r="I21" s="249"/>
      <c r="J21" s="249"/>
      <c r="K21" s="249"/>
      <c r="L21" s="249"/>
      <c r="M21" s="249"/>
      <c r="N21" s="249"/>
      <c r="O21" s="249"/>
      <c r="P21" s="249"/>
      <c r="Q21" s="249"/>
      <c r="R21" s="249"/>
      <c r="S21" s="249"/>
      <c r="T21" s="249"/>
      <c r="U21" s="249"/>
    </row>
    <row r="22" spans="2:21" ht="24.95" customHeight="1" x14ac:dyDescent="0.2">
      <c r="B22" s="250" t="s">
        <v>28</v>
      </c>
      <c r="C22" s="250"/>
      <c r="D22" s="250"/>
      <c r="E22" s="250"/>
      <c r="F22" s="250"/>
      <c r="G22" s="250"/>
      <c r="H22" s="250"/>
      <c r="I22" s="250"/>
      <c r="J22" s="250"/>
      <c r="K22" s="250"/>
      <c r="L22" s="250"/>
      <c r="M22" s="250"/>
      <c r="N22" s="250"/>
      <c r="O22" s="250"/>
      <c r="P22" s="250"/>
      <c r="Q22" s="250"/>
      <c r="R22" s="250"/>
      <c r="S22" s="250"/>
      <c r="T22" s="250"/>
      <c r="U22" s="250"/>
    </row>
    <row r="23" spans="2:21" ht="60" customHeight="1" x14ac:dyDescent="0.2">
      <c r="B23" s="269" t="s">
        <v>444</v>
      </c>
      <c r="C23" s="269"/>
      <c r="D23" s="269"/>
      <c r="E23" s="269"/>
      <c r="F23" s="269"/>
      <c r="G23" s="269"/>
      <c r="H23" s="269"/>
      <c r="I23" s="269"/>
      <c r="J23" s="269"/>
      <c r="K23" s="269"/>
      <c r="L23" s="269"/>
      <c r="M23" s="269"/>
      <c r="N23" s="269"/>
      <c r="O23" s="269"/>
      <c r="P23" s="269"/>
      <c r="Q23" s="269"/>
      <c r="R23" s="269"/>
      <c r="S23" s="269"/>
      <c r="T23" s="269"/>
      <c r="U23" s="269"/>
    </row>
    <row r="24" spans="2:21" ht="60" customHeight="1" x14ac:dyDescent="0.2">
      <c r="B24" s="240" t="s">
        <v>311</v>
      </c>
      <c r="C24" s="269"/>
      <c r="D24" s="269"/>
      <c r="E24" s="269"/>
      <c r="F24" s="269"/>
      <c r="G24" s="269"/>
      <c r="H24" s="269"/>
      <c r="I24" s="269"/>
      <c r="J24" s="269"/>
      <c r="K24" s="269"/>
      <c r="L24" s="269"/>
      <c r="M24" s="269"/>
      <c r="N24" s="269"/>
      <c r="O24" s="269"/>
      <c r="P24" s="269"/>
      <c r="Q24" s="269"/>
      <c r="R24" s="269"/>
      <c r="S24" s="269"/>
      <c r="T24" s="269"/>
      <c r="U24" s="269"/>
    </row>
    <row r="25" spans="2:21" s="14" customFormat="1" ht="24.95" customHeight="1" x14ac:dyDescent="0.25">
      <c r="B25" s="270" t="s">
        <v>123</v>
      </c>
      <c r="C25" s="270"/>
      <c r="D25" s="270"/>
      <c r="E25" s="270"/>
      <c r="F25" s="270"/>
      <c r="G25" s="270"/>
      <c r="H25" s="270"/>
      <c r="I25" s="270"/>
      <c r="J25" s="270"/>
      <c r="K25" s="270"/>
      <c r="L25" s="270"/>
      <c r="M25" s="270"/>
      <c r="N25" s="270"/>
      <c r="O25" s="270"/>
      <c r="P25" s="270"/>
      <c r="Q25" s="270"/>
      <c r="R25" s="270"/>
      <c r="S25" s="270"/>
      <c r="T25" s="270"/>
      <c r="U25" s="270"/>
    </row>
    <row r="26" spans="2:21" ht="60" customHeight="1" x14ac:dyDescent="0.2">
      <c r="B26" s="269" t="s">
        <v>475</v>
      </c>
      <c r="C26" s="269"/>
      <c r="D26" s="269"/>
      <c r="E26" s="269"/>
      <c r="F26" s="269"/>
      <c r="G26" s="269"/>
      <c r="H26" s="269"/>
      <c r="I26" s="269"/>
      <c r="J26" s="269"/>
      <c r="K26" s="269"/>
      <c r="L26" s="269"/>
      <c r="M26" s="269"/>
      <c r="N26" s="269"/>
      <c r="O26" s="269"/>
      <c r="P26" s="269"/>
      <c r="Q26" s="269"/>
      <c r="R26" s="269"/>
      <c r="S26" s="269"/>
      <c r="T26" s="269"/>
      <c r="U26" s="269"/>
    </row>
    <row r="27" spans="2:21" ht="60" customHeight="1" x14ac:dyDescent="0.2">
      <c r="B27" s="240" t="s">
        <v>472</v>
      </c>
      <c r="C27" s="269"/>
      <c r="D27" s="269"/>
      <c r="E27" s="269"/>
      <c r="F27" s="269"/>
      <c r="G27" s="269"/>
      <c r="H27" s="269"/>
      <c r="I27" s="269"/>
      <c r="J27" s="269"/>
      <c r="K27" s="269"/>
      <c r="L27" s="269"/>
      <c r="M27" s="269"/>
      <c r="N27" s="269"/>
      <c r="O27" s="269"/>
      <c r="P27" s="269"/>
      <c r="Q27" s="269"/>
      <c r="R27" s="269"/>
      <c r="S27" s="269"/>
      <c r="T27" s="269"/>
      <c r="U27" s="269"/>
    </row>
    <row r="28" spans="2:21" ht="60" customHeight="1" x14ac:dyDescent="0.2">
      <c r="B28" s="269"/>
      <c r="C28" s="269"/>
      <c r="D28" s="269"/>
      <c r="E28" s="269"/>
      <c r="F28" s="269"/>
      <c r="G28" s="269"/>
      <c r="H28" s="269"/>
      <c r="I28" s="269"/>
      <c r="J28" s="269"/>
      <c r="K28" s="269"/>
      <c r="L28" s="269"/>
      <c r="M28" s="269"/>
      <c r="N28" s="269"/>
      <c r="O28" s="269"/>
      <c r="P28" s="269"/>
      <c r="Q28" s="269"/>
      <c r="R28" s="269"/>
      <c r="S28" s="269"/>
      <c r="T28" s="269"/>
      <c r="U28" s="26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73" t="s">
        <v>178</v>
      </c>
      <c r="C30" s="273"/>
      <c r="D30" s="273"/>
      <c r="E30" s="273"/>
      <c r="F30" s="273"/>
      <c r="G30" s="273"/>
      <c r="H30" s="273"/>
      <c r="I30" s="273"/>
      <c r="J30" s="273"/>
      <c r="K30" s="273"/>
      <c r="L30" s="273"/>
      <c r="M30" s="273"/>
      <c r="N30" s="273"/>
      <c r="O30" s="273"/>
      <c r="P30" s="273"/>
      <c r="Q30" s="273"/>
      <c r="R30" s="273"/>
      <c r="S30" s="273"/>
      <c r="T30" s="273"/>
      <c r="U30" s="273"/>
    </row>
    <row r="31" spans="2:21" ht="24.95" customHeight="1" x14ac:dyDescent="0.2">
      <c r="B31" s="271" t="s">
        <v>28</v>
      </c>
      <c r="C31" s="272"/>
      <c r="D31" s="272"/>
      <c r="E31" s="272"/>
      <c r="F31" s="272"/>
      <c r="G31" s="272"/>
      <c r="H31" s="272"/>
      <c r="I31" s="272"/>
      <c r="J31" s="272"/>
      <c r="K31" s="272"/>
      <c r="L31" s="272"/>
      <c r="M31" s="272"/>
      <c r="N31" s="272"/>
      <c r="O31" s="272"/>
      <c r="P31" s="272"/>
      <c r="Q31" s="272"/>
      <c r="R31" s="272"/>
      <c r="S31" s="272"/>
      <c r="T31" s="272"/>
      <c r="U31" s="272"/>
    </row>
    <row r="32" spans="2:21" ht="60" customHeight="1" x14ac:dyDescent="0.2">
      <c r="B32" s="269"/>
      <c r="C32" s="269"/>
      <c r="D32" s="269"/>
      <c r="E32" s="269"/>
      <c r="F32" s="269"/>
      <c r="G32" s="269"/>
      <c r="H32" s="269"/>
      <c r="I32" s="269"/>
      <c r="J32" s="269"/>
      <c r="K32" s="269"/>
      <c r="L32" s="269"/>
      <c r="M32" s="269"/>
      <c r="N32" s="269"/>
      <c r="O32" s="269"/>
      <c r="P32" s="269"/>
      <c r="Q32" s="269"/>
      <c r="R32" s="269"/>
      <c r="S32" s="269"/>
      <c r="T32" s="269"/>
      <c r="U32" s="269"/>
    </row>
    <row r="33" spans="2:21" ht="60" customHeight="1" x14ac:dyDescent="0.2">
      <c r="B33" s="269"/>
      <c r="C33" s="269"/>
      <c r="D33" s="269"/>
      <c r="E33" s="269"/>
      <c r="F33" s="269"/>
      <c r="G33" s="269"/>
      <c r="H33" s="269"/>
      <c r="I33" s="269"/>
      <c r="J33" s="269"/>
      <c r="K33" s="269"/>
      <c r="L33" s="269"/>
      <c r="M33" s="269"/>
      <c r="N33" s="269"/>
      <c r="O33" s="269"/>
      <c r="P33" s="269"/>
      <c r="Q33" s="269"/>
      <c r="R33" s="269"/>
      <c r="S33" s="269"/>
      <c r="T33" s="269"/>
      <c r="U33" s="269"/>
    </row>
    <row r="34" spans="2:21" s="14" customFormat="1" ht="24.95" customHeight="1" x14ac:dyDescent="0.25">
      <c r="B34" s="270" t="s">
        <v>123</v>
      </c>
      <c r="C34" s="270"/>
      <c r="D34" s="270"/>
      <c r="E34" s="270"/>
      <c r="F34" s="270"/>
      <c r="G34" s="270"/>
      <c r="H34" s="270"/>
      <c r="I34" s="270"/>
      <c r="J34" s="270"/>
      <c r="K34" s="270"/>
      <c r="L34" s="270"/>
      <c r="M34" s="270"/>
      <c r="N34" s="270"/>
      <c r="O34" s="270"/>
      <c r="P34" s="270"/>
      <c r="Q34" s="270"/>
      <c r="R34" s="270"/>
      <c r="S34" s="270"/>
      <c r="T34" s="270"/>
      <c r="U34" s="270"/>
    </row>
    <row r="35" spans="2:21" ht="60" customHeight="1" x14ac:dyDescent="0.2">
      <c r="B35" s="269"/>
      <c r="C35" s="269"/>
      <c r="D35" s="269"/>
      <c r="E35" s="269"/>
      <c r="F35" s="269"/>
      <c r="G35" s="269"/>
      <c r="H35" s="269"/>
      <c r="I35" s="269"/>
      <c r="J35" s="269"/>
      <c r="K35" s="269"/>
      <c r="L35" s="269"/>
      <c r="M35" s="269"/>
      <c r="N35" s="269"/>
      <c r="O35" s="269"/>
      <c r="P35" s="269"/>
      <c r="Q35" s="269"/>
      <c r="R35" s="269"/>
      <c r="S35" s="269"/>
      <c r="T35" s="269"/>
      <c r="U35" s="269"/>
    </row>
    <row r="36" spans="2:21" ht="60" customHeight="1" x14ac:dyDescent="0.2">
      <c r="B36" s="269"/>
      <c r="C36" s="269"/>
      <c r="D36" s="269"/>
      <c r="E36" s="269"/>
      <c r="F36" s="269"/>
      <c r="G36" s="269"/>
      <c r="H36" s="269"/>
      <c r="I36" s="269"/>
      <c r="J36" s="269"/>
      <c r="K36" s="269"/>
      <c r="L36" s="269"/>
      <c r="M36" s="269"/>
      <c r="N36" s="269"/>
      <c r="O36" s="269"/>
      <c r="P36" s="269"/>
      <c r="Q36" s="269"/>
      <c r="R36" s="269"/>
      <c r="S36" s="269"/>
      <c r="T36" s="269"/>
      <c r="U36" s="269"/>
    </row>
    <row r="37" spans="2:21" ht="60" customHeight="1" x14ac:dyDescent="0.2">
      <c r="B37" s="269"/>
      <c r="C37" s="269"/>
      <c r="D37" s="269"/>
      <c r="E37" s="269"/>
      <c r="F37" s="269"/>
      <c r="G37" s="269"/>
      <c r="H37" s="269"/>
      <c r="I37" s="269"/>
      <c r="J37" s="269"/>
      <c r="K37" s="269"/>
      <c r="L37" s="269"/>
      <c r="M37" s="269"/>
      <c r="N37" s="269"/>
      <c r="O37" s="269"/>
      <c r="P37" s="269"/>
      <c r="Q37" s="269"/>
      <c r="R37" s="269"/>
      <c r="S37" s="269"/>
      <c r="T37" s="269"/>
      <c r="U37" s="269"/>
    </row>
    <row r="39" spans="2:21" x14ac:dyDescent="0.2">
      <c r="B39" s="262" t="s">
        <v>178</v>
      </c>
      <c r="C39" s="262"/>
      <c r="D39" s="262"/>
      <c r="E39" s="262"/>
      <c r="F39" s="262"/>
      <c r="G39" s="262"/>
      <c r="H39" s="262"/>
      <c r="I39" s="262"/>
      <c r="J39" s="262"/>
      <c r="K39" s="262"/>
      <c r="L39" s="262"/>
      <c r="M39" s="262"/>
      <c r="N39" s="262"/>
      <c r="O39" s="262"/>
      <c r="P39" s="262"/>
      <c r="Q39" s="262"/>
      <c r="R39" s="262"/>
      <c r="S39" s="262"/>
      <c r="T39" s="262"/>
      <c r="U39" s="262"/>
    </row>
    <row r="40" spans="2:21" ht="19.5" x14ac:dyDescent="0.2">
      <c r="B40" s="271" t="s">
        <v>28</v>
      </c>
      <c r="C40" s="272"/>
      <c r="D40" s="272"/>
      <c r="E40" s="272"/>
      <c r="F40" s="272"/>
      <c r="G40" s="272"/>
      <c r="H40" s="272"/>
      <c r="I40" s="272"/>
      <c r="J40" s="272"/>
      <c r="K40" s="272"/>
      <c r="L40" s="272"/>
      <c r="M40" s="272"/>
      <c r="N40" s="272"/>
      <c r="O40" s="272"/>
      <c r="P40" s="272"/>
      <c r="Q40" s="272"/>
      <c r="R40" s="272"/>
      <c r="S40" s="272"/>
      <c r="T40" s="272"/>
      <c r="U40" s="272"/>
    </row>
    <row r="41" spans="2:21" ht="51.75" customHeight="1" x14ac:dyDescent="0.2">
      <c r="B41" s="269"/>
      <c r="C41" s="269"/>
      <c r="D41" s="269"/>
      <c r="E41" s="269"/>
      <c r="F41" s="269"/>
      <c r="G41" s="269"/>
      <c r="H41" s="269"/>
      <c r="I41" s="269"/>
      <c r="J41" s="269"/>
      <c r="K41" s="269"/>
      <c r="L41" s="269"/>
      <c r="M41" s="269"/>
      <c r="N41" s="269"/>
      <c r="O41" s="269"/>
      <c r="P41" s="269"/>
      <c r="Q41" s="269"/>
      <c r="R41" s="269"/>
      <c r="S41" s="269"/>
      <c r="T41" s="269"/>
      <c r="U41" s="269"/>
    </row>
    <row r="42" spans="2:21" ht="50.25" customHeight="1" x14ac:dyDescent="0.2">
      <c r="B42" s="269"/>
      <c r="C42" s="269"/>
      <c r="D42" s="269"/>
      <c r="E42" s="269"/>
      <c r="F42" s="269"/>
      <c r="G42" s="269"/>
      <c r="H42" s="269"/>
      <c r="I42" s="269"/>
      <c r="J42" s="269"/>
      <c r="K42" s="269"/>
      <c r="L42" s="269"/>
      <c r="M42" s="269"/>
      <c r="N42" s="269"/>
      <c r="O42" s="269"/>
      <c r="P42" s="269"/>
      <c r="Q42" s="269"/>
      <c r="R42" s="269"/>
      <c r="S42" s="269"/>
      <c r="T42" s="269"/>
      <c r="U42" s="269"/>
    </row>
    <row r="43" spans="2:21" ht="19.5" x14ac:dyDescent="0.2">
      <c r="B43" s="270" t="s">
        <v>123</v>
      </c>
      <c r="C43" s="270"/>
      <c r="D43" s="270"/>
      <c r="E43" s="270"/>
      <c r="F43" s="270"/>
      <c r="G43" s="270"/>
      <c r="H43" s="270"/>
      <c r="I43" s="270"/>
      <c r="J43" s="270"/>
      <c r="K43" s="270"/>
      <c r="L43" s="270"/>
      <c r="M43" s="270"/>
      <c r="N43" s="270"/>
      <c r="O43" s="270"/>
      <c r="P43" s="270"/>
      <c r="Q43" s="270"/>
      <c r="R43" s="270"/>
      <c r="S43" s="270"/>
      <c r="T43" s="270"/>
      <c r="U43" s="270"/>
    </row>
    <row r="44" spans="2:21" ht="69.75" customHeight="1" x14ac:dyDescent="0.2">
      <c r="B44" s="269"/>
      <c r="C44" s="269"/>
      <c r="D44" s="269"/>
      <c r="E44" s="269"/>
      <c r="F44" s="269"/>
      <c r="G44" s="269"/>
      <c r="H44" s="269"/>
      <c r="I44" s="269"/>
      <c r="J44" s="269"/>
      <c r="K44" s="269"/>
      <c r="L44" s="269"/>
      <c r="M44" s="269"/>
      <c r="N44" s="269"/>
      <c r="O44" s="269"/>
      <c r="P44" s="269"/>
      <c r="Q44" s="269"/>
      <c r="R44" s="269"/>
      <c r="S44" s="269"/>
      <c r="T44" s="269"/>
      <c r="U44" s="269"/>
    </row>
    <row r="45" spans="2:21" ht="60" customHeight="1" x14ac:dyDescent="0.2">
      <c r="B45" s="269"/>
      <c r="C45" s="269"/>
      <c r="D45" s="269"/>
      <c r="E45" s="269"/>
      <c r="F45" s="269"/>
      <c r="G45" s="269"/>
      <c r="H45" s="269"/>
      <c r="I45" s="269"/>
      <c r="J45" s="269"/>
      <c r="K45" s="269"/>
      <c r="L45" s="269"/>
      <c r="M45" s="269"/>
      <c r="N45" s="269"/>
      <c r="O45" s="269"/>
      <c r="P45" s="269"/>
      <c r="Q45" s="269"/>
      <c r="R45" s="269"/>
      <c r="S45" s="269"/>
      <c r="T45" s="269"/>
      <c r="U45" s="269"/>
    </row>
    <row r="46" spans="2:21" ht="59.25" customHeight="1" x14ac:dyDescent="0.2">
      <c r="B46" s="269"/>
      <c r="C46" s="269"/>
      <c r="D46" s="269"/>
      <c r="E46" s="269"/>
      <c r="F46" s="269"/>
      <c r="G46" s="269"/>
      <c r="H46" s="269"/>
      <c r="I46" s="269"/>
      <c r="J46" s="269"/>
      <c r="K46" s="269"/>
      <c r="L46" s="269"/>
      <c r="M46" s="269"/>
      <c r="N46" s="269"/>
      <c r="O46" s="269"/>
      <c r="P46" s="269"/>
      <c r="Q46" s="269"/>
      <c r="R46" s="269"/>
      <c r="S46" s="269"/>
      <c r="T46" s="269"/>
      <c r="U46" s="26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13:U13"/>
    <mergeCell ref="B14:U14"/>
    <mergeCell ref="B19:U19"/>
    <mergeCell ref="B31:U31"/>
    <mergeCell ref="B32:U32"/>
    <mergeCell ref="B26:U26"/>
    <mergeCell ref="V2:V3"/>
    <mergeCell ref="L3:L9"/>
    <mergeCell ref="C2:F2"/>
    <mergeCell ref="B24:U24"/>
    <mergeCell ref="B25:U25"/>
    <mergeCell ref="B15:U15"/>
    <mergeCell ref="G3:G9"/>
    <mergeCell ref="B2:B3"/>
    <mergeCell ref="M2:P2"/>
    <mergeCell ref="B16:U16"/>
    <mergeCell ref="H2:K2"/>
    <mergeCell ref="R2:U2"/>
    <mergeCell ref="B12:U12"/>
    <mergeCell ref="B22:U22"/>
    <mergeCell ref="B23:U23"/>
    <mergeCell ref="B27:U27"/>
    <mergeCell ref="B28:U28"/>
    <mergeCell ref="B30:U30"/>
    <mergeCell ref="B18:U18"/>
    <mergeCell ref="B17:U17"/>
    <mergeCell ref="B46:U46"/>
    <mergeCell ref="B34:U34"/>
    <mergeCell ref="B35:U35"/>
    <mergeCell ref="B36:U36"/>
    <mergeCell ref="B37:U37"/>
    <mergeCell ref="B39:U39"/>
    <mergeCell ref="B40:U40"/>
    <mergeCell ref="B41:U41"/>
    <mergeCell ref="B42:U42"/>
    <mergeCell ref="B43:U43"/>
    <mergeCell ref="B44:U44"/>
    <mergeCell ref="B45:U45"/>
    <mergeCell ref="B33:U33"/>
    <mergeCell ref="B21:U21"/>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20" zoomScale="70" zoomScaleNormal="70" workbookViewId="0">
      <selection activeCell="B28" sqref="B28:U28"/>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56" t="s">
        <v>137</v>
      </c>
      <c r="C2" s="255" t="s">
        <v>177</v>
      </c>
      <c r="D2" s="255"/>
      <c r="E2" s="255"/>
      <c r="F2" s="255"/>
      <c r="G2" s="2"/>
      <c r="H2" s="253" t="s">
        <v>178</v>
      </c>
      <c r="I2" s="253"/>
      <c r="J2" s="253"/>
      <c r="K2" s="253"/>
      <c r="L2" s="2"/>
      <c r="M2" s="254" t="s">
        <v>178</v>
      </c>
      <c r="N2" s="254"/>
      <c r="O2" s="254"/>
      <c r="P2" s="254"/>
      <c r="Q2" s="105"/>
      <c r="R2" s="262" t="s">
        <v>180</v>
      </c>
      <c r="S2" s="262"/>
      <c r="T2" s="262"/>
      <c r="U2" s="262"/>
      <c r="V2" s="252"/>
    </row>
    <row r="3" spans="2:22" ht="24.75" customHeight="1" thickBot="1" x14ac:dyDescent="0.25">
      <c r="B3" s="257"/>
      <c r="C3" s="3">
        <v>1</v>
      </c>
      <c r="D3" s="3">
        <v>2</v>
      </c>
      <c r="E3" s="4">
        <v>3</v>
      </c>
      <c r="F3" s="5">
        <v>4</v>
      </c>
      <c r="G3" s="260"/>
      <c r="H3" s="3">
        <v>1</v>
      </c>
      <c r="I3" s="3">
        <v>2</v>
      </c>
      <c r="J3" s="4">
        <v>3</v>
      </c>
      <c r="K3" s="5">
        <v>4</v>
      </c>
      <c r="L3" s="258"/>
      <c r="M3" s="3">
        <v>1</v>
      </c>
      <c r="N3" s="3">
        <v>2</v>
      </c>
      <c r="O3" s="4">
        <v>3</v>
      </c>
      <c r="P3" s="5">
        <v>4</v>
      </c>
      <c r="Q3" s="106"/>
      <c r="R3" s="3">
        <v>1</v>
      </c>
      <c r="S3" s="3">
        <v>2</v>
      </c>
      <c r="T3" s="4">
        <v>3</v>
      </c>
      <c r="U3" s="5">
        <v>4</v>
      </c>
      <c r="V3" s="252"/>
    </row>
    <row r="4" spans="2:22" ht="38.1" customHeight="1" thickTop="1" thickBot="1" x14ac:dyDescent="0.25">
      <c r="B4" s="82" t="s">
        <v>133</v>
      </c>
      <c r="C4" s="80">
        <f>Autoevaluación!O84/SUM(Autoevaluación!O84:O87)</f>
        <v>0.33333333333333331</v>
      </c>
      <c r="D4" s="7">
        <f>Autoevaluación!O85/SUM(Autoevaluación!O84:O87)</f>
        <v>0.66666666666666663</v>
      </c>
      <c r="E4" s="7">
        <f>Autoevaluación!O86/SUM(Autoevaluación!O84:O87)</f>
        <v>0</v>
      </c>
      <c r="F4" s="7">
        <f>Autoevaluación!O87/SUM(Autoevaluación!O84:O87)</f>
        <v>0</v>
      </c>
      <c r="G4" s="261"/>
      <c r="H4" s="17">
        <f>Autoevaluación!P84/SUM(Autoevaluación!P84:P87)</f>
        <v>0</v>
      </c>
      <c r="I4" s="7">
        <f>Autoevaluación!P85/SUM(Autoevaluación!P84:P87)</f>
        <v>1</v>
      </c>
      <c r="J4" s="7">
        <f>Autoevaluación!P86/SUM(Autoevaluación!P84:P87)</f>
        <v>0</v>
      </c>
      <c r="K4" s="7">
        <f>Autoevaluación!P87/SUM(Autoevaluación!P84:P87)</f>
        <v>0</v>
      </c>
      <c r="L4" s="259"/>
      <c r="M4" s="7" t="e">
        <f>Autoevaluación!Q84/SUM(Autoevaluación!Q84:Q87)</f>
        <v>#REF!</v>
      </c>
      <c r="N4" s="7" t="e">
        <f>Autoevaluación!Q85/SUM(Autoevaluación!Q84:Q87)</f>
        <v>#REF!</v>
      </c>
      <c r="O4" s="7" t="e">
        <f>Autoevaluación!Q86/SUM(Autoevaluación!Q84:Q87)</f>
        <v>#REF!</v>
      </c>
      <c r="P4" s="7" t="e">
        <f>Autoevaluación!Q87/SUM(Autoevaluación!Q84:Q87)</f>
        <v>#REF!</v>
      </c>
      <c r="Q4" s="101"/>
      <c r="R4" s="7" t="e">
        <f>Autoevaluación!R84/SUM(Autoevaluación!R84:R87)</f>
        <v>#DIV/0!</v>
      </c>
      <c r="S4" s="7" t="e">
        <f>Autoevaluación!R85/SUM(Autoevaluación!R84:R87)</f>
        <v>#DIV/0!</v>
      </c>
      <c r="T4" s="7" t="e">
        <f>Autoevaluación!R86/SUM(Autoevaluación!R84:R87)</f>
        <v>#DIV/0!</v>
      </c>
      <c r="U4" s="7" t="e">
        <f>Autoevaluación!R87/SUM(Autoevaluación!R84:R87)</f>
        <v>#DIV/0!</v>
      </c>
    </row>
    <row r="5" spans="2:22" ht="38.1" customHeight="1" thickTop="1" thickBot="1" x14ac:dyDescent="0.3">
      <c r="B5" s="84" t="s">
        <v>134</v>
      </c>
      <c r="C5" s="80">
        <f>Autoevaluación!O89/SUM(Autoevaluación!O89:O92)</f>
        <v>1</v>
      </c>
      <c r="D5" s="7">
        <f>Autoevaluación!O90/SUM(Autoevaluación!O89:O92)</f>
        <v>0</v>
      </c>
      <c r="E5" s="7">
        <f>Autoevaluación!O91/SUM(Autoevaluación!O89:O92)</f>
        <v>0</v>
      </c>
      <c r="F5" s="7">
        <f>Autoevaluación!O92/SUM(Autoevaluación!O89:O92)</f>
        <v>0</v>
      </c>
      <c r="G5" s="261"/>
      <c r="H5" s="17">
        <f>Autoevaluación!P89/SUM(Autoevaluación!P89:P92)</f>
        <v>1</v>
      </c>
      <c r="I5" s="7">
        <f>Autoevaluación!P90/SUM(Autoevaluación!P89:P92)</f>
        <v>0</v>
      </c>
      <c r="J5" s="7" t="e">
        <f>Autoevaluación!P91/SUM(Autoevaluación!P89:Q92Q13:V16)</f>
        <v>#NAME?</v>
      </c>
      <c r="K5" s="7">
        <f>Autoevaluación!P92/SUM(Autoevaluación!P89:P92)</f>
        <v>0</v>
      </c>
      <c r="L5" s="259"/>
      <c r="M5" s="7" t="e">
        <f>Autoevaluación!Q89/SUM(Autoevaluación!Q89:Q92)</f>
        <v>#REF!</v>
      </c>
      <c r="N5" s="7" t="e">
        <f>Autoevaluación!Q90/SUM(Autoevaluación!Q89:Q92)</f>
        <v>#REF!</v>
      </c>
      <c r="O5" s="7" t="e">
        <f>Autoevaluación!Q91/SUM(Autoevaluación!Q89:Q92)</f>
        <v>#REF!</v>
      </c>
      <c r="P5" s="7" t="e">
        <f>Autoevaluación!Q92/SUM(Autoevaluación!Q89:Q92)</f>
        <v>#REF!</v>
      </c>
      <c r="Q5" s="101"/>
      <c r="R5" s="7" t="e">
        <f>Autoevaluación!R89/SUM(Autoevaluación!R89:R92)</f>
        <v>#DIV/0!</v>
      </c>
      <c r="S5" s="7" t="e">
        <f>Autoevaluación!R90/SUM(Autoevaluación!R89:R92)</f>
        <v>#DIV/0!</v>
      </c>
      <c r="T5" s="7" t="e">
        <f>Autoevaluación!R91/SUM(Autoevaluación!R89:R92)</f>
        <v>#DIV/0!</v>
      </c>
      <c r="U5" s="7" t="e">
        <f>Autoevaluación!R92/SUM(Autoevaluación!R89:R92)</f>
        <v>#DIV/0!</v>
      </c>
      <c r="V5" s="14"/>
    </row>
    <row r="6" spans="2:22" ht="38.1" customHeight="1" thickTop="1" thickBot="1" x14ac:dyDescent="0.25">
      <c r="B6" s="84" t="s">
        <v>32</v>
      </c>
      <c r="C6" s="80">
        <f>Autoevaluación!O98/SUM(Autoevaluación!O98:O101)</f>
        <v>0.5</v>
      </c>
      <c r="D6" s="7">
        <f>Autoevaluación!O99/SUM(Autoevaluación!O98:O101)</f>
        <v>0.5</v>
      </c>
      <c r="E6" s="7">
        <f>Autoevaluación!O100/SUM(Autoevaluación!O98:O101)</f>
        <v>0</v>
      </c>
      <c r="F6" s="7">
        <f>Autoevaluación!O101/SUM(Autoevaluación!O98:O101)</f>
        <v>0</v>
      </c>
      <c r="G6" s="261"/>
      <c r="H6" s="17">
        <f>Autoevaluación!P98/SUM(Autoevaluación!P98:P101)</f>
        <v>0.5</v>
      </c>
      <c r="I6" s="7">
        <f>Autoevaluación!P99/SUM(Autoevaluación!P98:P101)</f>
        <v>0.5</v>
      </c>
      <c r="J6" s="7">
        <f>Autoevaluación!P100/SUM(Autoevaluación!P98:P101)</f>
        <v>0</v>
      </c>
      <c r="K6" s="7">
        <f>Autoevaluación!P10/SUM(Autoevaluación!P98:P101)</f>
        <v>0</v>
      </c>
      <c r="L6" s="259"/>
      <c r="M6" s="7" t="e">
        <f>Autoevaluación!Q98/SUM(Autoevaluación!Q98:Q101)</f>
        <v>#REF!</v>
      </c>
      <c r="N6" s="7" t="e">
        <f>Autoevaluación!Q99/SUM(Autoevaluación!Q98:Q101)</f>
        <v>#REF!</v>
      </c>
      <c r="O6" s="7" t="e">
        <f>Autoevaluación!Q100/SUM(Autoevaluación!Q98:Q101)</f>
        <v>#REF!</v>
      </c>
      <c r="P6" s="7" t="e">
        <f>Autoevaluación!Q101/SUM(Autoevaluación!Q98:Q101)</f>
        <v>#REF!</v>
      </c>
      <c r="Q6" s="101"/>
      <c r="R6" s="7" t="e">
        <f>Autoevaluación!R98/SUM(Autoevaluación!R98:R101)</f>
        <v>#DIV/0!</v>
      </c>
      <c r="S6" s="7" t="e">
        <f>Autoevaluación!R99/SUM(Autoevaluación!R98:R101)</f>
        <v>#DIV/0!</v>
      </c>
      <c r="T6" s="7" t="e">
        <f>Autoevaluación!R100/SUM(Autoevaluación!R98:R101)</f>
        <v>#DIV/0!</v>
      </c>
      <c r="U6" s="7" t="e">
        <f>Autoevaluación!R101/SUM(Autoevaluación!R98:R101)</f>
        <v>#DIV/0!</v>
      </c>
      <c r="V6" s="16"/>
    </row>
    <row r="7" spans="2:22" ht="38.1" customHeight="1" thickTop="1" thickBot="1" x14ac:dyDescent="0.25">
      <c r="B7" s="82" t="s">
        <v>135</v>
      </c>
      <c r="C7" s="80">
        <f>Autoevaluación!O102/SUM(Autoevaluación!O102:O105)</f>
        <v>0.7</v>
      </c>
      <c r="D7" s="7">
        <f>Autoevaluación!O103/SUM(Autoevaluación!O102:O105)</f>
        <v>0.3</v>
      </c>
      <c r="E7" s="7">
        <f>Autoevaluación!O104/SUM(Autoevaluación!O102:O105)</f>
        <v>0</v>
      </c>
      <c r="F7" s="7">
        <f>Autoevaluación!O105/SUM(Autoevaluación!O102:O105)</f>
        <v>0</v>
      </c>
      <c r="G7" s="261"/>
      <c r="H7" s="17">
        <f>Autoevaluación!P102/SUM(Autoevaluación!P102:P105)</f>
        <v>0.7</v>
      </c>
      <c r="I7" s="7">
        <f>Autoevaluación!P103/SUM(Autoevaluación!P102:P105)</f>
        <v>0.3</v>
      </c>
      <c r="J7" s="7">
        <f>Autoevaluación!P104/SUM(Autoevaluación!P102:P105)</f>
        <v>0</v>
      </c>
      <c r="K7" s="7">
        <f>Autoevaluación!P105/SUM(Autoevaluación!P102:P105)</f>
        <v>0</v>
      </c>
      <c r="L7" s="259"/>
      <c r="M7" s="7" t="e">
        <f>Autoevaluación!Q102/SUM(Autoevaluación!Q102:Q105)</f>
        <v>#REF!</v>
      </c>
      <c r="N7" s="7" t="e">
        <f>Autoevaluación!Q103/SUM(Autoevaluación!Q102:Q105)</f>
        <v>#REF!</v>
      </c>
      <c r="O7" s="7" t="e">
        <f>Autoevaluación!Q104/SUM(Autoevaluación!Q102:Q105)</f>
        <v>#REF!</v>
      </c>
      <c r="P7" s="7" t="e">
        <f>Autoevaluación!Q105/SUM(Autoevaluación!Q102:Q105)</f>
        <v>#REF!</v>
      </c>
      <c r="Q7" s="101"/>
      <c r="R7" s="7" t="e">
        <f>Autoevaluación!R102/SUM(Autoevaluación!R102:R105)</f>
        <v>#DIV/0!</v>
      </c>
      <c r="S7" s="7" t="e">
        <f>Autoevaluación!R103/SUM(Autoevaluación!R102:R105)</f>
        <v>#DIV/0!</v>
      </c>
      <c r="T7" s="7" t="e">
        <f>Autoevaluación!R104/SUM(Autoevaluación!R102:R105)</f>
        <v>#DIV/0!</v>
      </c>
      <c r="U7" s="7" t="e">
        <f>Autoevaluación!R105/SUM(Autoevaluación!R102:R105)</f>
        <v>#DIV/0!</v>
      </c>
    </row>
    <row r="8" spans="2:22" ht="38.1" customHeight="1" thickTop="1" thickBot="1" x14ac:dyDescent="0.25">
      <c r="B8" s="82" t="s">
        <v>136</v>
      </c>
      <c r="C8" s="80">
        <f>Autoevaluación!O114/SUM(Autoevaluación!O114:O117)</f>
        <v>0</v>
      </c>
      <c r="D8" s="7">
        <f>Autoevaluación!O115/SUM(Autoevaluación!O114:O117)</f>
        <v>0.5</v>
      </c>
      <c r="E8" s="7">
        <f>Autoevaluación!O116/SUM(Autoevaluación!O114:O117)</f>
        <v>0.5</v>
      </c>
      <c r="F8" s="7">
        <f>Autoevaluación!O117/SUM(Autoevaluación!O114:O117)</f>
        <v>0</v>
      </c>
      <c r="G8" s="261"/>
      <c r="H8" s="17">
        <f>Autoevaluación!P114/SUM(Autoevaluación!P114:P117)</f>
        <v>0</v>
      </c>
      <c r="I8" s="7">
        <f>Autoevaluación!P115/SUM(Autoevaluación!P114:P117)</f>
        <v>0.75</v>
      </c>
      <c r="J8" s="7">
        <f>Autoevaluación!P116/SUM(Autoevaluación!P114:P117)</f>
        <v>0.25</v>
      </c>
      <c r="K8" s="7">
        <f>Autoevaluación!P117/SUM(Autoevaluación!P114:P117)</f>
        <v>0</v>
      </c>
      <c r="L8" s="259"/>
      <c r="M8" s="7" t="e">
        <f>Autoevaluación!Q114/SUM(Autoevaluación!Q114:Q117)</f>
        <v>#REF!</v>
      </c>
      <c r="N8" s="7" t="e">
        <f>Autoevaluación!Q115/SUM(Autoevaluación!Q114:Q117)</f>
        <v>#REF!</v>
      </c>
      <c r="O8" s="7" t="e">
        <f>Autoevaluación!Q116/SUM(Autoevaluación!Q114:Q117)</f>
        <v>#REF!</v>
      </c>
      <c r="P8" s="7" t="e">
        <f>Autoevaluación!Q117/SUM(Autoevaluación!Q114:Q117)</f>
        <v>#REF!</v>
      </c>
      <c r="Q8" s="101"/>
      <c r="R8" s="7" t="e">
        <f>Autoevaluación!R114/SUM(Autoevaluación!R114:R117)</f>
        <v>#DIV/0!</v>
      </c>
      <c r="S8" s="7" t="e">
        <f>Autoevaluación!R115/SUM(Autoevaluación!R114:R117)</f>
        <v>#DIV/0!</v>
      </c>
      <c r="T8" s="7" t="e">
        <f>Autoevaluación!R116/SUM(Autoevaluación!R114:R117)</f>
        <v>#DIV/0!</v>
      </c>
      <c r="U8" s="7" t="e">
        <f>Autoevaluación!R117/SUM(Autoevaluación!R114:R117)</f>
        <v>#DIV/0!</v>
      </c>
    </row>
    <row r="9" spans="2:22" ht="38.1" customHeight="1" thickTop="1" x14ac:dyDescent="0.2">
      <c r="B9" s="83"/>
      <c r="C9" s="7"/>
      <c r="D9" s="7"/>
      <c r="E9" s="7"/>
      <c r="F9" s="7"/>
      <c r="G9" s="261"/>
      <c r="H9" s="7"/>
      <c r="I9" s="7"/>
      <c r="J9" s="7"/>
      <c r="K9" s="7"/>
      <c r="L9" s="259"/>
      <c r="M9" s="7"/>
      <c r="N9" s="7"/>
      <c r="O9" s="7"/>
      <c r="P9" s="7"/>
      <c r="Q9" s="101"/>
      <c r="R9" s="7"/>
      <c r="S9" s="7"/>
      <c r="T9" s="7"/>
      <c r="U9" s="7"/>
    </row>
    <row r="10" spans="2:22" ht="42" customHeight="1" x14ac:dyDescent="0.2">
      <c r="B10" s="15" t="s">
        <v>138</v>
      </c>
      <c r="C10" s="12">
        <f>AVERAGE(C4:C9)</f>
        <v>0.5066666666666666</v>
      </c>
      <c r="D10" s="12">
        <f>AVERAGE(D4:D9)</f>
        <v>0.39333333333333331</v>
      </c>
      <c r="E10" s="12">
        <f>AVERAGE(E4:E9)</f>
        <v>0.1</v>
      </c>
      <c r="F10" s="12">
        <f>AVERAGE(F4:F9)</f>
        <v>0</v>
      </c>
      <c r="G10" s="9"/>
      <c r="H10" s="12">
        <f>AVERAGE(H4:H9)</f>
        <v>0.44000000000000006</v>
      </c>
      <c r="I10" s="12">
        <f>AVERAGE(I4:I9)</f>
        <v>0.51</v>
      </c>
      <c r="J10" s="12" t="e">
        <f>AVERAGE(J4:J9)</f>
        <v>#NAME?</v>
      </c>
      <c r="K10" s="12">
        <f>AVERAGE(K4:K9)</f>
        <v>0</v>
      </c>
      <c r="L10" s="9"/>
      <c r="M10" s="12" t="e">
        <f>AVERAGE(M4:M9)</f>
        <v>#REF!</v>
      </c>
      <c r="N10" s="12" t="e">
        <f>AVERAGE(N4:N9)</f>
        <v>#REF!</v>
      </c>
      <c r="O10" s="12" t="e">
        <f>AVERAGE(O4:O9)</f>
        <v>#REF!</v>
      </c>
      <c r="P10" s="12" t="e">
        <f>AVERAGE(P4:P9)</f>
        <v>#REF!</v>
      </c>
      <c r="Q10" s="102"/>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55" t="s">
        <v>327</v>
      </c>
      <c r="C12" s="255"/>
      <c r="D12" s="255"/>
      <c r="E12" s="255"/>
      <c r="F12" s="255"/>
      <c r="G12" s="255"/>
      <c r="H12" s="255"/>
      <c r="I12" s="255"/>
      <c r="J12" s="255"/>
      <c r="K12" s="255"/>
      <c r="L12" s="255"/>
      <c r="M12" s="255"/>
      <c r="N12" s="255"/>
      <c r="O12" s="255"/>
      <c r="P12" s="255"/>
      <c r="Q12" s="255"/>
      <c r="R12" s="255"/>
      <c r="S12" s="255"/>
      <c r="T12" s="255"/>
      <c r="U12" s="255"/>
    </row>
    <row r="13" spans="2:22" ht="24.95" customHeight="1" x14ac:dyDescent="0.2">
      <c r="B13" s="284" t="s">
        <v>28</v>
      </c>
      <c r="C13" s="284"/>
      <c r="D13" s="284"/>
      <c r="E13" s="284"/>
      <c r="F13" s="284"/>
      <c r="G13" s="284"/>
      <c r="H13" s="284"/>
      <c r="I13" s="284"/>
      <c r="J13" s="284"/>
      <c r="K13" s="284"/>
      <c r="L13" s="284"/>
      <c r="M13" s="284"/>
      <c r="N13" s="284"/>
      <c r="O13" s="284"/>
      <c r="P13" s="284"/>
      <c r="Q13" s="284"/>
      <c r="R13" s="284"/>
      <c r="S13" s="284"/>
      <c r="T13" s="284"/>
      <c r="U13" s="284"/>
    </row>
    <row r="14" spans="2:22" ht="60" customHeight="1" x14ac:dyDescent="0.2">
      <c r="B14" s="240" t="s">
        <v>285</v>
      </c>
      <c r="C14" s="240"/>
      <c r="D14" s="240"/>
      <c r="E14" s="240"/>
      <c r="F14" s="240"/>
      <c r="G14" s="240"/>
      <c r="H14" s="240"/>
      <c r="I14" s="240"/>
      <c r="J14" s="240"/>
      <c r="K14" s="240"/>
      <c r="L14" s="240"/>
      <c r="M14" s="240"/>
      <c r="N14" s="240"/>
      <c r="O14" s="240"/>
      <c r="P14" s="240"/>
      <c r="Q14" s="240"/>
      <c r="R14" s="240"/>
      <c r="S14" s="240"/>
      <c r="T14" s="240"/>
      <c r="U14" s="240"/>
    </row>
    <row r="15" spans="2:22" ht="60" customHeight="1" x14ac:dyDescent="0.2">
      <c r="B15" s="240" t="s">
        <v>286</v>
      </c>
      <c r="C15" s="240"/>
      <c r="D15" s="240"/>
      <c r="E15" s="240"/>
      <c r="F15" s="240"/>
      <c r="G15" s="240"/>
      <c r="H15" s="240"/>
      <c r="I15" s="240"/>
      <c r="J15" s="240"/>
      <c r="K15" s="240"/>
      <c r="L15" s="240"/>
      <c r="M15" s="240"/>
      <c r="N15" s="240"/>
      <c r="O15" s="240"/>
      <c r="P15" s="240"/>
      <c r="Q15" s="240"/>
      <c r="R15" s="240"/>
      <c r="S15" s="240"/>
      <c r="T15" s="240"/>
      <c r="U15" s="240"/>
    </row>
    <row r="16" spans="2:22" s="14" customFormat="1" ht="24.95" customHeight="1" x14ac:dyDescent="0.25">
      <c r="B16" s="270" t="s">
        <v>123</v>
      </c>
      <c r="C16" s="270"/>
      <c r="D16" s="270"/>
      <c r="E16" s="270"/>
      <c r="F16" s="270"/>
      <c r="G16" s="270"/>
      <c r="H16" s="270"/>
      <c r="I16" s="270"/>
      <c r="J16" s="270"/>
      <c r="K16" s="270"/>
      <c r="L16" s="270"/>
      <c r="M16" s="270"/>
      <c r="N16" s="270"/>
      <c r="O16" s="270"/>
      <c r="P16" s="270"/>
      <c r="Q16" s="270"/>
      <c r="R16" s="270"/>
      <c r="S16" s="270"/>
      <c r="T16" s="270"/>
      <c r="U16" s="270"/>
    </row>
    <row r="17" spans="2:21" ht="60" customHeight="1" x14ac:dyDescent="0.2">
      <c r="B17" s="283" t="s">
        <v>288</v>
      </c>
      <c r="C17" s="283"/>
      <c r="D17" s="283"/>
      <c r="E17" s="283"/>
      <c r="F17" s="283"/>
      <c r="G17" s="283"/>
      <c r="H17" s="283"/>
      <c r="I17" s="283"/>
      <c r="J17" s="283"/>
      <c r="K17" s="283"/>
      <c r="L17" s="283"/>
      <c r="M17" s="283"/>
      <c r="N17" s="283"/>
      <c r="O17" s="283"/>
      <c r="P17" s="283"/>
      <c r="Q17" s="283"/>
      <c r="R17" s="283"/>
      <c r="S17" s="283"/>
      <c r="T17" s="283"/>
      <c r="U17" s="283"/>
    </row>
    <row r="18" spans="2:21" ht="60" customHeight="1" x14ac:dyDescent="0.2">
      <c r="B18" s="283" t="s">
        <v>287</v>
      </c>
      <c r="C18" s="283"/>
      <c r="D18" s="283"/>
      <c r="E18" s="283"/>
      <c r="F18" s="283"/>
      <c r="G18" s="283"/>
      <c r="H18" s="283"/>
      <c r="I18" s="283"/>
      <c r="J18" s="283"/>
      <c r="K18" s="283"/>
      <c r="L18" s="283"/>
      <c r="M18" s="283"/>
      <c r="N18" s="283"/>
      <c r="O18" s="283"/>
      <c r="P18" s="283"/>
      <c r="Q18" s="283"/>
      <c r="R18" s="283"/>
      <c r="S18" s="283"/>
      <c r="T18" s="283"/>
      <c r="U18" s="283"/>
    </row>
    <row r="19" spans="2:21" ht="60" customHeight="1" x14ac:dyDescent="0.2">
      <c r="B19" s="283" t="s">
        <v>324</v>
      </c>
      <c r="C19" s="283"/>
      <c r="D19" s="283"/>
      <c r="E19" s="283"/>
      <c r="F19" s="283"/>
      <c r="G19" s="283"/>
      <c r="H19" s="283"/>
      <c r="I19" s="283"/>
      <c r="J19" s="283"/>
      <c r="K19" s="283"/>
      <c r="L19" s="283"/>
      <c r="M19" s="283"/>
      <c r="N19" s="283"/>
      <c r="O19" s="283"/>
      <c r="P19" s="283"/>
      <c r="Q19" s="283"/>
      <c r="R19" s="283"/>
      <c r="S19" s="283"/>
      <c r="T19" s="283"/>
      <c r="U19" s="28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49" t="s">
        <v>490</v>
      </c>
      <c r="C21" s="249"/>
      <c r="D21" s="249"/>
      <c r="E21" s="249"/>
      <c r="F21" s="249"/>
      <c r="G21" s="249"/>
      <c r="H21" s="249"/>
      <c r="I21" s="249"/>
      <c r="J21" s="249"/>
      <c r="K21" s="249"/>
      <c r="L21" s="249"/>
      <c r="M21" s="249"/>
      <c r="N21" s="249"/>
      <c r="O21" s="249"/>
      <c r="P21" s="249"/>
      <c r="Q21" s="249"/>
      <c r="R21" s="249"/>
      <c r="S21" s="249"/>
      <c r="T21" s="249"/>
      <c r="U21" s="249"/>
    </row>
    <row r="22" spans="2:21" ht="24.95" customHeight="1" x14ac:dyDescent="0.2">
      <c r="B22" s="271" t="s">
        <v>28</v>
      </c>
      <c r="C22" s="272"/>
      <c r="D22" s="272"/>
      <c r="E22" s="272"/>
      <c r="F22" s="272"/>
      <c r="G22" s="272"/>
      <c r="H22" s="272"/>
      <c r="I22" s="272"/>
      <c r="J22" s="272"/>
      <c r="K22" s="272"/>
      <c r="L22" s="272"/>
      <c r="M22" s="272"/>
      <c r="N22" s="272"/>
      <c r="O22" s="272"/>
      <c r="P22" s="272"/>
      <c r="Q22" s="272"/>
      <c r="R22" s="272"/>
      <c r="S22" s="272"/>
      <c r="T22" s="272"/>
      <c r="U22" s="272"/>
    </row>
    <row r="23" spans="2:21" ht="60" customHeight="1" x14ac:dyDescent="0.2">
      <c r="B23" s="240" t="s">
        <v>473</v>
      </c>
      <c r="C23" s="240"/>
      <c r="D23" s="240"/>
      <c r="E23" s="240"/>
      <c r="F23" s="240"/>
      <c r="G23" s="240"/>
      <c r="H23" s="240"/>
      <c r="I23" s="240"/>
      <c r="J23" s="240"/>
      <c r="K23" s="240"/>
      <c r="L23" s="240"/>
      <c r="M23" s="240"/>
      <c r="N23" s="240"/>
      <c r="O23" s="240"/>
      <c r="P23" s="240"/>
      <c r="Q23" s="240"/>
      <c r="R23" s="240"/>
      <c r="S23" s="240"/>
      <c r="T23" s="240"/>
      <c r="U23" s="240"/>
    </row>
    <row r="24" spans="2:21" ht="60" customHeight="1" x14ac:dyDescent="0.2">
      <c r="B24" s="240" t="s">
        <v>474</v>
      </c>
      <c r="C24" s="240"/>
      <c r="D24" s="240"/>
      <c r="E24" s="240"/>
      <c r="F24" s="240"/>
      <c r="G24" s="240"/>
      <c r="H24" s="240"/>
      <c r="I24" s="240"/>
      <c r="J24" s="240"/>
      <c r="K24" s="240"/>
      <c r="L24" s="240"/>
      <c r="M24" s="240"/>
      <c r="N24" s="240"/>
      <c r="O24" s="240"/>
      <c r="P24" s="240"/>
      <c r="Q24" s="240"/>
      <c r="R24" s="240"/>
      <c r="S24" s="240"/>
      <c r="T24" s="240"/>
      <c r="U24" s="240"/>
    </row>
    <row r="25" spans="2:21" s="14" customFormat="1" ht="24.95" customHeight="1" x14ac:dyDescent="0.25">
      <c r="B25" s="270" t="s">
        <v>123</v>
      </c>
      <c r="C25" s="270"/>
      <c r="D25" s="270"/>
      <c r="E25" s="270"/>
      <c r="F25" s="270"/>
      <c r="G25" s="270"/>
      <c r="H25" s="270"/>
      <c r="I25" s="270"/>
      <c r="J25" s="270"/>
      <c r="K25" s="270"/>
      <c r="L25" s="270"/>
      <c r="M25" s="270"/>
      <c r="N25" s="270"/>
      <c r="O25" s="270"/>
      <c r="P25" s="270"/>
      <c r="Q25" s="270"/>
      <c r="R25" s="270"/>
      <c r="S25" s="270"/>
      <c r="T25" s="270"/>
      <c r="U25" s="270"/>
    </row>
    <row r="26" spans="2:21" ht="60" customHeight="1" x14ac:dyDescent="0.2">
      <c r="B26" s="240" t="s">
        <v>471</v>
      </c>
      <c r="C26" s="240"/>
      <c r="D26" s="240"/>
      <c r="E26" s="240"/>
      <c r="F26" s="240"/>
      <c r="G26" s="240"/>
      <c r="H26" s="240"/>
      <c r="I26" s="240"/>
      <c r="J26" s="240"/>
      <c r="K26" s="240"/>
      <c r="L26" s="240"/>
      <c r="M26" s="240"/>
      <c r="N26" s="240"/>
      <c r="O26" s="240"/>
      <c r="P26" s="240"/>
      <c r="Q26" s="240"/>
      <c r="R26" s="240"/>
      <c r="S26" s="240"/>
      <c r="T26" s="240"/>
      <c r="U26" s="240"/>
    </row>
    <row r="27" spans="2:21" ht="60" customHeight="1" x14ac:dyDescent="0.2">
      <c r="B27" s="240" t="s">
        <v>553</v>
      </c>
      <c r="C27" s="240"/>
      <c r="D27" s="240"/>
      <c r="E27" s="240"/>
      <c r="F27" s="240"/>
      <c r="G27" s="240"/>
      <c r="H27" s="240"/>
      <c r="I27" s="240"/>
      <c r="J27" s="240"/>
      <c r="K27" s="240"/>
      <c r="L27" s="240"/>
      <c r="M27" s="240"/>
      <c r="N27" s="240"/>
      <c r="O27" s="240"/>
      <c r="P27" s="240"/>
      <c r="Q27" s="240"/>
      <c r="R27" s="240"/>
      <c r="S27" s="240"/>
      <c r="T27" s="240"/>
      <c r="U27" s="240"/>
    </row>
    <row r="28" spans="2:21" ht="60" customHeight="1" x14ac:dyDescent="0.2">
      <c r="B28" s="240"/>
      <c r="C28" s="240"/>
      <c r="D28" s="240"/>
      <c r="E28" s="240"/>
      <c r="F28" s="240"/>
      <c r="G28" s="240"/>
      <c r="H28" s="240"/>
      <c r="I28" s="240"/>
      <c r="J28" s="240"/>
      <c r="K28" s="240"/>
      <c r="L28" s="240"/>
      <c r="M28" s="240"/>
      <c r="N28" s="240"/>
      <c r="O28" s="240"/>
      <c r="P28" s="240"/>
      <c r="Q28" s="240"/>
      <c r="R28" s="240"/>
      <c r="S28" s="240"/>
      <c r="T28" s="240"/>
      <c r="U28" s="240"/>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73" t="s">
        <v>178</v>
      </c>
      <c r="C30" s="273"/>
      <c r="D30" s="273"/>
      <c r="E30" s="273"/>
      <c r="F30" s="273"/>
      <c r="G30" s="273"/>
      <c r="H30" s="273"/>
      <c r="I30" s="273"/>
      <c r="J30" s="273"/>
      <c r="K30" s="273"/>
      <c r="L30" s="273"/>
      <c r="M30" s="273"/>
      <c r="N30" s="273"/>
      <c r="O30" s="273"/>
      <c r="P30" s="273"/>
      <c r="Q30" s="273"/>
      <c r="R30" s="273"/>
      <c r="S30" s="273"/>
      <c r="T30" s="273"/>
      <c r="U30" s="273"/>
    </row>
    <row r="31" spans="2:21" ht="24.95" customHeight="1" x14ac:dyDescent="0.2">
      <c r="B31" s="250" t="s">
        <v>28</v>
      </c>
      <c r="C31" s="250"/>
      <c r="D31" s="250"/>
      <c r="E31" s="250"/>
      <c r="F31" s="250"/>
      <c r="G31" s="250"/>
      <c r="H31" s="250"/>
      <c r="I31" s="250"/>
      <c r="J31" s="250"/>
      <c r="K31" s="250"/>
      <c r="L31" s="250"/>
      <c r="M31" s="250"/>
      <c r="N31" s="250"/>
      <c r="O31" s="250"/>
      <c r="P31" s="250"/>
      <c r="Q31" s="250"/>
      <c r="R31" s="250"/>
      <c r="S31" s="250"/>
      <c r="T31" s="250"/>
      <c r="U31" s="250"/>
    </row>
    <row r="32" spans="2:21" ht="60" customHeight="1" x14ac:dyDescent="0.2">
      <c r="B32" s="240"/>
      <c r="C32" s="240"/>
      <c r="D32" s="240"/>
      <c r="E32" s="240"/>
      <c r="F32" s="240"/>
      <c r="G32" s="240"/>
      <c r="H32" s="240"/>
      <c r="I32" s="240"/>
      <c r="J32" s="240"/>
      <c r="K32" s="240"/>
      <c r="L32" s="240"/>
      <c r="M32" s="240"/>
      <c r="N32" s="240"/>
      <c r="O32" s="240"/>
      <c r="P32" s="240"/>
      <c r="Q32" s="240"/>
      <c r="R32" s="240"/>
      <c r="S32" s="240"/>
      <c r="T32" s="240"/>
      <c r="U32" s="240"/>
    </row>
    <row r="33" spans="2:21" ht="60" customHeight="1" x14ac:dyDescent="0.2">
      <c r="B33" s="240"/>
      <c r="C33" s="240"/>
      <c r="D33" s="240"/>
      <c r="E33" s="240"/>
      <c r="F33" s="240"/>
      <c r="G33" s="240"/>
      <c r="H33" s="240"/>
      <c r="I33" s="240"/>
      <c r="J33" s="240"/>
      <c r="K33" s="240"/>
      <c r="L33" s="240"/>
      <c r="M33" s="240"/>
      <c r="N33" s="240"/>
      <c r="O33" s="240"/>
      <c r="P33" s="240"/>
      <c r="Q33" s="240"/>
      <c r="R33" s="240"/>
      <c r="S33" s="240"/>
      <c r="T33" s="240"/>
      <c r="U33" s="240"/>
    </row>
    <row r="34" spans="2:21" s="14" customFormat="1" ht="24.95" customHeight="1" x14ac:dyDescent="0.25">
      <c r="B34" s="270" t="s">
        <v>123</v>
      </c>
      <c r="C34" s="270"/>
      <c r="D34" s="270"/>
      <c r="E34" s="270"/>
      <c r="F34" s="270"/>
      <c r="G34" s="270"/>
      <c r="H34" s="270"/>
      <c r="I34" s="270"/>
      <c r="J34" s="270"/>
      <c r="K34" s="270"/>
      <c r="L34" s="270"/>
      <c r="M34" s="270"/>
      <c r="N34" s="270"/>
      <c r="O34" s="270"/>
      <c r="P34" s="270"/>
      <c r="Q34" s="270"/>
      <c r="R34" s="270"/>
      <c r="S34" s="270"/>
      <c r="T34" s="270"/>
      <c r="U34" s="270"/>
    </row>
    <row r="35" spans="2:21" ht="60" customHeight="1" x14ac:dyDescent="0.2">
      <c r="B35" s="240"/>
      <c r="C35" s="240"/>
      <c r="D35" s="240"/>
      <c r="E35" s="240"/>
      <c r="F35" s="240"/>
      <c r="G35" s="240"/>
      <c r="H35" s="240"/>
      <c r="I35" s="240"/>
      <c r="J35" s="240"/>
      <c r="K35" s="240"/>
      <c r="L35" s="240"/>
      <c r="M35" s="240"/>
      <c r="N35" s="240"/>
      <c r="O35" s="240"/>
      <c r="P35" s="240"/>
      <c r="Q35" s="240"/>
      <c r="R35" s="240"/>
      <c r="S35" s="240"/>
      <c r="T35" s="240"/>
      <c r="U35" s="240"/>
    </row>
    <row r="36" spans="2:21" ht="60" customHeight="1" x14ac:dyDescent="0.2">
      <c r="B36" s="240"/>
      <c r="C36" s="240"/>
      <c r="D36" s="240"/>
      <c r="E36" s="240"/>
      <c r="F36" s="240"/>
      <c r="G36" s="240"/>
      <c r="H36" s="240"/>
      <c r="I36" s="240"/>
      <c r="J36" s="240"/>
      <c r="K36" s="240"/>
      <c r="L36" s="240"/>
      <c r="M36" s="240"/>
      <c r="N36" s="240"/>
      <c r="O36" s="240"/>
      <c r="P36" s="240"/>
      <c r="Q36" s="240"/>
      <c r="R36" s="240"/>
      <c r="S36" s="240"/>
      <c r="T36" s="240"/>
      <c r="U36" s="240"/>
    </row>
    <row r="37" spans="2:21" ht="60" customHeight="1" x14ac:dyDescent="0.2">
      <c r="B37" s="240"/>
      <c r="C37" s="240"/>
      <c r="D37" s="240"/>
      <c r="E37" s="240"/>
      <c r="F37" s="240"/>
      <c r="G37" s="240"/>
      <c r="H37" s="240"/>
      <c r="I37" s="240"/>
      <c r="J37" s="240"/>
      <c r="K37" s="240"/>
      <c r="L37" s="240"/>
      <c r="M37" s="240"/>
      <c r="N37" s="240"/>
      <c r="O37" s="240"/>
      <c r="P37" s="240"/>
      <c r="Q37" s="240"/>
      <c r="R37" s="240"/>
      <c r="S37" s="240"/>
      <c r="T37" s="240"/>
      <c r="U37" s="240"/>
    </row>
    <row r="39" spans="2:21" x14ac:dyDescent="0.2">
      <c r="B39" s="262" t="s">
        <v>178</v>
      </c>
      <c r="C39" s="262"/>
      <c r="D39" s="262"/>
      <c r="E39" s="262"/>
      <c r="F39" s="262"/>
      <c r="G39" s="262"/>
      <c r="H39" s="262"/>
      <c r="I39" s="262"/>
      <c r="J39" s="262"/>
      <c r="K39" s="262"/>
      <c r="L39" s="262"/>
      <c r="M39" s="262"/>
      <c r="N39" s="262"/>
      <c r="O39" s="262"/>
      <c r="P39" s="262"/>
      <c r="Q39" s="262"/>
      <c r="R39" s="262"/>
      <c r="S39" s="262"/>
      <c r="T39" s="262"/>
      <c r="U39" s="262"/>
    </row>
    <row r="40" spans="2:21" ht="19.5" x14ac:dyDescent="0.2">
      <c r="B40" s="250" t="s">
        <v>28</v>
      </c>
      <c r="C40" s="250"/>
      <c r="D40" s="250"/>
      <c r="E40" s="250"/>
      <c r="F40" s="250"/>
      <c r="G40" s="250"/>
      <c r="H40" s="250"/>
      <c r="I40" s="250"/>
      <c r="J40" s="250"/>
      <c r="K40" s="250"/>
      <c r="L40" s="250"/>
      <c r="M40" s="250"/>
      <c r="N40" s="250"/>
      <c r="O40" s="250"/>
      <c r="P40" s="250"/>
      <c r="Q40" s="250"/>
      <c r="R40" s="250"/>
      <c r="S40" s="250"/>
      <c r="T40" s="250"/>
      <c r="U40" s="250"/>
    </row>
    <row r="41" spans="2:21" ht="50.25" customHeight="1" x14ac:dyDescent="0.2">
      <c r="B41" s="240"/>
      <c r="C41" s="240"/>
      <c r="D41" s="240"/>
      <c r="E41" s="240"/>
      <c r="F41" s="240"/>
      <c r="G41" s="240"/>
      <c r="H41" s="240"/>
      <c r="I41" s="240"/>
      <c r="J41" s="240"/>
      <c r="K41" s="240"/>
      <c r="L41" s="240"/>
      <c r="M41" s="240"/>
      <c r="N41" s="240"/>
      <c r="O41" s="240"/>
      <c r="P41" s="240"/>
      <c r="Q41" s="240"/>
      <c r="R41" s="240"/>
      <c r="S41" s="240"/>
      <c r="T41" s="240"/>
      <c r="U41" s="240"/>
    </row>
    <row r="42" spans="2:21" ht="51.75" customHeight="1" x14ac:dyDescent="0.2">
      <c r="B42" s="240"/>
      <c r="C42" s="240"/>
      <c r="D42" s="240"/>
      <c r="E42" s="240"/>
      <c r="F42" s="240"/>
      <c r="G42" s="240"/>
      <c r="H42" s="240"/>
      <c r="I42" s="240"/>
      <c r="J42" s="240"/>
      <c r="K42" s="240"/>
      <c r="L42" s="240"/>
      <c r="M42" s="240"/>
      <c r="N42" s="240"/>
      <c r="O42" s="240"/>
      <c r="P42" s="240"/>
      <c r="Q42" s="240"/>
      <c r="R42" s="240"/>
      <c r="S42" s="240"/>
      <c r="T42" s="240"/>
      <c r="U42" s="240"/>
    </row>
    <row r="43" spans="2:21" ht="19.5" x14ac:dyDescent="0.2">
      <c r="B43" s="270" t="s">
        <v>123</v>
      </c>
      <c r="C43" s="270"/>
      <c r="D43" s="270"/>
      <c r="E43" s="270"/>
      <c r="F43" s="270"/>
      <c r="G43" s="270"/>
      <c r="H43" s="270"/>
      <c r="I43" s="270"/>
      <c r="J43" s="270"/>
      <c r="K43" s="270"/>
      <c r="L43" s="270"/>
      <c r="M43" s="270"/>
      <c r="N43" s="270"/>
      <c r="O43" s="270"/>
      <c r="P43" s="270"/>
      <c r="Q43" s="270"/>
      <c r="R43" s="270"/>
      <c r="S43" s="270"/>
      <c r="T43" s="270"/>
      <c r="U43" s="270"/>
    </row>
    <row r="44" spans="2:21" ht="45" customHeight="1" x14ac:dyDescent="0.2">
      <c r="B44" s="240"/>
      <c r="C44" s="240"/>
      <c r="D44" s="240"/>
      <c r="E44" s="240"/>
      <c r="F44" s="240"/>
      <c r="G44" s="240"/>
      <c r="H44" s="240"/>
      <c r="I44" s="240"/>
      <c r="J44" s="240"/>
      <c r="K44" s="240"/>
      <c r="L44" s="240"/>
      <c r="M44" s="240"/>
      <c r="N44" s="240"/>
      <c r="O44" s="240"/>
      <c r="P44" s="240"/>
      <c r="Q44" s="240"/>
      <c r="R44" s="240"/>
      <c r="S44" s="240"/>
      <c r="T44" s="240"/>
      <c r="U44" s="240"/>
    </row>
    <row r="45" spans="2:21" ht="52.5" customHeight="1" x14ac:dyDescent="0.2">
      <c r="B45" s="240"/>
      <c r="C45" s="240"/>
      <c r="D45" s="240"/>
      <c r="E45" s="240"/>
      <c r="F45" s="240"/>
      <c r="G45" s="240"/>
      <c r="H45" s="240"/>
      <c r="I45" s="240"/>
      <c r="J45" s="240"/>
      <c r="K45" s="240"/>
      <c r="L45" s="240"/>
      <c r="M45" s="240"/>
      <c r="N45" s="240"/>
      <c r="O45" s="240"/>
      <c r="P45" s="240"/>
      <c r="Q45" s="240"/>
      <c r="R45" s="240"/>
      <c r="S45" s="240"/>
      <c r="T45" s="240"/>
      <c r="U45" s="240"/>
    </row>
    <row r="46" spans="2:21" ht="55.5" customHeight="1" x14ac:dyDescent="0.2">
      <c r="B46" s="240"/>
      <c r="C46" s="240"/>
      <c r="D46" s="240"/>
      <c r="E46" s="240"/>
      <c r="F46" s="240"/>
      <c r="G46" s="240"/>
      <c r="H46" s="240"/>
      <c r="I46" s="240"/>
      <c r="J46" s="240"/>
      <c r="K46" s="240"/>
      <c r="L46" s="240"/>
      <c r="M46" s="240"/>
      <c r="N46" s="240"/>
      <c r="O46" s="240"/>
      <c r="P46" s="240"/>
      <c r="Q46" s="240"/>
      <c r="R46" s="240"/>
      <c r="S46" s="240"/>
      <c r="T46" s="240"/>
      <c r="U46" s="240"/>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abSelected="1" topLeftCell="A21" zoomScale="70" zoomScaleNormal="70" workbookViewId="0">
      <selection activeCell="B27" sqref="B27:U27"/>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56" t="s">
        <v>24</v>
      </c>
      <c r="C2" s="255" t="s">
        <v>177</v>
      </c>
      <c r="D2" s="255"/>
      <c r="E2" s="255"/>
      <c r="F2" s="255"/>
      <c r="G2" s="2"/>
      <c r="H2" s="253" t="s">
        <v>178</v>
      </c>
      <c r="I2" s="253"/>
      <c r="J2" s="253"/>
      <c r="K2" s="253"/>
      <c r="L2" s="2"/>
      <c r="M2" s="254" t="s">
        <v>178</v>
      </c>
      <c r="N2" s="254"/>
      <c r="O2" s="254"/>
      <c r="P2" s="254"/>
      <c r="Q2" s="105"/>
      <c r="R2" s="262" t="s">
        <v>178</v>
      </c>
      <c r="S2" s="262"/>
      <c r="T2" s="262"/>
      <c r="U2" s="262"/>
      <c r="V2" s="252"/>
    </row>
    <row r="3" spans="2:22" ht="24.75" customHeight="1" thickBot="1" x14ac:dyDescent="0.25">
      <c r="B3" s="257"/>
      <c r="C3" s="3">
        <v>1</v>
      </c>
      <c r="D3" s="3">
        <v>2</v>
      </c>
      <c r="E3" s="4">
        <v>3</v>
      </c>
      <c r="F3" s="5">
        <v>4</v>
      </c>
      <c r="G3" s="260"/>
      <c r="H3" s="3">
        <v>1</v>
      </c>
      <c r="I3" s="3">
        <v>2</v>
      </c>
      <c r="J3" s="4">
        <v>3</v>
      </c>
      <c r="K3" s="5">
        <v>4</v>
      </c>
      <c r="L3" s="258"/>
      <c r="M3" s="3">
        <v>1</v>
      </c>
      <c r="N3" s="3">
        <v>2</v>
      </c>
      <c r="O3" s="4">
        <v>3</v>
      </c>
      <c r="P3" s="5">
        <v>4</v>
      </c>
      <c r="Q3" s="106"/>
      <c r="R3" s="3">
        <v>1</v>
      </c>
      <c r="S3" s="3">
        <v>2</v>
      </c>
      <c r="T3" s="4">
        <v>3</v>
      </c>
      <c r="U3" s="5">
        <v>4</v>
      </c>
      <c r="V3" s="252"/>
    </row>
    <row r="4" spans="2:22" ht="38.1" customHeight="1" thickTop="1" thickBot="1" x14ac:dyDescent="0.25">
      <c r="B4" s="85" t="s">
        <v>5</v>
      </c>
      <c r="C4" s="80">
        <f>Autoevaluación!O122/SUM(Autoevaluación!O122:O125)</f>
        <v>0.75</v>
      </c>
      <c r="D4" s="7">
        <f>Autoevaluación!O123/SUM(Autoevaluación!O122:O125)</f>
        <v>0.25</v>
      </c>
      <c r="E4" s="7">
        <f>Autoevaluación!O124/SUM(Autoevaluación!O122:O125)</f>
        <v>0</v>
      </c>
      <c r="F4" s="7">
        <f>Autoevaluación!O125/SUM(Autoevaluación!O122:O125)</f>
        <v>0</v>
      </c>
      <c r="G4" s="261"/>
      <c r="H4" s="7">
        <f>Autoevaluación!P122/SUM(Autoevaluación!P122:P125)</f>
        <v>0.75</v>
      </c>
      <c r="I4" s="7">
        <f>Autoevaluación!P123/SUM(Autoevaluación!P122:P125)</f>
        <v>0.25</v>
      </c>
      <c r="J4" s="7">
        <f>Autoevaluación!P124/SUM(Autoevaluación!P122:P125)</f>
        <v>0</v>
      </c>
      <c r="K4" s="7">
        <f>Autoevaluación!P125/SUM(Autoevaluación!P122:P125)</f>
        <v>0</v>
      </c>
      <c r="L4" s="259"/>
      <c r="M4" s="7" t="e">
        <f>Autoevaluación!Q122/SUM(Autoevaluación!Q122:Q125)</f>
        <v>#REF!</v>
      </c>
      <c r="N4" s="7" t="e">
        <f>Autoevaluación!Q123/SUM(Autoevaluación!Q122:Q125)</f>
        <v>#REF!</v>
      </c>
      <c r="O4" s="7" t="e">
        <f>Autoevaluación!Q124/SUM(Autoevaluación!Q122:Q125)</f>
        <v>#REF!</v>
      </c>
      <c r="P4" s="7" t="e">
        <f>Autoevaluación!Q125/SUM(Autoevaluación!Q122:Q125)</f>
        <v>#REF!</v>
      </c>
      <c r="Q4" s="101"/>
      <c r="R4" s="7" t="e">
        <f>Autoevaluación!R122/SUM(Autoevaluación!R122:R125)</f>
        <v>#DIV/0!</v>
      </c>
      <c r="S4" s="7" t="e">
        <f>Autoevaluación!R123/SUM(Autoevaluación!R122:R125)</f>
        <v>#DIV/0!</v>
      </c>
      <c r="T4" s="7" t="e">
        <f>Autoevaluación!R124/SUM(Autoevaluación!R122:R125)</f>
        <v>#DIV/0!</v>
      </c>
      <c r="U4" s="7" t="e">
        <f>Autoevaluación!R125/SUM(Autoevaluación!R122:R125)</f>
        <v>#DIV/0!</v>
      </c>
    </row>
    <row r="5" spans="2:22" ht="38.1" customHeight="1" thickTop="1" thickBot="1" x14ac:dyDescent="0.25">
      <c r="B5" s="86" t="s">
        <v>10</v>
      </c>
      <c r="C5" s="80">
        <f>Autoevaluación!O128/SUM(Autoevaluación!O128:O131)</f>
        <v>0.75</v>
      </c>
      <c r="D5" s="7">
        <f>Autoevaluación!O129/SUM(Autoevaluación!O128:O131)</f>
        <v>0.25</v>
      </c>
      <c r="E5" s="7">
        <f>Autoevaluación!O130/SUM(Autoevaluación!O128:O131)</f>
        <v>0</v>
      </c>
      <c r="F5" s="7">
        <f>Autoevaluación!O131/SUM(Autoevaluación!O128:O131)</f>
        <v>0</v>
      </c>
      <c r="G5" s="261"/>
      <c r="H5" s="7">
        <f>Autoevaluación!P128/SUM(Autoevaluación!P128:P131)</f>
        <v>0.5</v>
      </c>
      <c r="I5" s="7">
        <f>Autoevaluación!P129/SUM(Autoevaluación!P128:P131)</f>
        <v>0.25</v>
      </c>
      <c r="J5" s="7">
        <f>Autoevaluación!P130/SUM(Autoevaluación!P128:P131)</f>
        <v>0.25</v>
      </c>
      <c r="K5" s="7">
        <f>Autoevaluación!P131/SUM(Autoevaluación!P128:P131)</f>
        <v>0</v>
      </c>
      <c r="L5" s="259"/>
      <c r="M5" s="7" t="e">
        <f>Autoevaluación!Q128/SUM(Autoevaluación!Q128:Q131)</f>
        <v>#REF!</v>
      </c>
      <c r="N5" s="7" t="e">
        <f>Autoevaluación!Q129/SUM(Autoevaluación!Q128:Q131)</f>
        <v>#REF!</v>
      </c>
      <c r="O5" s="7" t="e">
        <f>Autoevaluación!Q130/SUM(Autoevaluación!Q128:Q131)</f>
        <v>#REF!</v>
      </c>
      <c r="P5" s="7" t="e">
        <f>Autoevaluación!Q131/SUM(Autoevaluación!Q128:Q131)</f>
        <v>#REF!</v>
      </c>
      <c r="Q5" s="101"/>
      <c r="R5" s="7" t="e">
        <f>Autoevaluación!R128/SUM(Autoevaluación!R128:R131)</f>
        <v>#DIV/0!</v>
      </c>
      <c r="S5" s="7" t="e">
        <f>Autoevaluación!R129/SUM(Autoevaluación!R128:R131)</f>
        <v>#DIV/0!</v>
      </c>
      <c r="T5" s="7" t="e">
        <f>Autoevaluación!R129/SUM(Autoevaluación!R128:R131)</f>
        <v>#DIV/0!</v>
      </c>
      <c r="U5" s="7" t="e">
        <f>Autoevaluación!R131/SUM(Autoevaluación!R128:R131)</f>
        <v>#DIV/0!</v>
      </c>
    </row>
    <row r="6" spans="2:22" ht="38.1" customHeight="1" thickTop="1" thickBot="1" x14ac:dyDescent="0.25">
      <c r="B6" s="86" t="s">
        <v>15</v>
      </c>
      <c r="C6" s="80">
        <f>Autoevaluación!O134/SUM(Autoevaluación!O134:O137)</f>
        <v>0.66666666666666663</v>
      </c>
      <c r="D6" s="7">
        <f>Autoevaluación!O135/SUM(Autoevaluación!O134:O137)</f>
        <v>0.33333333333333331</v>
      </c>
      <c r="E6" s="7">
        <f>Autoevaluación!O136/SUM(Autoevaluación!O134:O137)</f>
        <v>0</v>
      </c>
      <c r="F6" s="7">
        <f>Autoevaluación!O137/SUM(Autoevaluación!O134:O137)</f>
        <v>0</v>
      </c>
      <c r="G6" s="261"/>
      <c r="H6" s="7">
        <f>Autoevaluación!P134/SUM(Autoevaluación!P134:P137)</f>
        <v>0</v>
      </c>
      <c r="I6" s="7">
        <f>Autoevaluación!P135/SUM(Autoevaluación!P134:P137)</f>
        <v>0.66666666666666663</v>
      </c>
      <c r="J6" s="7">
        <f>Autoevaluación!P136/SUM(Autoevaluación!P134:P137)</f>
        <v>0.33333333333333331</v>
      </c>
      <c r="K6" s="7">
        <f>Autoevaluación!P137/SUM(Autoevaluación!P134:P137)</f>
        <v>0</v>
      </c>
      <c r="L6" s="259"/>
      <c r="M6" s="7" t="e">
        <f>Autoevaluación!Q134/SUM(Autoevaluación!Q134:Q137)</f>
        <v>#REF!</v>
      </c>
      <c r="N6" s="7" t="e">
        <f>Autoevaluación!Q135/SUM(Autoevaluación!Q134:Q137)</f>
        <v>#REF!</v>
      </c>
      <c r="O6" s="7" t="e">
        <f>Autoevaluación!Q136/SUM(Autoevaluación!Q134:Q137)</f>
        <v>#REF!</v>
      </c>
      <c r="P6" s="7" t="e">
        <f>Autoevaluación!Q137/SUM(Autoevaluación!Q134:Q137)</f>
        <v>#REF!</v>
      </c>
      <c r="Q6" s="101"/>
      <c r="R6" s="7" t="e">
        <f>Autoevaluación!R134/SUM(Autoevaluación!R134:R137)</f>
        <v>#DIV/0!</v>
      </c>
      <c r="S6" s="7" t="e">
        <f>Autoevaluación!R135/SUM(Autoevaluación!R134:R137)</f>
        <v>#DIV/0!</v>
      </c>
      <c r="T6" s="7" t="e">
        <f>Autoevaluación!R136/SUM(Autoevaluación!R134:R137)</f>
        <v>#DIV/0!</v>
      </c>
      <c r="U6" s="7" t="e">
        <f>Autoevaluación!R137/SUM(Autoevaluación!R134:R137)</f>
        <v>#DIV/0!</v>
      </c>
      <c r="V6" s="16"/>
    </row>
    <row r="7" spans="2:22" ht="38.1" customHeight="1" thickTop="1" thickBot="1" x14ac:dyDescent="0.25">
      <c r="B7" s="85" t="s">
        <v>19</v>
      </c>
      <c r="C7" s="80">
        <f>Autoevaluación!O139/SUM(Autoevaluación!O139:O142)</f>
        <v>1</v>
      </c>
      <c r="D7" s="7">
        <f>Autoevaluación!O140/SUM(Autoevaluación!O139:O142)</f>
        <v>0</v>
      </c>
      <c r="E7" s="7">
        <f>Autoevaluación!O141/SUM(Autoevaluación!O139:O142)</f>
        <v>0</v>
      </c>
      <c r="F7" s="7">
        <f>Autoevaluación!O142/SUM(Autoevaluación!O139:O142)</f>
        <v>0</v>
      </c>
      <c r="G7" s="261"/>
      <c r="H7" s="7">
        <f>Autoevaluación!P139/SUM(Autoevaluación!P139:P142)</f>
        <v>1</v>
      </c>
      <c r="I7" s="7">
        <f>Autoevaluación!P140/SUM(Autoevaluación!P139:P142)</f>
        <v>0</v>
      </c>
      <c r="J7" s="7">
        <f>Autoevaluación!P141/SUM(Autoevaluación!P139:P142)</f>
        <v>0</v>
      </c>
      <c r="K7" s="7">
        <f>Autoevaluación!P142/SUM(Autoevaluación!P139:P142)</f>
        <v>0</v>
      </c>
      <c r="L7" s="259"/>
      <c r="M7" s="7" t="e">
        <f>Autoevaluación!Q139/SUM(Autoevaluación!Q139:Q142)</f>
        <v>#REF!</v>
      </c>
      <c r="N7" s="7" t="e">
        <f>Autoevaluación!Q140/SUM(Autoevaluación!Q139:Q142)</f>
        <v>#REF!</v>
      </c>
      <c r="O7" s="7" t="e">
        <f>Autoevaluación!Q141/SUM(Autoevaluación!Q139:Q142)</f>
        <v>#REF!</v>
      </c>
      <c r="P7" s="7" t="e">
        <f>Autoevaluación!Q142/SUM(Autoevaluación!Q139:Q142)</f>
        <v>#REF!</v>
      </c>
      <c r="Q7" s="101"/>
      <c r="R7" s="7" t="e">
        <f>Autoevaluación!R139/SUM(Autoevaluación!R139:R142)</f>
        <v>#DIV/0!</v>
      </c>
      <c r="S7" s="7" t="e">
        <f>Autoevaluación!R140/SUM(Autoevaluación!R139:R142)</f>
        <v>#DIV/0!</v>
      </c>
      <c r="T7" s="7" t="e">
        <f>Autoevaluación!R141/SUM(Autoevaluación!R139:R142)</f>
        <v>#DIV/0!</v>
      </c>
      <c r="U7" s="7" t="e">
        <f>Autoevaluación!R142/SUM(Autoevaluación!R139:R142)</f>
        <v>#DIV/0!</v>
      </c>
    </row>
    <row r="8" spans="2:22" ht="38.1" customHeight="1" thickTop="1" x14ac:dyDescent="0.2">
      <c r="B8" s="83"/>
      <c r="C8" s="7"/>
      <c r="D8" s="7"/>
      <c r="E8" s="7"/>
      <c r="F8" s="7"/>
      <c r="G8" s="261"/>
      <c r="H8" s="7"/>
      <c r="I8" s="7"/>
      <c r="J8" s="7"/>
      <c r="K8" s="7"/>
      <c r="L8" s="259"/>
      <c r="M8" s="7"/>
      <c r="N8" s="7"/>
      <c r="O8" s="7"/>
      <c r="P8" s="7"/>
      <c r="Q8" s="101"/>
      <c r="R8" s="7"/>
      <c r="S8" s="7"/>
      <c r="T8" s="7"/>
      <c r="U8" s="7"/>
    </row>
    <row r="9" spans="2:22" ht="38.1" customHeight="1" x14ac:dyDescent="0.2">
      <c r="B9" s="6"/>
      <c r="C9" s="7"/>
      <c r="D9" s="7"/>
      <c r="E9" s="7"/>
      <c r="F9" s="7"/>
      <c r="G9" s="261"/>
      <c r="H9" s="7"/>
      <c r="I9" s="7"/>
      <c r="J9" s="7"/>
      <c r="K9" s="7"/>
      <c r="L9" s="259"/>
      <c r="M9" s="7"/>
      <c r="N9" s="7"/>
      <c r="O9" s="7"/>
      <c r="P9" s="7"/>
      <c r="Q9" s="101"/>
      <c r="R9" s="7"/>
      <c r="S9" s="7"/>
      <c r="T9" s="7"/>
      <c r="U9" s="7"/>
    </row>
    <row r="10" spans="2:22" ht="42" customHeight="1" x14ac:dyDescent="0.2">
      <c r="B10" s="15" t="s">
        <v>139</v>
      </c>
      <c r="C10" s="12">
        <f>AVERAGE(C4:C9)</f>
        <v>0.79166666666666663</v>
      </c>
      <c r="D10" s="12">
        <f>AVERAGE(D4:D9)</f>
        <v>0.20833333333333331</v>
      </c>
      <c r="E10" s="12">
        <f>AVERAGE(E4:E9)</f>
        <v>0</v>
      </c>
      <c r="F10" s="12">
        <f>AVERAGE(F4:F9)</f>
        <v>0</v>
      </c>
      <c r="G10" s="9"/>
      <c r="H10" s="12">
        <f>AVERAGE(H4:H9)</f>
        <v>0.5625</v>
      </c>
      <c r="I10" s="12">
        <f>AVERAGE(I4:I9)</f>
        <v>0.29166666666666663</v>
      </c>
      <c r="J10" s="12">
        <f>AVERAGE(J4:J9)</f>
        <v>0.14583333333333331</v>
      </c>
      <c r="K10" s="12">
        <f>AVERAGE(K4:K9)</f>
        <v>0</v>
      </c>
      <c r="L10" s="9"/>
      <c r="M10" s="12" t="e">
        <f>AVERAGE(M4:M9)</f>
        <v>#REF!</v>
      </c>
      <c r="N10" s="12" t="e">
        <f>AVERAGE(N4:N9)</f>
        <v>#REF!</v>
      </c>
      <c r="O10" s="12" t="e">
        <f>AVERAGE(O4:O9)</f>
        <v>#REF!</v>
      </c>
      <c r="P10" s="12" t="e">
        <f>AVERAGE(P4:P9)</f>
        <v>#REF!</v>
      </c>
      <c r="Q10" s="102"/>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55" t="s">
        <v>327</v>
      </c>
      <c r="C12" s="255"/>
      <c r="D12" s="255"/>
      <c r="E12" s="255"/>
      <c r="F12" s="255"/>
      <c r="G12" s="255"/>
      <c r="H12" s="255"/>
      <c r="I12" s="255"/>
      <c r="J12" s="255"/>
      <c r="K12" s="255"/>
      <c r="L12" s="255"/>
      <c r="M12" s="255"/>
      <c r="N12" s="255"/>
      <c r="O12" s="255"/>
      <c r="P12" s="255"/>
      <c r="Q12" s="255"/>
      <c r="R12" s="255"/>
      <c r="S12" s="255"/>
      <c r="T12" s="255"/>
      <c r="U12" s="255"/>
    </row>
    <row r="13" spans="2:22" ht="24.95" customHeight="1" x14ac:dyDescent="0.2">
      <c r="B13" s="284" t="s">
        <v>28</v>
      </c>
      <c r="C13" s="284"/>
      <c r="D13" s="284"/>
      <c r="E13" s="284"/>
      <c r="F13" s="284"/>
      <c r="G13" s="284"/>
      <c r="H13" s="284"/>
      <c r="I13" s="284"/>
      <c r="J13" s="284"/>
      <c r="K13" s="284"/>
      <c r="L13" s="284"/>
      <c r="M13" s="284"/>
      <c r="N13" s="284"/>
      <c r="O13" s="284"/>
      <c r="P13" s="284"/>
      <c r="Q13" s="284"/>
      <c r="R13" s="284"/>
      <c r="S13" s="284"/>
      <c r="T13" s="284"/>
      <c r="U13" s="284"/>
    </row>
    <row r="14" spans="2:22" ht="60" customHeight="1" x14ac:dyDescent="0.2">
      <c r="B14" s="240" t="s">
        <v>491</v>
      </c>
      <c r="C14" s="240"/>
      <c r="D14" s="240"/>
      <c r="E14" s="240"/>
      <c r="F14" s="240"/>
      <c r="G14" s="240"/>
      <c r="H14" s="240"/>
      <c r="I14" s="240"/>
      <c r="J14" s="240"/>
      <c r="K14" s="240"/>
      <c r="L14" s="240"/>
      <c r="M14" s="240"/>
      <c r="N14" s="240"/>
      <c r="O14" s="240"/>
      <c r="P14" s="240"/>
      <c r="Q14" s="240"/>
      <c r="R14" s="240"/>
      <c r="S14" s="240"/>
      <c r="T14" s="240"/>
      <c r="U14" s="240"/>
    </row>
    <row r="15" spans="2:22" ht="60" customHeight="1" x14ac:dyDescent="0.2">
      <c r="B15" s="240"/>
      <c r="C15" s="240"/>
      <c r="D15" s="240"/>
      <c r="E15" s="240"/>
      <c r="F15" s="240"/>
      <c r="G15" s="240"/>
      <c r="H15" s="240"/>
      <c r="I15" s="240"/>
      <c r="J15" s="240"/>
      <c r="K15" s="240"/>
      <c r="L15" s="240"/>
      <c r="M15" s="240"/>
      <c r="N15" s="240"/>
      <c r="O15" s="240"/>
      <c r="P15" s="240"/>
      <c r="Q15" s="240"/>
      <c r="R15" s="240"/>
      <c r="S15" s="240"/>
      <c r="T15" s="240"/>
      <c r="U15" s="240"/>
    </row>
    <row r="16" spans="2:22" s="14" customFormat="1" ht="24.95" customHeight="1" x14ac:dyDescent="0.25">
      <c r="B16" s="270" t="s">
        <v>123</v>
      </c>
      <c r="C16" s="270"/>
      <c r="D16" s="270"/>
      <c r="E16" s="270"/>
      <c r="F16" s="270"/>
      <c r="G16" s="270"/>
      <c r="H16" s="270"/>
      <c r="I16" s="270"/>
      <c r="J16" s="270"/>
      <c r="K16" s="270"/>
      <c r="L16" s="270"/>
      <c r="M16" s="270"/>
      <c r="N16" s="270"/>
      <c r="O16" s="270"/>
      <c r="P16" s="270"/>
      <c r="Q16" s="270"/>
      <c r="R16" s="270"/>
      <c r="S16" s="270"/>
      <c r="T16" s="270"/>
      <c r="U16" s="270"/>
    </row>
    <row r="17" spans="2:21" ht="60" customHeight="1" x14ac:dyDescent="0.2">
      <c r="B17" s="240" t="s">
        <v>289</v>
      </c>
      <c r="C17" s="240"/>
      <c r="D17" s="240"/>
      <c r="E17" s="240"/>
      <c r="F17" s="240"/>
      <c r="G17" s="240"/>
      <c r="H17" s="240"/>
      <c r="I17" s="240"/>
      <c r="J17" s="240"/>
      <c r="K17" s="240"/>
      <c r="L17" s="240"/>
      <c r="M17" s="240"/>
      <c r="N17" s="240"/>
      <c r="O17" s="240"/>
      <c r="P17" s="240"/>
      <c r="Q17" s="240"/>
      <c r="R17" s="240"/>
      <c r="S17" s="240"/>
      <c r="T17" s="240"/>
      <c r="U17" s="240"/>
    </row>
    <row r="18" spans="2:21" ht="60" customHeight="1" x14ac:dyDescent="0.2">
      <c r="B18" s="240" t="s">
        <v>290</v>
      </c>
      <c r="C18" s="240"/>
      <c r="D18" s="240"/>
      <c r="E18" s="240"/>
      <c r="F18" s="240"/>
      <c r="G18" s="240"/>
      <c r="H18" s="240"/>
      <c r="I18" s="240"/>
      <c r="J18" s="240"/>
      <c r="K18" s="240"/>
      <c r="L18" s="240"/>
      <c r="M18" s="240"/>
      <c r="N18" s="240"/>
      <c r="O18" s="240"/>
      <c r="P18" s="240"/>
      <c r="Q18" s="240"/>
      <c r="R18" s="240"/>
      <c r="S18" s="240"/>
      <c r="T18" s="240"/>
      <c r="U18" s="240"/>
    </row>
    <row r="19" spans="2:21" ht="60" customHeight="1" x14ac:dyDescent="0.2">
      <c r="B19" s="240"/>
      <c r="C19" s="240"/>
      <c r="D19" s="240"/>
      <c r="E19" s="240"/>
      <c r="F19" s="240"/>
      <c r="G19" s="240"/>
      <c r="H19" s="240"/>
      <c r="I19" s="240"/>
      <c r="J19" s="240"/>
      <c r="K19" s="240"/>
      <c r="L19" s="240"/>
      <c r="M19" s="240"/>
      <c r="N19" s="240"/>
      <c r="O19" s="240"/>
      <c r="P19" s="240"/>
      <c r="Q19" s="240"/>
      <c r="R19" s="240"/>
      <c r="S19" s="240"/>
      <c r="T19" s="240"/>
      <c r="U19" s="240"/>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73" t="s">
        <v>490</v>
      </c>
      <c r="C21" s="273"/>
      <c r="D21" s="273"/>
      <c r="E21" s="273"/>
      <c r="F21" s="273"/>
      <c r="G21" s="273"/>
      <c r="H21" s="273"/>
      <c r="I21" s="273"/>
      <c r="J21" s="273"/>
      <c r="K21" s="273"/>
      <c r="L21" s="273"/>
      <c r="M21" s="273"/>
      <c r="N21" s="273"/>
      <c r="O21" s="273"/>
      <c r="P21" s="273"/>
      <c r="Q21" s="273"/>
      <c r="R21" s="273"/>
      <c r="S21" s="273"/>
      <c r="T21" s="273"/>
      <c r="U21" s="273"/>
    </row>
    <row r="22" spans="2:21" ht="24.95" customHeight="1" x14ac:dyDescent="0.2">
      <c r="B22" s="271" t="s">
        <v>28</v>
      </c>
      <c r="C22" s="272"/>
      <c r="D22" s="272"/>
      <c r="E22" s="272"/>
      <c r="F22" s="272"/>
      <c r="G22" s="272"/>
      <c r="H22" s="272"/>
      <c r="I22" s="272"/>
      <c r="J22" s="272"/>
      <c r="K22" s="272"/>
      <c r="L22" s="272"/>
      <c r="M22" s="272"/>
      <c r="N22" s="272"/>
      <c r="O22" s="272"/>
      <c r="P22" s="272"/>
      <c r="Q22" s="272"/>
      <c r="R22" s="272"/>
      <c r="S22" s="272"/>
      <c r="T22" s="272"/>
      <c r="U22" s="272"/>
    </row>
    <row r="23" spans="2:21" ht="60" customHeight="1" x14ac:dyDescent="0.2">
      <c r="B23" s="240" t="s">
        <v>492</v>
      </c>
      <c r="C23" s="240"/>
      <c r="D23" s="240"/>
      <c r="E23" s="240"/>
      <c r="F23" s="240"/>
      <c r="G23" s="240"/>
      <c r="H23" s="240"/>
      <c r="I23" s="240"/>
      <c r="J23" s="240"/>
      <c r="K23" s="240"/>
      <c r="L23" s="240"/>
      <c r="M23" s="240"/>
      <c r="N23" s="240"/>
      <c r="O23" s="240"/>
      <c r="P23" s="240"/>
      <c r="Q23" s="240"/>
      <c r="R23" s="240"/>
      <c r="S23" s="240"/>
      <c r="T23" s="240"/>
      <c r="U23" s="240"/>
    </row>
    <row r="24" spans="2:21" ht="60" customHeight="1" x14ac:dyDescent="0.2">
      <c r="B24" s="240" t="s">
        <v>493</v>
      </c>
      <c r="C24" s="240"/>
      <c r="D24" s="240"/>
      <c r="E24" s="240"/>
      <c r="F24" s="240"/>
      <c r="G24" s="240"/>
      <c r="H24" s="240"/>
      <c r="I24" s="240"/>
      <c r="J24" s="240"/>
      <c r="K24" s="240"/>
      <c r="L24" s="240"/>
      <c r="M24" s="240"/>
      <c r="N24" s="240"/>
      <c r="O24" s="240"/>
      <c r="P24" s="240"/>
      <c r="Q24" s="240"/>
      <c r="R24" s="240"/>
      <c r="S24" s="240"/>
      <c r="T24" s="240"/>
      <c r="U24" s="240"/>
    </row>
    <row r="25" spans="2:21" s="14" customFormat="1" ht="24.95" customHeight="1" x14ac:dyDescent="0.25">
      <c r="B25" s="270" t="s">
        <v>494</v>
      </c>
      <c r="C25" s="270"/>
      <c r="D25" s="270"/>
      <c r="E25" s="270"/>
      <c r="F25" s="270"/>
      <c r="G25" s="270"/>
      <c r="H25" s="270"/>
      <c r="I25" s="270"/>
      <c r="J25" s="270"/>
      <c r="K25" s="270"/>
      <c r="L25" s="270"/>
      <c r="M25" s="270"/>
      <c r="N25" s="270"/>
      <c r="O25" s="270"/>
      <c r="P25" s="270"/>
      <c r="Q25" s="270"/>
      <c r="R25" s="270"/>
      <c r="S25" s="270"/>
      <c r="T25" s="270"/>
      <c r="U25" s="270"/>
    </row>
    <row r="26" spans="2:21" ht="60" customHeight="1" x14ac:dyDescent="0.2">
      <c r="B26" s="240" t="s">
        <v>554</v>
      </c>
      <c r="C26" s="240"/>
      <c r="D26" s="240"/>
      <c r="E26" s="240"/>
      <c r="F26" s="240"/>
      <c r="G26" s="240"/>
      <c r="H26" s="240"/>
      <c r="I26" s="240"/>
      <c r="J26" s="240"/>
      <c r="K26" s="240"/>
      <c r="L26" s="240"/>
      <c r="M26" s="240"/>
      <c r="N26" s="240"/>
      <c r="O26" s="240"/>
      <c r="P26" s="240"/>
      <c r="Q26" s="240"/>
      <c r="R26" s="240"/>
      <c r="S26" s="240"/>
      <c r="T26" s="240"/>
      <c r="U26" s="240"/>
    </row>
    <row r="27" spans="2:21" ht="60" customHeight="1" x14ac:dyDescent="0.2">
      <c r="B27" s="240" t="s">
        <v>555</v>
      </c>
      <c r="C27" s="240"/>
      <c r="D27" s="240"/>
      <c r="E27" s="240"/>
      <c r="F27" s="240"/>
      <c r="G27" s="240"/>
      <c r="H27" s="240"/>
      <c r="I27" s="240"/>
      <c r="J27" s="240"/>
      <c r="K27" s="240"/>
      <c r="L27" s="240"/>
      <c r="M27" s="240"/>
      <c r="N27" s="240"/>
      <c r="O27" s="240"/>
      <c r="P27" s="240"/>
      <c r="Q27" s="240"/>
      <c r="R27" s="240"/>
      <c r="S27" s="240"/>
      <c r="T27" s="240"/>
      <c r="U27" s="240"/>
    </row>
    <row r="28" spans="2:21" ht="60" customHeight="1" x14ac:dyDescent="0.2">
      <c r="B28" s="240"/>
      <c r="C28" s="240"/>
      <c r="D28" s="240"/>
      <c r="E28" s="240"/>
      <c r="F28" s="240"/>
      <c r="G28" s="240"/>
      <c r="H28" s="240"/>
      <c r="I28" s="240"/>
      <c r="J28" s="240"/>
      <c r="K28" s="240"/>
      <c r="L28" s="240"/>
      <c r="M28" s="240"/>
      <c r="N28" s="240"/>
      <c r="O28" s="240"/>
      <c r="P28" s="240"/>
      <c r="Q28" s="240"/>
      <c r="R28" s="240"/>
      <c r="S28" s="240"/>
      <c r="T28" s="240"/>
      <c r="U28" s="240"/>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73" t="s">
        <v>178</v>
      </c>
      <c r="C30" s="273"/>
      <c r="D30" s="273"/>
      <c r="E30" s="273"/>
      <c r="F30" s="273"/>
      <c r="G30" s="273"/>
      <c r="H30" s="273"/>
      <c r="I30" s="273"/>
      <c r="J30" s="273"/>
      <c r="K30" s="273"/>
      <c r="L30" s="273"/>
      <c r="M30" s="273"/>
      <c r="N30" s="273"/>
      <c r="O30" s="273"/>
      <c r="P30" s="273"/>
      <c r="Q30" s="273"/>
      <c r="R30" s="273"/>
      <c r="S30" s="273"/>
      <c r="T30" s="273"/>
      <c r="U30" s="273"/>
    </row>
    <row r="31" spans="2:21" ht="24.95" customHeight="1" x14ac:dyDescent="0.2">
      <c r="B31" s="271" t="s">
        <v>28</v>
      </c>
      <c r="C31" s="272"/>
      <c r="D31" s="272"/>
      <c r="E31" s="272"/>
      <c r="F31" s="272"/>
      <c r="G31" s="272"/>
      <c r="H31" s="272"/>
      <c r="I31" s="272"/>
      <c r="J31" s="272"/>
      <c r="K31" s="272"/>
      <c r="L31" s="272"/>
      <c r="M31" s="272"/>
      <c r="N31" s="272"/>
      <c r="O31" s="272"/>
      <c r="P31" s="272"/>
      <c r="Q31" s="272"/>
      <c r="R31" s="272"/>
      <c r="S31" s="272"/>
      <c r="T31" s="272"/>
      <c r="U31" s="272"/>
    </row>
    <row r="32" spans="2:21" ht="60" customHeight="1" x14ac:dyDescent="0.2">
      <c r="B32" s="240"/>
      <c r="C32" s="240"/>
      <c r="D32" s="240"/>
      <c r="E32" s="240"/>
      <c r="F32" s="240"/>
      <c r="G32" s="240"/>
      <c r="H32" s="240"/>
      <c r="I32" s="240"/>
      <c r="J32" s="240"/>
      <c r="K32" s="240"/>
      <c r="L32" s="240"/>
      <c r="M32" s="240"/>
      <c r="N32" s="240"/>
      <c r="O32" s="240"/>
      <c r="P32" s="240"/>
      <c r="Q32" s="240"/>
      <c r="R32" s="240"/>
      <c r="S32" s="240"/>
      <c r="T32" s="240"/>
      <c r="U32" s="240"/>
    </row>
    <row r="33" spans="2:21" ht="60" customHeight="1" x14ac:dyDescent="0.2">
      <c r="B33" s="240"/>
      <c r="C33" s="240"/>
      <c r="D33" s="240"/>
      <c r="E33" s="240"/>
      <c r="F33" s="240"/>
      <c r="G33" s="240"/>
      <c r="H33" s="240"/>
      <c r="I33" s="240"/>
      <c r="J33" s="240"/>
      <c r="K33" s="240"/>
      <c r="L33" s="240"/>
      <c r="M33" s="240"/>
      <c r="N33" s="240"/>
      <c r="O33" s="240"/>
      <c r="P33" s="240"/>
      <c r="Q33" s="240"/>
      <c r="R33" s="240"/>
      <c r="S33" s="240"/>
      <c r="T33" s="240"/>
      <c r="U33" s="240"/>
    </row>
    <row r="34" spans="2:21" s="14" customFormat="1" ht="24.95" customHeight="1" x14ac:dyDescent="0.25">
      <c r="B34" s="270" t="s">
        <v>123</v>
      </c>
      <c r="C34" s="270"/>
      <c r="D34" s="270"/>
      <c r="E34" s="270"/>
      <c r="F34" s="270"/>
      <c r="G34" s="270"/>
      <c r="H34" s="270"/>
      <c r="I34" s="270"/>
      <c r="J34" s="270"/>
      <c r="K34" s="270"/>
      <c r="L34" s="270"/>
      <c r="M34" s="270"/>
      <c r="N34" s="270"/>
      <c r="O34" s="270"/>
      <c r="P34" s="270"/>
      <c r="Q34" s="270"/>
      <c r="R34" s="270"/>
      <c r="S34" s="270"/>
      <c r="T34" s="270"/>
      <c r="U34" s="270"/>
    </row>
    <row r="35" spans="2:21" ht="60" customHeight="1" x14ac:dyDescent="0.2">
      <c r="B35" s="240"/>
      <c r="C35" s="240"/>
      <c r="D35" s="240"/>
      <c r="E35" s="240"/>
      <c r="F35" s="240"/>
      <c r="G35" s="240"/>
      <c r="H35" s="240"/>
      <c r="I35" s="240"/>
      <c r="J35" s="240"/>
      <c r="K35" s="240"/>
      <c r="L35" s="240"/>
      <c r="M35" s="240"/>
      <c r="N35" s="240"/>
      <c r="O35" s="240"/>
      <c r="P35" s="240"/>
      <c r="Q35" s="240"/>
      <c r="R35" s="240"/>
      <c r="S35" s="240"/>
      <c r="T35" s="240"/>
      <c r="U35" s="240"/>
    </row>
    <row r="36" spans="2:21" ht="60" customHeight="1" x14ac:dyDescent="0.2">
      <c r="B36" s="240"/>
      <c r="C36" s="240"/>
      <c r="D36" s="240"/>
      <c r="E36" s="240"/>
      <c r="F36" s="240"/>
      <c r="G36" s="240"/>
      <c r="H36" s="240"/>
      <c r="I36" s="240"/>
      <c r="J36" s="240"/>
      <c r="K36" s="240"/>
      <c r="L36" s="240"/>
      <c r="M36" s="240"/>
      <c r="N36" s="240"/>
      <c r="O36" s="240"/>
      <c r="P36" s="240"/>
      <c r="Q36" s="240"/>
      <c r="R36" s="240"/>
      <c r="S36" s="240"/>
      <c r="T36" s="240"/>
      <c r="U36" s="240"/>
    </row>
    <row r="37" spans="2:21" ht="60" customHeight="1" x14ac:dyDescent="0.2">
      <c r="B37" s="240"/>
      <c r="C37" s="240"/>
      <c r="D37" s="240"/>
      <c r="E37" s="240"/>
      <c r="F37" s="240"/>
      <c r="G37" s="240"/>
      <c r="H37" s="240"/>
      <c r="I37" s="240"/>
      <c r="J37" s="240"/>
      <c r="K37" s="240"/>
      <c r="L37" s="240"/>
      <c r="M37" s="240"/>
      <c r="N37" s="240"/>
      <c r="O37" s="240"/>
      <c r="P37" s="240"/>
      <c r="Q37" s="240"/>
      <c r="R37" s="240"/>
      <c r="S37" s="240"/>
      <c r="T37" s="240"/>
      <c r="U37" s="240"/>
    </row>
    <row r="40" spans="2:21" x14ac:dyDescent="0.2">
      <c r="B40" s="262" t="s">
        <v>178</v>
      </c>
      <c r="C40" s="262"/>
      <c r="D40" s="262"/>
      <c r="E40" s="262"/>
      <c r="F40" s="262"/>
      <c r="G40" s="262"/>
      <c r="H40" s="262"/>
      <c r="I40" s="262"/>
      <c r="J40" s="262"/>
      <c r="K40" s="262"/>
      <c r="L40" s="262"/>
      <c r="M40" s="262"/>
      <c r="N40" s="262"/>
      <c r="O40" s="262"/>
      <c r="P40" s="262"/>
      <c r="Q40" s="262"/>
      <c r="R40" s="262"/>
      <c r="S40" s="262"/>
      <c r="T40" s="262"/>
      <c r="U40" s="262"/>
    </row>
    <row r="41" spans="2:21" ht="19.5" x14ac:dyDescent="0.2">
      <c r="B41" s="271" t="s">
        <v>28</v>
      </c>
      <c r="C41" s="272"/>
      <c r="D41" s="272"/>
      <c r="E41" s="272"/>
      <c r="F41" s="272"/>
      <c r="G41" s="272"/>
      <c r="H41" s="272"/>
      <c r="I41" s="272"/>
      <c r="J41" s="272"/>
      <c r="K41" s="272"/>
      <c r="L41" s="272"/>
      <c r="M41" s="272"/>
      <c r="N41" s="272"/>
      <c r="O41" s="272"/>
      <c r="P41" s="272"/>
      <c r="Q41" s="272"/>
      <c r="R41" s="272"/>
      <c r="S41" s="272"/>
      <c r="T41" s="272"/>
      <c r="U41" s="272"/>
    </row>
    <row r="42" spans="2:21" ht="62.25" customHeight="1" x14ac:dyDescent="0.2">
      <c r="B42" s="240"/>
      <c r="C42" s="240"/>
      <c r="D42" s="240"/>
      <c r="E42" s="240"/>
      <c r="F42" s="240"/>
      <c r="G42" s="240"/>
      <c r="H42" s="240"/>
      <c r="I42" s="240"/>
      <c r="J42" s="240"/>
      <c r="K42" s="240"/>
      <c r="L42" s="240"/>
      <c r="M42" s="240"/>
      <c r="N42" s="240"/>
      <c r="O42" s="240"/>
      <c r="P42" s="240"/>
      <c r="Q42" s="240"/>
      <c r="R42" s="240"/>
      <c r="S42" s="240"/>
      <c r="T42" s="240"/>
      <c r="U42" s="240"/>
    </row>
    <row r="43" spans="2:21" ht="64.5" customHeight="1" x14ac:dyDescent="0.2">
      <c r="B43" s="240"/>
      <c r="C43" s="240"/>
      <c r="D43" s="240"/>
      <c r="E43" s="240"/>
      <c r="F43" s="240"/>
      <c r="G43" s="240"/>
      <c r="H43" s="240"/>
      <c r="I43" s="240"/>
      <c r="J43" s="240"/>
      <c r="K43" s="240"/>
      <c r="L43" s="240"/>
      <c r="M43" s="240"/>
      <c r="N43" s="240"/>
      <c r="O43" s="240"/>
      <c r="P43" s="240"/>
      <c r="Q43" s="240"/>
      <c r="R43" s="240"/>
      <c r="S43" s="240"/>
      <c r="T43" s="240"/>
      <c r="U43" s="240"/>
    </row>
    <row r="44" spans="2:21" ht="19.5" x14ac:dyDescent="0.2">
      <c r="B44" s="270" t="s">
        <v>123</v>
      </c>
      <c r="C44" s="270"/>
      <c r="D44" s="270"/>
      <c r="E44" s="270"/>
      <c r="F44" s="270"/>
      <c r="G44" s="270"/>
      <c r="H44" s="270"/>
      <c r="I44" s="270"/>
      <c r="J44" s="270"/>
      <c r="K44" s="270"/>
      <c r="L44" s="270"/>
      <c r="M44" s="270"/>
      <c r="N44" s="270"/>
      <c r="O44" s="270"/>
      <c r="P44" s="270"/>
      <c r="Q44" s="270"/>
      <c r="R44" s="270"/>
      <c r="S44" s="270"/>
      <c r="T44" s="270"/>
      <c r="U44" s="270"/>
    </row>
    <row r="45" spans="2:21" ht="54.75" customHeight="1" x14ac:dyDescent="0.2">
      <c r="B45" s="240"/>
      <c r="C45" s="240"/>
      <c r="D45" s="240"/>
      <c r="E45" s="240"/>
      <c r="F45" s="240"/>
      <c r="G45" s="240"/>
      <c r="H45" s="240"/>
      <c r="I45" s="240"/>
      <c r="J45" s="240"/>
      <c r="K45" s="240"/>
      <c r="L45" s="240"/>
      <c r="M45" s="240"/>
      <c r="N45" s="240"/>
      <c r="O45" s="240"/>
      <c r="P45" s="240"/>
      <c r="Q45" s="240"/>
      <c r="R45" s="240"/>
      <c r="S45" s="240"/>
      <c r="T45" s="240"/>
      <c r="U45" s="240"/>
    </row>
    <row r="46" spans="2:21" ht="61.5" customHeight="1" x14ac:dyDescent="0.2">
      <c r="B46" s="240"/>
      <c r="C46" s="240"/>
      <c r="D46" s="240"/>
      <c r="E46" s="240"/>
      <c r="F46" s="240"/>
      <c r="G46" s="240"/>
      <c r="H46" s="240"/>
      <c r="I46" s="240"/>
      <c r="J46" s="240"/>
      <c r="K46" s="240"/>
      <c r="L46" s="240"/>
      <c r="M46" s="240"/>
      <c r="N46" s="240"/>
      <c r="O46" s="240"/>
      <c r="P46" s="240"/>
      <c r="Q46" s="240"/>
      <c r="R46" s="240"/>
      <c r="S46" s="240"/>
      <c r="T46" s="240"/>
      <c r="U46" s="240"/>
    </row>
    <row r="47" spans="2:21" ht="64.5" customHeight="1" x14ac:dyDescent="0.2">
      <c r="B47" s="240"/>
      <c r="C47" s="240"/>
      <c r="D47" s="240"/>
      <c r="E47" s="240"/>
      <c r="F47" s="240"/>
      <c r="G47" s="240"/>
      <c r="H47" s="240"/>
      <c r="I47" s="240"/>
      <c r="J47" s="240"/>
      <c r="K47" s="240"/>
      <c r="L47" s="240"/>
      <c r="M47" s="240"/>
      <c r="N47" s="240"/>
      <c r="O47" s="240"/>
      <c r="P47" s="240"/>
      <c r="Q47" s="240"/>
      <c r="R47" s="240"/>
      <c r="S47" s="240"/>
      <c r="T47" s="240"/>
      <c r="U47" s="240"/>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pageSetup paperSize="9" orientation="portrait" horizontalDpi="0" verticalDpi="0"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yajandra</cp:lastModifiedBy>
  <cp:lastPrinted>2011-10-07T14:16:27Z</cp:lastPrinted>
  <dcterms:created xsi:type="dcterms:W3CDTF">2010-02-23T19:10:51Z</dcterms:created>
  <dcterms:modified xsi:type="dcterms:W3CDTF">2025-05-01T07:23:39Z</dcterms:modified>
</cp:coreProperties>
</file>