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24226"/>
  <mc:AlternateContent xmlns:mc="http://schemas.openxmlformats.org/markup-compatibility/2006">
    <mc:Choice Requires="x15">
      <x15ac:absPath xmlns:x15ac="http://schemas.microsoft.com/office/spreadsheetml/2010/11/ac" url="E:\Agricola Risaralda 2025\Autoevaluacion 2024 y PMI 2025\"/>
    </mc:Choice>
  </mc:AlternateContent>
  <xr:revisionPtr revIDLastSave="0" documentId="13_ncr:1_{1E8517C8-152F-4675-A949-6BE1B994B8C2}" xr6:coauthVersionLast="47" xr6:coauthVersionMax="47" xr10:uidLastSave="{00000000-0000-0000-0000-000000000000}"/>
  <bookViews>
    <workbookView xWindow="1170" yWindow="900" windowWidth="19290" windowHeight="10620" activeTab="1"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definedNames>
    <definedName name="_xlnm.Print_Area" localSheetId="1">Autoevaluación!$B$1:$O$141</definedName>
  </definedNames>
  <calcPr calcId="191029"/>
</workbook>
</file>

<file path=xl/calcChain.xml><?xml version="1.0" encoding="utf-8"?>
<calcChain xmlns="http://schemas.openxmlformats.org/spreadsheetml/2006/main">
  <c r="U100" i="1" l="1"/>
  <c r="U98" i="1"/>
  <c r="T6" i="6" s="1"/>
  <c r="U99" i="1"/>
  <c r="U101" i="1"/>
  <c r="U87" i="1"/>
  <c r="U92" i="1"/>
  <c r="U89" i="1"/>
  <c r="U90" i="1"/>
  <c r="U91" i="1"/>
  <c r="R7" i="1"/>
  <c r="R8" i="1"/>
  <c r="R9" i="1"/>
  <c r="R10" i="1"/>
  <c r="S7" i="1"/>
  <c r="T7" i="1"/>
  <c r="T8" i="1"/>
  <c r="T9" i="1"/>
  <c r="T10" i="1"/>
  <c r="U7" i="1"/>
  <c r="R4" i="2" s="1"/>
  <c r="S8" i="1"/>
  <c r="U8" i="1"/>
  <c r="U9" i="1"/>
  <c r="U10" i="1"/>
  <c r="U4" i="2" s="1"/>
  <c r="S9" i="1"/>
  <c r="S10" i="1"/>
  <c r="S98" i="1"/>
  <c r="S99" i="1"/>
  <c r="S100" i="1"/>
  <c r="S101" i="1"/>
  <c r="Q11" i="1"/>
  <c r="R11" i="1"/>
  <c r="S11" i="1"/>
  <c r="R13" i="1"/>
  <c r="S13" i="1"/>
  <c r="T13" i="1"/>
  <c r="U13" i="1"/>
  <c r="R14" i="1"/>
  <c r="S14" i="1"/>
  <c r="T14" i="1"/>
  <c r="T15" i="1"/>
  <c r="P5" i="2" s="1"/>
  <c r="T16" i="1"/>
  <c r="U14" i="1"/>
  <c r="U15" i="1"/>
  <c r="U16" i="1"/>
  <c r="T5" i="2" s="1"/>
  <c r="R15" i="1"/>
  <c r="S15" i="1"/>
  <c r="S16" i="1"/>
  <c r="R16" i="1"/>
  <c r="U5" i="2"/>
  <c r="R20" i="1"/>
  <c r="S20" i="1"/>
  <c r="T20" i="1"/>
  <c r="U20" i="1"/>
  <c r="R21" i="1"/>
  <c r="S21" i="1"/>
  <c r="S22" i="1"/>
  <c r="S23" i="1"/>
  <c r="K6" i="2" s="1"/>
  <c r="T21" i="1"/>
  <c r="T22" i="1"/>
  <c r="T23" i="1"/>
  <c r="P6" i="2" s="1"/>
  <c r="U21" i="1"/>
  <c r="R22" i="1"/>
  <c r="R23" i="1"/>
  <c r="U22" i="1"/>
  <c r="U23" i="1"/>
  <c r="R30" i="1"/>
  <c r="R31" i="1"/>
  <c r="R32" i="1"/>
  <c r="R33" i="1"/>
  <c r="S30" i="1"/>
  <c r="T30" i="1"/>
  <c r="T31" i="1"/>
  <c r="T32" i="1"/>
  <c r="T33" i="1"/>
  <c r="U30" i="1"/>
  <c r="S7" i="2" s="1"/>
  <c r="U31" i="1"/>
  <c r="U32" i="1"/>
  <c r="U33" i="1"/>
  <c r="S31" i="1"/>
  <c r="J7" i="2" s="1"/>
  <c r="S32" i="1"/>
  <c r="S33" i="1"/>
  <c r="U7" i="2"/>
  <c r="R36" i="1"/>
  <c r="R37" i="1"/>
  <c r="R38" i="1"/>
  <c r="R39" i="1"/>
  <c r="S36" i="1"/>
  <c r="T36" i="1"/>
  <c r="T37" i="1"/>
  <c r="T38" i="1"/>
  <c r="T39" i="1"/>
  <c r="U36" i="1"/>
  <c r="S37" i="1"/>
  <c r="U37" i="1"/>
  <c r="T8" i="2" s="1"/>
  <c r="U38" i="1"/>
  <c r="U39" i="1"/>
  <c r="S38" i="1"/>
  <c r="S39" i="1"/>
  <c r="R47" i="1"/>
  <c r="R48" i="1"/>
  <c r="R49" i="1"/>
  <c r="R50" i="1"/>
  <c r="S47" i="1"/>
  <c r="S48" i="1"/>
  <c r="H9" i="2" s="1"/>
  <c r="S49" i="1"/>
  <c r="S50" i="1"/>
  <c r="T47" i="1"/>
  <c r="T48" i="1"/>
  <c r="T49" i="1"/>
  <c r="T50" i="1"/>
  <c r="U47" i="1"/>
  <c r="R9" i="2" s="1"/>
  <c r="U48" i="1"/>
  <c r="U49" i="1"/>
  <c r="U50" i="1"/>
  <c r="R55" i="1"/>
  <c r="R56" i="1"/>
  <c r="R57" i="1"/>
  <c r="R58" i="1"/>
  <c r="S55" i="1"/>
  <c r="S56" i="1"/>
  <c r="S57" i="1"/>
  <c r="S58" i="1"/>
  <c r="T55" i="1"/>
  <c r="U55" i="1"/>
  <c r="U56" i="1"/>
  <c r="U57" i="1"/>
  <c r="U58" i="1"/>
  <c r="S4" i="4" s="1"/>
  <c r="S10" i="4" s="1"/>
  <c r="T56" i="1"/>
  <c r="T57" i="1"/>
  <c r="T58" i="1"/>
  <c r="R62" i="1"/>
  <c r="S62" i="1"/>
  <c r="S63" i="1"/>
  <c r="S64" i="1"/>
  <c r="S65" i="1"/>
  <c r="T62" i="1"/>
  <c r="T63" i="1"/>
  <c r="M5" i="4" s="1"/>
  <c r="T64" i="1"/>
  <c r="T65" i="1"/>
  <c r="U62" i="1"/>
  <c r="R63" i="1"/>
  <c r="R64" i="1"/>
  <c r="R65" i="1"/>
  <c r="U63" i="1"/>
  <c r="U64" i="1"/>
  <c r="T5" i="4" s="1"/>
  <c r="U65" i="1"/>
  <c r="R68" i="1"/>
  <c r="S68" i="1"/>
  <c r="S69" i="1"/>
  <c r="S70" i="1"/>
  <c r="S71" i="1"/>
  <c r="T68" i="1"/>
  <c r="T69" i="1"/>
  <c r="T70" i="1"/>
  <c r="T71" i="1"/>
  <c r="U68" i="1"/>
  <c r="U69" i="1"/>
  <c r="U70" i="1"/>
  <c r="U71" i="1"/>
  <c r="R69" i="1"/>
  <c r="N6" i="4"/>
  <c r="R70" i="1"/>
  <c r="R71" i="1"/>
  <c r="R74" i="1"/>
  <c r="R76" i="1"/>
  <c r="R75" i="1"/>
  <c r="R77" i="1"/>
  <c r="S74" i="1"/>
  <c r="S75" i="1"/>
  <c r="S76" i="1"/>
  <c r="S77" i="1"/>
  <c r="T74" i="1"/>
  <c r="U74" i="1"/>
  <c r="U75" i="1"/>
  <c r="U76" i="1"/>
  <c r="U77" i="1"/>
  <c r="T75" i="1"/>
  <c r="M7" i="4" s="1"/>
  <c r="T76" i="1"/>
  <c r="T77" i="1"/>
  <c r="R84" i="1"/>
  <c r="R85" i="1"/>
  <c r="R86" i="1"/>
  <c r="R87" i="1"/>
  <c r="S84" i="1"/>
  <c r="J4" i="6" s="1"/>
  <c r="T84" i="1"/>
  <c r="T85" i="1"/>
  <c r="T86" i="1"/>
  <c r="O4" i="6" s="1"/>
  <c r="O10" i="6" s="1"/>
  <c r="T87" i="1"/>
  <c r="U84" i="1"/>
  <c r="S85" i="1"/>
  <c r="S86" i="1"/>
  <c r="S87" i="1"/>
  <c r="K4" i="6" s="1"/>
  <c r="U85" i="1"/>
  <c r="U86" i="1"/>
  <c r="P4" i="6"/>
  <c r="P10" i="6" s="1"/>
  <c r="R89" i="1"/>
  <c r="S89" i="1"/>
  <c r="S90" i="1"/>
  <c r="S91" i="1"/>
  <c r="J5" i="6" s="1"/>
  <c r="S92" i="1"/>
  <c r="T89" i="1"/>
  <c r="T90" i="1"/>
  <c r="M5" i="6" s="1"/>
  <c r="T91" i="1"/>
  <c r="T92" i="1"/>
  <c r="R90" i="1"/>
  <c r="R91" i="1"/>
  <c r="R92" i="1"/>
  <c r="R98" i="1"/>
  <c r="R99" i="1"/>
  <c r="R100" i="1"/>
  <c r="R101" i="1"/>
  <c r="T98" i="1"/>
  <c r="T101" i="1"/>
  <c r="T99" i="1"/>
  <c r="M6" i="6" s="1"/>
  <c r="T100" i="1"/>
  <c r="S6" i="6"/>
  <c r="R6" i="6"/>
  <c r="H6" i="6"/>
  <c r="U6" i="6"/>
  <c r="R102" i="1"/>
  <c r="R103" i="1"/>
  <c r="R104" i="1"/>
  <c r="R105" i="1"/>
  <c r="S102" i="1"/>
  <c r="T102" i="1"/>
  <c r="T103" i="1"/>
  <c r="N7" i="6" s="1"/>
  <c r="T104" i="1"/>
  <c r="T105" i="1"/>
  <c r="U102" i="1"/>
  <c r="S103" i="1"/>
  <c r="S104" i="1"/>
  <c r="S105" i="1"/>
  <c r="U103" i="1"/>
  <c r="U104" i="1"/>
  <c r="U105" i="1"/>
  <c r="R114" i="1"/>
  <c r="R115" i="1"/>
  <c r="R116" i="1"/>
  <c r="E8" i="6" s="1"/>
  <c r="R117" i="1"/>
  <c r="S114" i="1"/>
  <c r="S115" i="1"/>
  <c r="S116" i="1"/>
  <c r="S117" i="1"/>
  <c r="T114" i="1"/>
  <c r="U114" i="1"/>
  <c r="T115" i="1"/>
  <c r="T116" i="1"/>
  <c r="T117" i="1"/>
  <c r="U115" i="1"/>
  <c r="U116" i="1"/>
  <c r="U117" i="1"/>
  <c r="R122" i="1"/>
  <c r="S122" i="1"/>
  <c r="T122" i="1"/>
  <c r="T123" i="1"/>
  <c r="T124" i="1"/>
  <c r="T125" i="1"/>
  <c r="M4" i="5" s="1"/>
  <c r="M10" i="5" s="1"/>
  <c r="U122" i="1"/>
  <c r="U125" i="1"/>
  <c r="U123" i="1"/>
  <c r="R4" i="5" s="1"/>
  <c r="R10" i="5" s="1"/>
  <c r="U124" i="1"/>
  <c r="R123" i="1"/>
  <c r="S123" i="1"/>
  <c r="S124" i="1"/>
  <c r="S125" i="1"/>
  <c r="R124" i="1"/>
  <c r="R125" i="1"/>
  <c r="C4" i="5" s="1"/>
  <c r="F4" i="5"/>
  <c r="R128" i="1"/>
  <c r="R129" i="1"/>
  <c r="R130" i="1"/>
  <c r="R131" i="1"/>
  <c r="S128" i="1"/>
  <c r="S130" i="1"/>
  <c r="S129" i="1"/>
  <c r="S131" i="1"/>
  <c r="T128" i="1"/>
  <c r="U128" i="1"/>
  <c r="R5" i="5" s="1"/>
  <c r="T129" i="1"/>
  <c r="M5" i="5" s="1"/>
  <c r="T130" i="1"/>
  <c r="O5" i="5" s="1"/>
  <c r="T131" i="1"/>
  <c r="U129" i="1"/>
  <c r="U130" i="1"/>
  <c r="U131" i="1"/>
  <c r="R134" i="1"/>
  <c r="S134" i="1"/>
  <c r="S135" i="1"/>
  <c r="S136" i="1"/>
  <c r="S137" i="1"/>
  <c r="T134" i="1"/>
  <c r="T135" i="1"/>
  <c r="T136" i="1"/>
  <c r="T137" i="1"/>
  <c r="U134" i="1"/>
  <c r="R135" i="1"/>
  <c r="R136" i="1"/>
  <c r="R137" i="1"/>
  <c r="U135" i="1"/>
  <c r="U136" i="1"/>
  <c r="R139" i="1"/>
  <c r="R140" i="1"/>
  <c r="R141" i="1"/>
  <c r="R142" i="1"/>
  <c r="S139" i="1"/>
  <c r="S140" i="1"/>
  <c r="S141" i="1"/>
  <c r="S142" i="1"/>
  <c r="T139" i="1"/>
  <c r="U139" i="1"/>
  <c r="T140" i="1"/>
  <c r="U140" i="1"/>
  <c r="S7" i="5" s="1"/>
  <c r="T141" i="1"/>
  <c r="T142" i="1"/>
  <c r="U141" i="1"/>
  <c r="T7" i="5"/>
  <c r="S5" i="6"/>
  <c r="R8" i="2"/>
  <c r="R8" i="6"/>
  <c r="R7" i="5"/>
  <c r="R5" i="6"/>
  <c r="T5" i="6"/>
  <c r="S6" i="4"/>
  <c r="T7" i="2"/>
  <c r="R4" i="4"/>
  <c r="R10" i="4" s="1"/>
  <c r="U7" i="5"/>
  <c r="T6" i="4"/>
  <c r="E6" i="4"/>
  <c r="R6" i="2"/>
  <c r="I8" i="6"/>
  <c r="U4" i="6"/>
  <c r="U10" i="6" s="1"/>
  <c r="J8" i="6"/>
  <c r="D5" i="5"/>
  <c r="R4" i="6"/>
  <c r="R10" i="6" s="1"/>
  <c r="S9" i="2"/>
  <c r="M6" i="2" l="1"/>
  <c r="O6" i="2"/>
  <c r="N6" i="2"/>
  <c r="O5" i="2"/>
  <c r="M5" i="2"/>
  <c r="O4" i="2"/>
  <c r="S4" i="2"/>
  <c r="F5" i="5"/>
  <c r="P4" i="5"/>
  <c r="P10" i="5" s="1"/>
  <c r="K4" i="5"/>
  <c r="K5" i="6"/>
  <c r="U5" i="4"/>
  <c r="K5" i="4"/>
  <c r="T4" i="2"/>
  <c r="T10" i="2" s="1"/>
  <c r="S8" i="2"/>
  <c r="P7" i="2"/>
  <c r="P7" i="6"/>
  <c r="P7" i="4"/>
  <c r="K4" i="4"/>
  <c r="U9" i="2"/>
  <c r="M9" i="2"/>
  <c r="K7" i="2"/>
  <c r="T4" i="4"/>
  <c r="T10" i="4" s="1"/>
  <c r="O8" i="6"/>
  <c r="T4" i="6"/>
  <c r="T10" i="6" s="1"/>
  <c r="F8" i="6"/>
  <c r="P6" i="4"/>
  <c r="M7" i="5"/>
  <c r="I7" i="5"/>
  <c r="E6" i="5"/>
  <c r="T6" i="5"/>
  <c r="N6" i="5"/>
  <c r="J6" i="5"/>
  <c r="P5" i="5"/>
  <c r="U4" i="5"/>
  <c r="U10" i="5" s="1"/>
  <c r="S8" i="6"/>
  <c r="H8" i="6"/>
  <c r="U7" i="6"/>
  <c r="O7" i="6"/>
  <c r="D7" i="6"/>
  <c r="P6" i="6"/>
  <c r="N6" i="6"/>
  <c r="E6" i="6"/>
  <c r="N5" i="6"/>
  <c r="O5" i="6"/>
  <c r="F5" i="6"/>
  <c r="S4" i="6"/>
  <c r="S10" i="6" s="1"/>
  <c r="M4" i="6"/>
  <c r="M10" i="6" s="1"/>
  <c r="H4" i="6"/>
  <c r="O7" i="4"/>
  <c r="R7" i="4"/>
  <c r="D7" i="4"/>
  <c r="D6" i="4"/>
  <c r="C6" i="4"/>
  <c r="R6" i="4"/>
  <c r="K6" i="4"/>
  <c r="R5" i="4"/>
  <c r="E5" i="4"/>
  <c r="S5" i="4"/>
  <c r="N5" i="4"/>
  <c r="P5" i="4"/>
  <c r="J5" i="4"/>
  <c r="O4" i="4"/>
  <c r="O10" i="4" s="1"/>
  <c r="P4" i="4"/>
  <c r="P10" i="4" s="1"/>
  <c r="F4" i="4"/>
  <c r="T9" i="2"/>
  <c r="N9" i="2"/>
  <c r="O9" i="2"/>
  <c r="I9" i="2"/>
  <c r="U8" i="2"/>
  <c r="O8" i="2"/>
  <c r="R7" i="2"/>
  <c r="N7" i="2"/>
  <c r="I7" i="2"/>
  <c r="T6" i="2"/>
  <c r="S6" i="2"/>
  <c r="S5" i="2"/>
  <c r="N5" i="2"/>
  <c r="R5" i="2"/>
  <c r="R10" i="2" s="1"/>
  <c r="U10" i="2"/>
  <c r="J6" i="6"/>
  <c r="M4" i="2"/>
  <c r="E4" i="2"/>
  <c r="U5" i="6"/>
  <c r="D6" i="5"/>
  <c r="F6" i="5"/>
  <c r="C6" i="5"/>
  <c r="J5" i="5"/>
  <c r="C5" i="5"/>
  <c r="J4" i="5"/>
  <c r="I4" i="5"/>
  <c r="J7" i="6"/>
  <c r="I6" i="6"/>
  <c r="H5" i="6"/>
  <c r="J10" i="6"/>
  <c r="D5" i="6"/>
  <c r="E5" i="6"/>
  <c r="E4" i="6"/>
  <c r="F4" i="6"/>
  <c r="I4" i="6"/>
  <c r="C7" i="4"/>
  <c r="K7" i="4"/>
  <c r="K10" i="4" s="1"/>
  <c r="H6" i="4"/>
  <c r="J6" i="4"/>
  <c r="I6" i="4"/>
  <c r="I5" i="4"/>
  <c r="F5" i="4"/>
  <c r="D4" i="4"/>
  <c r="I4" i="4"/>
  <c r="C4" i="4"/>
  <c r="E4" i="4"/>
  <c r="C7" i="5"/>
  <c r="D7" i="5"/>
  <c r="K7" i="5"/>
  <c r="P6" i="5"/>
  <c r="K5" i="5"/>
  <c r="H5" i="5"/>
  <c r="D4" i="5"/>
  <c r="D10" i="5" s="1"/>
  <c r="P8" i="6"/>
  <c r="S6" i="5"/>
  <c r="J7" i="5"/>
  <c r="T7" i="6"/>
  <c r="P7" i="5"/>
  <c r="K6" i="5"/>
  <c r="N5" i="5"/>
  <c r="N4" i="5"/>
  <c r="N10" i="5" s="1"/>
  <c r="O4" i="5"/>
  <c r="O10" i="5" s="1"/>
  <c r="U8" i="6"/>
  <c r="R7" i="6"/>
  <c r="C7" i="6"/>
  <c r="E7" i="6"/>
  <c r="U6" i="5"/>
  <c r="R6" i="5"/>
  <c r="H6" i="5"/>
  <c r="I6" i="5"/>
  <c r="N7" i="5"/>
  <c r="H7" i="5"/>
  <c r="O6" i="5"/>
  <c r="M6" i="5"/>
  <c r="N8" i="6"/>
  <c r="I7" i="6"/>
  <c r="E5" i="5"/>
  <c r="I5" i="5"/>
  <c r="E4" i="5"/>
  <c r="F7" i="5"/>
  <c r="F10" i="5" s="1"/>
  <c r="O7" i="5"/>
  <c r="E7" i="5"/>
  <c r="T5" i="5"/>
  <c r="S5" i="5"/>
  <c r="U5" i="5"/>
  <c r="S4" i="5"/>
  <c r="S10" i="5" s="1"/>
  <c r="T4" i="5"/>
  <c r="T10" i="5" s="1"/>
  <c r="T8" i="6"/>
  <c r="C8" i="6"/>
  <c r="K7" i="6"/>
  <c r="H7" i="6"/>
  <c r="F7" i="6"/>
  <c r="C6" i="6"/>
  <c r="E7" i="4"/>
  <c r="N4" i="2"/>
  <c r="F6" i="6"/>
  <c r="M4" i="4"/>
  <c r="M10" i="4" s="1"/>
  <c r="M8" i="2"/>
  <c r="T7" i="4"/>
  <c r="D5" i="4"/>
  <c r="U7" i="4"/>
  <c r="C5" i="6"/>
  <c r="N4" i="6"/>
  <c r="N10" i="6" s="1"/>
  <c r="H5" i="4"/>
  <c r="U6" i="4"/>
  <c r="K8" i="6"/>
  <c r="O5" i="4"/>
  <c r="H4" i="5"/>
  <c r="U4" i="4"/>
  <c r="U10" i="4" s="1"/>
  <c r="S7" i="6"/>
  <c r="P8" i="2"/>
  <c r="U6" i="2"/>
  <c r="M8" i="6"/>
  <c r="D8" i="6"/>
  <c r="M7" i="6"/>
  <c r="O6" i="6"/>
  <c r="P5" i="6"/>
  <c r="I5" i="6"/>
  <c r="N7" i="4"/>
  <c r="F6" i="4"/>
  <c r="J4" i="4"/>
  <c r="H4" i="4"/>
  <c r="P9" i="2"/>
  <c r="N8" i="2"/>
  <c r="C4" i="6"/>
  <c r="I7" i="4"/>
  <c r="H7" i="4"/>
  <c r="O6" i="4"/>
  <c r="M6" i="4"/>
  <c r="C5" i="4"/>
  <c r="J9" i="2"/>
  <c r="O7" i="2"/>
  <c r="M7" i="2"/>
  <c r="C7" i="2"/>
  <c r="N4" i="4"/>
  <c r="N10" i="4" s="1"/>
  <c r="F7" i="4"/>
  <c r="J7" i="4"/>
  <c r="D4" i="6"/>
  <c r="D6" i="6"/>
  <c r="S7" i="4"/>
  <c r="K6" i="6"/>
  <c r="P4" i="2"/>
  <c r="P10" i="2" s="1"/>
  <c r="K9" i="2"/>
  <c r="I8" i="2"/>
  <c r="H7" i="2"/>
  <c r="I6" i="2"/>
  <c r="J6" i="2"/>
  <c r="H6" i="2"/>
  <c r="J5" i="2"/>
  <c r="K5" i="2"/>
  <c r="I5" i="2"/>
  <c r="H5" i="2"/>
  <c r="J4" i="2"/>
  <c r="I4" i="2"/>
  <c r="K4" i="2"/>
  <c r="H4" i="2"/>
  <c r="D9" i="2"/>
  <c r="E9" i="2"/>
  <c r="F9" i="2"/>
  <c r="C9" i="2"/>
  <c r="C8" i="2"/>
  <c r="D8" i="2"/>
  <c r="J8" i="2"/>
  <c r="K8" i="2"/>
  <c r="H8" i="2"/>
  <c r="E8" i="2"/>
  <c r="F8" i="2"/>
  <c r="E7" i="2"/>
  <c r="D7" i="2"/>
  <c r="F7" i="2"/>
  <c r="F6" i="2"/>
  <c r="C6" i="2"/>
  <c r="E6" i="2"/>
  <c r="D6" i="2"/>
  <c r="E5" i="2"/>
  <c r="F5" i="2"/>
  <c r="D5" i="2"/>
  <c r="C5" i="2"/>
  <c r="D4" i="2"/>
  <c r="F4" i="2"/>
  <c r="C4" i="2"/>
  <c r="O10" i="2" l="1"/>
  <c r="S10" i="2"/>
  <c r="N10" i="2"/>
  <c r="M10" i="2"/>
  <c r="D10" i="6"/>
  <c r="H10" i="4"/>
  <c r="F10" i="6"/>
  <c r="J10" i="5"/>
  <c r="C10" i="5"/>
  <c r="E10" i="5"/>
  <c r="H10" i="5"/>
  <c r="K10" i="5"/>
  <c r="I10" i="5"/>
  <c r="K10" i="6"/>
  <c r="E10" i="6"/>
  <c r="H10" i="6"/>
  <c r="C10" i="6"/>
  <c r="I10" i="6"/>
  <c r="J10" i="4"/>
  <c r="E10" i="4"/>
  <c r="I10" i="4"/>
  <c r="F10" i="4"/>
  <c r="C10" i="4"/>
  <c r="D10" i="4"/>
  <c r="I10" i="2"/>
  <c r="J10" i="2"/>
  <c r="H10" i="2"/>
  <c r="K10" i="2"/>
  <c r="E10" i="2"/>
  <c r="F10" i="2"/>
  <c r="D10" i="2"/>
  <c r="C10" i="2"/>
</calcChain>
</file>

<file path=xl/sharedStrings.xml><?xml version="1.0" encoding="utf-8"?>
<sst xmlns="http://schemas.openxmlformats.org/spreadsheetml/2006/main" count="678" uniqueCount="470">
  <si>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</si>
  <si>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</si>
  <si>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</si>
  <si>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</si>
  <si>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</si>
  <si>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</si>
  <si>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</si>
  <si>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</si>
  <si>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</si>
  <si>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</si>
  <si>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</si>
  <si>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</si>
  <si>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</si>
  <si>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</si>
  <si>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</si>
  <si>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</si>
  <si>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</si>
  <si>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</si>
  <si>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</si>
  <si>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</si>
  <si>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</si>
  <si>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</si>
  <si>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</si>
  <si>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</si>
  <si>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</si>
  <si>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</si>
  <si>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</si>
  <si>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</si>
  <si>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</si>
  <si>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</si>
  <si>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</si>
  <si>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</si>
  <si>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</si>
  <si>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</si>
  <si>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</si>
  <si>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</si>
  <si>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</si>
  <si>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</si>
  <si>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</si>
  <si>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</si>
  <si>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</si>
  <si>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</si>
  <si>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</si>
  <si>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</si>
  <si>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</si>
  <si>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</si>
  <si>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</si>
  <si>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</si>
  <si>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</si>
  <si>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</si>
  <si>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</si>
  <si>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</si>
  <si>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</si>
  <si>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</si>
  <si>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</si>
  <si>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</si>
  <si>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</si>
  <si>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</si>
  <si>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</si>
  <si>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</si>
  <si>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</si>
  <si>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</si>
  <si>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</si>
  <si>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</si>
  <si>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</si>
  <si>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</si>
  <si>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</si>
  <si>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</si>
  <si>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</si>
  <si>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</si>
  <si>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</si>
  <si>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</si>
  <si>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</si>
  <si>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</si>
  <si>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</si>
  <si>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</si>
  <si>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</si>
  <si>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</si>
  <si>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</si>
  <si>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</si>
  <si>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</si>
  <si>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</si>
  <si>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</si>
  <si>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</si>
  <si>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</si>
  <si>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</si>
  <si>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</si>
  <si>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</si>
  <si>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</si>
  <si>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</si>
  <si>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</si>
  <si>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</si>
  <si>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</si>
  <si>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</si>
  <si>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</si>
  <si>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</si>
  <si>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</si>
  <si>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</si>
  <si>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</si>
  <si>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</si>
  <si>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</si>
  <si>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</si>
  <si>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</si>
  <si>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</si>
  <si>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</si>
  <si>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</si>
  <si>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</si>
  <si>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</si>
  <si>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</si>
  <si>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</si>
  <si>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</si>
  <si>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</si>
  <si>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</si>
  <si>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</si>
  <si>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</si>
  <si>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</si>
  <si>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</si>
  <si>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</si>
  <si>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</si>
  <si>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</si>
  <si>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</si>
  <si>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</si>
  <si>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</si>
  <si>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</si>
  <si>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</si>
  <si>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</si>
  <si>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</si>
  <si>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</si>
  <si>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</si>
  <si>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</si>
  <si>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</si>
  <si>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</si>
  <si>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</si>
  <si>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</si>
  <si>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</si>
  <si>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</si>
  <si>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</si>
  <si>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</si>
  <si>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</si>
  <si>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</si>
  <si>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</si>
  <si>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</si>
  <si>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</si>
  <si>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</si>
  <si>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</si>
  <si>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</si>
  <si>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</si>
  <si>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</si>
  <si>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</si>
  <si>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</si>
  <si>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</si>
  <si>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</si>
  <si>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</si>
  <si>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</si>
  <si>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</si>
  <si>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</si>
  <si>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</si>
  <si>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</si>
  <si>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</si>
  <si>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</si>
  <si>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</si>
  <si>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</si>
  <si>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</si>
  <si>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</si>
  <si>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</si>
  <si>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</si>
  <si>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</si>
  <si>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</si>
  <si>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</si>
  <si>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</si>
  <si>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</si>
  <si>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</si>
  <si>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</si>
  <si>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</si>
  <si>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</si>
  <si>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</si>
  <si>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</si>
  <si>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</si>
  <si>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</si>
  <si>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</si>
  <si>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Se diseñó encuesta de apropiación del horizonte institucional.
Elaboración y distribución de folletos con el horizonte institucional.
Difusión de videos del horizonte institucional.</t>
  </si>
  <si>
    <t>Hay metas establecidas para la institución integrada e inclusiva, pero solamente algunas responden a sus objetivos y al direccionamiento estratégico.</t>
  </si>
  <si>
    <t xml:space="preserve">Proyecto Educativo Institucional.
Actas del Consejo Directivo.
Actas del Consejo Académico.  </t>
  </si>
  <si>
    <t>La institución cuenta con un proceso de divulgación y apropiación del direccionamiento estratégico que incluye diversos medios: comunicados, carteleras, murales, talleres, grupos de encuentro, conversatorios, etc</t>
  </si>
  <si>
    <t>Plataforma de WEBCOLEGIOS. 
Circulares institucionales. 
Medios tecnológicos.</t>
  </si>
  <si>
    <t>Los procesos de inclusión de personas de diferentes grupos poblacionales o diversidad cultural están bajo la responsabilidad de cada sede; no responden a una estrategia institucional articulada y conocida por todos los estamentos de la comunidad educativa.</t>
  </si>
  <si>
    <t xml:space="preserve">Proyecto Educativo Institucional.
Sistema Institucional de Evaluación de Estudiantes - SIEE. 
Plan individual de ajustes razonalbles - PIAR.
Plataforma SIMAT. </t>
  </si>
  <si>
    <t>La institución cuenta con un conjunto de criterios básicos acerca de su manejo y éstos son aplicados parcialmente por las sedes.
Se generaron mecanismos institucionales liderados por los docentes donde se demostró su liderazgo.</t>
  </si>
  <si>
    <t>Proyecto Educativo Institucional.
Circulares institucionales.
Actas del Consejo Directivo.
Reuniones de Padres de Familia en el año lectivo 2023.</t>
  </si>
  <si>
    <t xml:space="preserve">La mayoría de planes, proyectos y acciones están articulados al planteamiento estratégico de la institución integrada e inclusiva y se trabaja en equipo para articular las acciones. Falta analizar los resultados de los procesos. </t>
  </si>
  <si>
    <t>Proyecto Educativo Institucional.
Proyectos Transversales.
Asamblea de Padres de Familia.
Plan de Estudio.
Conferencias y conversatorios pedagógicos.      Los PPP se ejecutan solo a nivel interno.</t>
  </si>
  <si>
    <r>
      <rPr>
        <sz val="8"/>
        <color indexed="8"/>
        <rFont val="Arial"/>
        <family val="2"/>
      </rPr>
      <t>La institución cuenta con una estrategia pedagógica coherente con la misión, la visión
y los principios institucionales. Esta se aplica en el desarrollo de los talleres en las diferentes sedes, niveles y grados.
Falta la articulación entre los diferentes niveles</t>
    </r>
    <r>
      <rPr>
        <sz val="11"/>
        <color indexed="8"/>
        <rFont val="Arial"/>
        <family val="2"/>
      </rPr>
      <t>.</t>
    </r>
  </si>
  <si>
    <t>Proyecto Educativo Institucional.
Programa Todos a Aprender - PTA.
Acta de apropiación del P.E.I por Consejo Directivo.
Asamblea de Padres de Familia.
Planeadores de clase.
Práctica Pedagógica.</t>
  </si>
  <si>
    <t>La institución utiliza con algún grado de sistematización la información que está disponible en sus archivos (resultados de sus autoevaluaciones, evaluaciones de desempeño de docentes y administrativos), así como aquella que proviene de otras instancias.  Falta generar una mayor eficiencia en la Secreatría de la Institución Educativa.</t>
  </si>
  <si>
    <t>Documento de protocolos de evaluación docente 1278.
Documento análisis de las evaluaciones externas.
Autoevaluaciones institucionales.
Plan de Mejoramiento Institucional.
Comunicados internos.</t>
  </si>
  <si>
    <t>La institución ha establecido un proceso para realizar la autoevaluación, mediante instrumentos y procedimientos claros para las distintas sedes, pero éstos todavía no son utilizados integralmente.</t>
  </si>
  <si>
    <t>Documento formato de Autoevaluación Institucional.
Manual de procedimientos de la institución.
Actas de socialización con Padres de Familia.  Actas de seguimiento de los procesos y procedimientos de la autoevaluacion periododica del cump{limkiento de metas institucionales
Definición de los Equipos de Gestión.
Comunicados internos.</t>
  </si>
  <si>
    <t xml:space="preserve">Actas de reuniones del Concejo Directivo.
Acta de elección del representante de los padres de familia. 
Acta de elección del representante de los docentes. 
Acta de elección del representante de los estudiantes. 
Acta del representante de los exalumnos y del sector productivo. </t>
  </si>
  <si>
    <t>Actas de conformación del Consejo Académico.
Actas de reuniones del Consejo Académico.
Procesos de formación docente. 
Actas del programa Todos a Aprender - PTA.
Contribuciones individuales de los docentes 1278.
Plan de estudio.                                                                      Falta realizar el seguimiento al cumplimiento de las metas planteadas por el consejo académico</t>
  </si>
  <si>
    <t>Evidencia fotográfica. Actas de escrutinio. Actas de Posesión de Personero y Contralor.                                         Material audiovisual e impreso sobre campañas de candidatura para todas las sedes.</t>
  </si>
  <si>
    <t>Está conformada la asamblea de padres de familia, pero ésta no se reúne periódicamente para deliberar y tomar decisiones sobre los temas de su competencia.  
Se convocan las asambleas de padres de familia y se designan los representantes al  Concejo Directivo y es reconocida como la instancia de representación de estos integrantes de la comunidad educativa. 
Este año tuvo la participación de los representantes de todas las Sedes de la institución.</t>
  </si>
  <si>
    <t xml:space="preserve">Asamble general de padres de familia 
Actas de Reunión de Padres de Familia de todas las sedes. Evidencia fotográfica.  Falta funcionalidad de la asamblea de padres
</t>
  </si>
  <si>
    <t>El consejo de padres de familia solamente se reúne esporádicamente para trabajar sobre los asuntos de su competencia.                                                         Este año se creo el consejo de padres con representantes de todas las sedes y se sigue trabajando en la elaboración de manual de funciones y la socialización del mismo.</t>
  </si>
  <si>
    <t>Conformación del Consejo de padres de famila.
Actas de reuniones con padres de familia.                                                  Falta apropiacion de la funcionalidad del consejo de padres</t>
  </si>
  <si>
    <t>Evaluacion continua y mejoramiento de la comunicación. 
Apropiacion y aceptacion  de los mecanismos de comunicación por parte de la comunidad educativa.</t>
  </si>
  <si>
    <t>Servicios de mensajería electrónica: WhatsApp.
Circulares institucionales (38). 
Plataforma WEBCOLEGIOS y correo electrónico institucional. 
Resoluciones de parte de Rectoría.
Resoluciones de Asignación Académica.</t>
  </si>
  <si>
    <t>La institución cuenta con una estrategia para fortalcer el trabajo en equipo en los diferentes procesos institucionales. Además, se cuenta con una metodología para realizar reuniones efectivas. El continuo traslado de docentes ha descoordinado el andamiaje del equipo de trabajo y de las gestiones.</t>
  </si>
  <si>
    <t>Proceso de construción y apropiación del SIEE.
Actas de integración de las cuatro gestiones.
Contribuciones individuales de los docentes 1278.
Actas de socialización de Autoevaluación Institucional y Plan de Mejoramiento Institucional.
Día E.
Metas formuladas en el Día E.</t>
  </si>
  <si>
    <t xml:space="preserve">Politicas definidas en el PEI, para el reconocimiento de estimulos y  logros institucionales. </t>
  </si>
  <si>
    <t>Distintivos para las Izada de Bandera. Publicación en el cuadro de honor de estudiantes sobresalientes periódicamente. 
Distinciones contempaldas en el Manual de Convivecia en el Capítulo VII - Artículo 27.
Acto de graduación.</t>
  </si>
  <si>
    <t>La institucion ha diseñado mecanismos para la identificacion de buenas paracticas pedagogicas liderada por docentes que recogen, analizan y evaluan cada experincia.</t>
  </si>
  <si>
    <t>PEI.
Formatos. 
Archivo digitalizado.
Documentos de experiencias significativas.</t>
  </si>
  <si>
    <t>Los estudiantes se identifican con la institución a través de elementos tales como las instalaciones, el escudo, el uniforme o el himno, pero también con aspectos relacionados con la filosofía y los valores institucionales. Los estudiantes se identifican con la institución a través de elementos tales como las instalaciones, el escudo, el uniforme o el himno, pero también con aspectos relacionados con la filosofía y los valores institucionales: "Ciencia, virtud y trabajo".
Aún falta generar sentido de pertinencia por las actividades institucionales a algunos docentes, a los estudiantes y a los padres de familia.</t>
  </si>
  <si>
    <t>Proyecto Educativo Institucional.
Acta de izada de bandera.
Archivos fotográficos.
Conocimiento e identificación de los símbolos e insignias y uniforme institucional.
Organización de actividades de la Institución Educativa: Juegos Interclases, Juegos Intersedes, Día del Idioma, Feria de la Ciencia</t>
  </si>
  <si>
    <t>Algunas sedes de la institución tienen áreas insuficientes y poco organizadas, lo que conlleva al hacinamiento y a un sentimiento de escasa estimulación y apropiación. La dotación es precaria. La institución no posee espacios suficientes para realizar las labores académicas, administrativas y recreativas, pero éstas se mantienen limpias y ordenadas. 
- Se están adecuando la pintura de las algunas sedes: La Unión, Pueblitos, La Martica, Astilleros, La Ye, Cerro González, Risaralda, Cerro León y la Sede Central.
- Se realizó la adecuación del piso de la sede Pueblitos.
- Se adecuaron las baterias sanitarias de Cerro González y Rancho Grande.
- Se gestionó la construcción de un aula de clase para la sece Central.
- Se encerró la Granja de la Institución.
La dotación es inadecuada, especialmente en materia de mobiliario. 
Las condiciones de las aulas no son las adecuadas por la poca ventilación de los mismos.
En la sede Central es necesario el aseo constante y la decuación de la bateria sanitaria.</t>
  </si>
  <si>
    <t>Todas las sedes no tienen planos, ni propiedad de terreno.
Actas de dotación de suministros.
Facturas de compras de material de dotación.
Evidencias fotográficas.
Contratación.
Cumplimiento del Presupuesto anual.</t>
  </si>
  <si>
    <t>Al inicio del año escolar en todas las sedes se explican a los estudiantes nuevos, el horizonte institucional, los principales aspectos del Manual de Convivencia y del Sistema Institucional de Evaluación de Estudiantes - SIEE.
Falta diseñar las políticas institucionales de Inducción a nuevos estudiantes, docentes, administrativos y padres de familia.</t>
  </si>
  <si>
    <t>Reunión general de bienvenida.
Carteleras informativas.
Saludo y reunión de bienvenida.
Pactos de aula.
Asamblea general de padres de familia.
Conformación del Consejo Estudiantil.</t>
  </si>
  <si>
    <t>Entrega de Constancias de desempeño escolar anual. 
Estrategias de recibimiento y motivación para los estudiantes al ingreso del año escolar.
Izadas de bandera.
Menciones de honor.
Boletines periódicos.
Actas de Comisión de Evaluación y Promoción.</t>
  </si>
  <si>
    <t xml:space="preserve">La institución ha elaborado un Manual de Convivencia que orienta las acciones de los diferentes estamentos de la comunidad educativa, en concordancia con el PEI.
Se debe implementar un cronograma estructurado de atención de Psicoorientación Escolar a las sedes.
Se debe hacer apropiación del Debido Proceso por parte de la comunidad educativa .Rreestructurar continuamente el  Manual de Convivencia </t>
  </si>
  <si>
    <t>Proyecto Educativo Institucional.
Manual de Convivencia. 
Actas de las mesas de trabajo. 
Plataforma WEBCOLEGIOS.
Formatos del Debido Proceso para las faltas tipo I, II y III.
Actas de remisión a Psicoorientación Escolar.</t>
  </si>
  <si>
    <t>La institución realiza acciones organizadas para propiciar el bienestar de todas y todos los estudiantes, logrando buena calidad y cobertura, pero éstas no siempre se ejecutan de manera oportuna y articulada con las ofertas brindadas por otras entidades.</t>
  </si>
  <si>
    <t xml:space="preserve">Evidencias fotográficas de talleres de tránsito  y seguridad vial.
Escuelas de padres. 
Actas de reunión de Padres de Familia.
Listados de asistencia.
Transporte escolar.
Restaurante escolar.
SIMAT.       </t>
  </si>
  <si>
    <t>El comité de convivencia esta organizado pero hace falta funcionalidad y un manual de procedimientos para cada miembro que lo conforma.</t>
  </si>
  <si>
    <t>cocomité de convvencia conformado
PEI.
Manual de Convivencia.                                                                 Falta realizar seguimiento a las estragtegias plantedas para la resolucion pacifica de conflictos</t>
  </si>
  <si>
    <t>comité de convvencia conformado
PEI.
Manual de Convivencia.                                                                 Falta realizar seguimiento a las estragtegias plantedas para la resolucion pacifica de conflictos</t>
  </si>
  <si>
    <t>La institución cuenta con algunos mecanismos para manejar casos difíciles – problemas psicológicos, consumo de sustancias psicoactivas, dificultades en la socialización – y éstos se utilizan de manera puntual en algunas sedes o niveles.           Falta la identificacion de las señales de riesgo y el diseño de las actividades y protocolos para la atención de los estudiantes que presentan dificulatades en el comportamiento  o estan en situaciones de vulnerabilidad</t>
  </si>
  <si>
    <t>Proyecto Educativo Institucional.
Manual de Convivencia.
Actas de comité de convivencia escolar. Resoluciones.
Circulares institucionales.
Servicio de Psicoorientación.
Actas de casos disciplinarios.
Ruta de atención integral.
Documento con las estrategias y actividades planteadas.     seguimiento a las metas planteadas</t>
  </si>
  <si>
    <t>La institución establece comunicaciones con las familias o acudientes en función de las demandas y necesidades presentadas. De manera general, cada sede posee sus propios canales de comunicación con los padres de familia de manera directa.</t>
  </si>
  <si>
    <t>Actas de reuniones con padres de familia.
Citaciones por situaciones presentadas de casos especiales.
Actas de remisión a Psicoorientación.
Actas de Comisión de Evaluación y Promoción.
Asamblea de padres de familia.</t>
  </si>
  <si>
    <t>La institución cuenta con una política de comunicación e interacción con las autoridades educativas, y se han establecido los canales, el tipo y la periodicidad de la información. Hay principios de planeación y articulación de los esfuerzos y acciones del establecimiento para cubrir sus metas y objetivos. Registro de Gestión ante Secretaria de Educación Departamental.
Hay comunicación directa con la Alcaldía Municipal de El Zulia.</t>
  </si>
  <si>
    <t xml:space="preserve">Participación en proyectos de inversión por parte de la Secretaría de Educación Departamental.
Proyecos de inversión y mejoramiento por parte de la Alcaldía Municipal de El Zulia.
Cumplimiento de procesos en la plataforma ENJAMBRE.
Comunicados internos con base en la inforación de la Secretaría de Educación Departamental.
</t>
  </si>
  <si>
    <t>La institución cuenta con una política para el establecimiento de alianzas o acuerdos con diferentes entidades para apoyar la ejecución de sus proyectos. Sin embargo no se hace seguimiento sistemáttico a sus resultados.</t>
  </si>
  <si>
    <t>Convenios interinstitucionales con el SENA. 
Programa Todos Aprender del MEN. 
Programa de alimentación escolar. 
Computadores para educar.</t>
  </si>
  <si>
    <t>La institución establece relaciones esporádicas con el sector productivo en ocasiones se reciben aportes y donaciones  y en otros casos cuenta con acceso a laboratorios talleres y espacios recreativos.</t>
  </si>
  <si>
    <t xml:space="preserve">Registro de donaciones de COAGRONORTE y ASOZULIA.  Se debe establecer comunicación y definir convenios con el sector productivo para que los estudiantes tengan la oportunidad de desarrollar proyectos productivos </t>
  </si>
  <si>
    <t>Se cuenta con una formulación de la misión, la visión y los principios que articulan e identifican a la institución como un todo. Estos elementos han sido apropiados parcialmente por la comunidad educativa.</t>
  </si>
  <si>
    <t>El consejo directivo se reúne periódicamente
de acuerdo con el cronograma establecido.
Sin embargo, no hace un seguimiento sistemático al plan de trabajo.</t>
  </si>
  <si>
    <t>La comisión de evaluación y promoción se reúne oportunamente en el marco de la integración institucional, toma las decisiones pertinentes y apoya la definición de políticas institucionales de evaluación que favorece a la diversidad de la población.</t>
  </si>
  <si>
    <t xml:space="preserve">Actas de comisión y evaluación.
Procesos de Superación de dificultades.
Plataforma WEBCOLEGIOS.
Actas de Superación de dificultades.
Participación de los padres de familia.
Actas de compromiso de padres de familia y estudiantes.   </t>
  </si>
  <si>
    <t>El comité de convivencia se reúne periódicamente y es reconocido como la instancia encargada de analizar y plantear soluciones a los problemas de convivencia que se presentan en la institución</t>
  </si>
  <si>
    <t>Acta de conformación del comité de convivencia.
Actas del Comité de Convivencia.
Procesos disciplinarios.
Procesos por parte de la Psicoorientación.  Falta reaqlizar seguimiento a la efectividad de las estrategias planteadas para generar un ambiente de sana convivencia</t>
  </si>
  <si>
    <t>El consejo estudiantil se reúne periódicamente y es reconocido como la instancia de representación de los intereses de todos y todas los estudiantes de la institución.</t>
  </si>
  <si>
    <t xml:space="preserve">Actas de elección del Personero Estudiantil.
Actas de elección del Contralor Estudiantil.
Actas de elección del representante de los estudiantes al Consejo Directivo.
Acta Concejo Estudiantil. </t>
  </si>
  <si>
    <t>La institución cuenta con un personero elegido democráticamente que representa a todas y todos los estudiantes de todas las sedes, pero no es tenido en cuenta en las decisiones.</t>
  </si>
  <si>
    <t>INSTITUTO AGRICOLA RISARALDA</t>
  </si>
  <si>
    <t>Vereda Astilleros</t>
  </si>
  <si>
    <t>El Zulia</t>
  </si>
  <si>
    <t>N.A.</t>
  </si>
  <si>
    <t>ieinstituoagricolarisaralda@gmail.com</t>
  </si>
  <si>
    <t xml:space="preserve">Fortalecimiento de los estamentos: Consejo Directivo y comité de convivencia escolar de la institución educativa.
</t>
  </si>
  <si>
    <t xml:space="preserve">Se ejecutó el proceso de socialización del horizonte institucional para todos los estamentos de la comunidad educativa.
Se realizó la difusión del horizonte institucional a la comunidad educativa a través de recursos audiovisuales.
</t>
  </si>
  <si>
    <t xml:space="preserve">Implementar el manual de procedimientos en la institución educativa
Adoptar las políticas de inclusión en todas las sedes de la Institución Educativa.
</t>
  </si>
  <si>
    <t xml:space="preserve">Implementación de una política que permita solucionar casos díficiles con el apoyo de entidades gubernamentales, para la resolución de conflictos de nuestra comunidad educativa.
Vincular a las empresas del sector productivo de la comunidad de Astilleros a la Institución Educativa.
</t>
  </si>
  <si>
    <t>Implementar el Manual de procedimientos de la Institución Educativa</t>
  </si>
  <si>
    <t>Visualización del horizonte institucional actualizada en cada una de las sedes educativas de la institución. Distribución del material informativo y aplicación de encuesta.</t>
  </si>
  <si>
    <t>Acta de revisión del PMI por parte de la gestión directiva. Actas del Consejo Directivo. Actas del Consejo Académico. Proyecto Educativo Institucional.</t>
  </si>
  <si>
    <t>Plataforma de WEBCOLEGIOS. 
Circulares institucionales. 
Medios tecnológicos. Capacitaciones de WEBCOLEGIOS. Actas de consejo académico. Actas de Consejo Directivo. Formatos de actividades institucionale.</t>
  </si>
  <si>
    <t>Los criterios básicos sobre el manejo del establecimiento educativo y la atención a la diversidad fueron definidos de manera participativa y permiten el trabajo en equipo, pero no han sido evaluados para establecer su eficacia.</t>
  </si>
  <si>
    <t xml:space="preserve">Proyecto Educativo Institucional.
Circulares institucionales.
Actas del Consejo Directivo.
Reuniones de Padres de Familia en el año lectivo 2024.  Carteleras informativa. Formato de actividades. </t>
  </si>
  <si>
    <t>Los planes, proyectos y acciones se enmarcan en principios de corresponsabilidad, participa- ción y equidad, articulados al planteamiento estratégico de la institución integrada e inclu- siva, y son conocidos por la comunidad edu- cativa. Se trabaja en equipo para articular las acciones</t>
  </si>
  <si>
    <t>Proyecto Educativo Institucional.
Proyectos Transversales.
Asamblea de Padres de Familia.
Plan de Estudio.
Conferencias y conversatorios pedagógicos.      Los PPP se ejecutan solo a nivel interno. Actas de socialización.</t>
  </si>
  <si>
    <t>La institución utiliza sistemáticamente la in- formación de los resultados de sus autoeva- luaciones de la calidad, la inclusión y de las evaluaciones de desempeño de los docentes y personal administrativo. Además, emplea sus resultados en las evaluaciones externas (prue- bas SABER y examen de Estado) para elaborar sus planes y programas de trabajo.</t>
  </si>
  <si>
    <t>Documento de protocolos de evaluación docente 1278.
Documento análisis de las evaluaciones externas.
Autoevaluaciones institucionales.
Plan de Mejoramiento Institucional.
Comunicados internos. Resultados pruebas externas. Análisis de pruebas externa. Plan de mejoramiento académico.</t>
  </si>
  <si>
    <t>El Consejo Académico está conformado en el marco de la integración institucional, y cuenta con una metodología de trabajo orientada al diseño y la implementación del proyecto pedagógico. Se reunió con regularidad pero en lagunas ocasiones no asistieron algunos de sus miembros, afectando negativamente las decisiones.</t>
  </si>
  <si>
    <t>Está conformada la asamblea de padres de familia, pero ésta no se reúne periódicamente para deliberar y tomar decisio- nes sobre los temas de su com- petencia.</t>
  </si>
  <si>
    <t>El consejo de padres de fami- lia solamente se reúne espo- rádicamente para trabajar sobre los asuntos de su com- petencia.</t>
  </si>
  <si>
    <t>La institución cuenta con un sistema de estímulos y reco- nocimientos a los logros de docentes y estudiantes que se aplica de manera coherente, sistemática y organizada.</t>
  </si>
  <si>
    <t>Casi todas las sedes de la ins- titución poseen espacios sufi- cientes para realizar las labores académicas, administrativas y recreativas, y éstas se mantie- nen limpias y ordenadas. La do- tación es adecuada. Esto gene- ra sentimientos de apropiación y cuidado hacia los mismos.</t>
  </si>
  <si>
    <t>Los estudiantes se identifican con la institución a través de elementos tales como las ins- talaciones, el escudo, el unifor- me o el himno, pero también con aspectos relacionados con la filosofía y los valores institu- cionales.</t>
  </si>
  <si>
    <t>Al inicio del año escolar, en to- das las sedes se explican a los estudiantes nuevos los usos y costumbres de la institución.</t>
  </si>
  <si>
    <t>La mayoría de los estudiantes de la institución manifiesta en- tusiasmo y ganas de aprender.</t>
  </si>
  <si>
    <t>La institución tiene una política definida con respecto a las ac- tividades extracurriculares, las cuales se articulan a los procesos de formación de los estudiantes. Sin embargo, ésta solamente se aplica en algunas sedes.</t>
  </si>
  <si>
    <t>La institución realiza acciones organizadas para propiciar el bie- nestar de todas y todos los estu- diantes, logrando buena calidad y cobertura, pero éstas no siem- pre se ejecutan de manera opor- tuna y articulada con las ofertas brindadas por otras entidades.</t>
  </si>
  <si>
    <t>La institución cuenta con el co- mité de convivencia, el cual se encarga de la identificación y mediación de los conflictos que se presentan entre los diferen- tes estamentos de la comuni- dad educativa. Además, exis- te un consenso acerca de las competencias que requieren desarrollarse para fortalecer la convivencia y el respeto a la di- versidad, en coherencia con el PEI y la normatividad vigente.</t>
  </si>
  <si>
    <t>La institución cuenta con algu- nos mecanismos para manejar casos difíciles – problemas psi- cológicos, consumo de sustan- cias psicoactivas, dificultades en la socialización – y éstos se utilizan de manera puntual en algunas sedes o niveles.</t>
  </si>
  <si>
    <t>La institución cuenta con una política de comunicación e interacción con las familias o acudientes y se han estableci- do los canales, el tipo y la pe- riodicidad de la información.</t>
  </si>
  <si>
    <t>La institución realiza un intercambio fluido de información con las autoridades educativas en el marco de la política definida, lo que fa- cilita la ejecución de las actividades y la solu- ción oportuna de los problemas.</t>
  </si>
  <si>
    <t>La institución cuenta con una política para el establecimien- to de alianzas o acuerdos con diferentes entidades para apoyar la ejecución de sus pro- yectos. Sin embargo, no hace seguimiento sistemático a sus resultados.</t>
  </si>
  <si>
    <t>La institución establece rela- ciones esporádicas con el sec- tor productivo; en ocasiones se reciben aportes y donaciones, y en otros casos cuenta con el acceso a laboratorios, talleres y espacios recreativos.</t>
  </si>
  <si>
    <t xml:space="preserve">Se cuenta con un plan de estudios para toda la institución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 diversidad y la interdependencia humana. 
Los Proyectos Transversales se encuentra en proceso de aproppiación. </t>
  </si>
  <si>
    <t>Plan de Estudio.
Orientaciones del Programa Todos a Aprender PTA.
Sistema Institucional de Evaluación de Estudiantes - SIEE.
Plataforma WEBCOLEGIOS.  Caracterización de estudiantes de inclusión.</t>
  </si>
  <si>
    <t>Las prácticas pedagógicas de aula de los docentes de todas las áreas, grados
y sedes desarrollan el enfoque metodológico común en cuanto a métodos de enseñanza flexibles, relación pedagógica  y uso de recursos
que respondan a la diversidad de la población.</t>
  </si>
  <si>
    <t>Plan de Estudio.
Orientaciones del Programa Todos a Aprender PTA.
Sistema Institucional de Evaluación de Estudiantes - SIEE.
Plataforma WEBCOLEGIOS.</t>
  </si>
  <si>
    <t>Ocasionalmente se han establecido procesos administrativos para la dotación, el uso y el mantenimiento de los recursos para el aprendizaje. Cuando existen, se aplican esporádicamente.                                
Durante el 2023  se realizó mantenimiento a las instalaciones de la sede central (baño, techo, muro, soldadura de ventanas).
Mantenimiento de computadores en las sedes.
Mantenimiento de aires acondicionados en las sedes de primaria. 
La dotación es muy limitada para la ejecución de los procesos pedagógicos"</t>
  </si>
  <si>
    <t>Rubro autorizado y firmado por el Consejo Directivo para la adquisición de recursos del aprendizaje.
Presupuesto anual. 
Facturas.
Plan de compras.
Rendición de cuentas por parte de la Rectoría de la Institución Educativa. Mantenimiento de laboratorios y elemetos electrónicos (computadores, video-beam, microscopioas, ventiladores, etc.)                                               Red wifi con capacidad suficiente al número de estudiantes.</t>
  </si>
  <si>
    <t xml:space="preserve">Se han establecido procesos administrativos para la dotación, el uso y el mantenimiento de los recursos para el aprendizaje. Cuando existen, se aplican esporádicamente.                                
Durante el 2024 se realizó mantenimiento a las instalaciones de la sede central (baño, techo, muro, soldadura de ventanas).
Mantenimiento de aires acondicionados en las sedes de primaria. ausencia de material para trabajar en la tecnica </t>
  </si>
  <si>
    <t>Resmas, impresoras, recursos de parendizaje, material deportivo.</t>
  </si>
  <si>
    <t xml:space="preserve">Los mecanismos para el seguimiento a las horas efectivas de clase recibidas por los estudiantes hacen parte de un sistema de mejoramiento institucional que se implementa en todas las  sedes y es aplicado por los docentes.                                         </t>
  </si>
  <si>
    <t>Definición de asignaturas y horas de clase por grado.  
Hojas de control de coordinación. 
Registro en el reporte de boletines por periodo. 
Sistematización de la asistencias e informes a padres de familia. 
Formato de  control de cumplimiento de jornada escolar para docentes y estudiantes.
Manual de Convivencia.
Plataforma WEBCOLEGIOS.</t>
  </si>
  <si>
    <r>
      <t xml:space="preserve">La institución tiene una política de evaluación
fundamentada en los lineamientos curriculares,
los estándares básicos de competencias y los
artículos 2° y 3° del Decreto 230 de 2002 y el
articulo 8 del decreto 2082 de 1996, la cual se
refleja en las prácticas de los docentes.   </t>
    </r>
    <r>
      <rPr>
        <sz val="9"/>
        <color indexed="8"/>
        <rFont val="Arial"/>
        <family val="2"/>
      </rPr>
      <t xml:space="preserve">                              </t>
    </r>
  </si>
  <si>
    <t>Proyecto Educativo Institucional.
Plan de Estudio.
Planes de mejoramiento.
Sistema Institucional de Evaluación de Estudiantes - SIEE.
Actas del Comité de evaluación y promoción.
Plataforma WEBCOLEGIOS.</t>
  </si>
  <si>
    <t xml:space="preserve">La institución tiene una política de evaluación
fundamentada en los lineamientos curriculares,
los estándares básicos de competencias y los
artículos 2° y 3° del Decreto 230 de 2002 y el
articulo 8 del decreto 2082 de 1996, la cual se
refleja en las prácticas de los docentes.                                 </t>
  </si>
  <si>
    <t xml:space="preserve">Las prácticas pedagógicas de aula de los docentes de todas las áreas, grados y sedes se apoyan en opciones didácticas comunes y específicas para cada grupo poblacional, las que son conocidas y compartidas por los diferentes estamentos de la comunidad educativa, en concordancia con el PEI y el plan de estudios.                         </t>
  </si>
  <si>
    <t>Plan de Estudio.
Orientaciones del Programa Todos a Aprender PTA.
Sistema Institucional de Evaluación de Estudiantes - SIEE.
Actas de asistencia a los procesos de formación por parte de Coordinación.
Control Diario.
Planes de Aula.</t>
  </si>
  <si>
    <t>Plan de Estudio.
Orientaciones de los centros de interes.
Sistema Institucional de Evaluación de Estudiantes - SIEE.
Actas de asistencia a los procesos de formación por parte de Coordinación.
Control Diario.
Planes de Aula.</t>
  </si>
  <si>
    <r>
      <t xml:space="preserve">La institución reconoce que las
tareas escolares tienen una gran
importancia pedagógica; sin embargo, los docentes las manejan bajo criterios individuales.                                               </t>
    </r>
    <r>
      <rPr>
        <b/>
        <i/>
        <sz val="9"/>
        <color indexed="8"/>
        <rFont val="Arial"/>
        <family val="2"/>
      </rPr>
      <t>No existen políticas institucionales para la estrategias de tareas escolares.</t>
    </r>
  </si>
  <si>
    <t>Plan de Estudio.
Orientaciones del Programa Todos a Aprender PTA.
Sistema Institucional de Evaluación de Estudiantes - SIEE.
Actas de Comisión de Evaluación y Promoción.</t>
  </si>
  <si>
    <t xml:space="preserve">Implementación de la rubricas de evaluación y autoevaluación.  Evidencia de actas de seguimiento. Seguimiento a los aprendizajes mediante bimestrales y refuerzos pedagogicos. </t>
  </si>
  <si>
    <t>Plan de Estudio.
Orientaciones del Programa PTA 3.0.
Sistema Institucional de Evaluación de Estudiantes - SIEE.
Actas de Comisión de Evaluación y Promoción.</t>
  </si>
  <si>
    <t>La institución tiene una política sobre el uso de los recursos
para el aprendizaje, pero ésta no está articulada con la propuesta pedagógica.</t>
  </si>
  <si>
    <t>Proyecto Educativo Institucional.
Plan de Estudio.
Orientaciones del Programa Todos a Aprender PTA.
Actas de asistencia a los procesos de formación por parte de Coordinación.
Sistema Institucional de Evaluación de Estudiantes - SIEE.</t>
  </si>
  <si>
    <t>Se utilizan los recursos de aprendizaje aritculados  con la propuesta pedagogica.</t>
  </si>
  <si>
    <r>
      <t xml:space="preserve">La institución cuenta con una política sobre el uso apropiado de los tiempos destinados a los aprendizajes, la cual es implementada de manera flexible de acuerdo con las características y necesidades de los estudiantes.                     </t>
    </r>
    <r>
      <rPr>
        <b/>
        <i/>
        <sz val="9"/>
        <color indexed="8"/>
        <rFont val="Arial"/>
        <family val="2"/>
      </rPr>
      <t>No obstante, hay pocas oportunidades para complementarlo con actividades extracurriculares y de refuerzo.</t>
    </r>
  </si>
  <si>
    <t>Definición de asignaturas y horas de clase por grado.  
Control Diario. 
Registro en el reporte de boletines por periodo. 
Sistematización de la asistencias e informes a padres de familia. 
Formato de  control de cumplimiento de jornada escolar para docentes y estudiantes.
Manual de Convivencia.</t>
  </si>
  <si>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</si>
  <si>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r>
      <t xml:space="preserve">Las prácticas pedagógicas se basan en la comunicación, la cogestión del aprendizaje y la relación afectiva y la valoración de la diversidad de los estudiantes, como elementos facilitadores del proceso de enseñanza-aprendizaje, y esto se evidencia en las relaciones recíprocas y en las estrategias de aprendizaje utilizadas.   </t>
    </r>
    <r>
      <rPr>
        <b/>
        <i/>
        <sz val="9"/>
        <color indexed="8"/>
        <rFont val="Arial"/>
        <family val="2"/>
      </rPr>
      <t xml:space="preserve">                     
El desinteres del estudiante dificulta su aprendizaje. </t>
    </r>
  </si>
  <si>
    <t>PEI. Planes de aula de cada docente</t>
  </si>
  <si>
    <t xml:space="preserve">Implementación de las actividades que demuestran y resaltan los diferentes valores que permiten al estudiante fortalecer las relaciones interpersonales y su mejoramiento con respecto a la buena actitud y dispossición dentro y fuera del aula. </t>
  </si>
  <si>
    <t>PEI- Planes de Aula y Guis de Aprendizaje- Proyectos Transversales.</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</si>
  <si>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</si>
  <si>
    <t>Plan de Estudio.
Orientaciones del Programa Todos a Aprender PTA.
Preparadores de clase.
Control Diario.
Procesos de seguimiento.
Acciones de seguimiento y control.</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</si>
  <si>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 5) La unificación del formato de Guías y Planes de Aula.</t>
  </si>
  <si>
    <t>Plan de Estudio.
Plan de Aula.
Guías de Aprendizaje.
Control Diario.
Procesos de seguimiento.
Acciones de seguimiento y control.</t>
  </si>
  <si>
    <r>
      <t xml:space="preserve">En la institución se presentan esfuerzos colectivos por trabajar con estrategias  lternativas a la clase magistral. Además,  se tienen en cuenta los intereses, ideas y experiencias de los estudiantes como base para estructurar las actividades pedagógicas.                                                              </t>
    </r>
    <r>
      <rPr>
        <b/>
        <i/>
        <sz val="9"/>
        <color indexed="8"/>
        <rFont val="Arial"/>
        <family val="2"/>
      </rPr>
      <t>Falta apropiación de proyectos  investigativos teniendo en cuenta el entorno con la vinculación de las sedes (iniciando desde preescolar).</t>
    </r>
  </si>
  <si>
    <t>Plan de Estudio.
Orientaciones del Programa Todos a Aprender PTA.
Sistema Institucional de Evaluación de Estudiantes - SIEE.
Actas de asistencia a los procesos de formación por parte de Coordinación.</t>
  </si>
  <si>
    <t>En la institución se presentan esfuerzos colectivos por trabajar con estrategias  alternativas a la clase magistral. Además,  se tienen en cuenta los intereses, ideas y experiencias de los estudiantes como base para estructurar las actividades pedagógicas. Partcipación de las actividades culturales y deportivas que integran a toda I.E.</t>
  </si>
  <si>
    <t>Plan de Estudio.
Proyectos Pedagogicos Transversales.
Sistema Institucional de Evaluación de Estudiantes - SIEE.
Actas de asistencia a los procesos de formación por parte de Coordinación.</t>
  </si>
  <si>
    <r>
      <t xml:space="preserve">El sistema de evaluación del rendimiento académico se aplica permanentemente. Se hace seguimiento a los estudiantes de bajo rendimiento.                                                            </t>
    </r>
    <r>
      <rPr>
        <b/>
        <i/>
        <sz val="9"/>
        <color indexed="8"/>
        <rFont val="Arial"/>
        <family val="2"/>
      </rPr>
      <t xml:space="preserve"> 
Falta comunicación permanente con el  padre de familia como seguimiento al proceso de enseñanza aprendizaje del estudiante.</t>
    </r>
  </si>
  <si>
    <t>Proyecto Educativo Institucional.
Plan de Estudio.
Planes de mejoramiento.
Sistema Institucional de Evaluación de Estudiantes - SIEE.
Actas del Comité de evaluación y promoción.
Plataforma WEBCOLEGIOS.
Plan Individual de Ajustes Razonables - PIAR.</t>
  </si>
  <si>
    <r>
      <t xml:space="preserve">El sistema de evaluación del rendimiento académico se aplica permanentemente. Se hace seguimiento a los estudiantes de bajo rendimiento.                                                            </t>
    </r>
    <r>
      <rPr>
        <b/>
        <i/>
        <sz val="9"/>
        <color indexed="8"/>
        <rFont val="Arial"/>
        <family val="2"/>
      </rPr>
      <t xml:space="preserve"> 
comunicación permanente con el  padre de familia como seguimiento al proceso de enseñanza aprendizaje del estudiante mediante citaciones, medios de difusión.</t>
    </r>
  </si>
  <si>
    <t>Proyecto Educativo Institucional.
Plan de Estudio.
Planes de mejoramiento.planes de nivelación
Sistema Institucional de Evaluación de Estudiantes - SIEE.
Actas del Comité de evaluación y promoción.
Plataforma WEBCOLEGIOS.
Plan Individual de Ajustes Razonables - PIAR.</t>
  </si>
  <si>
    <r>
      <t xml:space="preserve">El cuerpo docente hace un seguimiento periódico y sistemático al desempeño académico de los estudiantes para
diseñar acciones de apoyo a los mismos.  </t>
    </r>
    <r>
      <rPr>
        <b/>
        <i/>
        <sz val="9"/>
        <color indexed="8"/>
        <rFont val="Arial"/>
        <family val="2"/>
      </rPr>
      <t>Falta análisis más profundos sobre el rendimiento de los estudiantes y la relación con la problemáticas familiares y sociales.</t>
    </r>
  </si>
  <si>
    <t>Comisión de evaluación y promoción.
Entrega de informes.
Actas de compromisos academicos.
Planes y actas de superación.
Día E.
Sistema Institucional de Evaluación de Estudiantes - SIEE.</t>
  </si>
  <si>
    <t>El cuerpo docente hace un seguimiento periódico y sistemático al desempeño académico de los estudiantes para
diseñar acciones de apoyo a los mismos e implementación del PFAP</t>
  </si>
  <si>
    <t xml:space="preserve">El análisis de los resultados de los estudiantes en las evaluaciones externas (pruebas SABER y exámenes de Estado) origina acciones para fortalecer los aprendizajes de los estudiantes.
Se dieron espacios para el análisis y socialización de los resultados de pruebas externas e internas (Evaluar para Avanzar), se generaron Planes de Foralecimiento Acádemico y Pedagógico en las diferentes áreas. </t>
  </si>
  <si>
    <t xml:space="preserve">
Plan de estudio.
Sistema Institucional de Evaluación de Estudiantes - SIEE.
Resultados de Pruebas Externas.
Análisis de Pruebas Aprendamos.
Cuadernillos de resultados de Pruebas SABER.</t>
  </si>
  <si>
    <r>
      <t xml:space="preserve">La institución cuenta con una política clara para el control, análisis y tratamiento de las causas de ausentismo.                                                       </t>
    </r>
    <r>
      <rPr>
        <b/>
        <i/>
        <sz val="9"/>
        <color indexed="8"/>
        <rFont val="Arial"/>
        <family val="2"/>
      </rPr>
      <t xml:space="preserve"> 
No se contempla en su totalidad la participación activa de los padres de familia y estudiantes en las actividades escolares.                </t>
    </r>
    <r>
      <rPr>
        <sz val="9"/>
        <color indexed="8"/>
        <rFont val="Arial"/>
        <family val="2"/>
      </rPr>
      <t xml:space="preserve">                                      </t>
    </r>
  </si>
  <si>
    <t>Planillas de registro de asistencia.
Control Diario.
Observador del Estudiante.
Actas de compromiso disciplinario.
Actas de Comisión de Evaluación y Promoción.</t>
  </si>
  <si>
    <t>La institución cuenta con una política clara para el control, análisis y tratamiento de las causas de ausentismo.                                                        
No se contempla en su totalidad la participación activa de los padres de familia y estudiantes en las actividades escolares</t>
  </si>
  <si>
    <t>Las prácticas de los docentes incorporan actividades de recuperación basadas en estrategias que tienen como finalidad ofrecer un apoyo real al desarrollo de las competencias
básicas de los estudiantes y al mejoramiento de sus resultados.</t>
  </si>
  <si>
    <t>Plan de mejoramiento y recuperación por periodo académico. 
Colegio Abierto.
Actas de Nivelación.
Observador del Estudiante.
Actas de Comisión de Evauación y Promoción.
Procesos de seguimiento a los procesos de la Comisión de Evaluacón y Promoción.</t>
  </si>
  <si>
    <t>Plan de mejoramiento y recuperación por periodo académico. 
Actas de Nivelación.
Observador del Estudiante.
Actas de Comisión de Evauación y Promoción.
Procesos de seguimiento a los procesos de la Comisión de Evaluacón y Promoción.</t>
  </si>
  <si>
    <r>
      <t xml:space="preserve">La institución cuenta con programas de apoyo pedagógico a los casos de bajo rendimiento académico, así como con mecanismos de seguimiento, actividades institucionales y soporte interinstitucional.                                                           </t>
    </r>
    <r>
      <rPr>
        <b/>
        <i/>
        <sz val="9"/>
        <color indexed="8"/>
        <rFont val="Arial"/>
        <family val="2"/>
      </rPr>
      <t xml:space="preserve">Se cuenta con orientadora escolar en la institución educativa. </t>
    </r>
  </si>
  <si>
    <t xml:space="preserve">La institución cuenta con programas de apoyo pedagógico a los casos de bajo rendimiento académico, así como con mecanismos de seguimiento, actividades institucionales y soporte interinstitucional.                                                           Se cuenta con orientadora escolar en la institución educativa. </t>
  </si>
  <si>
    <t>La institución tiene un contacto escaso y esporádico con sus egresados y la información sobre ellos es anecdótica.</t>
  </si>
  <si>
    <t xml:space="preserve">Folios 
Archivo </t>
  </si>
  <si>
    <t>Ausencia de Folios y Archivos con contactos de egresados</t>
  </si>
  <si>
    <r>
      <t xml:space="preserve">La institución dispone de un proceso de matrícula que tiene en cuenta a estudiantes y padres de familia.  Todo se registra en el SIMAT y en la plataforma WEBCOLEGIOS.
</t>
    </r>
    <r>
      <rPr>
        <b/>
        <i/>
        <sz val="8"/>
        <color indexed="8"/>
        <rFont val="Arial"/>
        <family val="2"/>
      </rPr>
      <t>Se debe mejorar el proceso de articulación entre la Secretaría de la Institución Educativa, la Coordinación y las sedes</t>
    </r>
    <r>
      <rPr>
        <sz val="8"/>
        <color indexed="8"/>
        <rFont val="Arial"/>
        <family val="2"/>
      </rPr>
      <t xml:space="preserve">.
</t>
    </r>
    <r>
      <rPr>
        <b/>
        <i/>
        <sz val="8"/>
        <color indexed="8"/>
        <rFont val="Arial"/>
        <family val="2"/>
      </rPr>
      <t>Se debe realizar un Manual de Procedimientos pra la Matrícula de Estudiantes con base en los procesos del SIMAT</t>
    </r>
    <r>
      <rPr>
        <sz val="8"/>
        <color indexed="8"/>
        <rFont val="Arial"/>
        <family val="2"/>
      </rPr>
      <t>.</t>
    </r>
  </si>
  <si>
    <t>Formato de Matrícula.
Requisitos de Matrícula registrados en el Manual de Convivencia.
SIMAT.
Plataforma WEBCOLEGIOS.
Procesos de ingresos de estudiantes a las sedes.</t>
  </si>
  <si>
    <t>Es necesario agilizar el proceso de matricula, gestionando apoyo a la secretaria general para que el proceso más fluido.  Programar recpecion de documentos en fechas anteriores a la firma de la matircula.</t>
  </si>
  <si>
    <t>Folios y carpetas de estudiantes con sus respaldos documentales</t>
  </si>
  <si>
    <r>
      <t xml:space="preserve">La Institución Educativa tiene un sistema de archivo en la Sede Central y los registros de calificaciones.  
Solo en la Sede Central se expiden las Constancias y Certificaciones.
</t>
    </r>
    <r>
      <rPr>
        <b/>
        <i/>
        <sz val="8"/>
        <color indexed="8"/>
        <rFont val="Arial"/>
        <family val="2"/>
      </rPr>
      <t>El proceso de expidición de Constancias y Certificados debe ser más expedito y menos traumático</t>
    </r>
    <r>
      <rPr>
        <sz val="8"/>
        <color indexed="8"/>
        <rFont val="Arial"/>
        <family val="2"/>
      </rPr>
      <t>.</t>
    </r>
  </si>
  <si>
    <t>A partir del año 2016 la información de los estudiantes se encuentra en la red de webcoloegios y La expedición de certificados y constancias estudiantiles se desarrolla de manera sistematica</t>
  </si>
  <si>
    <t>La Institución Educativa tiene un sistema de archivo en la Sede Central y los registros de calificaciones, debdamente organizados y digitalizados</t>
  </si>
  <si>
    <t xml:space="preserve">Se dispone de un sistema ágil y oportuno de sistematización de calificaciones por medio de una plataforma llamada: WEBCOLEGIOS, en la cual el docente registra los procesos de valoración y es revisado constantemente por los Directivos Docentes con base en las directrices establecidas en el SIEE. </t>
  </si>
  <si>
    <t>Archivo institucional.
SIMAT.
Plataforma WEBCOLEGIOS.
Planillas por periodo en al plataforma.
Procesos de capacitación y asesoría constante por parte de WEBCOLEGIOS.</t>
  </si>
  <si>
    <t>La institucion dispone de dos docentes adminitradores de la plaaforma WEBCOLEGIOS, quienes constantemente relizan seguimiento y comunicación con los docentes</t>
  </si>
  <si>
    <t>Archivo institucional.
SIMAT.
Plataforma WEBCOLEGIOS.</t>
  </si>
  <si>
    <r>
      <t xml:space="preserve">En la Institución se realiza mantenimiento de la Planta Física de manera ocasional y obedece  a una planeacion sistemática, </t>
    </r>
    <r>
      <rPr>
        <b/>
        <i/>
        <sz val="8"/>
        <color indexed="8"/>
        <rFont val="Arial"/>
        <family val="2"/>
      </rPr>
      <t>aunque los recursos son escasos en comparación con las necesidades de las sedes</t>
    </r>
    <r>
      <rPr>
        <sz val="8"/>
        <color indexed="8"/>
        <rFont val="Arial"/>
        <family val="2"/>
      </rPr>
      <t xml:space="preserve">.
</t>
    </r>
  </si>
  <si>
    <t>Actas del Consejo Directivo.
Recursos de Gratuidad.
Peticiones de necesidades por parte de las sedes.
Contratos de mantenimiento de plantas físicas.
Contratos de la Alcaldía del Municipio de El Zulia.</t>
  </si>
  <si>
    <t>En la Institución se realiza mantenimiento de la Planta Física de manera ocasional y obedece  a una planeacion sistemática, aunque los recursos son escasos en comparación con las necesidades de las sedes. Gestionar con ONG  y empresas privadas de la región programas de mantenimiento de las plantas fisicas de todas las sedes.</t>
  </si>
  <si>
    <t>Actas del Consejo Directivo.
Recursos de Gratuidad.
Peticiones de necesidades por parte de las sedes. Proyectos presentados a las diferentes entidades</t>
  </si>
  <si>
    <t>El embellecimiento de las plantas físicas se llevan a cabo con la participación de la comunidad educativa y obedece al liderazgo de los docentes.</t>
  </si>
  <si>
    <t>Comité de embellecimiento de las sedes.
Evidencias fotográficas.
Actas de suministros para el embellecimiento de las sedes.
Proyectos transversales.
Contribuciones individuales de los docentes del Secreto 1278.</t>
  </si>
  <si>
    <t>El embellecimiento de las plantas físicas se llevan a cabo con la participación de la comunidad educativa y obedece al liderazgo de los docentes. Sin embargo por las condiciones climaticas y los escasos recursos de todas las sedes no permiten garantizar mejores condiciones locativas</t>
  </si>
  <si>
    <r>
      <t>Se utilizan los espacios adecuadamente en las diferentes sedes, pero se carece un seguimiento al uso de los espacios.
Faltan procesos de seguimiento adecuados para analizar el uso de la Planta Física de la Sede Central y de cada una de las sedes (</t>
    </r>
    <r>
      <rPr>
        <b/>
        <i/>
        <sz val="8"/>
        <color indexed="8"/>
        <rFont val="Arial"/>
        <family val="2"/>
      </rPr>
      <t>diseñar formato para uso de los espacios fisicos disponibles, para las actividades distintas a las de la formación academica de los estudiantes</t>
    </r>
    <r>
      <rPr>
        <sz val="8"/>
        <color indexed="8"/>
        <rFont val="Arial"/>
        <family val="2"/>
      </rPr>
      <t xml:space="preserve">).  
La comunidad ayuda al ciudado de las sedes. 
</t>
    </r>
  </si>
  <si>
    <t>Manual de Procedimientos.
Formatos de asistencia y oficios de cada una de las entidades que solicitan el servicio.</t>
  </si>
  <si>
    <t>La insitución dispone de un formato aprobado por el consejo directivo para realizar el seguimiento al prestamo y  la utilización de los espacios físicos de las instalaciones</t>
  </si>
  <si>
    <t xml:space="preserve">protocolo para el prestamo y  la utilización de la planta física   Formato de seguimiento </t>
  </si>
  <si>
    <r>
      <t xml:space="preserve">La Institución tiene un plan de adquisición de recursos para el aprendizaje acorde a las necesidades de cada sede.
Para la realización del presupuesto anual, se les pide a las sedes analizar junto con los padres de familia las necesidades de cada una y así consolidar la información para presentarla al Consejo Directivo. 
Año a año se han incrementado los recursos para el aprendizaje, </t>
    </r>
    <r>
      <rPr>
        <b/>
        <i/>
        <sz val="8"/>
        <color indexed="8"/>
        <rFont val="Arial"/>
        <family val="2"/>
      </rPr>
      <t>pero falta diseñar políticas de mantenimiento</t>
    </r>
    <r>
      <rPr>
        <sz val="8"/>
        <color indexed="8"/>
        <rFont val="Arial"/>
        <family val="2"/>
      </rPr>
      <t>.</t>
    </r>
  </si>
  <si>
    <t>Rubro autorizado y firmado por el Consejo Directivo para la adquisición de recursos del aprendizaje.
Presupuesto anual. 
Facturas.
Plan de compras.
Rendición de cuentas por parte de la Rectoría de la Institución Educativa.</t>
  </si>
  <si>
    <t>La Institución tiene un plan de adquisición de recursos para el aprendizaje acorde a las necesidades de cada sede.
Para la realización del presupuesto anual, se les pide a las sedes analizar junto con los padres de familia las necesidades de cada una y así consolidar la información para presentarla al Consejo Directivo. 
Año a año se han incrementado los recursos para el aprendizaje, pero falta diseñar políticas de mantenimiento.</t>
  </si>
  <si>
    <t>Rubro autorizado y firmado por el Consejo Directivo para la adquisición de recursos del aprendizaje.
Presupuesto anual. 
Facturas.</t>
  </si>
  <si>
    <r>
      <t xml:space="preserve">Para la realización del presupuesto anual, se les pide a las sedes analizar junto con los padres de familia las necesidades de cada una y así consolidar la información para presentarla al Consejo Directivo.  
</t>
    </r>
    <r>
      <rPr>
        <b/>
        <i/>
        <sz val="8"/>
        <color indexed="8"/>
        <rFont val="Arial"/>
        <family val="2"/>
      </rPr>
      <t>Se requiere mejorar la dotación del laboratorio de la sede Central para garantizar las prácticas pedagógicas en el área de Ciencias Naturales.</t>
    </r>
  </si>
  <si>
    <t>Actas del Consejo Directivo.
Facturas.
Presupuesto anual.
Plan de compras.
Rendición de cuentas por parte de la Rectoría de la Institución Educativa.</t>
  </si>
  <si>
    <t>Para la realización del presupuesto anual, se les pide a las sedes analizar junto con los padres de familia las necesidades de cada una y así consolidar la información para presentarla al Consejo Directivo.  
Se requiere mejorar la dotación del laboratorio de la sede Central para garantizar las prácticas pedagógicas en el área de Ciencias Naturales.</t>
  </si>
  <si>
    <t>Actas del Consejo Directivo.
Facturas.
Presupuesto anual.</t>
  </si>
  <si>
    <t>Se cuenta con un programa de mantenimiento correctivo de equipos de computo para las diferentes sedes.</t>
  </si>
  <si>
    <t>Actas del Consejo Directivo.
Contrato de mantenimiento y registro de seguimiento categorizado de los equipos de cómputo.</t>
  </si>
  <si>
    <t xml:space="preserve">Panorama de riesgo, capacitaciones y actas de socializacion.
Encuestas sobre el Programa de Gestión de Riesgos.
</t>
  </si>
  <si>
    <t xml:space="preserve">Actas de socializacion.
Encuestas sobre el Programa de Gestión de Riesgos, Registros Fotográficos , etc.
</t>
  </si>
  <si>
    <t xml:space="preserve">La Institución cuenta conun panorama de riesgo y se planteo un plan de mitigación para los riesgos físicos, se protocolizó el COPASST para iniciar </t>
  </si>
  <si>
    <t>Se elaboro el panorama de riesgos y el plan de gesion de riesgos para la mitigación de riesgos fisicos, se elaborao el protocolo para el funcionamiento del COPASST</t>
  </si>
  <si>
    <t>Se tiene servicio de cafetería en algunas de las sedes de primaria. En la sede central hay la cooperativa,  el servicio de transporte y restaurante se prestó durante todo el calendario escolar, y amplio rutas a la comunilad educativa. Se posee servicio de Sicorientación.</t>
  </si>
  <si>
    <t>SIMAT.
Control de rutas de transporte escolar.
Plan de alimentación escolar. Actas de restaurante y trasnporte.
Servicio de restaurante escolar.</t>
  </si>
  <si>
    <t>La insitución realiza seguimiento a la prestación de servicios complementarios con que cuenta</t>
  </si>
  <si>
    <r>
      <t xml:space="preserve">La institución cuenta con ciertas estrategias de apoyo para las dificultades de interacción y académicas, </t>
    </r>
    <r>
      <rPr>
        <b/>
        <i/>
        <sz val="8"/>
        <color indexed="8"/>
        <rFont val="Arial"/>
        <family val="2"/>
      </rPr>
      <t>pero no son políticas institucionales</t>
    </r>
    <r>
      <rPr>
        <sz val="8"/>
        <color indexed="8"/>
        <rFont val="Arial"/>
        <family val="2"/>
      </rPr>
      <t xml:space="preserve">.
</t>
    </r>
    <r>
      <rPr>
        <b/>
        <i/>
        <sz val="8"/>
        <color indexed="8"/>
        <rFont val="Arial"/>
        <family val="2"/>
      </rPr>
      <t>Se deben desarrollar estrategias de apoyo a estudiantes con dificultades académicas y comportamentales en concordancia con la Orientación Escolar</t>
    </r>
    <r>
      <rPr>
        <sz val="8"/>
        <color indexed="8"/>
        <rFont val="Arial"/>
        <family val="2"/>
      </rPr>
      <t>.</t>
    </r>
  </si>
  <si>
    <t xml:space="preserve">Plataforma WEBCOLEGIOS.
Actas de Comisión de Evaluación y Promoción.
Actas de compromiso académico.
Actividades de refuerzo y superación.
Seguimiento de procesos por parte de Orientación Escolar.
</t>
  </si>
  <si>
    <t>En la insitución se plantean estrategias de apoyo a los estudiantes con bajo rendimientos academico, para los estudiantes con necesidades especiales de aprendizaje se implemento  el PIAR, en coherencia con su diagnóstico de necesidades</t>
  </si>
  <si>
    <t>Caracterizacion de necesidades y barreras para el aprendizaje         PIAR            Planes de refuerzo</t>
  </si>
  <si>
    <r>
      <t xml:space="preserve">Los perfiles están definidos según el Plan de Estudios y las asignaciones académicas obecede a un proceso estructurado y concertado por parte de los Directivos Docentes, </t>
    </r>
    <r>
      <rPr>
        <b/>
        <i/>
        <sz val="8"/>
        <color indexed="8"/>
        <rFont val="Arial"/>
        <family val="2"/>
      </rPr>
      <t>pero lo inconstante de la planta de personal hace que se modifiquen los procesos por el faltante de docentes</t>
    </r>
    <r>
      <rPr>
        <sz val="8"/>
        <color indexed="8"/>
        <rFont val="Arial"/>
        <family val="2"/>
      </rPr>
      <t>.</t>
    </r>
  </si>
  <si>
    <t xml:space="preserve">Plan de Estudios.
Manual de Funciones.
Manual de Procedimientos.
Hojas de vida de los docentes.
Procesos de concertación entre Directivos y Docentes.
Resolución de Asignación Académica.
</t>
  </si>
  <si>
    <t>Los perfiles están definidos según el Plan de Estudios y las asignaciones académicas obecede a un proceso estructurado y concertado por parte de los Directivos Docentes, pero lo inconstante de la planta de personal hace que se modifiquen los procesos por el faltante de docentes.</t>
  </si>
  <si>
    <t>Plan de Estudios.
Manual de Funciones.
Manual de Procedimientos.
Hojas de vida de los docentes.
Procesos de concertación entre Directivos y Docentes.
Resolución de Asignación Académica.</t>
  </si>
  <si>
    <r>
      <t xml:space="preserve">La institución realiza actividades de inducción de docentes.  </t>
    </r>
    <r>
      <rPr>
        <b/>
        <i/>
        <sz val="8"/>
        <color indexed="8"/>
        <rFont val="Arial"/>
        <family val="2"/>
      </rPr>
      <t>Falta diseñar políticas institucionales sobre inducción a docentes nuevos, estudiantes nuevos y al personal administrativo</t>
    </r>
    <r>
      <rPr>
        <sz val="8"/>
        <color indexed="8"/>
        <rFont val="Arial"/>
        <family val="2"/>
      </rPr>
      <t>.</t>
    </r>
  </si>
  <si>
    <t>Manual de Funciones.
Manual de Procedimientos.
Charlas y asesorías personalizadas.
Capacitaciones de WEBCOLEGIOS.
Correos electrónicos.
Plataforma ENJAMBRE.</t>
  </si>
  <si>
    <t>La institución realiza actividades de inducción de docentes.  Falta diseñar políticas institucionales sobre inducción a docentes nuevos, estudiantes nuevos y al personal administrativo.</t>
  </si>
  <si>
    <r>
      <t xml:space="preserve">La institución cuenta con lineamientos que permiten que sus integrantes opten por procesos de formación en coherencia con el PEI y con las necesidades detectadas, pero no para la totalidad de los docentes vinculados.
</t>
    </r>
    <r>
      <rPr>
        <b/>
        <i/>
        <sz val="8"/>
        <color indexed="8"/>
        <rFont val="Arial"/>
        <family val="2"/>
      </rPr>
      <t>Hay muchos docentes con formación es posgrados, los cuales pueden llevar a cabo procesos de compartir de experiencias exitosas</t>
    </r>
    <r>
      <rPr>
        <sz val="8"/>
        <color indexed="8"/>
        <rFont val="Arial"/>
        <family val="2"/>
      </rPr>
      <t>.</t>
    </r>
  </si>
  <si>
    <t xml:space="preserve">Programa Todos a Aprender - PTA.
Registro fotográfico.
</t>
  </si>
  <si>
    <t>La institución cuenta con lineamientos que permiten que sus integrantes opten por procesos de formación en coherencia con el PEI y con las necesidades detectadas, pero no para la totalidad de los docentes vinculados.
Hay muchos docentes con formación es posgrados, los cuales pueden llevar a cabo procesos de compartir de experiencias exitosas.</t>
  </si>
  <si>
    <t>Programa Todos a Aprender - PTA.
Registro fotográfico.</t>
  </si>
  <si>
    <t>La institución ha identificado estudiantes con necesidades educativas especiales y se realiza la caracterización y valoración de los estudiantes y un pre diagnóstico del mismo.
Falta definir políticas institucionales para el trabajo pedagógico con los estudiantes en situación de vulnerabilidad:Extrema pobreza, desplazamiento, violencia , entre otros.</t>
  </si>
  <si>
    <t xml:space="preserve">Plataforma SIMAT.
Formatos de matrícula, de caracterización y de casos especiales.
Observador del Estudiante.                                                                                                                                                                                                                                                 Se atienden estudiantes desplazados del país y migrantes de Venezuela.
Trabajo de Psicoorientación (Diligenciamiento diagnóstico con docente de apoyo y Remisiones ).                                                Actas de encuentro de Capacitación del PIAR.
Atención a 10 estudiantes que presentan Barreras al aprendizaje  y participación. </t>
  </si>
  <si>
    <t xml:space="preserve">La institución ha identificado estudiantes con necesidades educativas especiales y se realiza la caracterización y valoración de los estudiantes (PIAR).                                 Se  ha diseñado estrategias pedagógicas para la atención de cada uno de los casos presentados, permitiendo la iclusión y la atención.
</t>
  </si>
  <si>
    <t>Se han definido    politticas por medio de un formato para la identificación de los grupos etnicos de la Institución.                                                               Se debe fortalecer las estratégias pedagógicas para atender a poblaciones pertenecientes a grupos étnicos en corcondancia con el PEI y normatividad vigente.</t>
  </si>
  <si>
    <t>Plataforma SIMAT.
Formatos de matrícula, de caracterización y de casos especiales.
Observador del Estudiante.                                                                                                                                                                                                                                                 
Trabajo de Psicoorientación. 
Ajustes al PEI y al manual de convivencia.</t>
  </si>
  <si>
    <t>Se conocen las características del entorno y se procura dar respuesta a las necesidades de cada estudiante, especialmente en el área de técnica e informática, ética y valores y los proyectos transversale.</t>
  </si>
  <si>
    <t>Proyecto Educativo Institucional: Análisis del contexto.
Plan de desarrollo de la Alcaldía Municipal de El Zulia.
Plan de Estudios.
Observador del Estudiante. 
Plan de acción sobre las actividades a desarrollar durante el año en los proyectos transversales. 
Cuadro de eficiencia interna.</t>
  </si>
  <si>
    <t>Se conocen las características del entorno y se procura dar respuesta a las necesidades de cada estudiante, especialmente en el área de técnica con la implementación del proyecto politica para la educación media  informática, ética y valores y los proyectos transversales, de igual forma se cuenta con el programa sonidos para la construcción de paz (PSCP) y centros de interes con el PTA FI 3.0</t>
  </si>
  <si>
    <t>Proyecto Educativo Institucional: Análisis del contexto.
Plan de Estudios.
Observador del Estudiante. 
Plan de acción sobre las actividades a desarrollar durante el año en los proyectos transversales. 
Cuadro de eficiencia interna.                               Plan de acción sonidos para la construcción de paz (PSCP), Capacitaciones grupo gestor.</t>
  </si>
  <si>
    <t xml:space="preserve">Se cuenta con programas para apoyar la realización del proyecto de vida de los estudiantes, identificando sus necesidades y expectativas de acuerdo a las necesidades del entorno y del desarrollo ambiental de la región.  
Se deben fortalecer los procesos de equilibrio emocional y espiritual al igual que los de exploración vocacional y encuentro con las diferentes nstituciones de estudio superior.  </t>
  </si>
  <si>
    <t xml:space="preserve">Plan de área de ética y valores.
Talleres psicopedagógico del área de orientación.
Observador del Estudiante.                                     Actas </t>
  </si>
  <si>
    <t xml:space="preserve">Se cuenta con programas para apoyar la realización del proyecto de vida de los estudiantes, identificando sus necesidades y expectativas de acuerdo a las necesidades del entorno y del desarrollo ambiental de la región.  
Se deben fortalecer los procesos de equilibrio emocional y espiritual al igual que los de exploración vocacional y encuentro con las diferentes instituciones de estudio superior.  </t>
  </si>
  <si>
    <t xml:space="preserve">
Plan de área de ética y valores.
Talleres psicopedagógico del área de orientación.
Observador del Estudiante.                                     informes escritos                                                                        registro fotografico.                                                </t>
  </si>
  <si>
    <t>Es coherente con el PEI, cuenta con el respaldo pedagogico de los docentes y  es significativa entre los integrantes de la familia. Se cuenta con el apoyo y participacion de la Comisaria de familia, Secretaria de Salud y Educación municipal.                                                                   Es necesario aplicar la evaluación de escuela de padres con su respectiva sistematización resultados.</t>
  </si>
  <si>
    <t>Invitaciones y control de asistencias a padres de familia.                                     Plegables 
Actas 
Educación y formación con talleres de la Secretaría de Salud y educación del Municipal de El Zulia.
Registro  fotográfico.</t>
  </si>
  <si>
    <t xml:space="preserve">Se realiza el seguimiento a cada una de las escuelas de familia  a través de formatos institucionales.                                                                     La  tematica desarrollada  se profundiza de acuerdo a las necesidades de las familias según un diagnóstico realizado.                                         </t>
  </si>
  <si>
    <t>Invitaciones y control de asistencias a padres de familia.                                     Plegables 
Informe de seguimiento a actividades institucionales                                                Educación y formación con talleres de parte del Orientador y docentes de cada una de las sedes.
Oficios radicados a Secretaria de salud, Comisaria de familia.
Registro  fotográfico.</t>
  </si>
  <si>
    <t>Se cuenta con estrategias de interacción con la comunidad que orienta, dando sentido a las acciones que se planean conjuntamente para dar respuestas a problemáticas y necesidades con el fin de mejorar las condiciones de vida de la comunidad y los estudiantes.                                                   Se sumaron a la oferta de servicios propuestas de investigación desde los proyectos trasversales con los que cuenta la I.E.                                                                                       Se requiere ampliar el presupuesto para los proyectos de investigación con el fin de posibilitar más cupos para más estudiantes de todos los niveles.</t>
  </si>
  <si>
    <t>Cronogramas de actividades.
Actas de actividades realizadas.
Celebración del Día de la Familia.
Inauguración de Interclases e Intersedes
Convenios establecidos con las diferentes entidades. Registro de experiencias significativas e investigativas ante la Secretaria de Educación.</t>
  </si>
  <si>
    <t>Se cuenta con estrategias de interacción con la comunidad que favorecen al mejoramiento continuo desde la primera infancia. Asi mismo proyecto escuela de padres. Se sumaron a la oferta de servicios propuestas de investigación desde los proyectos trasversales con los que cuenta la I.E.                                                                                       Se requiere ampliar el presupuesto para los proyectos de investigación con el fin de posibilitar más cupos para la comunidad estudiantil.</t>
  </si>
  <si>
    <t xml:space="preserve">
Celebración del Día de la Familia.
Inauguración de Interclases e Intersedes
Convenios establecidos con las diferentes entidades.                                                           solicitude de personas o empresas de la comunidad para realizar actividades   en las instalaciones   dela instituciòn.                                                      </t>
  </si>
  <si>
    <t>Para cada una de las actividades que se realiza a nivel de comunidad siempre han tenido como sitio eje de reunión la planta física de la Institución.
Se deben fortalecer los procesos de seguimiento adecuados para analizar el uso de la Planta Física de la Sede Central y de cada una de las sedes.                                                                  
La comunidad utiliza los espacios y recursos de la institución y colabora con su mantenimiento.</t>
  </si>
  <si>
    <t>Manual de Procedimientos.
Formatos de asistencia y oficios de cada una de las entidades que solicitan el servicio.                                                          Formato de inventarios y paz y salvo en infraestructura cada año por cada sede.</t>
  </si>
  <si>
    <t>oficios de cada una de las entidades que solicitan el servicio.                                                          Formato de inventarios.</t>
  </si>
  <si>
    <t xml:space="preserve">Se desarrollan proyectos de Servicio Social por parte de grados Décimo y Undécimo teniendo encuenta sus necesidades y expectativas, adémas se desarrollaron actividades de embellecimientos de algunas  sedes incluyendo la principal. 
</t>
  </si>
  <si>
    <t>Proyecto de servicio social de los Grados Décimo y Undécimo. 
Proyecto de servicio social de Proyecto Ser Humano.
Actas y control de asistencia.
Registro fotográfico.                         Carpeta de seguimiento del Servicio Social de cada estudiante.</t>
  </si>
  <si>
    <t xml:space="preserve">Se desarrollan proyectos de Servicio Social por parte de grados Décimo y Undécimo  de acuerdo a  las necesidades del contexto en gestión ambiental, Restaurante escolar, emebellecimientoo de zonas escolares atendiendo las espectativas de la comunidad. </t>
  </si>
  <si>
    <t xml:space="preserve">Proyecto de servicio social de los Grados Décimo y Undécimo.                                      
Proyecto de servicio social de Proyecto Comprender y prosperar.                                 Formato general de seguimiento SSEO                             
 Formato de matricula de servicio social estudiantil obligatorio, planilla de control de servicio social, formato de constancia de cumplimiento del SSEO, registro fotografico
                   </t>
  </si>
  <si>
    <t>Existen mecanismos y escenarios de participación de la institución y son utilizados por los estudiantes de forma continúa y con sentido cumpliendo las normas legales y logrando la participación de los estudiantes en el apoyo de su propia formación ciudadana.                                                                            Faltan mecanismos para evaluar las formas y demandas de participación.</t>
  </si>
  <si>
    <t>Actas del Consejo Estudiantil.
Actas del Comité de Convivencia.
Actas del Consejo Directivo.
SUPÉRATE con el deporte.
Feria de la Ciencia y la tecnología.
Festival de la Canción.
Juegos Interclases.</t>
  </si>
  <si>
    <t>Se cuentan con mecanismos de participación  de estudiantes en los dierentes escenarios propuestos por la institucion y planteados en el PEI,.    Teniendo en cuenta el cronograma de actividades se llevan acabo el desarrollo de la misma evidenciando la participación a  través del formato de seguimiento a las actividades institucionales.</t>
  </si>
  <si>
    <t>Actas del Consejo Estudiantil.
Actas del Comité de Convivencia.
Actas del Consejo Directivo.
SUPÉRATE con el deporte.                                 
Inauguración de Interclases e Intersedes.         
feria de la eco- innovación para un planeta sostenible                                                               Izadas de bandera      
Juegos Interclases.</t>
  </si>
  <si>
    <t>Se poseen canales de comunicación claros y abiertos que facilitan a los padres de familia conocimientos de sus derechos y deberes de manera que ellos se sienten miembros legítimos de la asamblea del consejo de padres. 
Se debe diseñar el formato de autoevaluación y seguimiento.</t>
  </si>
  <si>
    <t>Actas de reuniones y conformación de la asamblea y consejo de padres.                                                                                                                                                                                                                                 Sistema Institucional de Evaluación SIEE
Manual de Convivencia.</t>
  </si>
  <si>
    <t>la instituciòn posee mecanismos para evaluar las formas de participaciòn del estudiantado y crea espacios para promover alternativas de partiicipaciòn como respuestas a ellos.</t>
  </si>
  <si>
    <t xml:space="preserve">informe de seguimiento a las actividades institucionales, evidencias fotograficas,  actas </t>
  </si>
  <si>
    <t>La participación de los padres en la ejecución de las diferentes acciones desarroladas en el plantel educativo en concordancia con el PEI.
Participación en los ajustes del PEI y del SIEE .</t>
  </si>
  <si>
    <t>Actas                                                                                Registro fotografico                                              proyectos</t>
  </si>
  <si>
    <t>Las familias participan de manera dinamica  en las diferentes actividades programadas por la institución, estas actividades tienen en cuenta las necesidades y expectativas de la comunidad.</t>
  </si>
  <si>
    <t>Actas                                                                                Registro fotografico                                              proyectos pedagogicos</t>
  </si>
  <si>
    <t>La institución cuenta con proyectos transversales orientados a prevenir y mejorar riesgos físicos pero aún no se ha socializado el cronograma de actividades.
Faltan procesos de formación a los docentes sobre la prevención de riesgos físicos, especialmente para las sedes de primaria.                                                                 Falta incluir resultados del diagnóstico de la caracterización de riesgos de cada una de las sedes.</t>
  </si>
  <si>
    <t xml:space="preserve">Plan escolar de Gestión de Riesgo. 
Tabulación de encuestas diagnósticas de caracterización de necesidades </t>
  </si>
  <si>
    <t>La institución cuenta con proyectos movilidad segura y prevención de riesgos fisicos con el fin de garantizar la seguridad de los estudiantes y comunidad en general</t>
  </si>
  <si>
    <t>preyectos de movilidad segura, capacitación sobre sencibilización a los monitores del transporte escolar, oficios radicados a las diferentes entidades.</t>
  </si>
  <si>
    <t xml:space="preserve">La Institución realiza actividades de prevensión con el apoyo de entidades del Secor salud de forma esporadica, para prevenir consumo de sustancias psicoactivas,  violencia intrafamiliar, abuso sexual, físico y psicológicos, embarazos en adolescentes y enfermedades de transmisión sexual. </t>
  </si>
  <si>
    <t>Actas                                                                       Registros desde Psicoorientación.
Charlas  esporádicas Talleres             Plegables
Registro  Fotográfico.</t>
  </si>
  <si>
    <t>La intitución educativa ha identificado los principales problemas que contituyen factores de riesgo, se diseñan acciones orientadas a la prevención de estas problematicas.</t>
  </si>
  <si>
    <t>Plan de prevención y promoción de todo tipo de violecia contra niños niñas y adolecentes, actividades adelantadas por la alcaldia municipal.</t>
  </si>
  <si>
    <t>Se cuenta con el proyecto de prevención de riesgos y en algunas sedes se han realizado simulacros con los estudiantes. De igual forma existe poca vinculación de parte de instituciones como: bomberos y defensa civil ante cualquier emergencia que se presente en la institución.  
Se carece de un sistema de monitoreo de las condiciones mínimas de seguridad que verifica el estado de su infraestructura y alerta sobre posibles accidentes.</t>
  </si>
  <si>
    <t>Registro fotográfico                                   Proyecto de Gestión de riesgos e implementos de seguridad.                                                                                                                                                                                                                                                                                        Plegables sobre evacuación.</t>
  </si>
  <si>
    <t>AÑO  2023</t>
  </si>
  <si>
    <t>Consolidar alianzas con sector productivo mejorando la interacción con la institución permitiendo fortalecer la ejecución de actividades y el desarrollo de proyectos copnjuntos.</t>
  </si>
  <si>
    <t>Orientación a personero elegido democráticamente que representa a todas y todos los estudiantes de todas las sedes para que participe en la toma de las decisiones.</t>
  </si>
  <si>
    <t>La institución integrada ha elaborado un manual de convivencia que orienta las acciones de los diferentes estamentos de la comunidad educativa, en concordancia con el PEI.</t>
  </si>
  <si>
    <t>Mayor socialización y divulgación de manual de convivencia que orienta las acciones de los diferentes estamentos de la comunidad educativa, en concordancia con el PEI.</t>
  </si>
  <si>
    <t>La institución utiliza sistemáticamente la información de los resultados de sus autoeva- luaciones de la calidad, la inclusión y de las evaluaciones de desempeño de los docentes y personal administrativo. Además, emplea sus resultados en las evaluaciones externas (prue- bas SABER y examen de Estado) para elaborar sus planes y programas de trabajo.</t>
  </si>
  <si>
    <t xml:space="preserve">Evaluacion continua y mejoramiento de la comunicación. </t>
  </si>
  <si>
    <t>Ronal Yamid Peñaloza Figueroa</t>
  </si>
  <si>
    <t>Margy Ortiz Calderón</t>
  </si>
  <si>
    <t>Lider área de gestión administrativa y financiera</t>
  </si>
  <si>
    <t>Kelly Johana Pérez Cervera</t>
  </si>
  <si>
    <t>Lider área de gestión académica</t>
  </si>
  <si>
    <t>Gimar Galvis Zapata</t>
  </si>
  <si>
    <t>Lider área de gestión directiva</t>
  </si>
  <si>
    <t>Hector Alonso Goyeneche Toscano</t>
  </si>
  <si>
    <t>Lider área de gestión comunitaria</t>
  </si>
  <si>
    <t xml:space="preserve">docente </t>
  </si>
  <si>
    <t>administrativa y financeira</t>
  </si>
  <si>
    <t>academica</t>
  </si>
  <si>
    <t>directiva</t>
  </si>
  <si>
    <t>comunitaria</t>
  </si>
  <si>
    <t>10 de enero de 2025</t>
  </si>
  <si>
    <t xml:space="preserve">Ronal Yamid Peñaloza </t>
  </si>
  <si>
    <t>Rector</t>
  </si>
  <si>
    <t>Jhon Bayron Higuita Gutiérrez</t>
  </si>
  <si>
    <t>Coordinador</t>
  </si>
  <si>
    <t>Oliva Rojas Ordoñez</t>
  </si>
  <si>
    <t>Coordiandora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</si>
</sst>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5"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6"/>
      <color theme="1"/>
      <name val="Verdana"/>
      <family val="2"/>
    </font>
    <font>
      <b/>
      <i/>
      <sz val="9"/>
      <color indexed="8"/>
      <name val="Arial"/>
      <family val="2"/>
    </font>
    <font>
      <b/>
      <i/>
      <sz val="8"/>
      <color indexed="8"/>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32">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36" fillId="15" borderId="3" xfId="0" applyFont="1" applyFill="1" applyBorder="1" applyAlignment="1" applyProtection="1">
      <alignment horizontal="left" vertical="top" wrapText="1"/>
      <protection locked="0"/>
    </xf>
    <xf numFmtId="0" fontId="36" fillId="17" borderId="3" xfId="0" applyFont="1" applyFill="1" applyBorder="1" applyAlignment="1" applyProtection="1">
      <alignment horizontal="left" vertical="justify" wrapText="1"/>
      <protection locked="0"/>
    </xf>
    <xf numFmtId="0" fontId="14" fillId="17" borderId="2" xfId="0" applyFont="1" applyFill="1" applyBorder="1" applyAlignment="1" applyProtection="1">
      <alignment horizontal="left" vertical="justify" wrapText="1"/>
      <protection locked="0"/>
    </xf>
    <xf numFmtId="0" fontId="8" fillId="15" borderId="2" xfId="0" applyFont="1" applyFill="1" applyBorder="1" applyAlignment="1" applyProtection="1">
      <alignment horizontal="left" vertical="justify" wrapText="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42" fillId="0" borderId="2" xfId="0" applyFont="1" applyBorder="1" applyAlignment="1" applyProtection="1">
      <alignment horizontal="center" vertical="top"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34607072"/>
        <c:axId val="362537416"/>
        <c:axId val="0"/>
      </c:bar3DChart>
      <c:catAx>
        <c:axId val="34607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2537416"/>
        <c:crosses val="autoZero"/>
        <c:auto val="1"/>
        <c:lblAlgn val="ctr"/>
        <c:lblOffset val="100"/>
        <c:noMultiLvlLbl val="0"/>
      </c:catAx>
      <c:valAx>
        <c:axId val="362537416"/>
        <c:scaling>
          <c:orientation val="minMax"/>
        </c:scaling>
        <c:delete val="1"/>
        <c:axPos val="l"/>
        <c:numFmt formatCode="0%" sourceLinked="1"/>
        <c:majorTickMark val="out"/>
        <c:minorTickMark val="none"/>
        <c:tickLblPos val="nextTo"/>
        <c:crossAx val="346070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363102608"/>
        <c:axId val="363101432"/>
      </c:lineChart>
      <c:catAx>
        <c:axId val="363102608"/>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ES"/>
          </a:p>
        </c:txPr>
        <c:crossAx val="363101432"/>
        <c:crosses val="autoZero"/>
        <c:auto val="1"/>
        <c:lblAlgn val="ctr"/>
        <c:lblOffset val="100"/>
        <c:noMultiLvlLbl val="0"/>
      </c:catAx>
      <c:valAx>
        <c:axId val="363101432"/>
        <c:scaling>
          <c:orientation val="minMax"/>
        </c:scaling>
        <c:delete val="1"/>
        <c:axPos val="l"/>
        <c:numFmt formatCode="0%" sourceLinked="1"/>
        <c:majorTickMark val="out"/>
        <c:minorTickMark val="none"/>
        <c:tickLblPos val="nextTo"/>
        <c:crossAx val="363102608"/>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943E-4201-8CD7-F98B09734F4E}"/>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943E-4201-8CD7-F98B09734F4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0.8</c:v>
                </c:pt>
                <c:pt idx="2">
                  <c:v>0.2</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943E-4201-8CD7-F98B09734F4E}"/>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943E-4201-8CD7-F98B09734F4E}"/>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943E-4201-8CD7-F98B09734F4E}"/>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943E-4201-8CD7-F98B09734F4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943E-4201-8CD7-F98B09734F4E}"/>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943E-4201-8CD7-F98B09734F4E}"/>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943E-4201-8CD7-F98B09734F4E}"/>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943E-4201-8CD7-F98B09734F4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363098688"/>
        <c:axId val="363099080"/>
      </c:lineChart>
      <c:catAx>
        <c:axId val="3630986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63099080"/>
        <c:crosses val="autoZero"/>
        <c:auto val="1"/>
        <c:lblAlgn val="ctr"/>
        <c:lblOffset val="100"/>
        <c:noMultiLvlLbl val="0"/>
      </c:catAx>
      <c:valAx>
        <c:axId val="363099080"/>
        <c:scaling>
          <c:orientation val="minMax"/>
        </c:scaling>
        <c:delete val="1"/>
        <c:axPos val="l"/>
        <c:numFmt formatCode="0%" sourceLinked="1"/>
        <c:majorTickMark val="out"/>
        <c:minorTickMark val="none"/>
        <c:tickLblPos val="nextTo"/>
        <c:crossAx val="36309868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0.25</c:v>
                </c:pt>
                <c:pt idx="2">
                  <c:v>0</c:v>
                </c:pt>
                <c:pt idx="3">
                  <c:v>0.125</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363101824"/>
        <c:axId val="363099472"/>
      </c:lineChart>
      <c:catAx>
        <c:axId val="3631018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63099472"/>
        <c:crosses val="autoZero"/>
        <c:auto val="1"/>
        <c:lblAlgn val="ctr"/>
        <c:lblOffset val="100"/>
        <c:noMultiLvlLbl val="0"/>
      </c:catAx>
      <c:valAx>
        <c:axId val="363099472"/>
        <c:scaling>
          <c:orientation val="minMax"/>
        </c:scaling>
        <c:delete val="1"/>
        <c:axPos val="l"/>
        <c:numFmt formatCode="0%" sourceLinked="1"/>
        <c:majorTickMark val="out"/>
        <c:minorTickMark val="none"/>
        <c:tickLblPos val="nextTo"/>
        <c:crossAx val="36310182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0.75</c:v>
                </c:pt>
                <c:pt idx="2">
                  <c:v>0</c:v>
                </c:pt>
                <c:pt idx="3">
                  <c:v>0.25</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363103392"/>
        <c:axId val="363103784"/>
        <c:axId val="0"/>
      </c:bar3DChart>
      <c:catAx>
        <c:axId val="363103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3103784"/>
        <c:crosses val="autoZero"/>
        <c:auto val="1"/>
        <c:lblAlgn val="ctr"/>
        <c:lblOffset val="100"/>
        <c:noMultiLvlLbl val="0"/>
      </c:catAx>
      <c:valAx>
        <c:axId val="363103784"/>
        <c:scaling>
          <c:orientation val="minMax"/>
        </c:scaling>
        <c:delete val="1"/>
        <c:axPos val="l"/>
        <c:numFmt formatCode="0%" sourceLinked="1"/>
        <c:majorTickMark val="out"/>
        <c:minorTickMark val="none"/>
        <c:tickLblPos val="nextTo"/>
        <c:crossAx val="3631033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0.25</c:v>
                </c:pt>
                <c:pt idx="3">
                  <c:v>0.25</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363273584"/>
        <c:axId val="363275152"/>
        <c:axId val="0"/>
      </c:bar3DChart>
      <c:catAx>
        <c:axId val="363273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3275152"/>
        <c:crosses val="autoZero"/>
        <c:auto val="1"/>
        <c:lblAlgn val="ctr"/>
        <c:lblOffset val="100"/>
        <c:noMultiLvlLbl val="0"/>
      </c:catAx>
      <c:valAx>
        <c:axId val="363275152"/>
        <c:scaling>
          <c:orientation val="minMax"/>
        </c:scaling>
        <c:delete val="1"/>
        <c:axPos val="l"/>
        <c:numFmt formatCode="0%" sourceLinked="1"/>
        <c:majorTickMark val="out"/>
        <c:minorTickMark val="none"/>
        <c:tickLblPos val="nextTo"/>
        <c:crossAx val="3632735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363276720"/>
        <c:axId val="364392552"/>
        <c:axId val="0"/>
      </c:bar3DChart>
      <c:catAx>
        <c:axId val="363276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4392552"/>
        <c:crosses val="autoZero"/>
        <c:auto val="1"/>
        <c:lblAlgn val="ctr"/>
        <c:lblOffset val="100"/>
        <c:noMultiLvlLbl val="0"/>
      </c:catAx>
      <c:valAx>
        <c:axId val="364392552"/>
        <c:scaling>
          <c:orientation val="minMax"/>
        </c:scaling>
        <c:delete val="1"/>
        <c:axPos val="l"/>
        <c:numFmt formatCode="0%" sourceLinked="1"/>
        <c:majorTickMark val="out"/>
        <c:minorTickMark val="none"/>
        <c:tickLblPos val="nextTo"/>
        <c:crossAx val="3632767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0.75</c:v>
                </c:pt>
                <c:pt idx="2">
                  <c:v>0</c:v>
                </c:pt>
                <c:pt idx="3">
                  <c:v>0.25</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0.25</c:v>
                </c:pt>
                <c:pt idx="3">
                  <c:v>0.25</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364394512"/>
        <c:axId val="364393336"/>
      </c:lineChart>
      <c:catAx>
        <c:axId val="3643945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64393336"/>
        <c:crosses val="autoZero"/>
        <c:auto val="1"/>
        <c:lblAlgn val="ctr"/>
        <c:lblOffset val="100"/>
        <c:noMultiLvlLbl val="0"/>
      </c:catAx>
      <c:valAx>
        <c:axId val="364393336"/>
        <c:scaling>
          <c:orientation val="minMax"/>
        </c:scaling>
        <c:delete val="1"/>
        <c:axPos val="l"/>
        <c:numFmt formatCode="0%" sourceLinked="1"/>
        <c:majorTickMark val="out"/>
        <c:minorTickMark val="none"/>
        <c:tickLblPos val="nextTo"/>
        <c:crossAx val="36439451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0.88888888888888884</c:v>
                </c:pt>
                <c:pt idx="2">
                  <c:v>0</c:v>
                </c:pt>
                <c:pt idx="3">
                  <c:v>0</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364395296"/>
        <c:axId val="364389808"/>
        <c:axId val="0"/>
      </c:bar3DChart>
      <c:catAx>
        <c:axId val="364395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4389808"/>
        <c:crosses val="autoZero"/>
        <c:auto val="1"/>
        <c:lblAlgn val="ctr"/>
        <c:lblOffset val="100"/>
        <c:noMultiLvlLbl val="0"/>
      </c:catAx>
      <c:valAx>
        <c:axId val="364389808"/>
        <c:scaling>
          <c:orientation val="minMax"/>
        </c:scaling>
        <c:delete val="1"/>
        <c:axPos val="l"/>
        <c:numFmt formatCode="0%" sourceLinked="1"/>
        <c:majorTickMark val="out"/>
        <c:minorTickMark val="none"/>
        <c:tickLblPos val="nextTo"/>
        <c:crossAx val="3643952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1</c:v>
                </c:pt>
                <c:pt idx="2">
                  <c:v>0</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364395688"/>
        <c:axId val="364389024"/>
        <c:axId val="0"/>
      </c:bar3DChart>
      <c:catAx>
        <c:axId val="364395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4389024"/>
        <c:crosses val="autoZero"/>
        <c:auto val="1"/>
        <c:lblAlgn val="ctr"/>
        <c:lblOffset val="100"/>
        <c:noMultiLvlLbl val="0"/>
      </c:catAx>
      <c:valAx>
        <c:axId val="364389024"/>
        <c:scaling>
          <c:orientation val="minMax"/>
        </c:scaling>
        <c:delete val="1"/>
        <c:axPos val="l"/>
        <c:numFmt formatCode="0%" sourceLinked="1"/>
        <c:majorTickMark val="out"/>
        <c:minorTickMark val="none"/>
        <c:tickLblPos val="nextTo"/>
        <c:crossAx val="3643956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364389416"/>
        <c:axId val="364388240"/>
        <c:axId val="0"/>
      </c:bar3DChart>
      <c:catAx>
        <c:axId val="3643894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4388240"/>
        <c:crosses val="autoZero"/>
        <c:auto val="1"/>
        <c:lblAlgn val="ctr"/>
        <c:lblOffset val="100"/>
        <c:noMultiLvlLbl val="0"/>
      </c:catAx>
      <c:valAx>
        <c:axId val="364388240"/>
        <c:scaling>
          <c:orientation val="minMax"/>
        </c:scaling>
        <c:delete val="1"/>
        <c:axPos val="l"/>
        <c:numFmt formatCode="0%" sourceLinked="1"/>
        <c:majorTickMark val="out"/>
        <c:minorTickMark val="none"/>
        <c:tickLblPos val="nextTo"/>
        <c:crossAx val="3643894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363275936"/>
        <c:axId val="363277112"/>
        <c:axId val="0"/>
      </c:bar3DChart>
      <c:catAx>
        <c:axId val="363275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3277112"/>
        <c:crosses val="autoZero"/>
        <c:auto val="1"/>
        <c:lblAlgn val="ctr"/>
        <c:lblOffset val="100"/>
        <c:noMultiLvlLbl val="0"/>
      </c:catAx>
      <c:valAx>
        <c:axId val="363277112"/>
        <c:scaling>
          <c:orientation val="minMax"/>
        </c:scaling>
        <c:delete val="1"/>
        <c:axPos val="l"/>
        <c:numFmt formatCode="0%" sourceLinked="1"/>
        <c:majorTickMark val="out"/>
        <c:minorTickMark val="none"/>
        <c:tickLblPos val="nextTo"/>
        <c:crossAx val="3632759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59B3-4525-BCBD-BEC12DFA7C85}"/>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59B3-4525-BCBD-BEC12DFA7C8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0.88888888888888884</c:v>
                </c:pt>
                <c:pt idx="2">
                  <c:v>0</c:v>
                </c:pt>
                <c:pt idx="3">
                  <c:v>0</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59B3-4525-BCBD-BEC12DFA7C85}"/>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59B3-4525-BCBD-BEC12DFA7C85}"/>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59B3-4525-BCBD-BEC12DFA7C85}"/>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59B3-4525-BCBD-BEC12DFA7C8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59B3-4525-BCBD-BEC12DFA7C85}"/>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59B3-4525-BCBD-BEC12DFA7C85}"/>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59B3-4525-BCBD-BEC12DFA7C85}"/>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59B3-4525-BCBD-BEC12DFA7C8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364391768"/>
        <c:axId val="364390592"/>
      </c:lineChart>
      <c:catAx>
        <c:axId val="3643917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64390592"/>
        <c:crosses val="autoZero"/>
        <c:auto val="1"/>
        <c:lblAlgn val="ctr"/>
        <c:lblOffset val="100"/>
        <c:noMultiLvlLbl val="0"/>
      </c:catAx>
      <c:valAx>
        <c:axId val="364390592"/>
        <c:scaling>
          <c:orientation val="minMax"/>
        </c:scaling>
        <c:delete val="1"/>
        <c:axPos val="l"/>
        <c:numFmt formatCode="0%" sourceLinked="1"/>
        <c:majorTickMark val="out"/>
        <c:minorTickMark val="none"/>
        <c:tickLblPos val="nextTo"/>
        <c:crossAx val="36439176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364390984"/>
        <c:axId val="364391376"/>
        <c:axId val="0"/>
      </c:bar3DChart>
      <c:catAx>
        <c:axId val="3643909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4391376"/>
        <c:crosses val="autoZero"/>
        <c:auto val="1"/>
        <c:lblAlgn val="ctr"/>
        <c:lblOffset val="100"/>
        <c:noMultiLvlLbl val="0"/>
      </c:catAx>
      <c:valAx>
        <c:axId val="364391376"/>
        <c:scaling>
          <c:orientation val="minMax"/>
        </c:scaling>
        <c:delete val="1"/>
        <c:axPos val="l"/>
        <c:numFmt formatCode="0%" sourceLinked="1"/>
        <c:majorTickMark val="out"/>
        <c:minorTickMark val="none"/>
        <c:tickLblPos val="nextTo"/>
        <c:crossAx val="3643909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364590448"/>
        <c:axId val="364590840"/>
        <c:axId val="0"/>
      </c:bar3DChart>
      <c:catAx>
        <c:axId val="364590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4590840"/>
        <c:crosses val="autoZero"/>
        <c:auto val="1"/>
        <c:lblAlgn val="ctr"/>
        <c:lblOffset val="100"/>
        <c:noMultiLvlLbl val="0"/>
      </c:catAx>
      <c:valAx>
        <c:axId val="364590840"/>
        <c:scaling>
          <c:orientation val="minMax"/>
        </c:scaling>
        <c:delete val="1"/>
        <c:axPos val="l"/>
        <c:numFmt formatCode="0%" sourceLinked="1"/>
        <c:majorTickMark val="out"/>
        <c:minorTickMark val="none"/>
        <c:tickLblPos val="nextTo"/>
        <c:crossAx val="3645904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364586136"/>
        <c:axId val="364588880"/>
        <c:axId val="0"/>
      </c:bar3DChart>
      <c:catAx>
        <c:axId val="364586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4588880"/>
        <c:crosses val="autoZero"/>
        <c:auto val="1"/>
        <c:lblAlgn val="ctr"/>
        <c:lblOffset val="100"/>
        <c:noMultiLvlLbl val="0"/>
      </c:catAx>
      <c:valAx>
        <c:axId val="364588880"/>
        <c:scaling>
          <c:orientation val="minMax"/>
        </c:scaling>
        <c:delete val="1"/>
        <c:axPos val="l"/>
        <c:numFmt formatCode="0%" sourceLinked="1"/>
        <c:majorTickMark val="out"/>
        <c:minorTickMark val="none"/>
        <c:tickLblPos val="nextTo"/>
        <c:crossAx val="3645861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9A2F-4A86-B8E3-A83F1164652A}"/>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9A2F-4A86-B8E3-A83F1164652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0.88888888888888884</c:v>
                </c:pt>
                <c:pt idx="2">
                  <c:v>0</c:v>
                </c:pt>
                <c:pt idx="3">
                  <c:v>0</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9A2F-4A86-B8E3-A83F1164652A}"/>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9A2F-4A86-B8E3-A83F1164652A}"/>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9A2F-4A86-B8E3-A83F1164652A}"/>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9A2F-4A86-B8E3-A83F1164652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9A2F-4A86-B8E3-A83F1164652A}"/>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9A2F-4A86-B8E3-A83F1164652A}"/>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9A2F-4A86-B8E3-A83F1164652A}"/>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9A2F-4A86-B8E3-A83F1164652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364591624"/>
        <c:axId val="364588096"/>
      </c:lineChart>
      <c:catAx>
        <c:axId val="3645916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64588096"/>
        <c:crosses val="autoZero"/>
        <c:auto val="1"/>
        <c:lblAlgn val="ctr"/>
        <c:lblOffset val="100"/>
        <c:noMultiLvlLbl val="0"/>
      </c:catAx>
      <c:valAx>
        <c:axId val="364588096"/>
        <c:scaling>
          <c:orientation val="minMax"/>
        </c:scaling>
        <c:delete val="1"/>
        <c:axPos val="l"/>
        <c:numFmt formatCode="0%" sourceLinked="1"/>
        <c:majorTickMark val="out"/>
        <c:minorTickMark val="none"/>
        <c:tickLblPos val="nextTo"/>
        <c:crossAx val="36459162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364589664"/>
        <c:axId val="364586528"/>
        <c:axId val="0"/>
      </c:bar3DChart>
      <c:catAx>
        <c:axId val="3645896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64586528"/>
        <c:crosses val="autoZero"/>
        <c:auto val="1"/>
        <c:lblAlgn val="ctr"/>
        <c:lblOffset val="100"/>
        <c:noMultiLvlLbl val="0"/>
      </c:catAx>
      <c:valAx>
        <c:axId val="364586528"/>
        <c:scaling>
          <c:orientation val="minMax"/>
        </c:scaling>
        <c:delete val="1"/>
        <c:axPos val="l"/>
        <c:numFmt formatCode="0%" sourceLinked="1"/>
        <c:majorTickMark val="out"/>
        <c:minorTickMark val="none"/>
        <c:tickLblPos val="nextTo"/>
        <c:crossAx val="3645896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364584960"/>
        <c:axId val="364589272"/>
        <c:axId val="0"/>
      </c:bar3DChart>
      <c:catAx>
        <c:axId val="3645849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64589272"/>
        <c:crosses val="autoZero"/>
        <c:auto val="1"/>
        <c:lblAlgn val="ctr"/>
        <c:lblOffset val="100"/>
        <c:noMultiLvlLbl val="0"/>
      </c:catAx>
      <c:valAx>
        <c:axId val="364589272"/>
        <c:scaling>
          <c:orientation val="minMax"/>
        </c:scaling>
        <c:delete val="1"/>
        <c:axPos val="l"/>
        <c:numFmt formatCode="0%" sourceLinked="1"/>
        <c:majorTickMark val="out"/>
        <c:minorTickMark val="none"/>
        <c:tickLblPos val="nextTo"/>
        <c:crossAx val="3645849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364585352"/>
        <c:axId val="364586920"/>
        <c:axId val="0"/>
      </c:bar3DChart>
      <c:catAx>
        <c:axId val="3645853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64586920"/>
        <c:crosses val="autoZero"/>
        <c:auto val="1"/>
        <c:lblAlgn val="ctr"/>
        <c:lblOffset val="100"/>
        <c:noMultiLvlLbl val="0"/>
      </c:catAx>
      <c:valAx>
        <c:axId val="364586920"/>
        <c:scaling>
          <c:orientation val="minMax"/>
        </c:scaling>
        <c:delete val="1"/>
        <c:axPos val="l"/>
        <c:numFmt formatCode="0%" sourceLinked="1"/>
        <c:majorTickMark val="out"/>
        <c:minorTickMark val="none"/>
        <c:tickLblPos val="nextTo"/>
        <c:crossAx val="3645853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364590056"/>
        <c:axId val="365176544"/>
        <c:axId val="0"/>
      </c:bar3DChart>
      <c:catAx>
        <c:axId val="3645900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65176544"/>
        <c:crosses val="autoZero"/>
        <c:auto val="1"/>
        <c:lblAlgn val="ctr"/>
        <c:lblOffset val="100"/>
        <c:noMultiLvlLbl val="0"/>
      </c:catAx>
      <c:valAx>
        <c:axId val="365176544"/>
        <c:scaling>
          <c:orientation val="minMax"/>
        </c:scaling>
        <c:delete val="1"/>
        <c:axPos val="l"/>
        <c:numFmt formatCode="0%" sourceLinked="1"/>
        <c:majorTickMark val="out"/>
        <c:minorTickMark val="none"/>
        <c:tickLblPos val="nextTo"/>
        <c:crossAx val="3645900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365176936"/>
        <c:axId val="365179680"/>
        <c:axId val="0"/>
      </c:bar3DChart>
      <c:catAx>
        <c:axId val="3651769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65179680"/>
        <c:crosses val="autoZero"/>
        <c:auto val="1"/>
        <c:lblAlgn val="ctr"/>
        <c:lblOffset val="100"/>
        <c:noMultiLvlLbl val="0"/>
      </c:catAx>
      <c:valAx>
        <c:axId val="365179680"/>
        <c:scaling>
          <c:orientation val="minMax"/>
        </c:scaling>
        <c:delete val="1"/>
        <c:axPos val="l"/>
        <c:numFmt formatCode="0%" sourceLinked="1"/>
        <c:majorTickMark val="out"/>
        <c:minorTickMark val="none"/>
        <c:tickLblPos val="nextTo"/>
        <c:crossAx val="365176936"/>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363278680"/>
        <c:axId val="363273192"/>
        <c:axId val="0"/>
      </c:bar3DChart>
      <c:catAx>
        <c:axId val="363278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3273192"/>
        <c:crosses val="autoZero"/>
        <c:auto val="1"/>
        <c:lblAlgn val="ctr"/>
        <c:lblOffset val="100"/>
        <c:noMultiLvlLbl val="0"/>
      </c:catAx>
      <c:valAx>
        <c:axId val="363273192"/>
        <c:scaling>
          <c:orientation val="minMax"/>
        </c:scaling>
        <c:delete val="1"/>
        <c:axPos val="l"/>
        <c:numFmt formatCode="0%" sourceLinked="1"/>
        <c:majorTickMark val="out"/>
        <c:minorTickMark val="none"/>
        <c:tickLblPos val="nextTo"/>
        <c:crossAx val="3632786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365177720"/>
        <c:axId val="365175368"/>
        <c:axId val="0"/>
      </c:bar3DChart>
      <c:catAx>
        <c:axId val="3651777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65175368"/>
        <c:crosses val="autoZero"/>
        <c:auto val="1"/>
        <c:lblAlgn val="ctr"/>
        <c:lblOffset val="100"/>
        <c:noMultiLvlLbl val="0"/>
      </c:catAx>
      <c:valAx>
        <c:axId val="365175368"/>
        <c:scaling>
          <c:orientation val="minMax"/>
        </c:scaling>
        <c:delete val="1"/>
        <c:axPos val="l"/>
        <c:numFmt formatCode="0%" sourceLinked="1"/>
        <c:majorTickMark val="out"/>
        <c:minorTickMark val="none"/>
        <c:tickLblPos val="nextTo"/>
        <c:crossAx val="3651777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0.2</c:v>
                </c:pt>
                <c:pt idx="1">
                  <c:v>0</c:v>
                </c:pt>
                <c:pt idx="2">
                  <c:v>0.8</c:v>
                </c:pt>
                <c:pt idx="3">
                  <c:v>0</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365178504"/>
        <c:axId val="365180072"/>
        <c:axId val="0"/>
      </c:bar3DChart>
      <c:catAx>
        <c:axId val="365178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5180072"/>
        <c:crosses val="autoZero"/>
        <c:auto val="1"/>
        <c:lblAlgn val="ctr"/>
        <c:lblOffset val="100"/>
        <c:noMultiLvlLbl val="0"/>
      </c:catAx>
      <c:valAx>
        <c:axId val="365180072"/>
        <c:scaling>
          <c:orientation val="minMax"/>
        </c:scaling>
        <c:delete val="1"/>
        <c:axPos val="l"/>
        <c:numFmt formatCode="0%" sourceLinked="1"/>
        <c:majorTickMark val="out"/>
        <c:minorTickMark val="none"/>
        <c:tickLblPos val="nextTo"/>
        <c:crossAx val="3651785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c:v>
                </c:pt>
                <c:pt idx="3">
                  <c:v>0.8</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365179288"/>
        <c:axId val="365180856"/>
        <c:axId val="0"/>
      </c:bar3DChart>
      <c:catAx>
        <c:axId val="365179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5180856"/>
        <c:crosses val="autoZero"/>
        <c:auto val="1"/>
        <c:lblAlgn val="ctr"/>
        <c:lblOffset val="100"/>
        <c:noMultiLvlLbl val="0"/>
      </c:catAx>
      <c:valAx>
        <c:axId val="365180856"/>
        <c:scaling>
          <c:orientation val="minMax"/>
        </c:scaling>
        <c:delete val="1"/>
        <c:axPos val="l"/>
        <c:numFmt formatCode="0%" sourceLinked="1"/>
        <c:majorTickMark val="out"/>
        <c:minorTickMark val="none"/>
        <c:tickLblPos val="nextTo"/>
        <c:crossAx val="3651792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365173800"/>
        <c:axId val="365174976"/>
        <c:axId val="0"/>
      </c:bar3DChart>
      <c:catAx>
        <c:axId val="365173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5174976"/>
        <c:crosses val="autoZero"/>
        <c:auto val="1"/>
        <c:lblAlgn val="ctr"/>
        <c:lblOffset val="100"/>
        <c:noMultiLvlLbl val="0"/>
      </c:catAx>
      <c:valAx>
        <c:axId val="365174976"/>
        <c:scaling>
          <c:orientation val="minMax"/>
        </c:scaling>
        <c:delete val="1"/>
        <c:axPos val="l"/>
        <c:numFmt formatCode="0%" sourceLinked="1"/>
        <c:majorTickMark val="out"/>
        <c:minorTickMark val="none"/>
        <c:tickLblPos val="nextTo"/>
        <c:crossAx val="3651738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0.5</c:v>
                </c:pt>
                <c:pt idx="1">
                  <c:v>0</c:v>
                </c:pt>
                <c:pt idx="2">
                  <c:v>0.5</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365176152"/>
        <c:axId val="365174584"/>
        <c:axId val="0"/>
      </c:bar3DChart>
      <c:catAx>
        <c:axId val="365176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5174584"/>
        <c:crosses val="autoZero"/>
        <c:auto val="1"/>
        <c:lblAlgn val="ctr"/>
        <c:lblOffset val="100"/>
        <c:noMultiLvlLbl val="0"/>
      </c:catAx>
      <c:valAx>
        <c:axId val="365174584"/>
        <c:scaling>
          <c:orientation val="minMax"/>
        </c:scaling>
        <c:delete val="1"/>
        <c:axPos val="l"/>
        <c:numFmt formatCode="0%" sourceLinked="1"/>
        <c:majorTickMark val="out"/>
        <c:minorTickMark val="none"/>
        <c:tickLblPos val="nextTo"/>
        <c:crossAx val="3651761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366018224"/>
        <c:axId val="366019792"/>
        <c:axId val="0"/>
      </c:bar3DChart>
      <c:catAx>
        <c:axId val="366018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6019792"/>
        <c:crosses val="autoZero"/>
        <c:auto val="1"/>
        <c:lblAlgn val="ctr"/>
        <c:lblOffset val="100"/>
        <c:noMultiLvlLbl val="0"/>
      </c:catAx>
      <c:valAx>
        <c:axId val="366019792"/>
        <c:scaling>
          <c:orientation val="minMax"/>
        </c:scaling>
        <c:delete val="1"/>
        <c:axPos val="l"/>
        <c:numFmt formatCode="0%" sourceLinked="1"/>
        <c:majorTickMark val="out"/>
        <c:minorTickMark val="none"/>
        <c:tickLblPos val="nextTo"/>
        <c:crossAx val="3660182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366012344"/>
        <c:axId val="366012736"/>
        <c:axId val="0"/>
      </c:bar3DChart>
      <c:catAx>
        <c:axId val="366012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6012736"/>
        <c:crosses val="autoZero"/>
        <c:auto val="1"/>
        <c:lblAlgn val="ctr"/>
        <c:lblOffset val="100"/>
        <c:noMultiLvlLbl val="0"/>
      </c:catAx>
      <c:valAx>
        <c:axId val="366012736"/>
        <c:scaling>
          <c:orientation val="minMax"/>
        </c:scaling>
        <c:delete val="1"/>
        <c:axPos val="l"/>
        <c:numFmt formatCode="0%" sourceLinked="1"/>
        <c:majorTickMark val="out"/>
        <c:minorTickMark val="none"/>
        <c:tickLblPos val="nextTo"/>
        <c:crossAx val="3660123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366019400"/>
        <c:axId val="366017048"/>
        <c:axId val="0"/>
      </c:bar3DChart>
      <c:catAx>
        <c:axId val="366019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6017048"/>
        <c:crosses val="autoZero"/>
        <c:auto val="1"/>
        <c:lblAlgn val="ctr"/>
        <c:lblOffset val="100"/>
        <c:noMultiLvlLbl val="0"/>
      </c:catAx>
      <c:valAx>
        <c:axId val="366017048"/>
        <c:scaling>
          <c:orientation val="minMax"/>
        </c:scaling>
        <c:delete val="1"/>
        <c:axPos val="l"/>
        <c:numFmt formatCode="0%" sourceLinked="1"/>
        <c:majorTickMark val="out"/>
        <c:minorTickMark val="none"/>
        <c:tickLblPos val="nextTo"/>
        <c:crossAx val="3660194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366016264"/>
        <c:axId val="366013520"/>
        <c:axId val="0"/>
      </c:bar3DChart>
      <c:catAx>
        <c:axId val="3660162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6013520"/>
        <c:crosses val="autoZero"/>
        <c:auto val="1"/>
        <c:lblAlgn val="ctr"/>
        <c:lblOffset val="100"/>
        <c:noMultiLvlLbl val="0"/>
      </c:catAx>
      <c:valAx>
        <c:axId val="366013520"/>
        <c:scaling>
          <c:orientation val="minMax"/>
        </c:scaling>
        <c:delete val="1"/>
        <c:axPos val="l"/>
        <c:numFmt formatCode="0%" sourceLinked="1"/>
        <c:majorTickMark val="out"/>
        <c:minorTickMark val="none"/>
        <c:tickLblPos val="nextTo"/>
        <c:crossAx val="3660162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366015088"/>
        <c:axId val="366015872"/>
        <c:axId val="0"/>
      </c:bar3DChart>
      <c:catAx>
        <c:axId val="366015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6015872"/>
        <c:crosses val="autoZero"/>
        <c:auto val="1"/>
        <c:lblAlgn val="ctr"/>
        <c:lblOffset val="100"/>
        <c:noMultiLvlLbl val="0"/>
      </c:catAx>
      <c:valAx>
        <c:axId val="366015872"/>
        <c:scaling>
          <c:orientation val="minMax"/>
        </c:scaling>
        <c:delete val="1"/>
        <c:axPos val="l"/>
        <c:numFmt formatCode="0%" sourceLinked="1"/>
        <c:majorTickMark val="out"/>
        <c:minorTickMark val="none"/>
        <c:tickLblPos val="nextTo"/>
        <c:crossAx val="3660150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0.8</c:v>
                </c:pt>
                <c:pt idx="2">
                  <c:v>0.2</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363279072"/>
        <c:axId val="363273976"/>
        <c:axId val="0"/>
      </c:bar3DChart>
      <c:catAx>
        <c:axId val="363279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3273976"/>
        <c:crosses val="autoZero"/>
        <c:auto val="1"/>
        <c:lblAlgn val="ctr"/>
        <c:lblOffset val="100"/>
        <c:noMultiLvlLbl val="0"/>
      </c:catAx>
      <c:valAx>
        <c:axId val="363273976"/>
        <c:scaling>
          <c:orientation val="minMax"/>
        </c:scaling>
        <c:delete val="1"/>
        <c:axPos val="l"/>
        <c:numFmt formatCode="0%" sourceLinked="1"/>
        <c:majorTickMark val="out"/>
        <c:minorTickMark val="none"/>
        <c:tickLblPos val="nextTo"/>
        <c:crossAx val="3632790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15F7-4B00-B9BE-0AEFDB26A48D}"/>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15F7-4B00-B9BE-0AEFDB26A48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0.2</c:v>
                </c:pt>
                <c:pt idx="1">
                  <c:v>0</c:v>
                </c:pt>
                <c:pt idx="2">
                  <c:v>0.8</c:v>
                </c:pt>
                <c:pt idx="3">
                  <c:v>0</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15F7-4B00-B9BE-0AEFDB26A48D}"/>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15F7-4B00-B9BE-0AEFDB26A48D}"/>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15F7-4B00-B9BE-0AEFDB26A48D}"/>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15F7-4B00-B9BE-0AEFDB26A48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c:v>
                </c:pt>
                <c:pt idx="3">
                  <c:v>0.8</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15F7-4B00-B9BE-0AEFDB26A48D}"/>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15F7-4B00-B9BE-0AEFDB26A48D}"/>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15F7-4B00-B9BE-0AEFDB26A48D}"/>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15F7-4B00-B9BE-0AEFDB26A48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366018616"/>
        <c:axId val="366016656"/>
      </c:lineChart>
      <c:catAx>
        <c:axId val="3660186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66016656"/>
        <c:crosses val="autoZero"/>
        <c:auto val="1"/>
        <c:lblAlgn val="ctr"/>
        <c:lblOffset val="100"/>
        <c:noMultiLvlLbl val="0"/>
      </c:catAx>
      <c:valAx>
        <c:axId val="366016656"/>
        <c:scaling>
          <c:orientation val="minMax"/>
        </c:scaling>
        <c:delete val="1"/>
        <c:axPos val="l"/>
        <c:numFmt formatCode="0%" sourceLinked="1"/>
        <c:majorTickMark val="out"/>
        <c:minorTickMark val="none"/>
        <c:tickLblPos val="nextTo"/>
        <c:crossAx val="36601861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CB8B-44E7-84D3-3C21EBC1282D}"/>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CB8B-44E7-84D3-3C21EBC1282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0.5</c:v>
                </c:pt>
                <c:pt idx="1">
                  <c:v>0</c:v>
                </c:pt>
                <c:pt idx="2">
                  <c:v>0.5</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CB8B-44E7-84D3-3C21EBC1282D}"/>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CB8B-44E7-84D3-3C21EBC1282D}"/>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CB8B-44E7-84D3-3C21EBC1282D}"/>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CB8B-44E7-84D3-3C21EBC1282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CB8B-44E7-84D3-3C21EBC1282D}"/>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CB8B-44E7-84D3-3C21EBC1282D}"/>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CB8B-44E7-84D3-3C21EBC1282D}"/>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CB8B-44E7-84D3-3C21EBC1282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366014696"/>
        <c:axId val="366017832"/>
      </c:lineChart>
      <c:catAx>
        <c:axId val="3660146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66017832"/>
        <c:crosses val="autoZero"/>
        <c:auto val="1"/>
        <c:lblAlgn val="ctr"/>
        <c:lblOffset val="100"/>
        <c:noMultiLvlLbl val="0"/>
      </c:catAx>
      <c:valAx>
        <c:axId val="366017832"/>
        <c:scaling>
          <c:orientation val="minMax"/>
        </c:scaling>
        <c:delete val="1"/>
        <c:axPos val="l"/>
        <c:numFmt formatCode="0%" sourceLinked="1"/>
        <c:majorTickMark val="out"/>
        <c:minorTickMark val="none"/>
        <c:tickLblPos val="nextTo"/>
        <c:crossAx val="36601469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A29F-438A-8C00-6461B314A936}"/>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A29F-438A-8C00-6461B314A93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A29F-438A-8C00-6461B314A936}"/>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A29F-438A-8C00-6461B314A936}"/>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A29F-438A-8C00-6461B314A936}"/>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A29F-438A-8C00-6461B314A93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A29F-438A-8C00-6461B314A936}"/>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A29F-438A-8C00-6461B314A936}"/>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A29F-438A-8C00-6461B314A936}"/>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A29F-438A-8C00-6461B314A93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365749032"/>
        <c:axId val="365745504"/>
      </c:lineChart>
      <c:catAx>
        <c:axId val="3657490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65745504"/>
        <c:crosses val="autoZero"/>
        <c:auto val="1"/>
        <c:lblAlgn val="ctr"/>
        <c:lblOffset val="100"/>
        <c:noMultiLvlLbl val="0"/>
      </c:catAx>
      <c:valAx>
        <c:axId val="365745504"/>
        <c:scaling>
          <c:orientation val="minMax"/>
        </c:scaling>
        <c:delete val="1"/>
        <c:axPos val="l"/>
        <c:numFmt formatCode="0%" sourceLinked="1"/>
        <c:majorTickMark val="out"/>
        <c:minorTickMark val="none"/>
        <c:tickLblPos val="nextTo"/>
        <c:crossAx val="3657490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0.75</c:v>
                </c:pt>
                <c:pt idx="2">
                  <c:v>0</c:v>
                </c:pt>
                <c:pt idx="3">
                  <c:v>0.25</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365746288"/>
        <c:axId val="365746680"/>
        <c:axId val="0"/>
      </c:bar3DChart>
      <c:catAx>
        <c:axId val="365746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5746680"/>
        <c:crosses val="autoZero"/>
        <c:auto val="1"/>
        <c:lblAlgn val="ctr"/>
        <c:lblOffset val="100"/>
        <c:noMultiLvlLbl val="0"/>
      </c:catAx>
      <c:valAx>
        <c:axId val="365746680"/>
        <c:scaling>
          <c:orientation val="minMax"/>
        </c:scaling>
        <c:delete val="1"/>
        <c:axPos val="l"/>
        <c:numFmt formatCode="0%" sourceLinked="1"/>
        <c:majorTickMark val="out"/>
        <c:minorTickMark val="none"/>
        <c:tickLblPos val="nextTo"/>
        <c:crossAx val="3657462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0.25</c:v>
                </c:pt>
                <c:pt idx="3">
                  <c:v>0.25</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365742368"/>
        <c:axId val="365742760"/>
        <c:axId val="0"/>
      </c:bar3DChart>
      <c:catAx>
        <c:axId val="3657423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5742760"/>
        <c:crosses val="autoZero"/>
        <c:auto val="1"/>
        <c:lblAlgn val="ctr"/>
        <c:lblOffset val="100"/>
        <c:noMultiLvlLbl val="0"/>
      </c:catAx>
      <c:valAx>
        <c:axId val="365742760"/>
        <c:scaling>
          <c:orientation val="minMax"/>
        </c:scaling>
        <c:delete val="1"/>
        <c:axPos val="l"/>
        <c:numFmt formatCode="0%" sourceLinked="1"/>
        <c:majorTickMark val="out"/>
        <c:minorTickMark val="none"/>
        <c:tickLblPos val="nextTo"/>
        <c:crossAx val="3657423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365747464"/>
        <c:axId val="365744720"/>
        <c:axId val="0"/>
      </c:bar3DChart>
      <c:catAx>
        <c:axId val="365747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5744720"/>
        <c:crosses val="autoZero"/>
        <c:auto val="1"/>
        <c:lblAlgn val="ctr"/>
        <c:lblOffset val="100"/>
        <c:noMultiLvlLbl val="0"/>
      </c:catAx>
      <c:valAx>
        <c:axId val="365744720"/>
        <c:scaling>
          <c:orientation val="minMax"/>
        </c:scaling>
        <c:delete val="1"/>
        <c:axPos val="l"/>
        <c:numFmt formatCode="0%" sourceLinked="1"/>
        <c:majorTickMark val="out"/>
        <c:minorTickMark val="none"/>
        <c:tickLblPos val="nextTo"/>
        <c:crossAx val="3657474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0.14285714285714285</c:v>
                </c:pt>
                <c:pt idx="1">
                  <c:v>0.42857142857142855</c:v>
                </c:pt>
                <c:pt idx="2">
                  <c:v>0.42857142857142855</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0.16666666666666666</c:v>
                </c:pt>
                <c:pt idx="1">
                  <c:v>0</c:v>
                </c:pt>
                <c:pt idx="2">
                  <c:v>0.5</c:v>
                </c:pt>
                <c:pt idx="3">
                  <c:v>0.33333333333333331</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365743152"/>
        <c:axId val="365748640"/>
      </c:lineChart>
      <c:catAx>
        <c:axId val="3657431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65748640"/>
        <c:crosses val="autoZero"/>
        <c:auto val="1"/>
        <c:lblAlgn val="ctr"/>
        <c:lblOffset val="100"/>
        <c:noMultiLvlLbl val="0"/>
      </c:catAx>
      <c:valAx>
        <c:axId val="365748640"/>
        <c:scaling>
          <c:orientation val="minMax"/>
        </c:scaling>
        <c:delete val="1"/>
        <c:axPos val="l"/>
        <c:numFmt formatCode="0%" sourceLinked="1"/>
        <c:majorTickMark val="out"/>
        <c:minorTickMark val="none"/>
        <c:tickLblPos val="nextTo"/>
        <c:crossAx val="36574315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365744328"/>
        <c:axId val="365747856"/>
        <c:axId val="0"/>
      </c:bar3DChart>
      <c:catAx>
        <c:axId val="3657443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65747856"/>
        <c:crosses val="autoZero"/>
        <c:auto val="1"/>
        <c:lblAlgn val="ctr"/>
        <c:lblOffset val="100"/>
        <c:noMultiLvlLbl val="0"/>
      </c:catAx>
      <c:valAx>
        <c:axId val="365747856"/>
        <c:scaling>
          <c:orientation val="minMax"/>
        </c:scaling>
        <c:delete val="1"/>
        <c:axPos val="l"/>
        <c:numFmt formatCode="0%" sourceLinked="1"/>
        <c:majorTickMark val="out"/>
        <c:minorTickMark val="none"/>
        <c:tickLblPos val="nextTo"/>
        <c:crossAx val="3657443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365748248"/>
        <c:axId val="296726840"/>
        <c:axId val="0"/>
      </c:bar3DChart>
      <c:catAx>
        <c:axId val="3657482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96726840"/>
        <c:crosses val="autoZero"/>
        <c:auto val="1"/>
        <c:lblAlgn val="ctr"/>
        <c:lblOffset val="100"/>
        <c:noMultiLvlLbl val="0"/>
      </c:catAx>
      <c:valAx>
        <c:axId val="296726840"/>
        <c:scaling>
          <c:orientation val="minMax"/>
        </c:scaling>
        <c:delete val="1"/>
        <c:axPos val="l"/>
        <c:numFmt formatCode="0%" sourceLinked="1"/>
        <c:majorTickMark val="out"/>
        <c:minorTickMark val="none"/>
        <c:tickLblPos val="nextTo"/>
        <c:crossAx val="3657482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366754896"/>
        <c:axId val="366755288"/>
        <c:axId val="0"/>
      </c:bar3DChart>
      <c:catAx>
        <c:axId val="3667548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66755288"/>
        <c:crosses val="autoZero"/>
        <c:auto val="1"/>
        <c:lblAlgn val="ctr"/>
        <c:lblOffset val="100"/>
        <c:noMultiLvlLbl val="0"/>
      </c:catAx>
      <c:valAx>
        <c:axId val="366755288"/>
        <c:scaling>
          <c:orientation val="minMax"/>
        </c:scaling>
        <c:delete val="1"/>
        <c:axPos val="l"/>
        <c:numFmt formatCode="0%" sourceLinked="1"/>
        <c:majorTickMark val="out"/>
        <c:minorTickMark val="none"/>
        <c:tickLblPos val="nextTo"/>
        <c:crossAx val="3667548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0.4</c:v>
                </c:pt>
                <c:pt idx="3">
                  <c:v>0.6</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363278288"/>
        <c:axId val="363277504"/>
        <c:axId val="0"/>
      </c:bar3DChart>
      <c:catAx>
        <c:axId val="363278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3277504"/>
        <c:crosses val="autoZero"/>
        <c:auto val="1"/>
        <c:lblAlgn val="ctr"/>
        <c:lblOffset val="100"/>
        <c:noMultiLvlLbl val="0"/>
      </c:catAx>
      <c:valAx>
        <c:axId val="363277504"/>
        <c:scaling>
          <c:orientation val="minMax"/>
        </c:scaling>
        <c:delete val="1"/>
        <c:axPos val="l"/>
        <c:numFmt formatCode="0%" sourceLinked="1"/>
        <c:majorTickMark val="out"/>
        <c:minorTickMark val="none"/>
        <c:tickLblPos val="nextTo"/>
        <c:crossAx val="3632782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366751760"/>
        <c:axId val="366752544"/>
        <c:axId val="0"/>
      </c:bar3DChart>
      <c:catAx>
        <c:axId val="3667517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66752544"/>
        <c:crosses val="autoZero"/>
        <c:auto val="1"/>
        <c:lblAlgn val="ctr"/>
        <c:lblOffset val="100"/>
        <c:noMultiLvlLbl val="0"/>
      </c:catAx>
      <c:valAx>
        <c:axId val="366752544"/>
        <c:scaling>
          <c:orientation val="minMax"/>
        </c:scaling>
        <c:delete val="1"/>
        <c:axPos val="l"/>
        <c:numFmt formatCode="0%" sourceLinked="1"/>
        <c:majorTickMark val="out"/>
        <c:minorTickMark val="none"/>
        <c:tickLblPos val="nextTo"/>
        <c:crossAx val="3667517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366750192"/>
        <c:axId val="366754112"/>
        <c:axId val="0"/>
      </c:bar3DChart>
      <c:catAx>
        <c:axId val="366750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6754112"/>
        <c:crosses val="autoZero"/>
        <c:auto val="1"/>
        <c:lblAlgn val="ctr"/>
        <c:lblOffset val="100"/>
        <c:noMultiLvlLbl val="0"/>
      </c:catAx>
      <c:valAx>
        <c:axId val="366754112"/>
        <c:scaling>
          <c:orientation val="minMax"/>
        </c:scaling>
        <c:delete val="1"/>
        <c:axPos val="l"/>
        <c:numFmt formatCode="0%" sourceLinked="1"/>
        <c:majorTickMark val="out"/>
        <c:minorTickMark val="none"/>
        <c:tickLblPos val="nextTo"/>
        <c:crossAx val="3667501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366752936"/>
        <c:axId val="366751368"/>
        <c:axId val="0"/>
      </c:bar3DChart>
      <c:catAx>
        <c:axId val="366752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6751368"/>
        <c:crosses val="autoZero"/>
        <c:auto val="1"/>
        <c:lblAlgn val="ctr"/>
        <c:lblOffset val="100"/>
        <c:noMultiLvlLbl val="0"/>
      </c:catAx>
      <c:valAx>
        <c:axId val="366751368"/>
        <c:scaling>
          <c:orientation val="minMax"/>
        </c:scaling>
        <c:delete val="1"/>
        <c:axPos val="l"/>
        <c:numFmt formatCode="0%" sourceLinked="1"/>
        <c:majorTickMark val="out"/>
        <c:minorTickMark val="none"/>
        <c:tickLblPos val="nextTo"/>
        <c:crossAx val="3667529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366755680"/>
        <c:axId val="366750976"/>
        <c:axId val="0"/>
      </c:bar3DChart>
      <c:catAx>
        <c:axId val="366755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6750976"/>
        <c:crosses val="autoZero"/>
        <c:auto val="1"/>
        <c:lblAlgn val="ctr"/>
        <c:lblOffset val="100"/>
        <c:noMultiLvlLbl val="0"/>
      </c:catAx>
      <c:valAx>
        <c:axId val="366750976"/>
        <c:scaling>
          <c:orientation val="minMax"/>
        </c:scaling>
        <c:delete val="1"/>
        <c:axPos val="l"/>
        <c:numFmt formatCode="0%" sourceLinked="1"/>
        <c:majorTickMark val="out"/>
        <c:minorTickMark val="none"/>
        <c:tickLblPos val="nextTo"/>
        <c:crossAx val="3667556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0.14285714285714285</c:v>
                </c:pt>
                <c:pt idx="1">
                  <c:v>0.7142857142857143</c:v>
                </c:pt>
                <c:pt idx="2">
                  <c:v>0.14285714285714285</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366749800"/>
        <c:axId val="366756072"/>
        <c:axId val="0"/>
      </c:bar3DChart>
      <c:catAx>
        <c:axId val="366749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6756072"/>
        <c:crosses val="autoZero"/>
        <c:auto val="1"/>
        <c:lblAlgn val="ctr"/>
        <c:lblOffset val="100"/>
        <c:noMultiLvlLbl val="0"/>
      </c:catAx>
      <c:valAx>
        <c:axId val="366756072"/>
        <c:scaling>
          <c:orientation val="minMax"/>
        </c:scaling>
        <c:delete val="1"/>
        <c:axPos val="l"/>
        <c:numFmt formatCode="0%" sourceLinked="1"/>
        <c:majorTickMark val="out"/>
        <c:minorTickMark val="none"/>
        <c:tickLblPos val="nextTo"/>
        <c:crossAx val="3667498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0.42857142857142855</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366756856"/>
        <c:axId val="362743416"/>
        <c:axId val="0"/>
      </c:bar3DChart>
      <c:catAx>
        <c:axId val="366756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2743416"/>
        <c:crosses val="autoZero"/>
        <c:auto val="1"/>
        <c:lblAlgn val="ctr"/>
        <c:lblOffset val="100"/>
        <c:noMultiLvlLbl val="0"/>
      </c:catAx>
      <c:valAx>
        <c:axId val="362743416"/>
        <c:scaling>
          <c:orientation val="minMax"/>
        </c:scaling>
        <c:delete val="1"/>
        <c:axPos val="l"/>
        <c:numFmt formatCode="0%" sourceLinked="1"/>
        <c:majorTickMark val="out"/>
        <c:minorTickMark val="none"/>
        <c:tickLblPos val="nextTo"/>
        <c:crossAx val="3667568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362745768"/>
        <c:axId val="362753216"/>
        <c:axId val="0"/>
      </c:bar3DChart>
      <c:catAx>
        <c:axId val="3627457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2753216"/>
        <c:crosses val="autoZero"/>
        <c:auto val="1"/>
        <c:lblAlgn val="ctr"/>
        <c:lblOffset val="100"/>
        <c:noMultiLvlLbl val="0"/>
      </c:catAx>
      <c:valAx>
        <c:axId val="362753216"/>
        <c:scaling>
          <c:orientation val="minMax"/>
        </c:scaling>
        <c:delete val="1"/>
        <c:axPos val="l"/>
        <c:numFmt formatCode="0%" sourceLinked="1"/>
        <c:majorTickMark val="out"/>
        <c:minorTickMark val="none"/>
        <c:tickLblPos val="nextTo"/>
        <c:crossAx val="3627457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362742240"/>
        <c:axId val="362752432"/>
        <c:axId val="0"/>
      </c:bar3DChart>
      <c:catAx>
        <c:axId val="3627422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2752432"/>
        <c:crosses val="autoZero"/>
        <c:auto val="1"/>
        <c:lblAlgn val="ctr"/>
        <c:lblOffset val="100"/>
        <c:noMultiLvlLbl val="0"/>
      </c:catAx>
      <c:valAx>
        <c:axId val="362752432"/>
        <c:scaling>
          <c:orientation val="minMax"/>
        </c:scaling>
        <c:delete val="1"/>
        <c:axPos val="l"/>
        <c:numFmt formatCode="0%" sourceLinked="1"/>
        <c:majorTickMark val="out"/>
        <c:minorTickMark val="none"/>
        <c:tickLblPos val="nextTo"/>
        <c:crossAx val="3627422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0.5</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362752824"/>
        <c:axId val="362743808"/>
        <c:axId val="0"/>
      </c:bar3DChart>
      <c:catAx>
        <c:axId val="3627528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2743808"/>
        <c:crosses val="autoZero"/>
        <c:auto val="1"/>
        <c:lblAlgn val="ctr"/>
        <c:lblOffset val="100"/>
        <c:noMultiLvlLbl val="0"/>
      </c:catAx>
      <c:valAx>
        <c:axId val="362743808"/>
        <c:scaling>
          <c:orientation val="minMax"/>
        </c:scaling>
        <c:delete val="1"/>
        <c:axPos val="l"/>
        <c:numFmt formatCode="0%" sourceLinked="1"/>
        <c:majorTickMark val="out"/>
        <c:minorTickMark val="none"/>
        <c:tickLblPos val="nextTo"/>
        <c:crossAx val="3627528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362753608"/>
        <c:axId val="362751256"/>
        <c:axId val="0"/>
      </c:bar3DChart>
      <c:catAx>
        <c:axId val="362753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2751256"/>
        <c:crosses val="autoZero"/>
        <c:auto val="1"/>
        <c:lblAlgn val="ctr"/>
        <c:lblOffset val="100"/>
        <c:noMultiLvlLbl val="0"/>
      </c:catAx>
      <c:valAx>
        <c:axId val="362751256"/>
        <c:scaling>
          <c:orientation val="minMax"/>
        </c:scaling>
        <c:delete val="1"/>
        <c:axPos val="l"/>
        <c:numFmt formatCode="0%" sourceLinked="1"/>
        <c:majorTickMark val="out"/>
        <c:minorTickMark val="none"/>
        <c:tickLblPos val="nextTo"/>
        <c:crossAx val="3627536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363274368"/>
        <c:axId val="363272800"/>
        <c:axId val="0"/>
      </c:bar3DChart>
      <c:catAx>
        <c:axId val="3632743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3272800"/>
        <c:crosses val="autoZero"/>
        <c:auto val="1"/>
        <c:lblAlgn val="ctr"/>
        <c:lblOffset val="100"/>
        <c:noMultiLvlLbl val="0"/>
      </c:catAx>
      <c:valAx>
        <c:axId val="363272800"/>
        <c:scaling>
          <c:orientation val="minMax"/>
        </c:scaling>
        <c:delete val="1"/>
        <c:axPos val="l"/>
        <c:numFmt formatCode="0%" sourceLinked="1"/>
        <c:majorTickMark val="out"/>
        <c:minorTickMark val="none"/>
        <c:tickLblPos val="nextTo"/>
        <c:crossAx val="3632743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C423-4C0C-8390-7A74D0FEDEDB}"/>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C423-4C0C-8390-7A74D0FEDED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C423-4C0C-8390-7A74D0FEDEDB}"/>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C423-4C0C-8390-7A74D0FEDEDB}"/>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C423-4C0C-8390-7A74D0FEDEDB}"/>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C423-4C0C-8390-7A74D0FEDED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C423-4C0C-8390-7A74D0FEDEDB}"/>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C423-4C0C-8390-7A74D0FEDEDB}"/>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C423-4C0C-8390-7A74D0FEDEDB}"/>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C423-4C0C-8390-7A74D0FEDED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362741848"/>
        <c:axId val="362747728"/>
      </c:lineChart>
      <c:catAx>
        <c:axId val="3627418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62747728"/>
        <c:crosses val="autoZero"/>
        <c:auto val="1"/>
        <c:lblAlgn val="ctr"/>
        <c:lblOffset val="100"/>
        <c:noMultiLvlLbl val="0"/>
      </c:catAx>
      <c:valAx>
        <c:axId val="362747728"/>
        <c:scaling>
          <c:orientation val="minMax"/>
        </c:scaling>
        <c:delete val="1"/>
        <c:axPos val="l"/>
        <c:numFmt formatCode="0%" sourceLinked="1"/>
        <c:majorTickMark val="out"/>
        <c:minorTickMark val="none"/>
        <c:tickLblPos val="nextTo"/>
        <c:crossAx val="36274184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0.14285714285714285</c:v>
                </c:pt>
                <c:pt idx="1">
                  <c:v>0.7142857142857143</c:v>
                </c:pt>
                <c:pt idx="2">
                  <c:v>0.14285714285714285</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0.42857142857142855</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362743024"/>
        <c:axId val="362744592"/>
      </c:lineChart>
      <c:catAx>
        <c:axId val="3627430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62744592"/>
        <c:crosses val="autoZero"/>
        <c:auto val="1"/>
        <c:lblAlgn val="ctr"/>
        <c:lblOffset val="100"/>
        <c:noMultiLvlLbl val="0"/>
      </c:catAx>
      <c:valAx>
        <c:axId val="362744592"/>
        <c:scaling>
          <c:orientation val="minMax"/>
        </c:scaling>
        <c:delete val="1"/>
        <c:axPos val="l"/>
        <c:numFmt formatCode="0%" sourceLinked="1"/>
        <c:majorTickMark val="out"/>
        <c:minorTickMark val="none"/>
        <c:tickLblPos val="nextTo"/>
        <c:crossAx val="36274302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41BF-4B9C-A5CD-589E6809C25D}"/>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41BF-4B9C-A5CD-589E6809C25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41BF-4B9C-A5CD-589E6809C25D}"/>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41BF-4B9C-A5CD-589E6809C25D}"/>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41BF-4B9C-A5CD-589E6809C25D}"/>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41BF-4B9C-A5CD-589E6809C25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0.5</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41BF-4B9C-A5CD-589E6809C25D}"/>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41BF-4B9C-A5CD-589E6809C25D}"/>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41BF-4B9C-A5CD-589E6809C25D}"/>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41BF-4B9C-A5CD-589E6809C25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362748120"/>
        <c:axId val="362748904"/>
      </c:lineChart>
      <c:catAx>
        <c:axId val="3627481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62748904"/>
        <c:crosses val="autoZero"/>
        <c:auto val="1"/>
        <c:lblAlgn val="ctr"/>
        <c:lblOffset val="100"/>
        <c:noMultiLvlLbl val="0"/>
      </c:catAx>
      <c:valAx>
        <c:axId val="362748904"/>
        <c:scaling>
          <c:orientation val="minMax"/>
        </c:scaling>
        <c:delete val="1"/>
        <c:axPos val="l"/>
        <c:numFmt formatCode="0%" sourceLinked="1"/>
        <c:majorTickMark val="out"/>
        <c:minorTickMark val="none"/>
        <c:tickLblPos val="nextTo"/>
        <c:crossAx val="36274812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362746552"/>
        <c:axId val="362746944"/>
        <c:axId val="0"/>
      </c:bar3DChart>
      <c:catAx>
        <c:axId val="362746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2746944"/>
        <c:crosses val="autoZero"/>
        <c:auto val="1"/>
        <c:lblAlgn val="ctr"/>
        <c:lblOffset val="100"/>
        <c:noMultiLvlLbl val="0"/>
      </c:catAx>
      <c:valAx>
        <c:axId val="362746944"/>
        <c:scaling>
          <c:orientation val="minMax"/>
        </c:scaling>
        <c:delete val="1"/>
        <c:axPos val="l"/>
        <c:numFmt formatCode="0%" sourceLinked="1"/>
        <c:majorTickMark val="out"/>
        <c:minorTickMark val="none"/>
        <c:tickLblPos val="nextTo"/>
        <c:crossAx val="3627465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362746160"/>
        <c:axId val="362748512"/>
        <c:axId val="0"/>
      </c:bar3DChart>
      <c:catAx>
        <c:axId val="3627461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2748512"/>
        <c:crosses val="autoZero"/>
        <c:auto val="1"/>
        <c:lblAlgn val="ctr"/>
        <c:lblOffset val="100"/>
        <c:noMultiLvlLbl val="0"/>
      </c:catAx>
      <c:valAx>
        <c:axId val="362748512"/>
        <c:scaling>
          <c:orientation val="minMax"/>
        </c:scaling>
        <c:delete val="1"/>
        <c:axPos val="l"/>
        <c:numFmt formatCode="0%" sourceLinked="1"/>
        <c:majorTickMark val="out"/>
        <c:minorTickMark val="none"/>
        <c:tickLblPos val="nextTo"/>
        <c:crossAx val="3627461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362749688"/>
        <c:axId val="362750472"/>
        <c:axId val="0"/>
      </c:bar3DChart>
      <c:catAx>
        <c:axId val="362749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2750472"/>
        <c:crosses val="autoZero"/>
        <c:auto val="1"/>
        <c:lblAlgn val="ctr"/>
        <c:lblOffset val="100"/>
        <c:noMultiLvlLbl val="0"/>
      </c:catAx>
      <c:valAx>
        <c:axId val="362750472"/>
        <c:scaling>
          <c:orientation val="minMax"/>
        </c:scaling>
        <c:delete val="1"/>
        <c:axPos val="l"/>
        <c:numFmt formatCode="0%" sourceLinked="1"/>
        <c:majorTickMark val="out"/>
        <c:minorTickMark val="none"/>
        <c:tickLblPos val="nextTo"/>
        <c:crossAx val="3627496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0CBA-47F2-99F5-3138C9918D95}"/>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0CBA-47F2-99F5-3138C9918D9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0.42857142857142855</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0CBA-47F2-99F5-3138C9918D95}"/>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0CBA-47F2-99F5-3138C9918D95}"/>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0CBA-47F2-99F5-3138C9918D95}"/>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0CBA-47F2-99F5-3138C9918D9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0CBA-47F2-99F5-3138C9918D95}"/>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0CBA-47F2-99F5-3138C9918D95}"/>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0CBA-47F2-99F5-3138C9918D95}"/>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0CBA-47F2-99F5-3138C9918D9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362756744"/>
        <c:axId val="362756352"/>
      </c:lineChart>
      <c:catAx>
        <c:axId val="3627567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62756352"/>
        <c:crosses val="autoZero"/>
        <c:auto val="1"/>
        <c:lblAlgn val="ctr"/>
        <c:lblOffset val="100"/>
        <c:noMultiLvlLbl val="0"/>
      </c:catAx>
      <c:valAx>
        <c:axId val="362756352"/>
        <c:scaling>
          <c:orientation val="minMax"/>
        </c:scaling>
        <c:delete val="1"/>
        <c:axPos val="l"/>
        <c:numFmt formatCode="0%" sourceLinked="1"/>
        <c:majorTickMark val="out"/>
        <c:minorTickMark val="none"/>
        <c:tickLblPos val="nextTo"/>
        <c:crossAx val="3627567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0</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362754784"/>
        <c:axId val="362755960"/>
        <c:axId val="0"/>
      </c:bar3DChart>
      <c:catAx>
        <c:axId val="362754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2755960"/>
        <c:crosses val="autoZero"/>
        <c:auto val="1"/>
        <c:lblAlgn val="ctr"/>
        <c:lblOffset val="100"/>
        <c:noMultiLvlLbl val="0"/>
      </c:catAx>
      <c:valAx>
        <c:axId val="362755960"/>
        <c:scaling>
          <c:orientation val="minMax"/>
        </c:scaling>
        <c:delete val="1"/>
        <c:axPos val="l"/>
        <c:numFmt formatCode="0%" sourceLinked="1"/>
        <c:majorTickMark val="out"/>
        <c:minorTickMark val="none"/>
        <c:tickLblPos val="nextTo"/>
        <c:crossAx val="3627547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362757136"/>
        <c:axId val="362757528"/>
        <c:axId val="0"/>
      </c:bar3DChart>
      <c:catAx>
        <c:axId val="362757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2757528"/>
        <c:crosses val="autoZero"/>
        <c:auto val="1"/>
        <c:lblAlgn val="ctr"/>
        <c:lblOffset val="100"/>
        <c:noMultiLvlLbl val="0"/>
      </c:catAx>
      <c:valAx>
        <c:axId val="362757528"/>
        <c:scaling>
          <c:orientation val="minMax"/>
        </c:scaling>
        <c:delete val="1"/>
        <c:axPos val="l"/>
        <c:numFmt formatCode="0%" sourceLinked="1"/>
        <c:majorTickMark val="out"/>
        <c:minorTickMark val="none"/>
        <c:tickLblPos val="nextTo"/>
        <c:crossAx val="3627571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368985888"/>
        <c:axId val="368988240"/>
        <c:axId val="0"/>
      </c:bar3DChart>
      <c:catAx>
        <c:axId val="368985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8988240"/>
        <c:crosses val="autoZero"/>
        <c:auto val="1"/>
        <c:lblAlgn val="ctr"/>
        <c:lblOffset val="100"/>
        <c:noMultiLvlLbl val="0"/>
      </c:catAx>
      <c:valAx>
        <c:axId val="368988240"/>
        <c:scaling>
          <c:orientation val="minMax"/>
        </c:scaling>
        <c:delete val="1"/>
        <c:axPos val="l"/>
        <c:numFmt formatCode="0%" sourceLinked="1"/>
        <c:majorTickMark val="out"/>
        <c:minorTickMark val="none"/>
        <c:tickLblPos val="nextTo"/>
        <c:crossAx val="3689858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363097904"/>
        <c:axId val="363096336"/>
        <c:axId val="0"/>
      </c:bar3DChart>
      <c:catAx>
        <c:axId val="363097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3096336"/>
        <c:crosses val="autoZero"/>
        <c:auto val="1"/>
        <c:lblAlgn val="ctr"/>
        <c:lblOffset val="100"/>
        <c:noMultiLvlLbl val="0"/>
      </c:catAx>
      <c:valAx>
        <c:axId val="363096336"/>
        <c:scaling>
          <c:orientation val="minMax"/>
        </c:scaling>
        <c:delete val="1"/>
        <c:axPos val="l"/>
        <c:numFmt formatCode="0%" sourceLinked="1"/>
        <c:majorTickMark val="out"/>
        <c:minorTickMark val="none"/>
        <c:tickLblPos val="nextTo"/>
        <c:crossAx val="3630979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9510-4942-A719-493F99E78476}"/>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9510-4942-A719-493F99E7847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9510-4942-A719-493F99E78476}"/>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9510-4942-A719-493F99E78476}"/>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9510-4942-A719-493F99E78476}"/>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9510-4942-A719-493F99E7847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9510-4942-A719-493F99E78476}"/>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9510-4942-A719-493F99E78476}"/>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9510-4942-A719-493F99E78476}"/>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9510-4942-A719-493F99E7847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368988632"/>
        <c:axId val="368992944"/>
      </c:lineChart>
      <c:catAx>
        <c:axId val="3689886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68992944"/>
        <c:crosses val="autoZero"/>
        <c:auto val="1"/>
        <c:lblAlgn val="ctr"/>
        <c:lblOffset val="100"/>
        <c:noMultiLvlLbl val="0"/>
      </c:catAx>
      <c:valAx>
        <c:axId val="368992944"/>
        <c:scaling>
          <c:orientation val="minMax"/>
        </c:scaling>
        <c:delete val="1"/>
        <c:axPos val="l"/>
        <c:numFmt formatCode="0%" sourceLinked="1"/>
        <c:majorTickMark val="out"/>
        <c:minorTickMark val="none"/>
        <c:tickLblPos val="nextTo"/>
        <c:crossAx val="3689886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368990200"/>
        <c:axId val="368993336"/>
        <c:axId val="0"/>
      </c:bar3DChart>
      <c:catAx>
        <c:axId val="3689902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68993336"/>
        <c:crosses val="autoZero"/>
        <c:auto val="1"/>
        <c:lblAlgn val="ctr"/>
        <c:lblOffset val="100"/>
        <c:noMultiLvlLbl val="0"/>
      </c:catAx>
      <c:valAx>
        <c:axId val="368993336"/>
        <c:scaling>
          <c:orientation val="minMax"/>
        </c:scaling>
        <c:delete val="1"/>
        <c:axPos val="l"/>
        <c:numFmt formatCode="0%" sourceLinked="1"/>
        <c:majorTickMark val="out"/>
        <c:minorTickMark val="none"/>
        <c:tickLblPos val="nextTo"/>
        <c:crossAx val="3689902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368981576"/>
        <c:axId val="368984320"/>
        <c:axId val="0"/>
      </c:bar3DChart>
      <c:catAx>
        <c:axId val="3689815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68984320"/>
        <c:crosses val="autoZero"/>
        <c:auto val="1"/>
        <c:lblAlgn val="ctr"/>
        <c:lblOffset val="100"/>
        <c:noMultiLvlLbl val="0"/>
      </c:catAx>
      <c:valAx>
        <c:axId val="368984320"/>
        <c:scaling>
          <c:orientation val="minMax"/>
        </c:scaling>
        <c:delete val="1"/>
        <c:axPos val="l"/>
        <c:numFmt formatCode="0%" sourceLinked="1"/>
        <c:majorTickMark val="out"/>
        <c:minorTickMark val="none"/>
        <c:tickLblPos val="nextTo"/>
        <c:crossAx val="3689815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368987064"/>
        <c:axId val="368987456"/>
        <c:axId val="0"/>
      </c:bar3DChart>
      <c:catAx>
        <c:axId val="368987064"/>
        <c:scaling>
          <c:orientation val="minMax"/>
        </c:scaling>
        <c:delete val="1"/>
        <c:axPos val="b"/>
        <c:majorTickMark val="out"/>
        <c:minorTickMark val="none"/>
        <c:tickLblPos val="nextTo"/>
        <c:crossAx val="368987456"/>
        <c:crosses val="autoZero"/>
        <c:auto val="1"/>
        <c:lblAlgn val="ctr"/>
        <c:lblOffset val="100"/>
        <c:noMultiLvlLbl val="0"/>
      </c:catAx>
      <c:valAx>
        <c:axId val="368987456"/>
        <c:scaling>
          <c:orientation val="minMax"/>
        </c:scaling>
        <c:delete val="1"/>
        <c:axPos val="l"/>
        <c:numFmt formatCode="0%" sourceLinked="1"/>
        <c:majorTickMark val="out"/>
        <c:minorTickMark val="none"/>
        <c:tickLblPos val="nextTo"/>
        <c:crossAx val="3689870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368986672"/>
        <c:axId val="368982752"/>
        <c:axId val="0"/>
      </c:bar3DChart>
      <c:catAx>
        <c:axId val="3689866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68982752"/>
        <c:crosses val="autoZero"/>
        <c:auto val="1"/>
        <c:lblAlgn val="ctr"/>
        <c:lblOffset val="100"/>
        <c:noMultiLvlLbl val="0"/>
      </c:catAx>
      <c:valAx>
        <c:axId val="368982752"/>
        <c:scaling>
          <c:orientation val="minMax"/>
        </c:scaling>
        <c:delete val="1"/>
        <c:axPos val="l"/>
        <c:numFmt formatCode="0%" sourceLinked="1"/>
        <c:majorTickMark val="out"/>
        <c:minorTickMark val="none"/>
        <c:tickLblPos val="nextTo"/>
        <c:crossAx val="3689866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368987848"/>
        <c:axId val="368989416"/>
        <c:axId val="0"/>
      </c:bar3DChart>
      <c:catAx>
        <c:axId val="3689878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68989416"/>
        <c:crosses val="autoZero"/>
        <c:auto val="1"/>
        <c:lblAlgn val="ctr"/>
        <c:lblOffset val="100"/>
        <c:noMultiLvlLbl val="0"/>
      </c:catAx>
      <c:valAx>
        <c:axId val="368989416"/>
        <c:scaling>
          <c:orientation val="minMax"/>
        </c:scaling>
        <c:delete val="1"/>
        <c:axPos val="l"/>
        <c:numFmt formatCode="0%" sourceLinked="1"/>
        <c:majorTickMark val="out"/>
        <c:minorTickMark val="none"/>
        <c:tickLblPos val="nextTo"/>
        <c:crossAx val="3689878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0.5</c:v>
                </c:pt>
                <c:pt idx="1">
                  <c:v>0.5</c:v>
                </c:pt>
                <c:pt idx="2">
                  <c:v>0</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368989808"/>
        <c:axId val="368983144"/>
        <c:axId val="0"/>
      </c:bar3DChart>
      <c:catAx>
        <c:axId val="3689898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8983144"/>
        <c:crosses val="autoZero"/>
        <c:auto val="1"/>
        <c:lblAlgn val="ctr"/>
        <c:lblOffset val="100"/>
        <c:noMultiLvlLbl val="0"/>
      </c:catAx>
      <c:valAx>
        <c:axId val="368983144"/>
        <c:scaling>
          <c:orientation val="minMax"/>
        </c:scaling>
        <c:delete val="1"/>
        <c:axPos val="l"/>
        <c:numFmt formatCode="0%" sourceLinked="1"/>
        <c:majorTickMark val="out"/>
        <c:minorTickMark val="none"/>
        <c:tickLblPos val="nextTo"/>
        <c:crossAx val="3689898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0.5</c:v>
                </c:pt>
                <c:pt idx="1">
                  <c:v>0</c:v>
                </c:pt>
                <c:pt idx="2">
                  <c:v>0.5</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368990592"/>
        <c:axId val="368990984"/>
        <c:axId val="0"/>
      </c:bar3DChart>
      <c:catAx>
        <c:axId val="368990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8990984"/>
        <c:crosses val="autoZero"/>
        <c:auto val="1"/>
        <c:lblAlgn val="ctr"/>
        <c:lblOffset val="100"/>
        <c:noMultiLvlLbl val="0"/>
      </c:catAx>
      <c:valAx>
        <c:axId val="368990984"/>
        <c:scaling>
          <c:orientation val="minMax"/>
        </c:scaling>
        <c:delete val="1"/>
        <c:axPos val="l"/>
        <c:numFmt formatCode="0%" sourceLinked="1"/>
        <c:majorTickMark val="out"/>
        <c:minorTickMark val="none"/>
        <c:tickLblPos val="nextTo"/>
        <c:crossAx val="3689905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368992552"/>
        <c:axId val="368982360"/>
        <c:axId val="0"/>
      </c:bar3DChart>
      <c:catAx>
        <c:axId val="368992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8982360"/>
        <c:crosses val="autoZero"/>
        <c:auto val="1"/>
        <c:lblAlgn val="ctr"/>
        <c:lblOffset val="100"/>
        <c:noMultiLvlLbl val="0"/>
      </c:catAx>
      <c:valAx>
        <c:axId val="368982360"/>
        <c:scaling>
          <c:orientation val="minMax"/>
        </c:scaling>
        <c:delete val="1"/>
        <c:axPos val="l"/>
        <c:numFmt formatCode="0%" sourceLinked="1"/>
        <c:majorTickMark val="out"/>
        <c:minorTickMark val="none"/>
        <c:tickLblPos val="nextTo"/>
        <c:crossAx val="3689925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368983536"/>
        <c:axId val="368995296"/>
        <c:axId val="0"/>
      </c:bar3DChart>
      <c:catAx>
        <c:axId val="368983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8995296"/>
        <c:crosses val="autoZero"/>
        <c:auto val="1"/>
        <c:lblAlgn val="ctr"/>
        <c:lblOffset val="100"/>
        <c:noMultiLvlLbl val="0"/>
      </c:catAx>
      <c:valAx>
        <c:axId val="368995296"/>
        <c:scaling>
          <c:orientation val="minMax"/>
        </c:scaling>
        <c:delete val="1"/>
        <c:axPos val="l"/>
        <c:numFmt formatCode="0%" sourceLinked="1"/>
        <c:majorTickMark val="out"/>
        <c:minorTickMark val="none"/>
        <c:tickLblPos val="nextTo"/>
        <c:crossAx val="3689835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0.25</c:v>
                </c:pt>
                <c:pt idx="2">
                  <c:v>0</c:v>
                </c:pt>
                <c:pt idx="3">
                  <c:v>0.125</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363102216"/>
        <c:axId val="363099864"/>
        <c:axId val="0"/>
      </c:bar3DChart>
      <c:catAx>
        <c:axId val="363102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3099864"/>
        <c:crosses val="autoZero"/>
        <c:auto val="1"/>
        <c:lblAlgn val="ctr"/>
        <c:lblOffset val="100"/>
        <c:noMultiLvlLbl val="0"/>
      </c:catAx>
      <c:valAx>
        <c:axId val="363099864"/>
        <c:scaling>
          <c:orientation val="minMax"/>
        </c:scaling>
        <c:delete val="1"/>
        <c:axPos val="l"/>
        <c:numFmt formatCode="0%" sourceLinked="1"/>
        <c:majorTickMark val="out"/>
        <c:minorTickMark val="none"/>
        <c:tickLblPos val="nextTo"/>
        <c:crossAx val="3631022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368996864"/>
        <c:axId val="368996472"/>
        <c:axId val="0"/>
      </c:bar3DChart>
      <c:catAx>
        <c:axId val="3689968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8996472"/>
        <c:crosses val="autoZero"/>
        <c:auto val="1"/>
        <c:lblAlgn val="ctr"/>
        <c:lblOffset val="100"/>
        <c:noMultiLvlLbl val="0"/>
      </c:catAx>
      <c:valAx>
        <c:axId val="368996472"/>
        <c:scaling>
          <c:orientation val="minMax"/>
        </c:scaling>
        <c:delete val="1"/>
        <c:axPos val="l"/>
        <c:numFmt formatCode="0%" sourceLinked="1"/>
        <c:majorTickMark val="out"/>
        <c:minorTickMark val="none"/>
        <c:tickLblPos val="nextTo"/>
        <c:crossAx val="3689968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368994512"/>
        <c:axId val="368994120"/>
        <c:axId val="0"/>
      </c:bar3DChart>
      <c:catAx>
        <c:axId val="368994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8994120"/>
        <c:crosses val="autoZero"/>
        <c:auto val="1"/>
        <c:lblAlgn val="ctr"/>
        <c:lblOffset val="100"/>
        <c:noMultiLvlLbl val="0"/>
      </c:catAx>
      <c:valAx>
        <c:axId val="368994120"/>
        <c:scaling>
          <c:orientation val="minMax"/>
        </c:scaling>
        <c:delete val="1"/>
        <c:axPos val="l"/>
        <c:numFmt formatCode="0%" sourceLinked="1"/>
        <c:majorTickMark val="out"/>
        <c:minorTickMark val="none"/>
        <c:tickLblPos val="nextTo"/>
        <c:crossAx val="3689945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368995688"/>
        <c:axId val="362755176"/>
        <c:axId val="0"/>
      </c:bar3DChart>
      <c:catAx>
        <c:axId val="368995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2755176"/>
        <c:crosses val="autoZero"/>
        <c:auto val="1"/>
        <c:lblAlgn val="ctr"/>
        <c:lblOffset val="100"/>
        <c:noMultiLvlLbl val="0"/>
      </c:catAx>
      <c:valAx>
        <c:axId val="362755176"/>
        <c:scaling>
          <c:orientation val="minMax"/>
        </c:scaling>
        <c:delete val="1"/>
        <c:axPos val="l"/>
        <c:numFmt formatCode="0%" sourceLinked="1"/>
        <c:majorTickMark val="out"/>
        <c:minorTickMark val="none"/>
        <c:tickLblPos val="nextTo"/>
        <c:crossAx val="3689956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369782320"/>
        <c:axId val="369783888"/>
        <c:axId val="0"/>
      </c:bar3DChart>
      <c:catAx>
        <c:axId val="369782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9783888"/>
        <c:crosses val="autoZero"/>
        <c:auto val="1"/>
        <c:lblAlgn val="ctr"/>
        <c:lblOffset val="100"/>
        <c:noMultiLvlLbl val="0"/>
      </c:catAx>
      <c:valAx>
        <c:axId val="369783888"/>
        <c:scaling>
          <c:orientation val="minMax"/>
        </c:scaling>
        <c:delete val="1"/>
        <c:axPos val="l"/>
        <c:numFmt formatCode="0%" sourceLinked="1"/>
        <c:majorTickMark val="out"/>
        <c:minorTickMark val="none"/>
        <c:tickLblPos val="nextTo"/>
        <c:crossAx val="3697823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369780360"/>
        <c:axId val="369773304"/>
        <c:axId val="0"/>
      </c:bar3DChart>
      <c:catAx>
        <c:axId val="369780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9773304"/>
        <c:crosses val="autoZero"/>
        <c:auto val="1"/>
        <c:lblAlgn val="ctr"/>
        <c:lblOffset val="100"/>
        <c:noMultiLvlLbl val="0"/>
      </c:catAx>
      <c:valAx>
        <c:axId val="369773304"/>
        <c:scaling>
          <c:orientation val="minMax"/>
        </c:scaling>
        <c:delete val="1"/>
        <c:axPos val="l"/>
        <c:numFmt formatCode="0%" sourceLinked="1"/>
        <c:majorTickMark val="out"/>
        <c:minorTickMark val="none"/>
        <c:tickLblPos val="nextTo"/>
        <c:crossAx val="3697803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05BE-45C9-B2F8-4CC8A0506DCA}"/>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05BE-45C9-B2F8-4CC8A0506DC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05BE-45C9-B2F8-4CC8A0506DCA}"/>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05BE-45C9-B2F8-4CC8A0506DCA}"/>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05BE-45C9-B2F8-4CC8A0506DCA}"/>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05BE-45C9-B2F8-4CC8A0506DC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0.5</c:v>
                </c:pt>
                <c:pt idx="1">
                  <c:v>0</c:v>
                </c:pt>
                <c:pt idx="2">
                  <c:v>0.5</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05BE-45C9-B2F8-4CC8A0506DCA}"/>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05BE-45C9-B2F8-4CC8A0506DCA}"/>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05BE-45C9-B2F8-4CC8A0506DCA}"/>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05BE-45C9-B2F8-4CC8A0506DC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369779968"/>
        <c:axId val="369779184"/>
      </c:lineChart>
      <c:catAx>
        <c:axId val="3697799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69779184"/>
        <c:crosses val="autoZero"/>
        <c:auto val="1"/>
        <c:lblAlgn val="ctr"/>
        <c:lblOffset val="100"/>
        <c:noMultiLvlLbl val="0"/>
      </c:catAx>
      <c:valAx>
        <c:axId val="369779184"/>
        <c:scaling>
          <c:orientation val="minMax"/>
        </c:scaling>
        <c:delete val="1"/>
        <c:axPos val="l"/>
        <c:numFmt formatCode="0%" sourceLinked="1"/>
        <c:majorTickMark val="out"/>
        <c:minorTickMark val="none"/>
        <c:tickLblPos val="nextTo"/>
        <c:crossAx val="36977996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94ED-40B4-B374-696289599FE2}"/>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94ED-40B4-B374-696289599FE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94ED-40B4-B374-696289599FE2}"/>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94ED-40B4-B374-696289599FE2}"/>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94ED-40B4-B374-696289599FE2}"/>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94ED-40B4-B374-696289599FE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94ED-40B4-B374-696289599FE2}"/>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94ED-40B4-B374-696289599FE2}"/>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94ED-40B4-B374-696289599FE2}"/>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94ED-40B4-B374-696289599FE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369781536"/>
        <c:axId val="369783496"/>
      </c:lineChart>
      <c:catAx>
        <c:axId val="3697815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69783496"/>
        <c:crosses val="autoZero"/>
        <c:auto val="1"/>
        <c:lblAlgn val="ctr"/>
        <c:lblOffset val="100"/>
        <c:noMultiLvlLbl val="0"/>
      </c:catAx>
      <c:valAx>
        <c:axId val="369783496"/>
        <c:scaling>
          <c:orientation val="minMax"/>
        </c:scaling>
        <c:delete val="1"/>
        <c:axPos val="l"/>
        <c:numFmt formatCode="0%" sourceLinked="1"/>
        <c:majorTickMark val="out"/>
        <c:minorTickMark val="none"/>
        <c:tickLblPos val="nextTo"/>
        <c:crossAx val="3697815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BA30-4717-935D-4C328590F5F2}"/>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BA30-4717-935D-4C328590F5F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BA30-4717-935D-4C328590F5F2}"/>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BA30-4717-935D-4C328590F5F2}"/>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BA30-4717-935D-4C328590F5F2}"/>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BA30-4717-935D-4C328590F5F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BA30-4717-935D-4C328590F5F2}"/>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BA30-4717-935D-4C328590F5F2}"/>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BA30-4717-935D-4C328590F5F2}"/>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BA30-4717-935D-4C328590F5F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369784280"/>
        <c:axId val="369777616"/>
      </c:lineChart>
      <c:catAx>
        <c:axId val="3697842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69777616"/>
        <c:crosses val="autoZero"/>
        <c:auto val="1"/>
        <c:lblAlgn val="ctr"/>
        <c:lblOffset val="100"/>
        <c:noMultiLvlLbl val="0"/>
      </c:catAx>
      <c:valAx>
        <c:axId val="369777616"/>
        <c:scaling>
          <c:orientation val="minMax"/>
        </c:scaling>
        <c:delete val="1"/>
        <c:axPos val="l"/>
        <c:numFmt formatCode="0%" sourceLinked="1"/>
        <c:majorTickMark val="out"/>
        <c:minorTickMark val="none"/>
        <c:tickLblPos val="nextTo"/>
        <c:crossAx val="3697842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1</c:v>
                </c:pt>
                <c:pt idx="1">
                  <c:v>0</c:v>
                </c:pt>
                <c:pt idx="2">
                  <c:v>0</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369773696"/>
        <c:axId val="369780752"/>
        <c:axId val="0"/>
      </c:bar3DChart>
      <c:catAx>
        <c:axId val="369773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9780752"/>
        <c:crosses val="autoZero"/>
        <c:auto val="1"/>
        <c:lblAlgn val="ctr"/>
        <c:lblOffset val="100"/>
        <c:noMultiLvlLbl val="0"/>
      </c:catAx>
      <c:valAx>
        <c:axId val="369780752"/>
        <c:scaling>
          <c:orientation val="minMax"/>
        </c:scaling>
        <c:delete val="1"/>
        <c:axPos val="l"/>
        <c:numFmt formatCode="0%" sourceLinked="1"/>
        <c:majorTickMark val="out"/>
        <c:minorTickMark val="none"/>
        <c:tickLblPos val="nextTo"/>
        <c:crossAx val="3697736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1</c:v>
                </c:pt>
                <c:pt idx="2">
                  <c:v>0</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369774088"/>
        <c:axId val="369781144"/>
        <c:axId val="0"/>
      </c:bar3DChart>
      <c:catAx>
        <c:axId val="369774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9781144"/>
        <c:crosses val="autoZero"/>
        <c:auto val="1"/>
        <c:lblAlgn val="ctr"/>
        <c:lblOffset val="100"/>
        <c:noMultiLvlLbl val="0"/>
      </c:catAx>
      <c:valAx>
        <c:axId val="369781144"/>
        <c:scaling>
          <c:orientation val="minMax"/>
        </c:scaling>
        <c:delete val="1"/>
        <c:axPos val="l"/>
        <c:numFmt formatCode="0%" sourceLinked="1"/>
        <c:majorTickMark val="out"/>
        <c:minorTickMark val="none"/>
        <c:tickLblPos val="nextTo"/>
        <c:crossAx val="3697740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363097512"/>
        <c:axId val="363098296"/>
        <c:axId val="0"/>
      </c:bar3DChart>
      <c:catAx>
        <c:axId val="363097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3098296"/>
        <c:crosses val="autoZero"/>
        <c:auto val="1"/>
        <c:lblAlgn val="ctr"/>
        <c:lblOffset val="100"/>
        <c:noMultiLvlLbl val="0"/>
      </c:catAx>
      <c:valAx>
        <c:axId val="363098296"/>
        <c:scaling>
          <c:orientation val="minMax"/>
        </c:scaling>
        <c:delete val="1"/>
        <c:axPos val="l"/>
        <c:numFmt formatCode="0%" sourceLinked="1"/>
        <c:majorTickMark val="out"/>
        <c:minorTickMark val="none"/>
        <c:tickLblPos val="nextTo"/>
        <c:crossAx val="3630975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369772520"/>
        <c:axId val="369776440"/>
        <c:axId val="0"/>
      </c:bar3DChart>
      <c:catAx>
        <c:axId val="369772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369776440"/>
        <c:crosses val="autoZero"/>
        <c:auto val="1"/>
        <c:lblAlgn val="ctr"/>
        <c:lblOffset val="100"/>
        <c:noMultiLvlLbl val="0"/>
      </c:catAx>
      <c:valAx>
        <c:axId val="369776440"/>
        <c:scaling>
          <c:orientation val="minMax"/>
        </c:scaling>
        <c:delete val="1"/>
        <c:axPos val="l"/>
        <c:numFmt formatCode="0%" sourceLinked="1"/>
        <c:majorTickMark val="out"/>
        <c:minorTickMark val="none"/>
        <c:tickLblPos val="nextTo"/>
        <c:crossAx val="3697725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49A8-4326-A080-4C5612FDE1BE}"/>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49A8-4326-A080-4C5612FDE1B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49A8-4326-A080-4C5612FDE1BE}"/>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49A8-4326-A080-4C5612FDE1BE}"/>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49A8-4326-A080-4C5612FDE1BE}"/>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49A8-4326-A080-4C5612FDE1B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49A8-4326-A080-4C5612FDE1BE}"/>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49A8-4326-A080-4C5612FDE1BE}"/>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49A8-4326-A080-4C5612FDE1BE}"/>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49A8-4326-A080-4C5612FDE1B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369776832"/>
        <c:axId val="369774480"/>
      </c:lineChart>
      <c:catAx>
        <c:axId val="3697768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369774480"/>
        <c:crosses val="autoZero"/>
        <c:auto val="1"/>
        <c:lblAlgn val="ctr"/>
        <c:lblOffset val="100"/>
        <c:noMultiLvlLbl val="0"/>
      </c:catAx>
      <c:valAx>
        <c:axId val="369774480"/>
        <c:scaling>
          <c:orientation val="minMax"/>
        </c:scaling>
        <c:delete val="1"/>
        <c:axPos val="l"/>
        <c:numFmt formatCode="0%" sourceLinked="1"/>
        <c:majorTickMark val="out"/>
        <c:minorTickMark val="none"/>
        <c:tickLblPos val="nextTo"/>
        <c:crossAx val="3697768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369778792"/>
        <c:axId val="369772912"/>
        <c:axId val="0"/>
      </c:bar3DChart>
      <c:catAx>
        <c:axId val="3697787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69772912"/>
        <c:crosses val="autoZero"/>
        <c:auto val="1"/>
        <c:lblAlgn val="ctr"/>
        <c:lblOffset val="100"/>
        <c:noMultiLvlLbl val="0"/>
      </c:catAx>
      <c:valAx>
        <c:axId val="369772912"/>
        <c:scaling>
          <c:orientation val="minMax"/>
        </c:scaling>
        <c:delete val="1"/>
        <c:axPos val="l"/>
        <c:numFmt formatCode="0%" sourceLinked="1"/>
        <c:majorTickMark val="out"/>
        <c:minorTickMark val="none"/>
        <c:tickLblPos val="nextTo"/>
        <c:crossAx val="3697787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369783104"/>
        <c:axId val="369787024"/>
        <c:axId val="0"/>
      </c:bar3DChart>
      <c:catAx>
        <c:axId val="3697831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69787024"/>
        <c:crosses val="autoZero"/>
        <c:auto val="1"/>
        <c:lblAlgn val="ctr"/>
        <c:lblOffset val="100"/>
        <c:noMultiLvlLbl val="0"/>
      </c:catAx>
      <c:valAx>
        <c:axId val="369787024"/>
        <c:scaling>
          <c:orientation val="minMax"/>
        </c:scaling>
        <c:delete val="1"/>
        <c:axPos val="l"/>
        <c:numFmt formatCode="0%" sourceLinked="1"/>
        <c:majorTickMark val="out"/>
        <c:minorTickMark val="none"/>
        <c:tickLblPos val="nextTo"/>
        <c:crossAx val="3697831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369787808"/>
        <c:axId val="369785848"/>
        <c:axId val="0"/>
      </c:bar3DChart>
      <c:catAx>
        <c:axId val="3697878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69785848"/>
        <c:crosses val="autoZero"/>
        <c:auto val="1"/>
        <c:lblAlgn val="ctr"/>
        <c:lblOffset val="100"/>
        <c:noMultiLvlLbl val="0"/>
      </c:catAx>
      <c:valAx>
        <c:axId val="369785848"/>
        <c:scaling>
          <c:orientation val="minMax"/>
        </c:scaling>
        <c:delete val="1"/>
        <c:axPos val="l"/>
        <c:numFmt formatCode="0%" sourceLinked="1"/>
        <c:majorTickMark val="out"/>
        <c:minorTickMark val="none"/>
        <c:tickLblPos val="nextTo"/>
        <c:crossAx val="3697878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369785064"/>
        <c:axId val="369787416"/>
        <c:axId val="0"/>
      </c:bar3DChart>
      <c:catAx>
        <c:axId val="3697850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369787416"/>
        <c:crosses val="autoZero"/>
        <c:auto val="1"/>
        <c:lblAlgn val="ctr"/>
        <c:lblOffset val="100"/>
        <c:noMultiLvlLbl val="0"/>
      </c:catAx>
      <c:valAx>
        <c:axId val="369787416"/>
        <c:scaling>
          <c:orientation val="minMax"/>
        </c:scaling>
        <c:delete val="1"/>
        <c:axPos val="l"/>
        <c:numFmt formatCode="0%" sourceLinked="1"/>
        <c:majorTickMark val="out"/>
        <c:minorTickMark val="none"/>
        <c:tickLblPos val="nextTo"/>
        <c:crossAx val="3697850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3.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4.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5.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00000000-0008-0000-0000-000043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44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00000000-0008-0000-0100-000028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00000000-0008-0000-0100-00002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00000000-0008-0000-0100-00002AA6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00000000-0008-0000-0100-00002B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00000000-0008-0000-0100-00002C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00000000-0008-0000-0100-00002D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00000000-0008-0000-0100-00002E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00000000-0008-0000-0100-00002FA6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00000000-0008-0000-0100-000030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00000000-0008-0000-0100-000031A6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00000000-0008-0000-0100-000032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00000000-0008-0000-0100-000033A6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00000000-0008-0000-0100-000034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0000000-0008-0000-0100-000035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00000000-0008-0000-0100-000036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00000000-0008-0000-0100-000037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00000000-0008-0000-0100-000038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00000000-0008-0000-0100-00003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00000000-0008-0000-0100-00003A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3BA6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3CA6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25" name="9 Imagen">
          <a:hlinkClick xmlns:r="http://schemas.openxmlformats.org/officeDocument/2006/relationships" r:id="rId10" tooltip="IR A RESUMEN"/>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26" name="9 Imagen">
          <a:hlinkClick xmlns:r="http://schemas.openxmlformats.org/officeDocument/2006/relationships" r:id="rId10" tooltip="IR A RESUMEN"/>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27" name="11 Imagen">
          <a:hlinkClick xmlns:r="http://schemas.openxmlformats.org/officeDocument/2006/relationships" r:id="rId13" tooltip="IR A RESUMEN"/>
          <a:extLst>
            <a:ext uri="{FF2B5EF4-FFF2-40B4-BE49-F238E27FC236}">
              <a16:creationId xmlns:a16="http://schemas.microsoft.com/office/drawing/2014/main" id="{00000000-0008-0000-0100-00001B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28" name="11 Imagen">
          <a:hlinkClick xmlns:r="http://schemas.openxmlformats.org/officeDocument/2006/relationships" r:id="rId13" tooltip="IR A RESUMEN"/>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29" name="12 Imagen">
          <a:hlinkClick xmlns:r="http://schemas.openxmlformats.org/officeDocument/2006/relationships" r:id="rId14" tooltip="IR A RESUMEN"/>
          <a:extLst>
            <a:ext uri="{FF2B5EF4-FFF2-40B4-BE49-F238E27FC236}">
              <a16:creationId xmlns:a16="http://schemas.microsoft.com/office/drawing/2014/main" id="{00000000-0008-0000-0100-00001D000000}"/>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30" name="12 Imagen">
          <a:hlinkClick xmlns:r="http://schemas.openxmlformats.org/officeDocument/2006/relationships" r:id="rId14" tooltip="IR A RESUMEN"/>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31" name="13 Imagen">
          <a:hlinkClick xmlns:r="http://schemas.openxmlformats.org/officeDocument/2006/relationships" r:id="rId16" tooltip="IR A RESUMEN"/>
          <a:extLst>
            <a:ext uri="{FF2B5EF4-FFF2-40B4-BE49-F238E27FC236}">
              <a16:creationId xmlns:a16="http://schemas.microsoft.com/office/drawing/2014/main" id="{00000000-0008-0000-0100-00001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19050</xdr:colOff>
      <xdr:row>83</xdr:row>
      <xdr:rowOff>28575</xdr:rowOff>
    </xdr:to>
    <xdr:pic>
      <xdr:nvPicPr>
        <xdr:cNvPr id="32" name="13 Imagen">
          <a:hlinkClick xmlns:r="http://schemas.openxmlformats.org/officeDocument/2006/relationships" r:id="rId16" tooltip="IR A RESUMEN"/>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33" name="15 Imagen">
          <a:hlinkClick xmlns:r="http://schemas.openxmlformats.org/officeDocument/2006/relationships" r:id="rId19" tooltip="IR A RESUMEN"/>
          <a:extLst>
            <a:ext uri="{FF2B5EF4-FFF2-40B4-BE49-F238E27FC236}">
              <a16:creationId xmlns:a16="http://schemas.microsoft.com/office/drawing/2014/main" id="{00000000-0008-0000-0100-000021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34" name="15 Imagen">
          <a:hlinkClick xmlns:r="http://schemas.openxmlformats.org/officeDocument/2006/relationships" r:id="rId19" tooltip="IR A RESUMEN"/>
          <a:extLst>
            <a:ext uri="{FF2B5EF4-FFF2-40B4-BE49-F238E27FC236}">
              <a16:creationId xmlns:a16="http://schemas.microsoft.com/office/drawing/2014/main" id="{00000000-0008-0000-0100-000022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96</xdr:row>
      <xdr:rowOff>6350</xdr:rowOff>
    </xdr:from>
    <xdr:to>
      <xdr:col>4</xdr:col>
      <xdr:colOff>939800</xdr:colOff>
      <xdr:row>97</xdr:row>
      <xdr:rowOff>31750</xdr:rowOff>
    </xdr:to>
    <xdr:pic>
      <xdr:nvPicPr>
        <xdr:cNvPr id="35" name="15 Imagen">
          <a:hlinkClick xmlns:r="http://schemas.openxmlformats.org/officeDocument/2006/relationships" r:id="rId19" tooltip="IR A RESUMEN"/>
          <a:extLst>
            <a:ext uri="{FF2B5EF4-FFF2-40B4-BE49-F238E27FC236}">
              <a16:creationId xmlns:a16="http://schemas.microsoft.com/office/drawing/2014/main" id="{00000000-0008-0000-0100-000023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4552950" y="35010725"/>
          <a:ext cx="273050" cy="26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36" name="18 Imagen">
          <a:hlinkClick xmlns:r="http://schemas.openxmlformats.org/officeDocument/2006/relationships" r:id="rId23" tooltip="IR A RESUMEN"/>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37" name="20 Imagen">
          <a:hlinkClick xmlns:r="http://schemas.openxmlformats.org/officeDocument/2006/relationships" r:id="rId25" tooltip="IR A RESUMEN"/>
          <a:extLst>
            <a:ext uri="{FF2B5EF4-FFF2-40B4-BE49-F238E27FC236}">
              <a16:creationId xmlns:a16="http://schemas.microsoft.com/office/drawing/2014/main" id="{00000000-0008-0000-0100-00002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38" name="21 Imagen">
          <a:hlinkClick xmlns:r="http://schemas.openxmlformats.org/officeDocument/2006/relationships" r:id="rId26" tooltip="IR A RESUMEN"/>
          <a:extLst>
            <a:ext uri="{FF2B5EF4-FFF2-40B4-BE49-F238E27FC236}">
              <a16:creationId xmlns:a16="http://schemas.microsoft.com/office/drawing/2014/main" id="{00000000-0008-0000-0100-00002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00000000-0008-0000-0200-00004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00000000-0008-0000-0200-00004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00000000-0008-0000-0200-00004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00000000-0008-0000-0200-00004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00000000-0008-0000-0200-00005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00000000-0008-0000-0200-00005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00000000-0008-0000-0200-00005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00000000-0008-0000-0200-00005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00000000-0008-0000-0200-000054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00000000-0008-0000-0200-000055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00000000-0008-0000-0200-00005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00000000-0008-0000-0200-00005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00000000-0008-0000-0200-00005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00000000-0008-0000-0200-00005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00000000-0008-0000-0200-00005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00000000-0008-0000-0200-00005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00000000-0008-0000-0200-00005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00000000-0008-0000-0200-00005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00000000-0008-0000-0200-00005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00000000-0008-0000-0200-00005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0000000-0008-0000-0200-00006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00000000-0008-0000-0200-00006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00000000-0008-0000-0200-00006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00000000-0008-0000-0200-00006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6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00000000-0008-0000-0200-00006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00000000-0008-0000-0200-00006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00000000-0008-0000-0200-00006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00000000-0008-0000-0200-00006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00000000-0008-0000-0200-00006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00000000-0008-0000-0200-00006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00000000-0008-0000-0200-00006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00000000-0008-0000-0300-000075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00000000-0008-0000-0300-000076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00000000-0008-0000-0300-00007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0000000-0008-0000-0300-00007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00000000-0008-0000-0300-00007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00000000-0008-0000-0300-00007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0000000-0008-0000-0300-00007B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00000000-0008-0000-0300-00007C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00000000-0008-0000-0300-00007D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00000000-0008-0000-0300-00007E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00000000-0008-0000-0300-00007F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00000000-0008-0000-0300-000080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00000000-0008-0000-0300-000081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00000000-0008-0000-0300-000082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00000000-0008-0000-0300-000083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00000000-0008-0000-0300-000084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85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00000000-0008-0000-0300-000086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0000000-0008-0000-0300-00008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00000000-0008-0000-0300-00008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00000000-0008-0000-0300-00008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00000000-0008-0000-0300-00008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00000000-0008-0000-0400-00008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00000000-0008-0000-0400-00008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00000000-0008-0000-0400-00008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00000000-0008-0000-0400-00008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00000000-0008-0000-0400-00008D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00000000-0008-0000-0400-00008E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00000000-0008-0000-0400-00008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00000000-0008-0000-0400-00009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00000000-0008-0000-0400-00009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00000000-0008-0000-0400-00009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00000000-0008-0000-0400-00009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00000000-0008-0000-0400-000094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00000000-0008-0000-0400-000095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00000000-0008-0000-0400-000096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00000000-0008-0000-0400-000097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00000000-0008-0000-0400-000098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00000000-0008-0000-0400-00009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00000000-0008-0000-0400-00009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00000000-0008-0000-0400-00009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00000000-0008-0000-0400-00009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9D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00000000-0008-0000-0400-00009E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00000000-0008-0000-0400-00009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00000000-0008-0000-0400-0000A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00000000-0008-0000-0400-0000A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0000000-0008-0000-0400-0000A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00000000-0008-0000-0400-0000A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0000000-0008-0000-0500-000023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00000000-0008-0000-0500-00002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00000000-0008-0000-0500-00002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0000000-0008-0000-0500-00002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00000000-0008-0000-0500-00002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00000000-0008-0000-0500-000028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00000000-0008-0000-0500-000029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00000000-0008-0000-0500-00002A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00000000-0008-0000-0500-00002B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00000000-0008-0000-0500-00002C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00000000-0008-0000-0500-00002D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00000000-0008-0000-0500-00002E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0000000-0008-0000-0500-00002F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00000000-0008-0000-0500-000030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00000000-0008-0000-0500-000031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00000000-0008-0000-0500-000032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3326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00000000-0008-0000-0500-00003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00000000-0008-0000-0500-00003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00000000-0008-0000-0500-00003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00000000-0008-0000-0500-00003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35" zoomScale="80" zoomScaleNormal="80" workbookViewId="0">
      <selection activeCell="G41" sqref="G41"/>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206"/>
      <c r="B1" s="207"/>
      <c r="C1" s="214" t="s">
        <v>169</v>
      </c>
      <c r="D1" s="215"/>
      <c r="E1" s="215"/>
      <c r="F1" s="215"/>
      <c r="G1" s="215"/>
      <c r="H1" s="212" t="s">
        <v>170</v>
      </c>
      <c r="I1" s="213"/>
    </row>
    <row r="2" spans="1:13" ht="18.75" customHeight="1" x14ac:dyDescent="0.25">
      <c r="A2" s="208"/>
      <c r="B2" s="209"/>
      <c r="C2" s="214" t="s">
        <v>171</v>
      </c>
      <c r="D2" s="215"/>
      <c r="E2" s="215"/>
      <c r="F2" s="215"/>
      <c r="G2" s="215"/>
      <c r="H2" s="44">
        <v>41241</v>
      </c>
      <c r="I2" s="45" t="s">
        <v>175</v>
      </c>
    </row>
    <row r="3" spans="1:13" ht="21" customHeight="1" x14ac:dyDescent="0.25">
      <c r="A3" s="210"/>
      <c r="B3" s="211"/>
      <c r="C3" s="214" t="s">
        <v>172</v>
      </c>
      <c r="D3" s="215"/>
      <c r="E3" s="215"/>
      <c r="F3" s="215"/>
      <c r="G3" s="215"/>
      <c r="H3" s="212" t="s">
        <v>173</v>
      </c>
      <c r="I3" s="213"/>
    </row>
    <row r="4" spans="1:13" ht="5.25" customHeight="1" x14ac:dyDescent="0.2"/>
    <row r="5" spans="1:13" ht="34.5" customHeight="1" x14ac:dyDescent="0.2">
      <c r="A5" s="165" t="s">
        <v>164</v>
      </c>
      <c r="B5" s="165"/>
      <c r="C5" s="165"/>
      <c r="D5" s="165"/>
      <c r="E5" s="165"/>
      <c r="F5" s="165"/>
      <c r="G5" s="165"/>
      <c r="H5" s="165"/>
      <c r="I5" s="165"/>
      <c r="K5" s="166" t="s">
        <v>140</v>
      </c>
      <c r="L5" s="166"/>
      <c r="M5" s="166"/>
    </row>
    <row r="6" spans="1:13" ht="23.25" customHeight="1" x14ac:dyDescent="0.2">
      <c r="A6" s="167" t="s">
        <v>162</v>
      </c>
      <c r="B6" s="168"/>
      <c r="C6" s="168"/>
      <c r="D6" s="168"/>
      <c r="E6" s="168"/>
      <c r="F6" s="197" t="s">
        <v>141</v>
      </c>
      <c r="G6" s="198"/>
      <c r="H6" s="198"/>
      <c r="I6" s="198"/>
      <c r="K6" s="47" t="s">
        <v>142</v>
      </c>
      <c r="L6" s="48" t="s">
        <v>143</v>
      </c>
      <c r="M6" s="49" t="s">
        <v>144</v>
      </c>
    </row>
    <row r="7" spans="1:13" ht="20.100000000000001" customHeight="1" x14ac:dyDescent="0.2">
      <c r="A7" s="169" t="s">
        <v>245</v>
      </c>
      <c r="B7" s="170"/>
      <c r="C7" s="170"/>
      <c r="D7" s="170"/>
      <c r="E7" s="170"/>
      <c r="F7" s="199" t="s">
        <v>463</v>
      </c>
      <c r="G7" s="199"/>
      <c r="H7" s="199"/>
      <c r="I7" s="199"/>
      <c r="K7" s="171" t="s">
        <v>166</v>
      </c>
      <c r="L7" s="57" t="s">
        <v>145</v>
      </c>
      <c r="M7" s="172" t="s">
        <v>146</v>
      </c>
    </row>
    <row r="8" spans="1:13" ht="33.75" customHeight="1" x14ac:dyDescent="0.2">
      <c r="A8" s="169"/>
      <c r="B8" s="170"/>
      <c r="C8" s="170"/>
      <c r="D8" s="170"/>
      <c r="E8" s="170"/>
      <c r="F8" s="173" t="s">
        <v>160</v>
      </c>
      <c r="G8" s="174"/>
      <c r="H8" s="175">
        <v>2542000476</v>
      </c>
      <c r="I8" s="176"/>
      <c r="K8" s="172"/>
      <c r="L8" s="57" t="s">
        <v>159</v>
      </c>
      <c r="M8" s="172"/>
    </row>
    <row r="9" spans="1:13" ht="20.100000000000001" customHeight="1" x14ac:dyDescent="0.2">
      <c r="A9" s="42" t="s">
        <v>147</v>
      </c>
      <c r="B9" s="43"/>
      <c r="C9" s="202" t="s">
        <v>246</v>
      </c>
      <c r="D9" s="202"/>
      <c r="E9" s="203"/>
      <c r="F9" s="204" t="s">
        <v>163</v>
      </c>
      <c r="G9" s="205"/>
      <c r="H9" s="179" t="s">
        <v>247</v>
      </c>
      <c r="I9" s="180"/>
      <c r="K9" s="172"/>
      <c r="L9" s="57" t="s">
        <v>148</v>
      </c>
      <c r="M9" s="172" t="s">
        <v>149</v>
      </c>
    </row>
    <row r="10" spans="1:13" ht="20.100000000000001" customHeight="1" x14ac:dyDescent="0.2">
      <c r="A10" s="200" t="s">
        <v>168</v>
      </c>
      <c r="B10" s="201"/>
      <c r="C10" s="202" t="s">
        <v>249</v>
      </c>
      <c r="D10" s="202"/>
      <c r="E10" s="202"/>
      <c r="F10" s="203"/>
      <c r="G10" s="46" t="s">
        <v>150</v>
      </c>
      <c r="H10" s="177" t="s">
        <v>248</v>
      </c>
      <c r="I10" s="178"/>
      <c r="K10" s="172"/>
      <c r="L10" s="57" t="s">
        <v>151</v>
      </c>
      <c r="M10" s="172"/>
    </row>
    <row r="11" spans="1:13" ht="20.100000000000001" customHeight="1" x14ac:dyDescent="0.2">
      <c r="A11" s="200" t="s">
        <v>165</v>
      </c>
      <c r="B11" s="201"/>
      <c r="C11" s="202" t="s">
        <v>449</v>
      </c>
      <c r="D11" s="202"/>
      <c r="E11" s="202"/>
      <c r="F11" s="203"/>
      <c r="G11" s="46" t="s">
        <v>174</v>
      </c>
      <c r="H11" s="181"/>
      <c r="I11" s="182"/>
      <c r="K11" s="183"/>
      <c r="L11" s="58"/>
      <c r="M11" s="58"/>
    </row>
    <row r="12" spans="1:13" ht="19.5" customHeight="1" x14ac:dyDescent="0.2">
      <c r="A12" s="185" t="s">
        <v>152</v>
      </c>
      <c r="B12" s="186"/>
      <c r="C12" s="186"/>
      <c r="D12" s="186"/>
      <c r="E12" s="186"/>
      <c r="F12" s="186"/>
      <c r="G12" s="186"/>
      <c r="H12" s="186"/>
      <c r="I12" s="187"/>
      <c r="K12" s="184"/>
      <c r="L12" s="58"/>
      <c r="M12" s="184"/>
    </row>
    <row r="13" spans="1:13" ht="20.100000000000001" customHeight="1" x14ac:dyDescent="0.2">
      <c r="A13" s="188" t="s">
        <v>153</v>
      </c>
      <c r="B13" s="188"/>
      <c r="C13" s="188"/>
      <c r="D13" s="188" t="s">
        <v>154</v>
      </c>
      <c r="E13" s="188"/>
      <c r="F13" s="188"/>
      <c r="G13" s="188" t="s">
        <v>161</v>
      </c>
      <c r="H13" s="188"/>
      <c r="I13" s="188"/>
      <c r="K13" s="184"/>
      <c r="L13" s="58"/>
      <c r="M13" s="184"/>
    </row>
    <row r="14" spans="1:13" ht="20.100000000000001" customHeight="1" x14ac:dyDescent="0.2">
      <c r="A14" s="189" t="s">
        <v>450</v>
      </c>
      <c r="B14" s="189"/>
      <c r="C14" s="189"/>
      <c r="D14" s="189" t="s">
        <v>451</v>
      </c>
      <c r="E14" s="189"/>
      <c r="F14" s="189"/>
      <c r="G14" s="189"/>
      <c r="H14" s="189"/>
      <c r="I14" s="189"/>
      <c r="K14" s="184"/>
      <c r="L14" s="58"/>
      <c r="M14" s="184"/>
    </row>
    <row r="15" spans="1:13" ht="20.100000000000001" customHeight="1" x14ac:dyDescent="0.2">
      <c r="A15" s="189" t="s">
        <v>452</v>
      </c>
      <c r="B15" s="189"/>
      <c r="C15" s="189"/>
      <c r="D15" s="189" t="s">
        <v>453</v>
      </c>
      <c r="E15" s="189"/>
      <c r="F15" s="189"/>
      <c r="G15" s="189"/>
      <c r="H15" s="189"/>
      <c r="I15" s="189"/>
      <c r="K15" s="184"/>
      <c r="L15" s="58"/>
      <c r="M15" s="58"/>
    </row>
    <row r="16" spans="1:13" ht="20.100000000000001" customHeight="1" x14ac:dyDescent="0.2">
      <c r="A16" s="189" t="s">
        <v>454</v>
      </c>
      <c r="B16" s="189"/>
      <c r="C16" s="189"/>
      <c r="D16" s="189" t="s">
        <v>455</v>
      </c>
      <c r="E16" s="189"/>
      <c r="F16" s="189"/>
      <c r="G16" s="189"/>
      <c r="H16" s="189"/>
      <c r="I16" s="189"/>
      <c r="K16" s="184"/>
      <c r="L16" s="58"/>
      <c r="M16" s="58"/>
    </row>
    <row r="17" spans="1:13" ht="20.100000000000001" customHeight="1" x14ac:dyDescent="0.2">
      <c r="A17" s="189" t="s">
        <v>456</v>
      </c>
      <c r="B17" s="189"/>
      <c r="C17" s="189"/>
      <c r="D17" s="189" t="s">
        <v>457</v>
      </c>
      <c r="E17" s="189"/>
      <c r="F17" s="189"/>
      <c r="G17" s="189"/>
      <c r="H17" s="189"/>
      <c r="I17" s="189"/>
      <c r="K17" s="184"/>
      <c r="L17" s="58"/>
      <c r="M17" s="58"/>
    </row>
    <row r="18" spans="1:13" ht="20.100000000000001" customHeight="1" x14ac:dyDescent="0.2">
      <c r="A18" s="189" t="s">
        <v>464</v>
      </c>
      <c r="B18" s="189"/>
      <c r="C18" s="189"/>
      <c r="D18" s="189" t="s">
        <v>465</v>
      </c>
      <c r="E18" s="189"/>
      <c r="F18" s="189"/>
      <c r="G18" s="189"/>
      <c r="H18" s="189"/>
      <c r="I18" s="189"/>
      <c r="K18" s="190"/>
      <c r="L18" s="58"/>
      <c r="M18" s="58"/>
    </row>
    <row r="19" spans="1:13" ht="20.100000000000001" customHeight="1" x14ac:dyDescent="0.2">
      <c r="A19" s="189" t="s">
        <v>466</v>
      </c>
      <c r="B19" s="189"/>
      <c r="C19" s="189"/>
      <c r="D19" s="189" t="s">
        <v>467</v>
      </c>
      <c r="E19" s="189"/>
      <c r="F19" s="189"/>
      <c r="G19" s="189"/>
      <c r="H19" s="189"/>
      <c r="I19" s="189"/>
      <c r="K19" s="184"/>
      <c r="L19" s="58"/>
      <c r="M19" s="58"/>
    </row>
    <row r="20" spans="1:13" ht="20.100000000000001" customHeight="1" x14ac:dyDescent="0.2">
      <c r="A20" s="189" t="s">
        <v>468</v>
      </c>
      <c r="B20" s="189"/>
      <c r="C20" s="189"/>
      <c r="D20" s="189" t="s">
        <v>469</v>
      </c>
      <c r="E20" s="189"/>
      <c r="F20" s="189"/>
      <c r="G20" s="189"/>
      <c r="H20" s="189"/>
      <c r="I20" s="189"/>
      <c r="K20" s="184"/>
      <c r="L20" s="58"/>
      <c r="M20" s="58"/>
    </row>
    <row r="21" spans="1:13" ht="20.100000000000001" customHeight="1" x14ac:dyDescent="0.2">
      <c r="A21" s="189"/>
      <c r="B21" s="189"/>
      <c r="C21" s="189"/>
      <c r="D21" s="189"/>
      <c r="E21" s="189"/>
      <c r="F21" s="189"/>
      <c r="G21" s="189"/>
      <c r="H21" s="189"/>
      <c r="I21" s="189"/>
      <c r="K21" s="184"/>
      <c r="L21" s="58"/>
      <c r="M21" s="59"/>
    </row>
    <row r="22" spans="1:13" ht="20.100000000000001" customHeight="1" x14ac:dyDescent="0.2">
      <c r="A22" s="189"/>
      <c r="B22" s="189"/>
      <c r="C22" s="189"/>
      <c r="D22" s="189"/>
      <c r="E22" s="189"/>
      <c r="F22" s="189"/>
      <c r="G22" s="189"/>
      <c r="H22" s="189"/>
      <c r="I22" s="189"/>
    </row>
    <row r="23" spans="1:13" s="19" customFormat="1" ht="20.25" x14ac:dyDescent="0.3">
      <c r="A23" s="191"/>
      <c r="B23" s="191"/>
      <c r="C23" s="191"/>
      <c r="D23" s="191"/>
      <c r="E23" s="191"/>
      <c r="F23" s="191"/>
      <c r="G23" s="191"/>
      <c r="H23" s="191"/>
      <c r="I23" s="191"/>
      <c r="K23" s="192"/>
      <c r="L23" s="192"/>
    </row>
    <row r="24" spans="1:13" ht="30" customHeight="1" x14ac:dyDescent="0.2">
      <c r="A24" s="193" t="s">
        <v>155</v>
      </c>
      <c r="B24" s="193"/>
      <c r="C24" s="193"/>
      <c r="D24" s="193"/>
      <c r="E24" s="193"/>
      <c r="F24" s="193"/>
      <c r="G24" s="193"/>
      <c r="H24" s="193"/>
      <c r="I24" s="193"/>
      <c r="K24" s="20"/>
      <c r="L24" s="20"/>
    </row>
    <row r="25" spans="1:13" ht="33.75" customHeight="1" x14ac:dyDescent="0.2">
      <c r="A25" s="188" t="s">
        <v>153</v>
      </c>
      <c r="B25" s="188"/>
      <c r="C25" s="188"/>
      <c r="D25" s="188" t="s">
        <v>154</v>
      </c>
      <c r="E25" s="188"/>
      <c r="F25" s="188"/>
      <c r="G25" s="188" t="s">
        <v>23</v>
      </c>
      <c r="H25" s="188"/>
      <c r="I25" s="188"/>
      <c r="K25" s="21"/>
      <c r="L25" s="22"/>
      <c r="M25" s="18" t="s">
        <v>156</v>
      </c>
    </row>
    <row r="26" spans="1:13" ht="20.100000000000001" customHeight="1" x14ac:dyDescent="0.2">
      <c r="A26" s="189" t="s">
        <v>450</v>
      </c>
      <c r="B26" s="189"/>
      <c r="C26" s="189"/>
      <c r="D26" s="189" t="s">
        <v>458</v>
      </c>
      <c r="E26" s="189"/>
      <c r="F26" s="189"/>
      <c r="G26" s="189" t="s">
        <v>459</v>
      </c>
      <c r="H26" s="189"/>
      <c r="I26" s="189"/>
      <c r="K26" s="21"/>
      <c r="L26" s="22"/>
    </row>
    <row r="27" spans="1:13" ht="20.100000000000001" customHeight="1" x14ac:dyDescent="0.2">
      <c r="A27" s="189" t="s">
        <v>452</v>
      </c>
      <c r="B27" s="189"/>
      <c r="C27" s="189"/>
      <c r="D27" s="189" t="s">
        <v>458</v>
      </c>
      <c r="E27" s="189"/>
      <c r="F27" s="189"/>
      <c r="G27" s="189" t="s">
        <v>460</v>
      </c>
      <c r="H27" s="189"/>
      <c r="I27" s="189"/>
      <c r="K27" s="21"/>
      <c r="L27" s="23"/>
    </row>
    <row r="28" spans="1:13" ht="20.100000000000001" customHeight="1" x14ac:dyDescent="0.2">
      <c r="A28" s="189" t="s">
        <v>454</v>
      </c>
      <c r="B28" s="189"/>
      <c r="C28" s="189"/>
      <c r="D28" s="189" t="s">
        <v>458</v>
      </c>
      <c r="E28" s="189"/>
      <c r="F28" s="189"/>
      <c r="G28" s="189" t="s">
        <v>461</v>
      </c>
      <c r="H28" s="189"/>
      <c r="I28" s="189"/>
      <c r="K28" s="21"/>
      <c r="L28" s="23"/>
    </row>
    <row r="29" spans="1:13" ht="20.100000000000001" customHeight="1" x14ac:dyDescent="0.2">
      <c r="A29" s="189" t="s">
        <v>456</v>
      </c>
      <c r="B29" s="189"/>
      <c r="C29" s="189"/>
      <c r="D29" s="189" t="s">
        <v>458</v>
      </c>
      <c r="E29" s="189"/>
      <c r="F29" s="189"/>
      <c r="G29" s="189" t="s">
        <v>462</v>
      </c>
      <c r="H29" s="189"/>
      <c r="I29" s="189"/>
      <c r="K29" s="21"/>
      <c r="L29" s="22"/>
    </row>
    <row r="30" spans="1:13" ht="20.100000000000001" customHeight="1" x14ac:dyDescent="0.2">
      <c r="A30" s="189"/>
      <c r="B30" s="189"/>
      <c r="C30" s="189"/>
      <c r="D30" s="189"/>
      <c r="E30" s="189"/>
      <c r="F30" s="189"/>
      <c r="G30" s="189"/>
      <c r="H30" s="189"/>
      <c r="I30" s="189"/>
      <c r="K30" s="21"/>
      <c r="L30" s="23"/>
    </row>
    <row r="31" spans="1:13" ht="20.100000000000001" customHeight="1" x14ac:dyDescent="0.2">
      <c r="A31" s="189"/>
      <c r="B31" s="189"/>
      <c r="C31" s="189"/>
      <c r="D31" s="189"/>
      <c r="E31" s="189"/>
      <c r="F31" s="189"/>
      <c r="G31" s="189"/>
      <c r="H31" s="189"/>
      <c r="I31" s="189"/>
      <c r="K31" s="21"/>
      <c r="L31" s="24"/>
    </row>
    <row r="32" spans="1:13" ht="20.100000000000001" customHeight="1" x14ac:dyDescent="0.2">
      <c r="A32" s="189"/>
      <c r="B32" s="189"/>
      <c r="C32" s="189"/>
      <c r="D32" s="189"/>
      <c r="E32" s="189"/>
      <c r="F32" s="189"/>
      <c r="G32" s="189"/>
      <c r="H32" s="189"/>
      <c r="I32" s="189"/>
      <c r="K32" s="194"/>
      <c r="L32" s="22"/>
    </row>
    <row r="33" spans="11:12" ht="15" x14ac:dyDescent="0.2">
      <c r="K33" s="194"/>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95" t="s">
        <v>29</v>
      </c>
      <c r="B65526" s="195"/>
      <c r="C65526" s="195"/>
      <c r="D65526" s="195"/>
      <c r="E65526" s="195"/>
    </row>
    <row r="65527" spans="1:5" x14ac:dyDescent="0.2">
      <c r="A65527" s="196" t="s">
        <v>30</v>
      </c>
      <c r="B65527" s="196"/>
      <c r="C65527" s="196"/>
      <c r="D65527" s="196"/>
      <c r="E65527" s="196"/>
    </row>
    <row r="65528" spans="1:5" x14ac:dyDescent="0.2">
      <c r="A65528" s="196" t="s">
        <v>31</v>
      </c>
      <c r="B65528" s="196"/>
      <c r="C65528" s="196"/>
      <c r="D65528" s="196"/>
      <c r="E65528" s="196"/>
    </row>
    <row r="65529" spans="1:5" x14ac:dyDescent="0.2">
      <c r="A65529" s="18" t="s">
        <v>157</v>
      </c>
      <c r="D65529" s="18" t="s">
        <v>158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abSelected="1" view="pageBreakPreview" topLeftCell="C1" zoomScale="80" zoomScaleNormal="80" zoomScaleSheetLayoutView="80" workbookViewId="0">
      <selection activeCell="J58" sqref="J58"/>
    </sheetView>
  </sheetViews>
  <sheetFormatPr baseColWidth="10" defaultColWidth="11.42578125" defaultRowHeight="14.25" x14ac:dyDescent="0.2"/>
  <cols>
    <col min="1" max="1" width="0.42578125" style="86" customWidth="1"/>
    <col min="2" max="2" width="1.42578125" style="86" customWidth="1"/>
    <col min="3" max="3" width="44.7109375" style="86" customWidth="1"/>
    <col min="4" max="4" width="11.7109375" style="139" customWidth="1"/>
    <col min="5" max="6" width="33.7109375" style="121" customWidth="1"/>
    <col min="7" max="7" width="11.7109375" style="139" customWidth="1"/>
    <col min="8" max="9" width="33.7109375" style="121" customWidth="1"/>
    <col min="10" max="10" width="11.7109375" style="139" customWidth="1"/>
    <col min="11" max="12" width="33.7109375" style="121" customWidth="1"/>
    <col min="13" max="13" width="11.7109375" style="139" customWidth="1"/>
    <col min="14" max="15" width="33.7109375" style="121" customWidth="1"/>
    <col min="16" max="16" width="3.140625" style="86" customWidth="1"/>
    <col min="17" max="17" width="2.42578125" style="86" customWidth="1"/>
    <col min="18" max="18" width="7.42578125" style="86" hidden="1" customWidth="1"/>
    <col min="19" max="20" width="7.140625" style="86" hidden="1" customWidth="1"/>
    <col min="21" max="21" width="7" style="86" hidden="1" customWidth="1"/>
    <col min="22" max="22" width="11.42578125" style="86"/>
    <col min="23" max="23" width="13" style="86" customWidth="1"/>
    <col min="24" max="24" width="15.85546875" style="86" customWidth="1"/>
    <col min="25" max="25" width="13" style="86" customWidth="1"/>
    <col min="26" max="27" width="11.42578125" style="86" customWidth="1"/>
    <col min="28" max="16384" width="11.42578125" style="86"/>
  </cols>
  <sheetData>
    <row r="1" spans="1:21" ht="33" customHeight="1" x14ac:dyDescent="0.2">
      <c r="B1" s="261" t="s">
        <v>124</v>
      </c>
      <c r="C1" s="261"/>
      <c r="D1" s="261"/>
      <c r="E1" s="261"/>
      <c r="F1" s="261"/>
      <c r="G1" s="261"/>
      <c r="H1" s="261"/>
      <c r="I1" s="261"/>
      <c r="J1" s="262"/>
      <c r="K1" s="262"/>
      <c r="L1" s="87"/>
      <c r="M1" s="87"/>
      <c r="N1" s="87"/>
      <c r="O1" s="87"/>
    </row>
    <row r="2" spans="1:21" ht="15.75" x14ac:dyDescent="0.2">
      <c r="B2" s="263" t="s">
        <v>27</v>
      </c>
      <c r="C2" s="263"/>
      <c r="D2" s="217" t="s">
        <v>176</v>
      </c>
      <c r="E2" s="217"/>
      <c r="F2" s="217"/>
      <c r="G2" s="218" t="s">
        <v>177</v>
      </c>
      <c r="H2" s="218"/>
      <c r="I2" s="218"/>
      <c r="J2" s="219" t="s">
        <v>178</v>
      </c>
      <c r="K2" s="219"/>
      <c r="L2" s="219"/>
      <c r="M2" s="278" t="s">
        <v>179</v>
      </c>
      <c r="N2" s="278"/>
      <c r="O2" s="278"/>
      <c r="Q2" s="86">
        <v>1</v>
      </c>
    </row>
    <row r="3" spans="1:21" ht="15" customHeight="1" x14ac:dyDescent="0.2">
      <c r="B3" s="263"/>
      <c r="C3" s="263"/>
      <c r="D3" s="224" t="s">
        <v>34</v>
      </c>
      <c r="E3" s="222" t="s">
        <v>122</v>
      </c>
      <c r="F3" s="222" t="s">
        <v>125</v>
      </c>
      <c r="G3" s="220" t="s">
        <v>34</v>
      </c>
      <c r="H3" s="222" t="s">
        <v>122</v>
      </c>
      <c r="I3" s="222" t="s">
        <v>125</v>
      </c>
      <c r="J3" s="220" t="s">
        <v>34</v>
      </c>
      <c r="K3" s="229" t="s">
        <v>122</v>
      </c>
      <c r="L3" s="223" t="s">
        <v>125</v>
      </c>
      <c r="M3" s="220" t="s">
        <v>34</v>
      </c>
      <c r="N3" s="229" t="s">
        <v>122</v>
      </c>
      <c r="O3" s="223" t="s">
        <v>125</v>
      </c>
      <c r="Q3" s="86">
        <v>2</v>
      </c>
    </row>
    <row r="4" spans="1:21" ht="15.75" customHeight="1" x14ac:dyDescent="0.2">
      <c r="B4" s="263"/>
      <c r="C4" s="263"/>
      <c r="D4" s="225"/>
      <c r="E4" s="223"/>
      <c r="F4" s="223"/>
      <c r="G4" s="221"/>
      <c r="H4" s="223"/>
      <c r="I4" s="223"/>
      <c r="J4" s="221"/>
      <c r="K4" s="230"/>
      <c r="L4" s="240"/>
      <c r="M4" s="221"/>
      <c r="N4" s="230"/>
      <c r="O4" s="240"/>
      <c r="Q4" s="86">
        <v>3</v>
      </c>
    </row>
    <row r="5" spans="1:21" ht="15.75" x14ac:dyDescent="0.2">
      <c r="B5" s="263"/>
      <c r="C5" s="263"/>
      <c r="D5" s="88"/>
      <c r="E5" s="89"/>
      <c r="F5" s="89"/>
      <c r="G5" s="90"/>
      <c r="H5" s="91"/>
      <c r="I5" s="91"/>
      <c r="J5" s="90"/>
      <c r="K5" s="92"/>
      <c r="L5" s="91"/>
      <c r="M5" s="90"/>
      <c r="N5" s="92"/>
      <c r="O5" s="91"/>
      <c r="Q5" s="86">
        <v>4</v>
      </c>
    </row>
    <row r="6" spans="1:21" ht="18.75" x14ac:dyDescent="0.2">
      <c r="A6" s="216"/>
      <c r="B6" s="271"/>
      <c r="C6" s="93" t="s">
        <v>73</v>
      </c>
      <c r="D6" s="94"/>
      <c r="E6" s="94"/>
      <c r="F6" s="94"/>
      <c r="G6" s="94"/>
      <c r="H6" s="94"/>
      <c r="I6" s="94"/>
      <c r="J6" s="94"/>
      <c r="K6" s="94"/>
      <c r="L6" s="95"/>
      <c r="M6" s="94"/>
      <c r="N6" s="94"/>
      <c r="O6" s="95"/>
    </row>
    <row r="7" spans="1:21" ht="39.950000000000003" customHeight="1" x14ac:dyDescent="0.2">
      <c r="A7" s="216"/>
      <c r="B7" s="272"/>
      <c r="C7" s="96" t="s">
        <v>33</v>
      </c>
      <c r="D7" s="26">
        <v>3</v>
      </c>
      <c r="E7" s="60" t="s">
        <v>236</v>
      </c>
      <c r="F7" s="60" t="s">
        <v>180</v>
      </c>
      <c r="G7" s="79">
        <v>3</v>
      </c>
      <c r="H7" s="61" t="s">
        <v>236</v>
      </c>
      <c r="I7" s="61" t="s">
        <v>255</v>
      </c>
      <c r="J7" s="82"/>
      <c r="K7" s="62"/>
      <c r="L7" s="63"/>
      <c r="M7" s="84"/>
      <c r="N7" s="64"/>
      <c r="O7" s="65"/>
      <c r="R7" s="86">
        <f>COUNTIF(D7:D10,"1")</f>
        <v>1</v>
      </c>
      <c r="S7" s="86">
        <f>COUNTIF(G7:G10,"1")</f>
        <v>0</v>
      </c>
      <c r="T7" s="86">
        <f>COUNTIF(J7:J10,"1")</f>
        <v>0</v>
      </c>
      <c r="U7" s="86">
        <f>COUNTIF(M7:M10,"1")</f>
        <v>0</v>
      </c>
    </row>
    <row r="8" spans="1:21" ht="39.950000000000003" customHeight="1" x14ac:dyDescent="0.2">
      <c r="A8" s="216"/>
      <c r="B8" s="272"/>
      <c r="C8" s="97" t="s">
        <v>35</v>
      </c>
      <c r="D8" s="26">
        <v>2</v>
      </c>
      <c r="E8" s="60" t="s">
        <v>181</v>
      </c>
      <c r="F8" s="65" t="s">
        <v>182</v>
      </c>
      <c r="G8" s="79">
        <v>3</v>
      </c>
      <c r="H8" s="66" t="s">
        <v>181</v>
      </c>
      <c r="I8" s="61" t="s">
        <v>256</v>
      </c>
      <c r="J8" s="82"/>
      <c r="K8" s="67"/>
      <c r="L8" s="63"/>
      <c r="M8" s="84"/>
      <c r="N8" s="68"/>
      <c r="O8" s="65"/>
      <c r="R8" s="86">
        <f>COUNTIF(D7:D10,"2")</f>
        <v>2</v>
      </c>
      <c r="S8" s="86">
        <f>COUNTIF(G7:G10,"2")</f>
        <v>1</v>
      </c>
      <c r="T8" s="86">
        <f>COUNTIF(J7:J10,"2")</f>
        <v>0</v>
      </c>
      <c r="U8" s="86">
        <f>COUNTIF(M7:M10,"2")</f>
        <v>0</v>
      </c>
    </row>
    <row r="9" spans="1:21" ht="39.950000000000003" customHeight="1" x14ac:dyDescent="0.2">
      <c r="A9" s="216"/>
      <c r="B9" s="272"/>
      <c r="C9" s="98" t="s">
        <v>36</v>
      </c>
      <c r="D9" s="26">
        <v>2</v>
      </c>
      <c r="E9" s="60" t="s">
        <v>183</v>
      </c>
      <c r="F9" s="65" t="s">
        <v>184</v>
      </c>
      <c r="G9" s="79">
        <v>3</v>
      </c>
      <c r="H9" s="60" t="s">
        <v>183</v>
      </c>
      <c r="I9" s="61" t="s">
        <v>257</v>
      </c>
      <c r="J9" s="82"/>
      <c r="K9" s="67"/>
      <c r="L9" s="63"/>
      <c r="M9" s="84"/>
      <c r="N9" s="68"/>
      <c r="O9" s="65"/>
      <c r="R9" s="86">
        <f>COUNTIF(D7:D10,"3")</f>
        <v>1</v>
      </c>
      <c r="S9" s="86">
        <f>COUNTIF(G7:G10,"3")</f>
        <v>3</v>
      </c>
      <c r="T9" s="86">
        <f>COUNTIF(J7:J10,"3")</f>
        <v>0</v>
      </c>
      <c r="U9" s="86">
        <f>COUNTIF(M7:M10,"3")</f>
        <v>0</v>
      </c>
    </row>
    <row r="10" spans="1:21" ht="39.950000000000003" customHeight="1" x14ac:dyDescent="0.2">
      <c r="A10" s="216"/>
      <c r="B10" s="273"/>
      <c r="C10" s="98" t="s">
        <v>37</v>
      </c>
      <c r="D10" s="26">
        <v>1</v>
      </c>
      <c r="E10" s="60" t="s">
        <v>185</v>
      </c>
      <c r="F10" s="161" t="s">
        <v>186</v>
      </c>
      <c r="G10" s="79">
        <v>2</v>
      </c>
      <c r="H10" s="60" t="s">
        <v>185</v>
      </c>
      <c r="I10" s="161" t="s">
        <v>186</v>
      </c>
      <c r="J10" s="82"/>
      <c r="K10" s="67"/>
      <c r="L10" s="63"/>
      <c r="M10" s="84"/>
      <c r="N10" s="68"/>
      <c r="O10" s="65"/>
      <c r="R10" s="86">
        <f>COUNTIF(D7:D10,"4")</f>
        <v>0</v>
      </c>
      <c r="S10" s="86">
        <f>COUNTIF(G7:G10,"4")</f>
        <v>0</v>
      </c>
      <c r="T10" s="86">
        <f>COUNTIF(J7:J10,"4")</f>
        <v>0</v>
      </c>
      <c r="U10" s="86">
        <f>COUNTIF(M7:M10,"4")</f>
        <v>0</v>
      </c>
    </row>
    <row r="11" spans="1:21" ht="6" customHeight="1" x14ac:dyDescent="0.25">
      <c r="B11" s="268"/>
      <c r="C11" s="269"/>
      <c r="D11" s="269"/>
      <c r="E11" s="269"/>
      <c r="F11" s="269"/>
      <c r="G11" s="269"/>
      <c r="H11" s="269"/>
      <c r="I11" s="269"/>
      <c r="J11" s="269"/>
      <c r="K11" s="270"/>
      <c r="L11" s="99"/>
      <c r="M11" s="100"/>
      <c r="N11" s="99"/>
      <c r="O11" s="99"/>
      <c r="Q11" s="86">
        <f>COUNTIF(D7:D10,"1")</f>
        <v>1</v>
      </c>
      <c r="R11" s="86">
        <f>COUNTIF(D7:D10,"1")</f>
        <v>1</v>
      </c>
      <c r="S11" s="86">
        <f>COUNTIF(D7:D10,"3")</f>
        <v>1</v>
      </c>
    </row>
    <row r="12" spans="1:21" ht="18.75" x14ac:dyDescent="0.2">
      <c r="A12" s="216"/>
      <c r="B12" s="237"/>
      <c r="C12" s="101" t="s">
        <v>72</v>
      </c>
      <c r="D12" s="102"/>
      <c r="E12" s="102"/>
      <c r="F12" s="102"/>
      <c r="G12" s="102"/>
      <c r="H12" s="102"/>
      <c r="I12" s="102"/>
      <c r="J12" s="102"/>
      <c r="K12" s="103"/>
      <c r="L12" s="104"/>
      <c r="M12" s="102"/>
      <c r="N12" s="103"/>
      <c r="O12" s="104"/>
    </row>
    <row r="13" spans="1:21" ht="39.950000000000003" customHeight="1" x14ac:dyDescent="0.2">
      <c r="A13" s="216"/>
      <c r="B13" s="238"/>
      <c r="C13" s="105" t="s">
        <v>38</v>
      </c>
      <c r="D13" s="27">
        <v>2</v>
      </c>
      <c r="E13" s="162" t="s">
        <v>187</v>
      </c>
      <c r="F13" s="65" t="s">
        <v>188</v>
      </c>
      <c r="G13" s="80">
        <v>3</v>
      </c>
      <c r="H13" s="61" t="s">
        <v>258</v>
      </c>
      <c r="I13" s="61" t="s">
        <v>259</v>
      </c>
      <c r="J13" s="83"/>
      <c r="K13" s="70"/>
      <c r="L13" s="71"/>
      <c r="M13" s="85"/>
      <c r="N13" s="72"/>
      <c r="O13" s="73"/>
      <c r="R13" s="86">
        <f>COUNTIF(D13:D17,"1")</f>
        <v>0</v>
      </c>
      <c r="S13" s="86">
        <f>COUNTIF(G13:G17,"1")</f>
        <v>0</v>
      </c>
      <c r="T13" s="86">
        <f>COUNTIF(J13:J17,"1")</f>
        <v>0</v>
      </c>
      <c r="U13" s="86">
        <f>COUNTIF(M13:M17,"1")</f>
        <v>0</v>
      </c>
    </row>
    <row r="14" spans="1:21" ht="39.950000000000003" customHeight="1" x14ac:dyDescent="0.2">
      <c r="A14" s="216"/>
      <c r="B14" s="238"/>
      <c r="C14" s="97" t="s">
        <v>39</v>
      </c>
      <c r="D14" s="27">
        <v>2</v>
      </c>
      <c r="E14" s="65" t="s">
        <v>189</v>
      </c>
      <c r="F14" s="65" t="s">
        <v>190</v>
      </c>
      <c r="G14" s="80">
        <v>3</v>
      </c>
      <c r="H14" s="66" t="s">
        <v>260</v>
      </c>
      <c r="I14" s="61" t="s">
        <v>261</v>
      </c>
      <c r="J14" s="83"/>
      <c r="K14" s="71"/>
      <c r="L14" s="71"/>
      <c r="M14" s="85"/>
      <c r="N14" s="73"/>
      <c r="O14" s="73"/>
      <c r="R14" s="86">
        <f>COUNTIF(D13:D17,"2")</f>
        <v>4</v>
      </c>
      <c r="S14" s="86">
        <f>COUNTIF(G13:G17,"2")</f>
        <v>0</v>
      </c>
      <c r="T14" s="86">
        <f>COUNTIF(J13:J17,"2")</f>
        <v>0</v>
      </c>
      <c r="U14" s="86">
        <f>COUNTIF(M13:M17,"2")</f>
        <v>0</v>
      </c>
    </row>
    <row r="15" spans="1:21" ht="39.950000000000003" customHeight="1" x14ac:dyDescent="0.2">
      <c r="A15" s="216"/>
      <c r="B15" s="238"/>
      <c r="C15" s="97" t="s">
        <v>40</v>
      </c>
      <c r="D15" s="27">
        <v>3</v>
      </c>
      <c r="E15" s="73" t="s">
        <v>191</v>
      </c>
      <c r="F15" s="65" t="s">
        <v>192</v>
      </c>
      <c r="G15" s="80">
        <v>4</v>
      </c>
      <c r="H15" s="163" t="s">
        <v>191</v>
      </c>
      <c r="I15" s="65" t="s">
        <v>192</v>
      </c>
      <c r="J15" s="83"/>
      <c r="K15" s="164"/>
      <c r="L15" s="71"/>
      <c r="M15" s="85"/>
      <c r="N15" s="73"/>
      <c r="O15" s="73"/>
      <c r="R15" s="86">
        <f>COUNTIF(D13:D17,"3")</f>
        <v>1</v>
      </c>
      <c r="S15" s="86">
        <f>COUNTIF(G13:G17,"3")</f>
        <v>2</v>
      </c>
      <c r="T15" s="86">
        <f>COUNTIF(J13:J17,"3")</f>
        <v>0</v>
      </c>
      <c r="U15" s="86">
        <f>COUNTIF(M13:M17,"3")</f>
        <v>0</v>
      </c>
    </row>
    <row r="16" spans="1:21" ht="39.950000000000003" customHeight="1" x14ac:dyDescent="0.2">
      <c r="A16" s="216"/>
      <c r="B16" s="238"/>
      <c r="C16" s="98" t="s">
        <v>41</v>
      </c>
      <c r="D16" s="27">
        <v>2</v>
      </c>
      <c r="E16" s="65" t="s">
        <v>193</v>
      </c>
      <c r="F16" s="65" t="s">
        <v>194</v>
      </c>
      <c r="G16" s="80">
        <v>4</v>
      </c>
      <c r="H16" s="66" t="s">
        <v>262</v>
      </c>
      <c r="I16" s="65" t="s">
        <v>263</v>
      </c>
      <c r="J16" s="83"/>
      <c r="K16" s="71"/>
      <c r="L16" s="71"/>
      <c r="M16" s="85"/>
      <c r="N16" s="73"/>
      <c r="O16" s="73"/>
      <c r="R16" s="86">
        <f>COUNTIF(D13:D17,"4")</f>
        <v>0</v>
      </c>
      <c r="S16" s="86">
        <f>COUNTIF(G13:G17,"4")</f>
        <v>3</v>
      </c>
      <c r="T16" s="86">
        <f>COUNTIF(J13:J17,"4")</f>
        <v>0</v>
      </c>
      <c r="U16" s="86">
        <f>COUNTIF(M13:M17,"4")</f>
        <v>0</v>
      </c>
    </row>
    <row r="17" spans="1:21" ht="39.950000000000003" customHeight="1" x14ac:dyDescent="0.2">
      <c r="A17" s="216"/>
      <c r="B17" s="239"/>
      <c r="C17" s="97" t="s">
        <v>42</v>
      </c>
      <c r="D17" s="27">
        <v>2</v>
      </c>
      <c r="E17" s="65" t="s">
        <v>195</v>
      </c>
      <c r="F17" s="65" t="s">
        <v>196</v>
      </c>
      <c r="G17" s="80">
        <v>4</v>
      </c>
      <c r="H17" s="65" t="s">
        <v>195</v>
      </c>
      <c r="I17" s="65" t="s">
        <v>196</v>
      </c>
      <c r="J17" s="83"/>
      <c r="K17" s="71"/>
      <c r="L17" s="71"/>
      <c r="M17" s="85"/>
      <c r="N17" s="73"/>
      <c r="O17" s="73"/>
    </row>
    <row r="18" spans="1:21" ht="7.5" customHeight="1" x14ac:dyDescent="0.25">
      <c r="B18" s="226"/>
      <c r="C18" s="227"/>
      <c r="D18" s="227"/>
      <c r="E18" s="227"/>
      <c r="F18" s="227"/>
      <c r="G18" s="227"/>
      <c r="H18" s="227"/>
      <c r="I18" s="227"/>
      <c r="J18" s="227"/>
      <c r="K18" s="228"/>
      <c r="L18" s="99"/>
      <c r="M18" s="100"/>
      <c r="N18" s="99"/>
      <c r="O18" s="99"/>
    </row>
    <row r="19" spans="1:21" ht="18.75" x14ac:dyDescent="0.2">
      <c r="A19" s="216"/>
      <c r="B19" s="237"/>
      <c r="C19" s="101" t="s">
        <v>43</v>
      </c>
      <c r="D19" s="102"/>
      <c r="E19" s="102"/>
      <c r="F19" s="102"/>
      <c r="G19" s="102"/>
      <c r="H19" s="102"/>
      <c r="I19" s="102"/>
      <c r="J19" s="102"/>
      <c r="K19" s="103"/>
      <c r="L19" s="104"/>
      <c r="M19" s="102"/>
      <c r="N19" s="103"/>
      <c r="O19" s="104"/>
    </row>
    <row r="20" spans="1:21" ht="39.950000000000003" customHeight="1" x14ac:dyDescent="0.2">
      <c r="A20" s="216"/>
      <c r="B20" s="274"/>
      <c r="C20" s="106" t="s">
        <v>44</v>
      </c>
      <c r="D20" s="27">
        <v>3</v>
      </c>
      <c r="E20" s="77" t="s">
        <v>237</v>
      </c>
      <c r="F20" s="78" t="s">
        <v>197</v>
      </c>
      <c r="G20" s="80">
        <v>4</v>
      </c>
      <c r="H20" s="77" t="s">
        <v>237</v>
      </c>
      <c r="I20" s="78" t="s">
        <v>197</v>
      </c>
      <c r="J20" s="83"/>
      <c r="K20" s="75"/>
      <c r="L20" s="76"/>
      <c r="M20" s="85"/>
      <c r="N20" s="77"/>
      <c r="O20" s="78"/>
      <c r="R20" s="86">
        <f>COUNTIF(D20:D27,"1")</f>
        <v>0</v>
      </c>
      <c r="S20" s="86">
        <f>COUNTIF(G20:G27,"1")</f>
        <v>0</v>
      </c>
      <c r="T20" s="86">
        <f>COUNTIF(J20:J27,"1")</f>
        <v>0</v>
      </c>
      <c r="U20" s="86">
        <f>COUNTIF(M20:M27,"1")</f>
        <v>0</v>
      </c>
    </row>
    <row r="21" spans="1:21" ht="39.950000000000003" customHeight="1" x14ac:dyDescent="0.2">
      <c r="A21" s="216"/>
      <c r="B21" s="274"/>
      <c r="C21" s="107" t="s">
        <v>45</v>
      </c>
      <c r="D21" s="27">
        <v>2</v>
      </c>
      <c r="E21" s="78" t="s">
        <v>264</v>
      </c>
      <c r="F21" s="78" t="s">
        <v>198</v>
      </c>
      <c r="G21" s="80">
        <v>3</v>
      </c>
      <c r="H21" s="78" t="s">
        <v>264</v>
      </c>
      <c r="I21" s="78" t="s">
        <v>198</v>
      </c>
      <c r="J21" s="83"/>
      <c r="K21" s="76"/>
      <c r="L21" s="76"/>
      <c r="M21" s="85"/>
      <c r="N21" s="78"/>
      <c r="O21" s="78"/>
      <c r="R21" s="86">
        <f>COUNTIF(D20:D27,"2")</f>
        <v>4</v>
      </c>
      <c r="S21" s="86">
        <f>COUNTIF(G20:G27,"2")</f>
        <v>2</v>
      </c>
      <c r="T21" s="86">
        <f>COUNTIF(J20:J27,"2")</f>
        <v>0</v>
      </c>
      <c r="U21" s="86">
        <f>COUNTIF(M20:M27,"2")</f>
        <v>0</v>
      </c>
    </row>
    <row r="22" spans="1:21" ht="39.950000000000003" customHeight="1" x14ac:dyDescent="0.2">
      <c r="A22" s="216"/>
      <c r="B22" s="274"/>
      <c r="C22" s="107" t="s">
        <v>46</v>
      </c>
      <c r="D22" s="27">
        <v>3</v>
      </c>
      <c r="E22" s="78" t="s">
        <v>238</v>
      </c>
      <c r="F22" s="78" t="s">
        <v>239</v>
      </c>
      <c r="G22" s="80">
        <v>3</v>
      </c>
      <c r="H22" s="78" t="s">
        <v>238</v>
      </c>
      <c r="I22" s="78" t="s">
        <v>239</v>
      </c>
      <c r="J22" s="83"/>
      <c r="K22" s="76"/>
      <c r="L22" s="76"/>
      <c r="M22" s="85"/>
      <c r="N22" s="78"/>
      <c r="O22" s="78"/>
      <c r="R22" s="86">
        <f>COUNTIF(D20:D27,"3")</f>
        <v>4</v>
      </c>
      <c r="S22" s="86">
        <f>COUNTIF(G20:G27,"3")</f>
        <v>5</v>
      </c>
      <c r="T22" s="86">
        <f>COUNTIF(J20:J27,"3")</f>
        <v>0</v>
      </c>
      <c r="U22" s="86">
        <f>COUNTIF(M20:M27,"3")</f>
        <v>0</v>
      </c>
    </row>
    <row r="23" spans="1:21" ht="39.950000000000003" customHeight="1" x14ac:dyDescent="0.2">
      <c r="A23" s="216"/>
      <c r="B23" s="274"/>
      <c r="C23" s="107" t="s">
        <v>47</v>
      </c>
      <c r="D23" s="27">
        <v>3</v>
      </c>
      <c r="E23" s="78" t="s">
        <v>240</v>
      </c>
      <c r="F23" s="78" t="s">
        <v>241</v>
      </c>
      <c r="G23" s="80">
        <v>3</v>
      </c>
      <c r="H23" s="78" t="s">
        <v>240</v>
      </c>
      <c r="I23" s="78" t="s">
        <v>241</v>
      </c>
      <c r="J23" s="83"/>
      <c r="K23" s="76"/>
      <c r="L23" s="76"/>
      <c r="M23" s="85"/>
      <c r="N23" s="78"/>
      <c r="O23" s="78"/>
      <c r="R23" s="86">
        <f>COUNTIF(D20:D27,"4")</f>
        <v>0</v>
      </c>
      <c r="S23" s="86">
        <f>COUNTIF(G20:G27,"4")</f>
        <v>1</v>
      </c>
      <c r="T23" s="86">
        <f>COUNTIF(J20:J27,"4")</f>
        <v>0</v>
      </c>
      <c r="U23" s="86">
        <f>COUNTIF(M20:M27,"4")</f>
        <v>0</v>
      </c>
    </row>
    <row r="24" spans="1:21" ht="39.950000000000003" customHeight="1" x14ac:dyDescent="0.2">
      <c r="A24" s="216"/>
      <c r="B24" s="274"/>
      <c r="C24" s="107" t="s">
        <v>48</v>
      </c>
      <c r="D24" s="85">
        <v>3</v>
      </c>
      <c r="E24" s="78" t="s">
        <v>242</v>
      </c>
      <c r="F24" s="78" t="s">
        <v>243</v>
      </c>
      <c r="G24" s="80">
        <v>3</v>
      </c>
      <c r="H24" s="78" t="s">
        <v>242</v>
      </c>
      <c r="I24" s="78" t="s">
        <v>243</v>
      </c>
      <c r="J24" s="83"/>
      <c r="K24" s="76"/>
      <c r="L24" s="76"/>
      <c r="M24" s="85"/>
      <c r="N24" s="78"/>
      <c r="O24" s="78"/>
    </row>
    <row r="25" spans="1:21" ht="39.950000000000003" customHeight="1" x14ac:dyDescent="0.2">
      <c r="A25" s="216"/>
      <c r="B25" s="274"/>
      <c r="C25" s="107" t="s">
        <v>49</v>
      </c>
      <c r="D25" s="85">
        <v>2</v>
      </c>
      <c r="E25" s="78" t="s">
        <v>244</v>
      </c>
      <c r="F25" s="78" t="s">
        <v>199</v>
      </c>
      <c r="G25" s="80">
        <v>2</v>
      </c>
      <c r="H25" s="78" t="s">
        <v>244</v>
      </c>
      <c r="I25" s="78" t="s">
        <v>199</v>
      </c>
      <c r="J25" s="83"/>
      <c r="K25" s="76"/>
      <c r="L25" s="76"/>
      <c r="M25" s="85"/>
      <c r="N25" s="78"/>
      <c r="O25" s="78"/>
    </row>
    <row r="26" spans="1:21" ht="39.950000000000003" customHeight="1" x14ac:dyDescent="0.2">
      <c r="A26" s="216"/>
      <c r="B26" s="274"/>
      <c r="C26" s="107" t="s">
        <v>50</v>
      </c>
      <c r="D26" s="85">
        <v>2</v>
      </c>
      <c r="E26" s="78" t="s">
        <v>200</v>
      </c>
      <c r="F26" s="78" t="s">
        <v>201</v>
      </c>
      <c r="G26" s="80">
        <v>3</v>
      </c>
      <c r="H26" s="66" t="s">
        <v>265</v>
      </c>
      <c r="I26" s="78" t="s">
        <v>201</v>
      </c>
      <c r="J26" s="83"/>
      <c r="K26" s="76"/>
      <c r="L26" s="76"/>
      <c r="M26" s="85"/>
      <c r="N26" s="78"/>
      <c r="O26" s="78"/>
    </row>
    <row r="27" spans="1:21" ht="39.950000000000003" customHeight="1" x14ac:dyDescent="0.2">
      <c r="A27" s="216"/>
      <c r="B27" s="275"/>
      <c r="C27" s="107" t="s">
        <v>51</v>
      </c>
      <c r="D27" s="85">
        <v>2</v>
      </c>
      <c r="E27" s="78" t="s">
        <v>202</v>
      </c>
      <c r="F27" s="78" t="s">
        <v>203</v>
      </c>
      <c r="G27" s="80">
        <v>2</v>
      </c>
      <c r="H27" s="66" t="s">
        <v>266</v>
      </c>
      <c r="I27" s="78" t="s">
        <v>203</v>
      </c>
      <c r="J27" s="83"/>
      <c r="K27" s="76"/>
      <c r="L27" s="76"/>
      <c r="M27" s="85"/>
      <c r="N27" s="78"/>
      <c r="O27" s="78"/>
    </row>
    <row r="28" spans="1:21" ht="7.5" customHeight="1" x14ac:dyDescent="0.25">
      <c r="B28" s="253"/>
      <c r="C28" s="254"/>
      <c r="D28" s="254"/>
      <c r="E28" s="254"/>
      <c r="F28" s="254"/>
      <c r="G28" s="254"/>
      <c r="H28" s="254"/>
      <c r="I28" s="254"/>
      <c r="J28" s="254"/>
      <c r="K28" s="276"/>
      <c r="L28" s="99"/>
      <c r="M28" s="100"/>
      <c r="N28" s="99"/>
      <c r="O28" s="99"/>
    </row>
    <row r="29" spans="1:21" ht="18.75" x14ac:dyDescent="0.2">
      <c r="A29" s="216"/>
      <c r="B29" s="237"/>
      <c r="C29" s="101" t="s">
        <v>52</v>
      </c>
      <c r="D29" s="102"/>
      <c r="E29" s="102"/>
      <c r="F29" s="102"/>
      <c r="G29" s="102"/>
      <c r="H29" s="102"/>
      <c r="I29" s="102"/>
      <c r="J29" s="102"/>
      <c r="K29" s="103"/>
      <c r="L29" s="104"/>
      <c r="M29" s="102"/>
      <c r="N29" s="103"/>
      <c r="O29" s="104"/>
    </row>
    <row r="30" spans="1:21" ht="39.950000000000003" customHeight="1" x14ac:dyDescent="0.2">
      <c r="A30" s="216"/>
      <c r="B30" s="238"/>
      <c r="C30" s="105" t="s">
        <v>53</v>
      </c>
      <c r="D30" s="85">
        <v>4</v>
      </c>
      <c r="E30" s="77" t="s">
        <v>204</v>
      </c>
      <c r="F30" s="78" t="s">
        <v>205</v>
      </c>
      <c r="G30" s="80">
        <v>4</v>
      </c>
      <c r="H30" s="77" t="s">
        <v>204</v>
      </c>
      <c r="I30" s="78" t="s">
        <v>205</v>
      </c>
      <c r="J30" s="83"/>
      <c r="K30" s="75"/>
      <c r="L30" s="76"/>
      <c r="M30" s="85"/>
      <c r="N30" s="77"/>
      <c r="O30" s="78"/>
      <c r="R30" s="86">
        <f>COUNTIF(D30:D33,"1")</f>
        <v>0</v>
      </c>
      <c r="S30" s="86">
        <f>COUNTIF(G30:G33,"1")</f>
        <v>0</v>
      </c>
      <c r="T30" s="86">
        <f>COUNTIF(J30:J33,"1")</f>
        <v>0</v>
      </c>
      <c r="U30" s="86">
        <f>COUNTIF(M30:M33,"1")</f>
        <v>0</v>
      </c>
    </row>
    <row r="31" spans="1:21" ht="39.950000000000003" customHeight="1" x14ac:dyDescent="0.2">
      <c r="A31" s="216"/>
      <c r="B31" s="238"/>
      <c r="C31" s="97" t="s">
        <v>54</v>
      </c>
      <c r="D31" s="85">
        <v>2</v>
      </c>
      <c r="E31" s="78" t="s">
        <v>206</v>
      </c>
      <c r="F31" s="78" t="s">
        <v>207</v>
      </c>
      <c r="G31" s="80">
        <v>3</v>
      </c>
      <c r="H31" s="78" t="s">
        <v>206</v>
      </c>
      <c r="I31" s="78" t="s">
        <v>207</v>
      </c>
      <c r="J31" s="83"/>
      <c r="K31" s="76"/>
      <c r="L31" s="76"/>
      <c r="M31" s="85"/>
      <c r="N31" s="78"/>
      <c r="O31" s="78"/>
      <c r="R31" s="86">
        <f>COUNTIF(D30:D33,"2")</f>
        <v>3</v>
      </c>
      <c r="S31" s="86">
        <f>COUNTIF(G30:G33,"2")</f>
        <v>2</v>
      </c>
      <c r="T31" s="86">
        <f>COUNTIF(J30:J33,"2")</f>
        <v>0</v>
      </c>
      <c r="U31" s="86">
        <f>COUNTIF(M30:M33,"2")</f>
        <v>0</v>
      </c>
    </row>
    <row r="32" spans="1:21" ht="39.950000000000003" customHeight="1" x14ac:dyDescent="0.2">
      <c r="A32" s="216"/>
      <c r="B32" s="238"/>
      <c r="C32" s="97" t="s">
        <v>55</v>
      </c>
      <c r="D32" s="85">
        <v>2</v>
      </c>
      <c r="E32" s="78" t="s">
        <v>208</v>
      </c>
      <c r="F32" s="78" t="s">
        <v>209</v>
      </c>
      <c r="G32" s="80">
        <v>2</v>
      </c>
      <c r="H32" s="66" t="s">
        <v>267</v>
      </c>
      <c r="I32" s="78" t="s">
        <v>209</v>
      </c>
      <c r="J32" s="83"/>
      <c r="K32" s="76"/>
      <c r="L32" s="76"/>
      <c r="M32" s="85"/>
      <c r="N32" s="78"/>
      <c r="O32" s="78"/>
      <c r="R32" s="86">
        <f>COUNTIF(D30:D33,"3")</f>
        <v>0</v>
      </c>
      <c r="S32" s="86">
        <f>COUNTIF(G30:G33,"3")</f>
        <v>1</v>
      </c>
      <c r="T32" s="86">
        <f>COUNTIF(J30:J33,"31")</f>
        <v>0</v>
      </c>
      <c r="U32" s="86">
        <f>COUNTIF(M30:M33,"3")</f>
        <v>0</v>
      </c>
    </row>
    <row r="33" spans="1:21" ht="39.950000000000003" customHeight="1" x14ac:dyDescent="0.2">
      <c r="A33" s="216"/>
      <c r="B33" s="239"/>
      <c r="C33" s="97" t="s">
        <v>56</v>
      </c>
      <c r="D33" s="85">
        <v>2</v>
      </c>
      <c r="E33" s="78" t="s">
        <v>210</v>
      </c>
      <c r="F33" s="78" t="s">
        <v>211</v>
      </c>
      <c r="G33" s="80">
        <v>2</v>
      </c>
      <c r="H33" s="78" t="s">
        <v>210</v>
      </c>
      <c r="I33" s="78" t="s">
        <v>211</v>
      </c>
      <c r="J33" s="83"/>
      <c r="K33" s="76"/>
      <c r="L33" s="76"/>
      <c r="M33" s="85"/>
      <c r="N33" s="78"/>
      <c r="O33" s="78"/>
      <c r="R33" s="86">
        <f>COUNTIF(D30:D33,"4")</f>
        <v>1</v>
      </c>
      <c r="S33" s="86">
        <f>COUNTIF(G30:G33,"4")</f>
        <v>1</v>
      </c>
      <c r="T33" s="86">
        <f>COUNTIF(J30:J33,"4")</f>
        <v>0</v>
      </c>
      <c r="U33" s="86">
        <f>COUNTIF(M30:M33,"4")</f>
        <v>0</v>
      </c>
    </row>
    <row r="34" spans="1:21" ht="9" customHeight="1" x14ac:dyDescent="0.25">
      <c r="B34" s="226"/>
      <c r="C34" s="227"/>
      <c r="D34" s="227"/>
      <c r="E34" s="227"/>
      <c r="F34" s="227"/>
      <c r="G34" s="227"/>
      <c r="H34" s="227"/>
      <c r="I34" s="227"/>
      <c r="J34" s="227"/>
      <c r="K34" s="228"/>
      <c r="L34" s="99"/>
      <c r="M34" s="100"/>
      <c r="N34" s="99"/>
      <c r="O34" s="99"/>
    </row>
    <row r="35" spans="1:21" ht="18.75" x14ac:dyDescent="0.2">
      <c r="A35" s="216"/>
      <c r="B35" s="237"/>
      <c r="C35" s="108" t="s">
        <v>57</v>
      </c>
      <c r="D35" s="277"/>
      <c r="E35" s="277"/>
      <c r="F35" s="277"/>
      <c r="G35" s="277"/>
      <c r="H35" s="277"/>
      <c r="I35" s="277"/>
      <c r="J35" s="277"/>
      <c r="K35" s="277"/>
      <c r="L35" s="109"/>
      <c r="M35" s="110"/>
      <c r="N35" s="110"/>
      <c r="O35" s="109"/>
    </row>
    <row r="36" spans="1:21" ht="39.950000000000003" customHeight="1" x14ac:dyDescent="0.2">
      <c r="A36" s="216"/>
      <c r="B36" s="238"/>
      <c r="C36" s="105" t="s">
        <v>58</v>
      </c>
      <c r="D36" s="85">
        <v>2</v>
      </c>
      <c r="E36" s="77" t="s">
        <v>212</v>
      </c>
      <c r="F36" s="78" t="s">
        <v>213</v>
      </c>
      <c r="G36" s="80">
        <v>2</v>
      </c>
      <c r="H36" s="77" t="s">
        <v>269</v>
      </c>
      <c r="I36" s="78" t="s">
        <v>213</v>
      </c>
      <c r="J36" s="83"/>
      <c r="K36" s="75"/>
      <c r="L36" s="76"/>
      <c r="M36" s="85"/>
      <c r="N36" s="77"/>
      <c r="O36" s="78"/>
      <c r="R36" s="86">
        <f>COUNTIF(D36:D44,"1")</f>
        <v>1</v>
      </c>
      <c r="S36" s="86">
        <f>COUNTIF(G36:G44,"1")</f>
        <v>0</v>
      </c>
      <c r="T36" s="86">
        <f>COUNTIF(J36:J44,"1")</f>
        <v>0</v>
      </c>
      <c r="U36" s="86">
        <f>COUNTIF(M36:M44,"1")</f>
        <v>0</v>
      </c>
    </row>
    <row r="37" spans="1:21" ht="39.950000000000003" customHeight="1" x14ac:dyDescent="0.2">
      <c r="A37" s="216"/>
      <c r="B37" s="238"/>
      <c r="C37" s="97" t="s">
        <v>59</v>
      </c>
      <c r="D37" s="85">
        <v>2</v>
      </c>
      <c r="E37" s="78" t="s">
        <v>214</v>
      </c>
      <c r="F37" s="78" t="s">
        <v>215</v>
      </c>
      <c r="G37" s="80">
        <v>2</v>
      </c>
      <c r="H37" s="66" t="s">
        <v>268</v>
      </c>
      <c r="I37" s="78" t="s">
        <v>215</v>
      </c>
      <c r="J37" s="83"/>
      <c r="K37" s="76"/>
      <c r="L37" s="76"/>
      <c r="M37" s="85"/>
      <c r="N37" s="78"/>
      <c r="O37" s="78"/>
      <c r="R37" s="86">
        <f>COUNTIF(D36:D44,"2")</f>
        <v>8</v>
      </c>
      <c r="S37" s="86">
        <f>COUNTIF(G36:G44,"2")</f>
        <v>9</v>
      </c>
      <c r="T37" s="86">
        <f>COUNTIF(J36:J44,"2")</f>
        <v>0</v>
      </c>
      <c r="U37" s="86">
        <f>COUNTIF(M36:M44,"2")</f>
        <v>0</v>
      </c>
    </row>
    <row r="38" spans="1:21" ht="39.950000000000003" customHeight="1" x14ac:dyDescent="0.2">
      <c r="A38" s="216"/>
      <c r="B38" s="238"/>
      <c r="C38" s="97" t="s">
        <v>60</v>
      </c>
      <c r="D38" s="27">
        <v>2</v>
      </c>
      <c r="E38" s="78" t="s">
        <v>216</v>
      </c>
      <c r="F38" s="78" t="s">
        <v>217</v>
      </c>
      <c r="G38" s="80">
        <v>2</v>
      </c>
      <c r="H38" s="78" t="s">
        <v>270</v>
      </c>
      <c r="I38" s="78" t="s">
        <v>217</v>
      </c>
      <c r="J38" s="83"/>
      <c r="K38" s="76"/>
      <c r="L38" s="76"/>
      <c r="M38" s="85"/>
      <c r="N38" s="78"/>
      <c r="O38" s="78"/>
      <c r="R38" s="86">
        <f>COUNTIF(D36:D44,"3")</f>
        <v>0</v>
      </c>
      <c r="S38" s="86">
        <f>COUNTIF(G36:G44,"3")</f>
        <v>0</v>
      </c>
      <c r="T38" s="86">
        <f>COUNTIF(J36:J44,"3")</f>
        <v>0</v>
      </c>
      <c r="U38" s="86">
        <f>COUNTIF(M36:M44,"3")</f>
        <v>0</v>
      </c>
    </row>
    <row r="39" spans="1:21" ht="39.950000000000003" customHeight="1" x14ac:dyDescent="0.2">
      <c r="A39" s="216"/>
      <c r="B39" s="238"/>
      <c r="C39" s="97" t="s">
        <v>61</v>
      </c>
      <c r="D39" s="27">
        <v>2</v>
      </c>
      <c r="E39" s="78" t="s">
        <v>216</v>
      </c>
      <c r="F39" s="78" t="s">
        <v>218</v>
      </c>
      <c r="G39" s="80">
        <v>2</v>
      </c>
      <c r="H39" s="66" t="s">
        <v>271</v>
      </c>
      <c r="I39" s="78" t="s">
        <v>218</v>
      </c>
      <c r="J39" s="83"/>
      <c r="K39" s="76"/>
      <c r="L39" s="76"/>
      <c r="M39" s="85"/>
      <c r="N39" s="78"/>
      <c r="O39" s="78"/>
      <c r="R39" s="86">
        <f>COUNTIF(D36:D44,"4")</f>
        <v>0</v>
      </c>
      <c r="S39" s="86">
        <f>COUNTIF(G36:G44,"4")</f>
        <v>0</v>
      </c>
      <c r="T39" s="86">
        <f>COUNTIF(J36:J44,"4")</f>
        <v>0</v>
      </c>
      <c r="U39" s="86">
        <f>COUNTIF(M36:M44,"4")</f>
        <v>0</v>
      </c>
    </row>
    <row r="40" spans="1:21" ht="39.950000000000003" customHeight="1" x14ac:dyDescent="0.2">
      <c r="A40" s="216"/>
      <c r="B40" s="238"/>
      <c r="C40" s="97" t="s">
        <v>62</v>
      </c>
      <c r="D40" s="27">
        <v>2</v>
      </c>
      <c r="E40" s="78" t="s">
        <v>219</v>
      </c>
      <c r="F40" s="78" t="s">
        <v>220</v>
      </c>
      <c r="G40" s="80">
        <v>2</v>
      </c>
      <c r="H40" s="66" t="s">
        <v>445</v>
      </c>
      <c r="I40" s="78" t="s">
        <v>220</v>
      </c>
      <c r="J40" s="83"/>
      <c r="K40" s="76"/>
      <c r="L40" s="76"/>
      <c r="M40" s="85"/>
      <c r="N40" s="78"/>
      <c r="O40" s="78"/>
    </row>
    <row r="41" spans="1:21" ht="39.950000000000003" customHeight="1" x14ac:dyDescent="0.2">
      <c r="A41" s="216"/>
      <c r="B41" s="238"/>
      <c r="C41" s="97" t="s">
        <v>63</v>
      </c>
      <c r="D41" s="27">
        <v>2</v>
      </c>
      <c r="E41" s="78" t="s">
        <v>221</v>
      </c>
      <c r="F41" s="78" t="s">
        <v>222</v>
      </c>
      <c r="G41" s="80">
        <v>2</v>
      </c>
      <c r="H41" s="66" t="s">
        <v>272</v>
      </c>
      <c r="I41" s="78" t="s">
        <v>222</v>
      </c>
      <c r="J41" s="83"/>
      <c r="K41" s="76"/>
      <c r="L41" s="76"/>
      <c r="M41" s="85"/>
      <c r="N41" s="78"/>
      <c r="O41" s="78"/>
    </row>
    <row r="42" spans="1:21" ht="39.950000000000003" customHeight="1" x14ac:dyDescent="0.2">
      <c r="A42" s="216"/>
      <c r="B42" s="238"/>
      <c r="C42" s="97" t="s">
        <v>64</v>
      </c>
      <c r="D42" s="27">
        <v>2</v>
      </c>
      <c r="E42" s="78" t="s">
        <v>223</v>
      </c>
      <c r="F42" s="78" t="s">
        <v>225</v>
      </c>
      <c r="G42" s="80">
        <v>2</v>
      </c>
      <c r="H42" s="66" t="s">
        <v>273</v>
      </c>
      <c r="I42" s="78" t="s">
        <v>225</v>
      </c>
      <c r="J42" s="83"/>
      <c r="K42" s="76"/>
      <c r="L42" s="76"/>
      <c r="M42" s="85"/>
      <c r="N42" s="78"/>
      <c r="O42" s="78"/>
    </row>
    <row r="43" spans="1:21" ht="39.950000000000003" customHeight="1" x14ac:dyDescent="0.2">
      <c r="A43" s="216"/>
      <c r="B43" s="238"/>
      <c r="C43" s="97" t="s">
        <v>65</v>
      </c>
      <c r="D43" s="27">
        <v>2</v>
      </c>
      <c r="E43" s="78" t="s">
        <v>223</v>
      </c>
      <c r="F43" s="78" t="s">
        <v>224</v>
      </c>
      <c r="G43" s="80">
        <v>2</v>
      </c>
      <c r="H43" s="66" t="s">
        <v>274</v>
      </c>
      <c r="I43" s="78" t="s">
        <v>224</v>
      </c>
      <c r="J43" s="83"/>
      <c r="K43" s="76"/>
      <c r="L43" s="76"/>
      <c r="M43" s="85"/>
      <c r="N43" s="78"/>
      <c r="O43" s="78"/>
    </row>
    <row r="44" spans="1:21" ht="39.950000000000003" customHeight="1" x14ac:dyDescent="0.2">
      <c r="A44" s="216"/>
      <c r="B44" s="239"/>
      <c r="C44" s="97" t="s">
        <v>66</v>
      </c>
      <c r="D44" s="27">
        <v>1</v>
      </c>
      <c r="E44" s="78" t="s">
        <v>226</v>
      </c>
      <c r="F44" s="78" t="s">
        <v>227</v>
      </c>
      <c r="G44" s="80">
        <v>2</v>
      </c>
      <c r="H44" s="66" t="s">
        <v>275</v>
      </c>
      <c r="I44" s="78" t="s">
        <v>227</v>
      </c>
      <c r="J44" s="83"/>
      <c r="K44" s="76"/>
      <c r="L44" s="76"/>
      <c r="M44" s="85"/>
      <c r="N44" s="78"/>
      <c r="O44" s="78"/>
    </row>
    <row r="45" spans="1:21" ht="6.75" customHeight="1" x14ac:dyDescent="0.25">
      <c r="B45" s="226"/>
      <c r="C45" s="227"/>
      <c r="D45" s="227"/>
      <c r="E45" s="227"/>
      <c r="F45" s="227"/>
      <c r="G45" s="227"/>
      <c r="H45" s="227"/>
      <c r="I45" s="227"/>
      <c r="J45" s="227"/>
      <c r="K45" s="228"/>
      <c r="L45" s="99"/>
      <c r="M45" s="100"/>
      <c r="N45" s="99"/>
      <c r="O45" s="99"/>
    </row>
    <row r="46" spans="1:21" ht="18.75" x14ac:dyDescent="0.2">
      <c r="A46" s="216"/>
      <c r="B46" s="237"/>
      <c r="C46" s="101" t="s">
        <v>67</v>
      </c>
      <c r="D46" s="102"/>
      <c r="E46" s="102"/>
      <c r="F46" s="102"/>
      <c r="G46" s="102"/>
      <c r="H46" s="102"/>
      <c r="I46" s="102"/>
      <c r="J46" s="102"/>
      <c r="K46" s="103"/>
      <c r="L46" s="104"/>
      <c r="M46" s="102"/>
      <c r="N46" s="103"/>
      <c r="O46" s="104"/>
    </row>
    <row r="47" spans="1:21" ht="39.950000000000003" customHeight="1" x14ac:dyDescent="0.2">
      <c r="A47" s="216"/>
      <c r="B47" s="238"/>
      <c r="C47" s="105" t="s">
        <v>68</v>
      </c>
      <c r="D47" s="27">
        <v>2</v>
      </c>
      <c r="E47" s="50" t="s">
        <v>228</v>
      </c>
      <c r="F47" s="51" t="s">
        <v>229</v>
      </c>
      <c r="G47" s="28">
        <v>2</v>
      </c>
      <c r="H47" s="32" t="s">
        <v>276</v>
      </c>
      <c r="I47" s="51" t="s">
        <v>229</v>
      </c>
      <c r="J47" s="29"/>
      <c r="K47" s="34"/>
      <c r="L47" s="35"/>
      <c r="M47" s="52"/>
      <c r="N47" s="50"/>
      <c r="O47" s="51"/>
      <c r="R47" s="86">
        <f>COUNTIF(D47:D50,"1")</f>
        <v>1</v>
      </c>
      <c r="S47" s="86">
        <f>COUNTIF(G47:G50,"1")</f>
        <v>1</v>
      </c>
      <c r="T47" s="86">
        <f>COUNTIF(J47:J50,"1")</f>
        <v>0</v>
      </c>
      <c r="U47" s="86">
        <f>COUNTIF(M47:M50,"1")</f>
        <v>0</v>
      </c>
    </row>
    <row r="48" spans="1:21" ht="39.950000000000003" customHeight="1" x14ac:dyDescent="0.2">
      <c r="A48" s="216"/>
      <c r="B48" s="238"/>
      <c r="C48" s="97" t="s">
        <v>69</v>
      </c>
      <c r="D48" s="27">
        <v>3</v>
      </c>
      <c r="E48" s="51" t="s">
        <v>230</v>
      </c>
      <c r="F48" s="51" t="s">
        <v>231</v>
      </c>
      <c r="G48" s="28">
        <v>3</v>
      </c>
      <c r="H48" s="33" t="s">
        <v>277</v>
      </c>
      <c r="I48" s="51" t="s">
        <v>231</v>
      </c>
      <c r="J48" s="29"/>
      <c r="K48" s="35"/>
      <c r="L48" s="35"/>
      <c r="M48" s="52"/>
      <c r="N48" s="51"/>
      <c r="O48" s="51"/>
      <c r="R48" s="86">
        <f>COUNTIF(D47:D50,"2")</f>
        <v>2</v>
      </c>
      <c r="S48" s="86">
        <f>COUNTIF(G47:G50,"2")</f>
        <v>2</v>
      </c>
      <c r="T48" s="86">
        <f>COUNTIF(J47:J50,"2")</f>
        <v>0</v>
      </c>
      <c r="U48" s="86">
        <f>COUNTIF(M47:M50,"2")</f>
        <v>0</v>
      </c>
    </row>
    <row r="49" spans="1:21" ht="39.950000000000003" customHeight="1" x14ac:dyDescent="0.2">
      <c r="A49" s="216"/>
      <c r="B49" s="238"/>
      <c r="C49" s="97" t="s">
        <v>70</v>
      </c>
      <c r="D49" s="27">
        <v>2</v>
      </c>
      <c r="E49" s="51" t="s">
        <v>232</v>
      </c>
      <c r="F49" s="51" t="s">
        <v>233</v>
      </c>
      <c r="G49" s="28">
        <v>2</v>
      </c>
      <c r="H49" s="33" t="s">
        <v>278</v>
      </c>
      <c r="I49" s="51" t="s">
        <v>233</v>
      </c>
      <c r="J49" s="29"/>
      <c r="K49" s="35"/>
      <c r="L49" s="35"/>
      <c r="M49" s="52"/>
      <c r="N49" s="51"/>
      <c r="O49" s="51"/>
      <c r="R49" s="86">
        <f>COUNTIF(D47:D50,"3")</f>
        <v>1</v>
      </c>
      <c r="S49" s="86">
        <f>COUNTIF(G47:G50,"3")</f>
        <v>1</v>
      </c>
      <c r="T49" s="86">
        <f>COUNTIF(J47:J50,"3")</f>
        <v>0</v>
      </c>
      <c r="U49" s="86">
        <f>COUNTIF(M47:M50,"3")</f>
        <v>0</v>
      </c>
    </row>
    <row r="50" spans="1:21" ht="39.950000000000003" customHeight="1" x14ac:dyDescent="0.2">
      <c r="A50" s="216"/>
      <c r="B50" s="239"/>
      <c r="C50" s="97" t="s">
        <v>71</v>
      </c>
      <c r="D50" s="27">
        <v>1</v>
      </c>
      <c r="E50" s="51" t="s">
        <v>234</v>
      </c>
      <c r="F50" s="51" t="s">
        <v>235</v>
      </c>
      <c r="G50" s="28">
        <v>1</v>
      </c>
      <c r="H50" s="33" t="s">
        <v>279</v>
      </c>
      <c r="I50" s="51" t="s">
        <v>235</v>
      </c>
      <c r="J50" s="29"/>
      <c r="K50" s="35"/>
      <c r="L50" s="35"/>
      <c r="M50" s="52"/>
      <c r="N50" s="51"/>
      <c r="O50" s="51"/>
      <c r="R50" s="86">
        <f>COUNTIF(D47:D50,"4")</f>
        <v>0</v>
      </c>
      <c r="S50" s="86">
        <f>COUNTIF(G47:G50,"4")</f>
        <v>0</v>
      </c>
      <c r="T50" s="86">
        <f>COUNTIF(J47:J50,"4")</f>
        <v>0</v>
      </c>
      <c r="U50" s="86">
        <f>COUNTIF(M47:M50,"4")</f>
        <v>0</v>
      </c>
    </row>
    <row r="51" spans="1:21" ht="8.25" customHeight="1" x14ac:dyDescent="0.25">
      <c r="B51" s="226"/>
      <c r="C51" s="227"/>
      <c r="D51" s="227"/>
      <c r="E51" s="227"/>
      <c r="F51" s="227"/>
      <c r="G51" s="227"/>
      <c r="H51" s="227"/>
      <c r="I51" s="227"/>
      <c r="J51" s="227"/>
      <c r="K51" s="228"/>
      <c r="L51" s="99"/>
      <c r="M51" s="100"/>
      <c r="N51" s="99"/>
      <c r="O51" s="99"/>
    </row>
    <row r="52" spans="1:21" ht="24" customHeight="1" x14ac:dyDescent="0.2">
      <c r="B52" s="256" t="s">
        <v>26</v>
      </c>
      <c r="C52" s="257"/>
      <c r="D52" s="248">
        <v>2023</v>
      </c>
      <c r="E52" s="249"/>
      <c r="F52" s="250"/>
      <c r="G52" s="231">
        <v>2024</v>
      </c>
      <c r="H52" s="232"/>
      <c r="I52" s="233"/>
      <c r="J52" s="234">
        <v>2025</v>
      </c>
      <c r="K52" s="235"/>
      <c r="L52" s="236"/>
      <c r="M52" s="279">
        <v>2026</v>
      </c>
      <c r="N52" s="280"/>
      <c r="O52" s="281"/>
    </row>
    <row r="53" spans="1:21" ht="33" customHeight="1" x14ac:dyDescent="0.2">
      <c r="B53" s="258"/>
      <c r="C53" s="259"/>
      <c r="D53" s="111" t="s">
        <v>34</v>
      </c>
      <c r="E53" s="112" t="s">
        <v>122</v>
      </c>
      <c r="F53" s="112" t="s">
        <v>125</v>
      </c>
      <c r="G53" s="111" t="s">
        <v>34</v>
      </c>
      <c r="H53" s="112" t="s">
        <v>122</v>
      </c>
      <c r="I53" s="112" t="s">
        <v>125</v>
      </c>
      <c r="J53" s="111" t="s">
        <v>34</v>
      </c>
      <c r="K53" s="112" t="s">
        <v>122</v>
      </c>
      <c r="L53" s="113" t="s">
        <v>125</v>
      </c>
      <c r="M53" s="111"/>
      <c r="N53" s="112"/>
      <c r="O53" s="113"/>
    </row>
    <row r="54" spans="1:21" ht="18.75" x14ac:dyDescent="0.2">
      <c r="A54" s="216"/>
      <c r="B54" s="114"/>
      <c r="C54" s="260" t="s">
        <v>74</v>
      </c>
      <c r="D54" s="243"/>
      <c r="E54" s="243"/>
      <c r="F54" s="243"/>
      <c r="G54" s="243"/>
      <c r="H54" s="243"/>
      <c r="I54" s="243"/>
      <c r="J54" s="243"/>
      <c r="K54" s="243"/>
      <c r="L54" s="115"/>
      <c r="M54" s="116"/>
      <c r="N54" s="116"/>
      <c r="O54" s="115"/>
    </row>
    <row r="55" spans="1:21" ht="30" customHeight="1" x14ac:dyDescent="0.2">
      <c r="A55" s="216"/>
      <c r="B55" s="117"/>
      <c r="C55" s="105" t="s">
        <v>75</v>
      </c>
      <c r="D55" s="27">
        <v>3</v>
      </c>
      <c r="E55" s="60" t="s">
        <v>280</v>
      </c>
      <c r="F55" s="60" t="s">
        <v>281</v>
      </c>
      <c r="G55" s="80">
        <v>4</v>
      </c>
      <c r="H55" s="61" t="s">
        <v>280</v>
      </c>
      <c r="I55" s="61" t="s">
        <v>281</v>
      </c>
      <c r="J55" s="83"/>
      <c r="K55" s="75"/>
      <c r="L55" s="76"/>
      <c r="M55" s="85"/>
      <c r="N55" s="77"/>
      <c r="O55" s="78"/>
      <c r="R55" s="86">
        <f>COUNTIF(D55:D59,"1")</f>
        <v>1</v>
      </c>
      <c r="S55" s="86">
        <f>COUNTIF(G55:G59,"1")</f>
        <v>0</v>
      </c>
      <c r="T55" s="86">
        <f>COUNTIF(J55:J59,"1")</f>
        <v>0</v>
      </c>
      <c r="U55" s="86">
        <f>COUNTIF(M55:M59,"1")</f>
        <v>0</v>
      </c>
    </row>
    <row r="56" spans="1:21" ht="30" customHeight="1" x14ac:dyDescent="0.2">
      <c r="A56" s="216"/>
      <c r="B56" s="117"/>
      <c r="C56" s="97" t="s">
        <v>76</v>
      </c>
      <c r="D56" s="27">
        <v>3</v>
      </c>
      <c r="E56" s="74" t="s">
        <v>282</v>
      </c>
      <c r="F56" s="60" t="s">
        <v>283</v>
      </c>
      <c r="G56" s="80">
        <v>4</v>
      </c>
      <c r="H56" s="66" t="s">
        <v>282</v>
      </c>
      <c r="I56" s="61" t="s">
        <v>283</v>
      </c>
      <c r="J56" s="83"/>
      <c r="K56" s="76"/>
      <c r="L56" s="76"/>
      <c r="M56" s="85"/>
      <c r="N56" s="78"/>
      <c r="O56" s="78"/>
      <c r="R56" s="86">
        <f>COUNTIF(D55:D59,"2")</f>
        <v>0</v>
      </c>
      <c r="S56" s="86">
        <f>COUNTIF(G55:G59,"2")</f>
        <v>1</v>
      </c>
      <c r="T56" s="86">
        <f>COUNTIF(J55:J59,"2")</f>
        <v>0</v>
      </c>
      <c r="U56" s="86">
        <f>COUNTIF(M55:M59,"2")</f>
        <v>0</v>
      </c>
    </row>
    <row r="57" spans="1:21" ht="30" customHeight="1" x14ac:dyDescent="0.2">
      <c r="A57" s="216"/>
      <c r="B57" s="117"/>
      <c r="C57" s="97" t="s">
        <v>77</v>
      </c>
      <c r="D57" s="27">
        <v>1</v>
      </c>
      <c r="E57" s="74" t="s">
        <v>284</v>
      </c>
      <c r="F57" s="60" t="s">
        <v>285</v>
      </c>
      <c r="G57" s="80">
        <v>2</v>
      </c>
      <c r="H57" s="66" t="s">
        <v>286</v>
      </c>
      <c r="I57" s="61" t="s">
        <v>287</v>
      </c>
      <c r="J57" s="83"/>
      <c r="K57" s="76"/>
      <c r="L57" s="76"/>
      <c r="M57" s="85"/>
      <c r="N57" s="78"/>
      <c r="O57" s="78"/>
      <c r="R57" s="86">
        <f>COUNTIF(D55:D59,"3")</f>
        <v>4</v>
      </c>
      <c r="S57" s="86">
        <f>COUNTIF(G55:G59,"3")</f>
        <v>0</v>
      </c>
      <c r="T57" s="86">
        <f>COUNTIF(J55:J59,"3")</f>
        <v>0</v>
      </c>
      <c r="U57" s="86">
        <f>COUNTIF(M55:M59,"3")</f>
        <v>0</v>
      </c>
    </row>
    <row r="58" spans="1:21" ht="30" customHeight="1" x14ac:dyDescent="0.2">
      <c r="A58" s="216"/>
      <c r="B58" s="117"/>
      <c r="C58" s="97" t="s">
        <v>78</v>
      </c>
      <c r="D58" s="27">
        <v>3</v>
      </c>
      <c r="E58" s="74" t="s">
        <v>288</v>
      </c>
      <c r="F58" s="60" t="s">
        <v>289</v>
      </c>
      <c r="G58" s="80">
        <v>4</v>
      </c>
      <c r="H58" s="66" t="s">
        <v>288</v>
      </c>
      <c r="I58" s="61" t="s">
        <v>289</v>
      </c>
      <c r="J58" s="83"/>
      <c r="K58" s="76"/>
      <c r="L58" s="76"/>
      <c r="M58" s="85"/>
      <c r="N58" s="78"/>
      <c r="O58" s="78"/>
      <c r="R58" s="86">
        <f>COUNTIF(D55:D59,"4")</f>
        <v>0</v>
      </c>
      <c r="S58" s="86">
        <f>COUNTIF(G55:G59,"4")</f>
        <v>4</v>
      </c>
      <c r="T58" s="86">
        <f>COUNTIF(J55:J59,"4")</f>
        <v>0</v>
      </c>
      <c r="U58" s="86">
        <f>COUNTIF(M55:M59,"4")</f>
        <v>0</v>
      </c>
    </row>
    <row r="59" spans="1:21" ht="30" customHeight="1" x14ac:dyDescent="0.2">
      <c r="A59" s="216"/>
      <c r="B59" s="118"/>
      <c r="C59" s="97" t="s">
        <v>79</v>
      </c>
      <c r="D59" s="27">
        <v>3</v>
      </c>
      <c r="E59" s="74" t="s">
        <v>290</v>
      </c>
      <c r="F59" s="60" t="s">
        <v>291</v>
      </c>
      <c r="G59" s="80">
        <v>4</v>
      </c>
      <c r="H59" s="66" t="s">
        <v>292</v>
      </c>
      <c r="I59" s="61" t="s">
        <v>291</v>
      </c>
      <c r="J59" s="83"/>
      <c r="K59" s="76"/>
      <c r="L59" s="76"/>
      <c r="M59" s="85"/>
      <c r="N59" s="78"/>
      <c r="O59" s="78"/>
    </row>
    <row r="60" spans="1:21" ht="6.75" customHeight="1" x14ac:dyDescent="0.25">
      <c r="B60" s="241"/>
      <c r="C60" s="242"/>
      <c r="D60" s="119"/>
      <c r="E60" s="120"/>
      <c r="F60" s="120"/>
      <c r="G60" s="119"/>
      <c r="H60" s="120"/>
      <c r="I60" s="120"/>
      <c r="J60" s="119"/>
      <c r="K60" s="120"/>
      <c r="M60" s="119"/>
      <c r="N60" s="120"/>
    </row>
    <row r="61" spans="1:21" ht="18.75" x14ac:dyDescent="0.2">
      <c r="A61" s="216"/>
      <c r="B61" s="114"/>
      <c r="C61" s="260" t="s">
        <v>80</v>
      </c>
      <c r="D61" s="243"/>
      <c r="E61" s="243"/>
      <c r="F61" s="243"/>
      <c r="G61" s="243"/>
      <c r="H61" s="243"/>
      <c r="I61" s="243"/>
      <c r="J61" s="243"/>
      <c r="K61" s="244"/>
      <c r="L61" s="116"/>
      <c r="M61" s="116"/>
      <c r="N61" s="116"/>
      <c r="O61" s="116"/>
    </row>
    <row r="62" spans="1:21" ht="30" customHeight="1" x14ac:dyDescent="0.2">
      <c r="A62" s="216"/>
      <c r="B62" s="122"/>
      <c r="C62" s="96" t="s">
        <v>81</v>
      </c>
      <c r="D62" s="27">
        <v>3</v>
      </c>
      <c r="E62" s="60" t="s">
        <v>293</v>
      </c>
      <c r="F62" s="60" t="s">
        <v>294</v>
      </c>
      <c r="G62" s="80">
        <v>3</v>
      </c>
      <c r="H62" s="61" t="s">
        <v>293</v>
      </c>
      <c r="I62" s="61" t="s">
        <v>295</v>
      </c>
      <c r="J62" s="83"/>
      <c r="K62" s="76"/>
      <c r="L62" s="76"/>
      <c r="M62" s="85"/>
      <c r="N62" s="78"/>
      <c r="O62" s="78"/>
      <c r="R62" s="86">
        <f>COUNTIF(D62:D65,"1")</f>
        <v>2</v>
      </c>
      <c r="S62" s="86">
        <f>COUNTIF(G62:G65,"1")</f>
        <v>0</v>
      </c>
      <c r="T62" s="86">
        <f>COUNTIF(J62:J65,"1")</f>
        <v>0</v>
      </c>
      <c r="U62" s="86">
        <f>COUNTIF(M62:M65,"1")</f>
        <v>0</v>
      </c>
    </row>
    <row r="63" spans="1:21" ht="30" customHeight="1" x14ac:dyDescent="0.2">
      <c r="A63" s="216"/>
      <c r="B63" s="117"/>
      <c r="C63" s="97" t="s">
        <v>82</v>
      </c>
      <c r="D63" s="27">
        <v>1</v>
      </c>
      <c r="E63" s="74" t="s">
        <v>296</v>
      </c>
      <c r="F63" s="60" t="s">
        <v>297</v>
      </c>
      <c r="G63" s="80">
        <v>2</v>
      </c>
      <c r="H63" s="66" t="s">
        <v>298</v>
      </c>
      <c r="I63" s="61" t="s">
        <v>299</v>
      </c>
      <c r="J63" s="83"/>
      <c r="K63" s="76"/>
      <c r="L63" s="76"/>
      <c r="M63" s="85"/>
      <c r="N63" s="78"/>
      <c r="O63" s="78"/>
      <c r="R63" s="86">
        <f>COUNTIF(D62:D65,"2")</f>
        <v>0</v>
      </c>
      <c r="S63" s="86">
        <f>COUNTIF(G62:G65,"2")</f>
        <v>2</v>
      </c>
      <c r="T63" s="86">
        <f>COUNTIF(J62:J65,"2")</f>
        <v>0</v>
      </c>
      <c r="U63" s="86">
        <f>COUNTIF(M62:M65,"2")</f>
        <v>0</v>
      </c>
    </row>
    <row r="64" spans="1:21" ht="30" customHeight="1" x14ac:dyDescent="0.2">
      <c r="A64" s="216"/>
      <c r="B64" s="117"/>
      <c r="C64" s="97" t="s">
        <v>83</v>
      </c>
      <c r="D64" s="27">
        <v>1</v>
      </c>
      <c r="E64" s="74" t="s">
        <v>300</v>
      </c>
      <c r="F64" s="60" t="s">
        <v>301</v>
      </c>
      <c r="G64" s="80">
        <v>2</v>
      </c>
      <c r="H64" s="66" t="s">
        <v>302</v>
      </c>
      <c r="I64" s="61" t="s">
        <v>299</v>
      </c>
      <c r="J64" s="83"/>
      <c r="K64" s="76"/>
      <c r="L64" s="76"/>
      <c r="M64" s="85"/>
      <c r="N64" s="78"/>
      <c r="O64" s="78"/>
      <c r="R64" s="86">
        <f>COUNTIF(D62:D65,"3")</f>
        <v>2</v>
      </c>
      <c r="S64" s="86">
        <f>COUNTIF(G62:G65,"3")</f>
        <v>2</v>
      </c>
      <c r="T64" s="86">
        <f>COUNTIF(J62:J65,"3")</f>
        <v>0</v>
      </c>
      <c r="U64" s="86">
        <f>COUNTIF(M62:M65,"3")</f>
        <v>0</v>
      </c>
    </row>
    <row r="65" spans="1:21" ht="30" customHeight="1" x14ac:dyDescent="0.2">
      <c r="A65" s="216"/>
      <c r="B65" s="118"/>
      <c r="C65" s="97" t="s">
        <v>84</v>
      </c>
      <c r="D65" s="27">
        <v>3</v>
      </c>
      <c r="E65" s="74" t="s">
        <v>303</v>
      </c>
      <c r="F65" s="60" t="s">
        <v>304</v>
      </c>
      <c r="G65" s="80">
        <v>3</v>
      </c>
      <c r="H65" s="66" t="s">
        <v>305</v>
      </c>
      <c r="I65" s="61" t="s">
        <v>304</v>
      </c>
      <c r="J65" s="83"/>
      <c r="K65" s="76"/>
      <c r="L65" s="76"/>
      <c r="M65" s="85"/>
      <c r="N65" s="78"/>
      <c r="O65" s="78"/>
      <c r="R65" s="86">
        <f>COUNTIF(D62:D65,"4")</f>
        <v>0</v>
      </c>
      <c r="S65" s="86">
        <f>COUNTIF(G62:G65,"4")</f>
        <v>0</v>
      </c>
      <c r="T65" s="86">
        <f>COUNTIF(J62:J65,"4")</f>
        <v>0</v>
      </c>
      <c r="U65" s="86">
        <f>COUNTIF(M62:M65,"4")</f>
        <v>0</v>
      </c>
    </row>
    <row r="66" spans="1:21" ht="9" customHeight="1" x14ac:dyDescent="0.25">
      <c r="B66" s="253"/>
      <c r="C66" s="254"/>
      <c r="D66" s="254"/>
      <c r="E66" s="254"/>
      <c r="F66" s="254"/>
      <c r="G66" s="254"/>
      <c r="H66" s="254"/>
      <c r="I66" s="254"/>
      <c r="J66" s="254"/>
      <c r="K66" s="255"/>
      <c r="L66" s="99"/>
      <c r="M66" s="100"/>
      <c r="N66" s="99"/>
      <c r="O66" s="99"/>
    </row>
    <row r="67" spans="1:21" ht="18.75" x14ac:dyDescent="0.2">
      <c r="A67" s="216"/>
      <c r="B67" s="114"/>
      <c r="C67" s="260" t="s">
        <v>167</v>
      </c>
      <c r="D67" s="243"/>
      <c r="E67" s="243"/>
      <c r="F67" s="243"/>
      <c r="G67" s="243"/>
      <c r="H67" s="243"/>
      <c r="I67" s="243"/>
      <c r="J67" s="243"/>
      <c r="K67" s="244"/>
      <c r="L67" s="123"/>
      <c r="M67" s="123"/>
      <c r="N67" s="123"/>
      <c r="O67" s="123"/>
    </row>
    <row r="68" spans="1:21" ht="30" customHeight="1" x14ac:dyDescent="0.2">
      <c r="A68" s="216"/>
      <c r="B68" s="117"/>
      <c r="C68" s="105" t="s">
        <v>85</v>
      </c>
      <c r="D68" s="27">
        <v>3</v>
      </c>
      <c r="E68" s="69" t="s">
        <v>306</v>
      </c>
      <c r="F68" s="60" t="s">
        <v>307</v>
      </c>
      <c r="G68" s="80">
        <v>4</v>
      </c>
      <c r="H68" s="61" t="s">
        <v>308</v>
      </c>
      <c r="I68" s="61" t="s">
        <v>309</v>
      </c>
      <c r="J68" s="83"/>
      <c r="K68" s="76"/>
      <c r="L68" s="76"/>
      <c r="M68" s="85"/>
      <c r="N68" s="78"/>
      <c r="O68" s="78"/>
      <c r="R68" s="86">
        <f>COUNTIF(D68:D71,"1")</f>
        <v>0</v>
      </c>
      <c r="S68" s="86">
        <f>COUNTIF(G68:G71,"1")</f>
        <v>0</v>
      </c>
      <c r="T68" s="86">
        <f>COUNTIF(J68:J71,"1")</f>
        <v>0</v>
      </c>
      <c r="U68" s="86">
        <f>COUNTIF(M68:M71,"1")</f>
        <v>0</v>
      </c>
    </row>
    <row r="69" spans="1:21" ht="30" customHeight="1" x14ac:dyDescent="0.2">
      <c r="A69" s="216"/>
      <c r="B69" s="117"/>
      <c r="C69" s="97" t="s">
        <v>86</v>
      </c>
      <c r="D69" s="27">
        <v>3</v>
      </c>
      <c r="E69" s="81" t="s">
        <v>310</v>
      </c>
      <c r="F69" s="60" t="s">
        <v>311</v>
      </c>
      <c r="G69" s="80">
        <v>4</v>
      </c>
      <c r="H69" s="81" t="s">
        <v>312</v>
      </c>
      <c r="I69" s="60" t="s">
        <v>313</v>
      </c>
      <c r="J69" s="83"/>
      <c r="K69" s="76"/>
      <c r="L69" s="76"/>
      <c r="M69" s="85"/>
      <c r="N69" s="78"/>
      <c r="O69" s="78"/>
      <c r="R69" s="86">
        <f>COUNTIF(D68:D71,"2")</f>
        <v>1</v>
      </c>
      <c r="S69" s="86">
        <f>COUNTIF(G68:G71,"2")</f>
        <v>0</v>
      </c>
      <c r="T69" s="86">
        <f>COUNTIF(J68:J71,"2")</f>
        <v>0</v>
      </c>
      <c r="U69" s="86">
        <f>COUNTIF(M68:M71,"2")</f>
        <v>0</v>
      </c>
    </row>
    <row r="70" spans="1:21" ht="30" customHeight="1" x14ac:dyDescent="0.2">
      <c r="A70" s="216"/>
      <c r="B70" s="117"/>
      <c r="C70" s="97" t="s">
        <v>87</v>
      </c>
      <c r="D70" s="27">
        <v>2</v>
      </c>
      <c r="E70" s="81" t="s">
        <v>314</v>
      </c>
      <c r="F70" s="60" t="s">
        <v>315</v>
      </c>
      <c r="G70" s="80">
        <v>3</v>
      </c>
      <c r="H70" s="81" t="s">
        <v>316</v>
      </c>
      <c r="I70" s="60" t="s">
        <v>317</v>
      </c>
      <c r="J70" s="83"/>
      <c r="K70" s="76"/>
      <c r="L70" s="76"/>
      <c r="M70" s="85"/>
      <c r="N70" s="78"/>
      <c r="O70" s="78"/>
      <c r="R70" s="86">
        <f>COUNTIF(D68:D71,"3")</f>
        <v>3</v>
      </c>
      <c r="S70" s="86">
        <f>COUNTIF(G68:G71,"3")</f>
        <v>1</v>
      </c>
      <c r="T70" s="86">
        <f>COUNTIF(J68:J71,"3")</f>
        <v>0</v>
      </c>
      <c r="U70" s="86">
        <f>COUNTIF(M68:M71,"3")</f>
        <v>0</v>
      </c>
    </row>
    <row r="71" spans="1:21" ht="30" customHeight="1" x14ac:dyDescent="0.2">
      <c r="A71" s="216"/>
      <c r="B71" s="118"/>
      <c r="C71" s="97" t="s">
        <v>88</v>
      </c>
      <c r="D71" s="27">
        <v>3</v>
      </c>
      <c r="E71" s="81" t="s">
        <v>318</v>
      </c>
      <c r="F71" s="60" t="s">
        <v>319</v>
      </c>
      <c r="G71" s="80">
        <v>4</v>
      </c>
      <c r="H71" s="81" t="s">
        <v>320</v>
      </c>
      <c r="I71" s="60" t="s">
        <v>321</v>
      </c>
      <c r="J71" s="83"/>
      <c r="K71" s="76"/>
      <c r="L71" s="76"/>
      <c r="M71" s="85"/>
      <c r="N71" s="78"/>
      <c r="O71" s="78"/>
      <c r="R71" s="86">
        <f>COUNTIF(D68:D71,"4")</f>
        <v>0</v>
      </c>
      <c r="S71" s="86">
        <f>COUNTIF(G68:G71,"4")</f>
        <v>3</v>
      </c>
      <c r="T71" s="86">
        <f>COUNTIF(J68:J71,"4")</f>
        <v>0</v>
      </c>
      <c r="U71" s="86">
        <f>COUNTIF(M68:M71,"4")</f>
        <v>0</v>
      </c>
    </row>
    <row r="72" spans="1:21" ht="8.25" customHeight="1" x14ac:dyDescent="0.25">
      <c r="B72" s="253"/>
      <c r="C72" s="254"/>
      <c r="D72" s="254"/>
      <c r="E72" s="254"/>
      <c r="F72" s="254"/>
      <c r="G72" s="254"/>
      <c r="H72" s="254"/>
      <c r="I72" s="254"/>
      <c r="J72" s="254"/>
      <c r="K72" s="255"/>
      <c r="L72" s="99"/>
      <c r="M72" s="100"/>
      <c r="N72" s="99"/>
      <c r="O72" s="99"/>
    </row>
    <row r="73" spans="1:21" ht="18.75" x14ac:dyDescent="0.2">
      <c r="A73" s="216"/>
      <c r="B73" s="114"/>
      <c r="C73" s="260" t="s">
        <v>89</v>
      </c>
      <c r="D73" s="243"/>
      <c r="E73" s="243"/>
      <c r="F73" s="243"/>
      <c r="G73" s="243"/>
      <c r="H73" s="243"/>
      <c r="I73" s="243"/>
      <c r="J73" s="243"/>
      <c r="K73" s="244"/>
      <c r="L73" s="116"/>
      <c r="M73" s="116"/>
      <c r="N73" s="116"/>
      <c r="O73" s="116"/>
    </row>
    <row r="74" spans="1:21" ht="30" customHeight="1" x14ac:dyDescent="0.2">
      <c r="A74" s="216"/>
      <c r="B74" s="117"/>
      <c r="C74" s="105" t="s">
        <v>90</v>
      </c>
      <c r="D74" s="27">
        <v>2</v>
      </c>
      <c r="E74" s="60" t="s">
        <v>322</v>
      </c>
      <c r="F74" s="60" t="s">
        <v>323</v>
      </c>
      <c r="G74" s="80">
        <v>3</v>
      </c>
      <c r="H74" s="61" t="s">
        <v>324</v>
      </c>
      <c r="I74" s="61" t="s">
        <v>323</v>
      </c>
      <c r="J74" s="83"/>
      <c r="K74" s="76"/>
      <c r="L74" s="76"/>
      <c r="M74" s="85"/>
      <c r="N74" s="78"/>
      <c r="O74" s="78"/>
      <c r="R74" s="86">
        <f>COUNTIF(D74:D79,"1")</f>
        <v>1</v>
      </c>
      <c r="S74" s="86">
        <f>COUNTIF(G74:G79,"1")</f>
        <v>1</v>
      </c>
      <c r="T74" s="86">
        <f>COUNTIF(J74:J79,"1")</f>
        <v>0</v>
      </c>
      <c r="U74" s="86">
        <f>COUNTIF(M74:M79,"1")</f>
        <v>0</v>
      </c>
    </row>
    <row r="75" spans="1:21" ht="30" customHeight="1" x14ac:dyDescent="0.2">
      <c r="A75" s="216"/>
      <c r="B75" s="117"/>
      <c r="C75" s="97" t="s">
        <v>91</v>
      </c>
      <c r="D75" s="27">
        <v>2</v>
      </c>
      <c r="E75" s="74" t="s">
        <v>325</v>
      </c>
      <c r="F75" s="60" t="s">
        <v>326</v>
      </c>
      <c r="G75" s="80">
        <v>3</v>
      </c>
      <c r="H75" s="66" t="s">
        <v>325</v>
      </c>
      <c r="I75" s="61" t="s">
        <v>326</v>
      </c>
      <c r="J75" s="83"/>
      <c r="K75" s="76"/>
      <c r="L75" s="76"/>
      <c r="M75" s="85"/>
      <c r="N75" s="78"/>
      <c r="O75" s="78"/>
      <c r="R75" s="86">
        <f>COUNTIF(D74:D79,"2")</f>
        <v>3</v>
      </c>
      <c r="S75" s="86">
        <f>COUNTIF(G74:G79,"2")</f>
        <v>0</v>
      </c>
      <c r="T75" s="86">
        <f>COUNTIF(J74:J79,"2")</f>
        <v>0</v>
      </c>
      <c r="U75" s="86">
        <f>COUNTIF(M74:M79,"2")</f>
        <v>0</v>
      </c>
    </row>
    <row r="76" spans="1:21" ht="30" customHeight="1" x14ac:dyDescent="0.2">
      <c r="A76" s="216"/>
      <c r="B76" s="117"/>
      <c r="C76" s="97" t="s">
        <v>92</v>
      </c>
      <c r="D76" s="27">
        <v>2</v>
      </c>
      <c r="E76" s="74" t="s">
        <v>327</v>
      </c>
      <c r="F76" s="60" t="s">
        <v>328</v>
      </c>
      <c r="G76" s="80">
        <v>3</v>
      </c>
      <c r="H76" s="66" t="s">
        <v>329</v>
      </c>
      <c r="I76" s="61" t="s">
        <v>328</v>
      </c>
      <c r="J76" s="83"/>
      <c r="K76" s="76"/>
      <c r="L76" s="76"/>
      <c r="M76" s="85"/>
      <c r="N76" s="78"/>
      <c r="O76" s="78"/>
      <c r="R76" s="86">
        <f>COUNTIF(D74:D79,"2")</f>
        <v>3</v>
      </c>
      <c r="S76" s="86">
        <f>COUNTIF(G74:G79,"3")</f>
        <v>3</v>
      </c>
      <c r="T76" s="86">
        <f>COUNTIF(J74:J79,"3")</f>
        <v>0</v>
      </c>
      <c r="U76" s="86">
        <f>COUNTIF(M74:M79,"3")</f>
        <v>0</v>
      </c>
    </row>
    <row r="77" spans="1:21" ht="30" customHeight="1" x14ac:dyDescent="0.2">
      <c r="A77" s="216"/>
      <c r="B77" s="117"/>
      <c r="C77" s="97" t="s">
        <v>93</v>
      </c>
      <c r="D77" s="27">
        <v>3</v>
      </c>
      <c r="E77" s="74" t="s">
        <v>330</v>
      </c>
      <c r="F77" s="60" t="s">
        <v>331</v>
      </c>
      <c r="G77" s="80">
        <v>4</v>
      </c>
      <c r="H77" s="66" t="s">
        <v>330</v>
      </c>
      <c r="I77" s="61" t="s">
        <v>332</v>
      </c>
      <c r="J77" s="83"/>
      <c r="K77" s="76"/>
      <c r="L77" s="76"/>
      <c r="M77" s="85"/>
      <c r="N77" s="78"/>
      <c r="O77" s="78"/>
      <c r="R77" s="86">
        <f>COUNTIF(D74:D79,"4")</f>
        <v>0</v>
      </c>
      <c r="S77" s="86">
        <f>COUNTIF(G74:G79,"4")</f>
        <v>2</v>
      </c>
      <c r="T77" s="86">
        <f>COUNTIF(J74:J79,"4")</f>
        <v>0</v>
      </c>
      <c r="U77" s="86">
        <f>COUNTIF(M74:M79,"4")</f>
        <v>0</v>
      </c>
    </row>
    <row r="78" spans="1:21" ht="30" customHeight="1" x14ac:dyDescent="0.2">
      <c r="A78" s="216"/>
      <c r="B78" s="122"/>
      <c r="C78" s="98" t="s">
        <v>94</v>
      </c>
      <c r="D78" s="27">
        <v>3</v>
      </c>
      <c r="E78" s="74" t="s">
        <v>333</v>
      </c>
      <c r="F78" s="60" t="s">
        <v>331</v>
      </c>
      <c r="G78" s="80">
        <v>4</v>
      </c>
      <c r="H78" s="66" t="s">
        <v>334</v>
      </c>
      <c r="I78" s="61" t="s">
        <v>332</v>
      </c>
      <c r="J78" s="83"/>
      <c r="K78" s="76"/>
      <c r="L78" s="76"/>
      <c r="M78" s="85"/>
      <c r="N78" s="78"/>
      <c r="O78" s="78"/>
    </row>
    <row r="79" spans="1:21" ht="30" customHeight="1" x14ac:dyDescent="0.2">
      <c r="A79" s="216"/>
      <c r="B79" s="118"/>
      <c r="C79" s="97" t="s">
        <v>95</v>
      </c>
      <c r="D79" s="27">
        <v>1</v>
      </c>
      <c r="E79" s="74" t="s">
        <v>335</v>
      </c>
      <c r="F79" s="60" t="s">
        <v>336</v>
      </c>
      <c r="G79" s="80">
        <v>1</v>
      </c>
      <c r="H79" s="66" t="s">
        <v>335</v>
      </c>
      <c r="I79" s="61" t="s">
        <v>337</v>
      </c>
      <c r="J79" s="83"/>
      <c r="K79" s="76"/>
      <c r="L79" s="76"/>
      <c r="M79" s="85"/>
      <c r="N79" s="78"/>
      <c r="O79" s="78"/>
    </row>
    <row r="80" spans="1:21" ht="9" customHeight="1" x14ac:dyDescent="0.25">
      <c r="B80" s="241"/>
      <c r="C80" s="242"/>
      <c r="D80" s="119"/>
      <c r="E80" s="120"/>
      <c r="F80" s="120"/>
      <c r="G80" s="119"/>
      <c r="H80" s="120"/>
      <c r="I80" s="120"/>
      <c r="J80" s="119"/>
      <c r="K80" s="124"/>
      <c r="M80" s="119"/>
      <c r="N80" s="124"/>
    </row>
    <row r="81" spans="1:21" ht="18.75" customHeight="1" x14ac:dyDescent="0.2">
      <c r="B81" s="264" t="s">
        <v>96</v>
      </c>
      <c r="C81" s="265"/>
      <c r="D81" s="248" t="s">
        <v>442</v>
      </c>
      <c r="E81" s="249"/>
      <c r="F81" s="250"/>
      <c r="G81" s="231">
        <v>2024</v>
      </c>
      <c r="H81" s="232"/>
      <c r="I81" s="233"/>
      <c r="J81" s="234">
        <v>2025</v>
      </c>
      <c r="K81" s="235"/>
      <c r="L81" s="236"/>
      <c r="M81" s="279">
        <v>2026</v>
      </c>
      <c r="N81" s="280"/>
      <c r="O81" s="281"/>
    </row>
    <row r="82" spans="1:21" ht="34.5" customHeight="1" x14ac:dyDescent="0.2">
      <c r="B82" s="266"/>
      <c r="C82" s="267"/>
      <c r="D82" s="111" t="s">
        <v>34</v>
      </c>
      <c r="E82" s="112" t="s">
        <v>122</v>
      </c>
      <c r="F82" s="112"/>
      <c r="G82" s="111" t="s">
        <v>34</v>
      </c>
      <c r="H82" s="112" t="s">
        <v>122</v>
      </c>
      <c r="I82" s="112" t="s">
        <v>125</v>
      </c>
      <c r="J82" s="111" t="s">
        <v>34</v>
      </c>
      <c r="K82" s="112" t="s">
        <v>122</v>
      </c>
      <c r="L82" s="113" t="s">
        <v>125</v>
      </c>
      <c r="M82" s="111" t="s">
        <v>34</v>
      </c>
      <c r="N82" s="112" t="s">
        <v>122</v>
      </c>
      <c r="O82" s="113" t="s">
        <v>125</v>
      </c>
    </row>
    <row r="83" spans="1:21" ht="18.75" x14ac:dyDescent="0.2">
      <c r="A83" s="216"/>
      <c r="B83" s="125"/>
      <c r="C83" s="243" t="s">
        <v>97</v>
      </c>
      <c r="D83" s="243"/>
      <c r="E83" s="243"/>
      <c r="F83" s="243"/>
      <c r="G83" s="243"/>
      <c r="H83" s="243"/>
      <c r="I83" s="243"/>
      <c r="J83" s="243"/>
      <c r="K83" s="243"/>
      <c r="L83" s="126"/>
      <c r="M83" s="127"/>
      <c r="N83" s="127"/>
      <c r="O83" s="126"/>
    </row>
    <row r="84" spans="1:21" ht="30" customHeight="1" x14ac:dyDescent="0.2">
      <c r="A84" s="216"/>
      <c r="B84" s="118"/>
      <c r="C84" s="105" t="s">
        <v>98</v>
      </c>
      <c r="D84" s="27">
        <v>2</v>
      </c>
      <c r="E84" s="74" t="s">
        <v>338</v>
      </c>
      <c r="F84" s="60" t="s">
        <v>339</v>
      </c>
      <c r="G84" s="80">
        <v>3</v>
      </c>
      <c r="H84" s="66" t="s">
        <v>340</v>
      </c>
      <c r="I84" s="61" t="s">
        <v>341</v>
      </c>
      <c r="J84" s="83"/>
      <c r="K84" s="76"/>
      <c r="L84" s="76"/>
      <c r="M84" s="85"/>
      <c r="N84" s="78"/>
      <c r="O84" s="78"/>
      <c r="R84" s="86">
        <f>COUNTIF(D84:D86,"1")</f>
        <v>1</v>
      </c>
      <c r="S84" s="86">
        <f>COUNTIF(G84:G86,"1")</f>
        <v>0</v>
      </c>
      <c r="T84" s="86">
        <f>COUNTIF(J84:J86,"1")</f>
        <v>0</v>
      </c>
      <c r="U84" s="86">
        <f>COUNTIF(M84:M86,"1")</f>
        <v>0</v>
      </c>
    </row>
    <row r="85" spans="1:21" ht="30" customHeight="1" x14ac:dyDescent="0.2">
      <c r="A85" s="216"/>
      <c r="B85" s="125"/>
      <c r="C85" s="97" t="s">
        <v>99</v>
      </c>
      <c r="D85" s="27">
        <v>1</v>
      </c>
      <c r="E85" s="74" t="s">
        <v>342</v>
      </c>
      <c r="F85" s="60" t="s">
        <v>342</v>
      </c>
      <c r="G85" s="80">
        <v>3</v>
      </c>
      <c r="H85" s="66" t="s">
        <v>343</v>
      </c>
      <c r="I85" s="61" t="s">
        <v>344</v>
      </c>
      <c r="J85" s="83"/>
      <c r="K85" s="76"/>
      <c r="L85" s="76"/>
      <c r="M85" s="85"/>
      <c r="N85" s="78"/>
      <c r="O85" s="78"/>
      <c r="R85" s="86">
        <f>COUNTIF(D84:D86,"2")</f>
        <v>1</v>
      </c>
      <c r="S85" s="86">
        <f>COUNTIF(G84:G86,"2")</f>
        <v>0</v>
      </c>
      <c r="T85" s="86">
        <f>COUNTIF(J84:J86,"2")</f>
        <v>0</v>
      </c>
      <c r="U85" s="86">
        <f>COUNTIF(M84:M86,"2")</f>
        <v>0</v>
      </c>
    </row>
    <row r="86" spans="1:21" ht="30" customHeight="1" x14ac:dyDescent="0.2">
      <c r="A86" s="216"/>
      <c r="B86" s="125"/>
      <c r="C86" s="97" t="s">
        <v>100</v>
      </c>
      <c r="D86" s="27">
        <v>3</v>
      </c>
      <c r="E86" s="74" t="s">
        <v>345</v>
      </c>
      <c r="F86" s="60" t="s">
        <v>346</v>
      </c>
      <c r="G86" s="80">
        <v>4</v>
      </c>
      <c r="H86" s="66" t="s">
        <v>347</v>
      </c>
      <c r="I86" s="61" t="s">
        <v>348</v>
      </c>
      <c r="J86" s="83"/>
      <c r="K86" s="76"/>
      <c r="L86" s="76"/>
      <c r="M86" s="85"/>
      <c r="N86" s="78"/>
      <c r="O86" s="78"/>
      <c r="R86" s="86">
        <f>COUNTIF(D84:D86,"3")</f>
        <v>1</v>
      </c>
      <c r="S86" s="86">
        <f>COUNTIF(G84:G86,"3")</f>
        <v>2</v>
      </c>
      <c r="T86" s="86">
        <f>COUNTIF(J84:J86,"3")</f>
        <v>0</v>
      </c>
      <c r="U86" s="86">
        <f>COUNTIF(M84:M86,"3")</f>
        <v>0</v>
      </c>
    </row>
    <row r="87" spans="1:21" ht="21" customHeight="1" x14ac:dyDescent="0.25">
      <c r="B87" s="241"/>
      <c r="C87" s="242"/>
      <c r="D87" s="119"/>
      <c r="E87" s="120"/>
      <c r="F87" s="120"/>
      <c r="G87" s="119"/>
      <c r="H87" s="120"/>
      <c r="I87" s="120"/>
      <c r="J87" s="119"/>
      <c r="K87" s="120"/>
      <c r="M87" s="119"/>
      <c r="N87" s="120"/>
      <c r="R87" s="86">
        <f>COUNTIF(D84:D86,"4")</f>
        <v>0</v>
      </c>
      <c r="S87" s="86">
        <f>COUNTIF(G84:G86,"4")</f>
        <v>1</v>
      </c>
      <c r="T87" s="86">
        <f>COUNTIF(J84:J86,"4")</f>
        <v>0</v>
      </c>
      <c r="U87" s="86">
        <f>COUNTIF(M84:M86,"4")</f>
        <v>0</v>
      </c>
    </row>
    <row r="88" spans="1:21" ht="18.75" x14ac:dyDescent="0.2">
      <c r="A88" s="216"/>
      <c r="B88" s="128"/>
      <c r="C88" s="282" t="s">
        <v>101</v>
      </c>
      <c r="D88" s="283"/>
      <c r="E88" s="283"/>
      <c r="F88" s="283"/>
      <c r="G88" s="283"/>
      <c r="H88" s="283"/>
      <c r="I88" s="283"/>
      <c r="J88" s="283"/>
      <c r="K88" s="284"/>
      <c r="L88" s="116"/>
      <c r="M88" s="116"/>
      <c r="N88" s="116"/>
      <c r="O88" s="116"/>
    </row>
    <row r="89" spans="1:21" ht="30" customHeight="1" x14ac:dyDescent="0.2">
      <c r="A89" s="216"/>
      <c r="B89" s="118"/>
      <c r="C89" s="96" t="s">
        <v>102</v>
      </c>
      <c r="D89" s="27">
        <v>2</v>
      </c>
      <c r="E89" s="60" t="s">
        <v>349</v>
      </c>
      <c r="F89" s="60" t="s">
        <v>350</v>
      </c>
      <c r="G89" s="80">
        <v>2</v>
      </c>
      <c r="H89" s="61" t="s">
        <v>351</v>
      </c>
      <c r="I89" s="61" t="s">
        <v>352</v>
      </c>
      <c r="J89" s="83"/>
      <c r="K89" s="76"/>
      <c r="L89" s="76"/>
      <c r="M89" s="85"/>
      <c r="N89" s="78"/>
      <c r="O89" s="78"/>
      <c r="R89" s="86">
        <f>COUNTIF(D89:D95,"1")</f>
        <v>1</v>
      </c>
      <c r="S89" s="86">
        <f>COUNTIF(G89:G95,"1")</f>
        <v>0</v>
      </c>
      <c r="T89" s="86">
        <f>COUNTIF(J89:J95,"1")</f>
        <v>0</v>
      </c>
      <c r="U89" s="86">
        <f>COUNTIF(M89:M95,"1")</f>
        <v>0</v>
      </c>
    </row>
    <row r="90" spans="1:21" ht="30" customHeight="1" x14ac:dyDescent="0.2">
      <c r="A90" s="216"/>
      <c r="B90" s="129"/>
      <c r="C90" s="98" t="s">
        <v>103</v>
      </c>
      <c r="D90" s="27">
        <v>3</v>
      </c>
      <c r="E90" s="74" t="s">
        <v>353</v>
      </c>
      <c r="F90" s="60" t="s">
        <v>354</v>
      </c>
      <c r="G90" s="80">
        <v>3</v>
      </c>
      <c r="H90" s="66" t="s">
        <v>355</v>
      </c>
      <c r="I90" s="61" t="s">
        <v>354</v>
      </c>
      <c r="J90" s="83"/>
      <c r="K90" s="76"/>
      <c r="L90" s="76"/>
      <c r="M90" s="85"/>
      <c r="N90" s="78"/>
      <c r="O90" s="78"/>
      <c r="R90" s="86">
        <f>COUNTIF(D89:D95,"2")</f>
        <v>5</v>
      </c>
      <c r="S90" s="86">
        <f>COUNTIF(G89:G95,"2")</f>
        <v>3</v>
      </c>
      <c r="T90" s="86">
        <f>COUNTIF(J89:J95,"2")</f>
        <v>0</v>
      </c>
      <c r="U90" s="86">
        <f>COUNTIF(M89:M95,"2")</f>
        <v>0</v>
      </c>
    </row>
    <row r="91" spans="1:21" ht="30" customHeight="1" x14ac:dyDescent="0.2">
      <c r="A91" s="216"/>
      <c r="B91" s="125"/>
      <c r="C91" s="97" t="s">
        <v>104</v>
      </c>
      <c r="D91" s="27">
        <v>2</v>
      </c>
      <c r="E91" s="74" t="s">
        <v>356</v>
      </c>
      <c r="F91" s="60" t="s">
        <v>357</v>
      </c>
      <c r="G91" s="80">
        <v>3</v>
      </c>
      <c r="H91" s="66" t="s">
        <v>358</v>
      </c>
      <c r="I91" s="61" t="s">
        <v>359</v>
      </c>
      <c r="J91" s="83"/>
      <c r="K91" s="76"/>
      <c r="L91" s="76"/>
      <c r="M91" s="85"/>
      <c r="N91" s="78"/>
      <c r="O91" s="78"/>
      <c r="R91" s="86">
        <f>COUNTIF(D89:D95,"3")</f>
        <v>1</v>
      </c>
      <c r="S91" s="86">
        <f>COUNTIF(G89:G95,"3")</f>
        <v>4</v>
      </c>
      <c r="T91" s="86">
        <f>COUNTIF(J89:J95,"3")</f>
        <v>0</v>
      </c>
      <c r="U91" s="86">
        <f>COUNTIF(M89:M95,"3")</f>
        <v>0</v>
      </c>
    </row>
    <row r="92" spans="1:21" ht="30" customHeight="1" x14ac:dyDescent="0.2">
      <c r="A92" s="216"/>
      <c r="B92" s="125"/>
      <c r="C92" s="98" t="s">
        <v>105</v>
      </c>
      <c r="D92" s="27">
        <v>2</v>
      </c>
      <c r="E92" s="74" t="s">
        <v>360</v>
      </c>
      <c r="F92" s="60" t="s">
        <v>361</v>
      </c>
      <c r="G92" s="80">
        <v>3</v>
      </c>
      <c r="H92" s="66" t="s">
        <v>362</v>
      </c>
      <c r="I92" s="61" t="s">
        <v>363</v>
      </c>
      <c r="J92" s="83"/>
      <c r="K92" s="76"/>
      <c r="L92" s="76"/>
      <c r="M92" s="85"/>
      <c r="N92" s="78"/>
      <c r="O92" s="78"/>
      <c r="R92" s="86">
        <f>COUNTIF(D89:D95,"4")</f>
        <v>0</v>
      </c>
      <c r="S92" s="86">
        <f>COUNTIF(G89:G95,"4")</f>
        <v>0</v>
      </c>
      <c r="T92" s="86">
        <f>COUNTIF(J89:J95,"4")</f>
        <v>0</v>
      </c>
      <c r="U92" s="86">
        <f>COUNTIF(M89:M95,"4")</f>
        <v>0</v>
      </c>
    </row>
    <row r="93" spans="1:21" ht="30" customHeight="1" x14ac:dyDescent="0.2">
      <c r="A93" s="216"/>
      <c r="B93" s="125"/>
      <c r="C93" s="97" t="s">
        <v>106</v>
      </c>
      <c r="D93" s="27">
        <v>2</v>
      </c>
      <c r="E93" s="74" t="s">
        <v>364</v>
      </c>
      <c r="F93" s="60" t="s">
        <v>365</v>
      </c>
      <c r="G93" s="80">
        <v>3</v>
      </c>
      <c r="H93" s="66" t="s">
        <v>366</v>
      </c>
      <c r="I93" s="61" t="s">
        <v>367</v>
      </c>
      <c r="J93" s="83"/>
      <c r="K93" s="76"/>
      <c r="L93" s="76"/>
      <c r="M93" s="85"/>
      <c r="N93" s="78"/>
      <c r="O93" s="78"/>
    </row>
    <row r="94" spans="1:21" ht="30" customHeight="1" x14ac:dyDescent="0.2">
      <c r="A94" s="216"/>
      <c r="B94" s="129"/>
      <c r="C94" s="98" t="s">
        <v>107</v>
      </c>
      <c r="D94" s="27">
        <v>2</v>
      </c>
      <c r="E94" s="74" t="s">
        <v>368</v>
      </c>
      <c r="F94" s="60" t="s">
        <v>369</v>
      </c>
      <c r="G94" s="80">
        <v>2</v>
      </c>
      <c r="H94" s="66" t="s">
        <v>368</v>
      </c>
      <c r="I94" s="61" t="s">
        <v>369</v>
      </c>
      <c r="J94" s="83"/>
      <c r="K94" s="76"/>
      <c r="L94" s="76"/>
      <c r="M94" s="85"/>
      <c r="N94" s="78"/>
      <c r="O94" s="78"/>
    </row>
    <row r="95" spans="1:21" ht="30" customHeight="1" x14ac:dyDescent="0.2">
      <c r="A95" s="216"/>
      <c r="B95" s="125"/>
      <c r="C95" s="97" t="s">
        <v>108</v>
      </c>
      <c r="D95" s="27">
        <v>1</v>
      </c>
      <c r="E95" s="74" t="s">
        <v>370</v>
      </c>
      <c r="F95" s="60" t="s">
        <v>371</v>
      </c>
      <c r="G95" s="80">
        <v>2</v>
      </c>
      <c r="H95" s="66" t="s">
        <v>372</v>
      </c>
      <c r="I95" s="61" t="s">
        <v>373</v>
      </c>
      <c r="J95" s="83"/>
      <c r="K95" s="76"/>
      <c r="L95" s="76"/>
      <c r="M95" s="85"/>
      <c r="N95" s="78"/>
      <c r="O95" s="78"/>
    </row>
    <row r="96" spans="1:21" ht="5.25" customHeight="1" x14ac:dyDescent="0.25">
      <c r="B96" s="241"/>
      <c r="C96" s="242"/>
      <c r="D96" s="119"/>
      <c r="E96" s="120"/>
      <c r="F96" s="120"/>
      <c r="G96" s="119"/>
      <c r="H96" s="120"/>
      <c r="I96" s="120"/>
      <c r="J96" s="119"/>
      <c r="K96" s="124"/>
      <c r="M96" s="119"/>
      <c r="N96" s="124"/>
    </row>
    <row r="97" spans="1:21" ht="18.75" x14ac:dyDescent="0.2">
      <c r="A97" s="216"/>
      <c r="B97" s="114"/>
      <c r="C97" s="260" t="s">
        <v>25</v>
      </c>
      <c r="D97" s="243"/>
      <c r="E97" s="243"/>
      <c r="F97" s="243"/>
      <c r="G97" s="243"/>
      <c r="H97" s="243"/>
      <c r="I97" s="243"/>
      <c r="J97" s="243"/>
      <c r="K97" s="243"/>
      <c r="L97" s="243"/>
      <c r="M97" s="130"/>
      <c r="N97" s="130"/>
      <c r="O97" s="131"/>
    </row>
    <row r="98" spans="1:21" ht="84" x14ac:dyDescent="0.2">
      <c r="A98" s="216"/>
      <c r="B98" s="122"/>
      <c r="C98" s="96" t="s">
        <v>109</v>
      </c>
      <c r="D98" s="27">
        <v>3</v>
      </c>
      <c r="E98" s="30" t="s">
        <v>374</v>
      </c>
      <c r="F98" s="30" t="s">
        <v>375</v>
      </c>
      <c r="G98" s="28">
        <v>4</v>
      </c>
      <c r="H98" s="32" t="s">
        <v>376</v>
      </c>
      <c r="I98" s="32" t="s">
        <v>375</v>
      </c>
      <c r="J98" s="29"/>
      <c r="K98" s="35"/>
      <c r="L98" s="35"/>
      <c r="M98" s="52"/>
      <c r="N98" s="51"/>
      <c r="O98" s="51"/>
      <c r="R98" s="86">
        <f>COUNTIF(D98:D99,"1")</f>
        <v>0</v>
      </c>
      <c r="S98" s="86">
        <f>COUNTIF(G98:G99,"1")</f>
        <v>0</v>
      </c>
      <c r="T98" s="86">
        <f>COUNTIF(J98:J99,"1")</f>
        <v>0</v>
      </c>
      <c r="U98" s="86">
        <f>COUNTIF(M98:M99,"1")</f>
        <v>0</v>
      </c>
    </row>
    <row r="99" spans="1:21" ht="100.5" x14ac:dyDescent="0.2">
      <c r="A99" s="216"/>
      <c r="B99" s="132"/>
      <c r="C99" s="98" t="s">
        <v>110</v>
      </c>
      <c r="D99" s="27">
        <v>2</v>
      </c>
      <c r="E99" s="31" t="s">
        <v>377</v>
      </c>
      <c r="F99" s="30" t="s">
        <v>378</v>
      </c>
      <c r="G99" s="28">
        <v>3</v>
      </c>
      <c r="H99" s="33" t="s">
        <v>379</v>
      </c>
      <c r="I99" s="32" t="s">
        <v>380</v>
      </c>
      <c r="J99" s="29"/>
      <c r="K99" s="35"/>
      <c r="L99" s="35"/>
      <c r="M99" s="52"/>
      <c r="N99" s="51"/>
      <c r="O99" s="51"/>
      <c r="R99" s="86">
        <f>COUNTIF(D98:D99,"2")</f>
        <v>1</v>
      </c>
      <c r="S99" s="86">
        <f>COUNTIF(G98:G99,"2")</f>
        <v>0</v>
      </c>
      <c r="T99" s="86">
        <f>COUNTIF(J98:J99,"2")</f>
        <v>0</v>
      </c>
      <c r="U99" s="86">
        <f>COUNTIF(M98:M99,"2")</f>
        <v>0</v>
      </c>
    </row>
    <row r="100" spans="1:21" ht="8.25" customHeight="1" x14ac:dyDescent="0.25">
      <c r="B100" s="241"/>
      <c r="C100" s="242"/>
      <c r="D100" s="119"/>
      <c r="E100" s="120"/>
      <c r="F100" s="120"/>
      <c r="G100" s="119"/>
      <c r="H100" s="120"/>
      <c r="I100" s="120"/>
      <c r="J100" s="119"/>
      <c r="K100" s="124"/>
      <c r="M100" s="119"/>
      <c r="N100" s="124"/>
      <c r="R100" s="86">
        <f>COUNTIF(D98:D99,"3")</f>
        <v>1</v>
      </c>
      <c r="S100" s="86">
        <f>COUNTIF(G98:G99,"3")</f>
        <v>1</v>
      </c>
      <c r="T100" s="86">
        <f>COUNTIF(J98:J99,"3")</f>
        <v>0</v>
      </c>
      <c r="U100" s="86">
        <f>COUNTIF(M98:M99,"3")</f>
        <v>0</v>
      </c>
    </row>
    <row r="101" spans="1:21" ht="18.75" x14ac:dyDescent="0.2">
      <c r="A101" s="216"/>
      <c r="B101" s="125"/>
      <c r="C101" s="243" t="s">
        <v>111</v>
      </c>
      <c r="D101" s="243"/>
      <c r="E101" s="243"/>
      <c r="F101" s="243"/>
      <c r="G101" s="243"/>
      <c r="H101" s="243"/>
      <c r="I101" s="243"/>
      <c r="J101" s="243"/>
      <c r="K101" s="244"/>
      <c r="L101" s="116"/>
      <c r="M101" s="116"/>
      <c r="N101" s="116"/>
      <c r="O101" s="116"/>
      <c r="R101" s="86">
        <f>COUNTIF(D98:D99,"4")</f>
        <v>0</v>
      </c>
      <c r="S101" s="86">
        <f>COUNTIF(G98:G99,"4")</f>
        <v>1</v>
      </c>
      <c r="T101" s="86">
        <f>COUNTIF(J98:J99,"4")</f>
        <v>0</v>
      </c>
      <c r="U101" s="86">
        <f>COUNTIF(M98:M99,"4")</f>
        <v>0</v>
      </c>
    </row>
    <row r="102" spans="1:21" ht="30" customHeight="1" x14ac:dyDescent="0.2">
      <c r="A102" s="216"/>
      <c r="B102" s="118"/>
      <c r="C102" s="105" t="s">
        <v>112</v>
      </c>
      <c r="D102" s="27">
        <v>3</v>
      </c>
      <c r="E102" s="60" t="s">
        <v>381</v>
      </c>
      <c r="F102" s="60" t="s">
        <v>382</v>
      </c>
      <c r="G102" s="80">
        <v>3</v>
      </c>
      <c r="H102" s="61" t="s">
        <v>383</v>
      </c>
      <c r="I102" s="61" t="s">
        <v>384</v>
      </c>
      <c r="J102" s="83"/>
      <c r="K102" s="76"/>
      <c r="L102" s="76"/>
      <c r="M102" s="85"/>
      <c r="N102" s="78"/>
      <c r="O102" s="78"/>
      <c r="R102" s="86">
        <f>COUNTIF(D102:D111,"1")</f>
        <v>0</v>
      </c>
      <c r="S102" s="86">
        <f>COUNTIF(G102:G111,"1")</f>
        <v>0</v>
      </c>
      <c r="T102" s="86">
        <f>COUNTIF(J102:J111,"1")</f>
        <v>0</v>
      </c>
      <c r="U102" s="86">
        <f>COUNTIF(M102:M111,"1")</f>
        <v>0</v>
      </c>
    </row>
    <row r="103" spans="1:21" ht="30" customHeight="1" x14ac:dyDescent="0.2">
      <c r="A103" s="216"/>
      <c r="B103" s="125"/>
      <c r="C103" s="97" t="s">
        <v>113</v>
      </c>
      <c r="D103" s="27">
        <v>3</v>
      </c>
      <c r="E103" s="74" t="s">
        <v>385</v>
      </c>
      <c r="F103" s="60" t="s">
        <v>386</v>
      </c>
      <c r="G103" s="80">
        <v>3</v>
      </c>
      <c r="H103" s="66" t="s">
        <v>387</v>
      </c>
      <c r="I103" s="61" t="s">
        <v>386</v>
      </c>
      <c r="J103" s="83"/>
      <c r="K103" s="76"/>
      <c r="L103" s="76"/>
      <c r="M103" s="85"/>
      <c r="N103" s="78"/>
      <c r="O103" s="78"/>
      <c r="R103" s="86">
        <f>COUNTIF(D102:D111,"2")</f>
        <v>0</v>
      </c>
      <c r="S103" s="86">
        <f>COUNTIF(G102:G111,"2")</f>
        <v>0</v>
      </c>
      <c r="T103" s="86">
        <f>COUNTIF(J102:J111,"2")</f>
        <v>0</v>
      </c>
      <c r="U103" s="86">
        <f>COUNTIF(M102:M111,"2")</f>
        <v>0</v>
      </c>
    </row>
    <row r="104" spans="1:21" ht="30" customHeight="1" x14ac:dyDescent="0.2">
      <c r="A104" s="216"/>
      <c r="B104" s="125"/>
      <c r="C104" s="97" t="s">
        <v>114</v>
      </c>
      <c r="D104" s="27">
        <v>3</v>
      </c>
      <c r="E104" s="74" t="s">
        <v>388</v>
      </c>
      <c r="F104" s="60" t="s">
        <v>389</v>
      </c>
      <c r="G104" s="80">
        <v>3</v>
      </c>
      <c r="H104" s="66" t="s">
        <v>390</v>
      </c>
      <c r="I104" s="61" t="s">
        <v>391</v>
      </c>
      <c r="J104" s="83"/>
      <c r="K104" s="76"/>
      <c r="L104" s="76"/>
      <c r="M104" s="85"/>
      <c r="N104" s="78"/>
      <c r="O104" s="78"/>
      <c r="R104" s="86">
        <f>COUNTIF(D102:D111,"3")</f>
        <v>3</v>
      </c>
      <c r="S104" s="86">
        <f>COUNTIF(G102:G111,"3")</f>
        <v>3</v>
      </c>
      <c r="T104" s="86">
        <f>COUNTIF(J102:J111,"3")</f>
        <v>0</v>
      </c>
      <c r="U104" s="86">
        <f>COUNTIF(M102:M111,"3")</f>
        <v>0</v>
      </c>
    </row>
    <row r="105" spans="1:21" ht="30" customHeight="1" x14ac:dyDescent="0.2">
      <c r="A105" s="216"/>
      <c r="B105" s="125"/>
      <c r="C105" s="97" t="s">
        <v>115</v>
      </c>
      <c r="D105" s="27"/>
      <c r="E105" s="74"/>
      <c r="F105" s="60"/>
      <c r="G105" s="80"/>
      <c r="H105" s="66"/>
      <c r="I105" s="61"/>
      <c r="J105" s="83"/>
      <c r="K105" s="76"/>
      <c r="L105" s="76"/>
      <c r="M105" s="85"/>
      <c r="N105" s="78"/>
      <c r="O105" s="78"/>
      <c r="R105" s="86">
        <f>COUNTIF(D102:D111,"4")</f>
        <v>0</v>
      </c>
      <c r="S105" s="86">
        <f>COUNTIF(G102:G111,"4")</f>
        <v>0</v>
      </c>
      <c r="T105" s="86">
        <f>COUNTIF(J102:J111,"4")</f>
        <v>0</v>
      </c>
      <c r="U105" s="86">
        <f>COUNTIF(M102:M111,"4")</f>
        <v>0</v>
      </c>
    </row>
    <row r="106" spans="1:21" ht="30" customHeight="1" x14ac:dyDescent="0.2">
      <c r="A106" s="216"/>
      <c r="B106" s="125"/>
      <c r="C106" s="97" t="s">
        <v>116</v>
      </c>
      <c r="D106" s="27"/>
      <c r="E106" s="74"/>
      <c r="F106" s="60"/>
      <c r="G106" s="80"/>
      <c r="H106" s="66"/>
      <c r="I106" s="61"/>
      <c r="J106" s="83"/>
      <c r="K106" s="76"/>
      <c r="L106" s="76"/>
      <c r="M106" s="85"/>
      <c r="N106" s="78"/>
      <c r="O106" s="78"/>
    </row>
    <row r="107" spans="1:21" ht="30" customHeight="1" x14ac:dyDescent="0.2">
      <c r="A107" s="216"/>
      <c r="B107" s="125"/>
      <c r="C107" s="97" t="s">
        <v>117</v>
      </c>
      <c r="D107" s="27"/>
      <c r="E107" s="74"/>
      <c r="F107" s="60"/>
      <c r="G107" s="80"/>
      <c r="H107" s="66"/>
      <c r="I107" s="61"/>
      <c r="J107" s="83"/>
      <c r="K107" s="76"/>
      <c r="L107" s="76"/>
      <c r="M107" s="85"/>
      <c r="N107" s="78"/>
      <c r="O107" s="78"/>
    </row>
    <row r="108" spans="1:21" ht="30" customHeight="1" x14ac:dyDescent="0.2">
      <c r="A108" s="216"/>
      <c r="B108" s="125"/>
      <c r="C108" s="97" t="s">
        <v>118</v>
      </c>
      <c r="D108" s="27"/>
      <c r="E108" s="74"/>
      <c r="F108" s="60"/>
      <c r="G108" s="80"/>
      <c r="H108" s="66"/>
      <c r="I108" s="61"/>
      <c r="J108" s="83"/>
      <c r="K108" s="76"/>
      <c r="L108" s="76"/>
      <c r="M108" s="85"/>
      <c r="N108" s="78"/>
      <c r="O108" s="78"/>
    </row>
    <row r="109" spans="1:21" ht="30" customHeight="1" x14ac:dyDescent="0.2">
      <c r="A109" s="216"/>
      <c r="B109" s="125"/>
      <c r="C109" s="97" t="s">
        <v>119</v>
      </c>
      <c r="D109" s="27"/>
      <c r="E109" s="74"/>
      <c r="F109" s="60"/>
      <c r="G109" s="80"/>
      <c r="H109" s="66"/>
      <c r="I109" s="61"/>
      <c r="J109" s="83"/>
      <c r="K109" s="76"/>
      <c r="L109" s="76"/>
      <c r="M109" s="85"/>
      <c r="N109" s="78"/>
      <c r="O109" s="78"/>
    </row>
    <row r="110" spans="1:21" ht="30" customHeight="1" x14ac:dyDescent="0.2">
      <c r="A110" s="216"/>
      <c r="B110" s="125"/>
      <c r="C110" s="97" t="s">
        <v>120</v>
      </c>
      <c r="D110" s="27"/>
      <c r="E110" s="74"/>
      <c r="F110" s="60"/>
      <c r="G110" s="80"/>
      <c r="H110" s="66"/>
      <c r="I110" s="61"/>
      <c r="J110" s="83"/>
      <c r="K110" s="76"/>
      <c r="L110" s="76"/>
      <c r="M110" s="85"/>
      <c r="N110" s="78"/>
      <c r="O110" s="78"/>
    </row>
    <row r="111" spans="1:21" ht="30" customHeight="1" x14ac:dyDescent="0.2">
      <c r="A111" s="216"/>
      <c r="B111" s="125"/>
      <c r="C111" s="97" t="s">
        <v>121</v>
      </c>
      <c r="D111" s="27"/>
      <c r="E111" s="74"/>
      <c r="F111" s="60"/>
      <c r="G111" s="80"/>
      <c r="H111" s="66"/>
      <c r="I111" s="61"/>
      <c r="J111" s="83"/>
      <c r="K111" s="76"/>
      <c r="L111" s="76"/>
      <c r="M111" s="85"/>
      <c r="N111" s="78"/>
      <c r="O111" s="78"/>
    </row>
    <row r="112" spans="1:21" ht="5.25" customHeight="1" x14ac:dyDescent="0.25">
      <c r="B112" s="245"/>
      <c r="C112" s="246"/>
      <c r="D112" s="133"/>
      <c r="E112" s="134"/>
      <c r="F112" s="134"/>
      <c r="G112" s="133"/>
      <c r="H112" s="134"/>
      <c r="I112" s="134"/>
      <c r="J112" s="133"/>
      <c r="K112" s="135"/>
      <c r="M112" s="133"/>
      <c r="N112" s="135"/>
    </row>
    <row r="113" spans="1:21" ht="18.75" x14ac:dyDescent="0.2">
      <c r="A113" s="216"/>
      <c r="B113" s="125"/>
      <c r="C113" s="243" t="s">
        <v>0</v>
      </c>
      <c r="D113" s="243"/>
      <c r="E113" s="243"/>
      <c r="F113" s="243"/>
      <c r="G113" s="243"/>
      <c r="H113" s="243"/>
      <c r="I113" s="243"/>
      <c r="J113" s="243"/>
      <c r="K113" s="244"/>
      <c r="L113" s="116"/>
      <c r="M113" s="116"/>
      <c r="N113" s="116"/>
      <c r="O113" s="116"/>
    </row>
    <row r="114" spans="1:21" ht="30" customHeight="1" x14ac:dyDescent="0.2">
      <c r="A114" s="216"/>
      <c r="B114" s="129"/>
      <c r="C114" s="98" t="s">
        <v>1</v>
      </c>
      <c r="D114" s="27"/>
      <c r="E114" s="74"/>
      <c r="F114" s="60"/>
      <c r="G114" s="80"/>
      <c r="H114" s="66"/>
      <c r="I114" s="61"/>
      <c r="J114" s="83"/>
      <c r="K114" s="76"/>
      <c r="L114" s="76"/>
      <c r="M114" s="85"/>
      <c r="N114" s="78"/>
      <c r="O114" s="78"/>
      <c r="R114" s="86">
        <f>COUNTIF(D114:D117,"1")</f>
        <v>0</v>
      </c>
      <c r="S114" s="86">
        <f>COUNTIF(G114:G117,"1")</f>
        <v>0</v>
      </c>
      <c r="T114" s="86">
        <f>COUNTIF(J114:J117,"1")</f>
        <v>0</v>
      </c>
      <c r="U114" s="86">
        <f>COUNTIF(M114:M117,"1")</f>
        <v>0</v>
      </c>
    </row>
    <row r="115" spans="1:21" ht="30" customHeight="1" x14ac:dyDescent="0.2">
      <c r="A115" s="216"/>
      <c r="B115" s="125"/>
      <c r="C115" s="97" t="s">
        <v>2</v>
      </c>
      <c r="D115" s="27"/>
      <c r="E115" s="74"/>
      <c r="F115" s="60"/>
      <c r="G115" s="80"/>
      <c r="H115" s="66"/>
      <c r="I115" s="61"/>
      <c r="J115" s="83"/>
      <c r="K115" s="76"/>
      <c r="L115" s="76"/>
      <c r="M115" s="85"/>
      <c r="N115" s="78"/>
      <c r="O115" s="78"/>
      <c r="R115" s="86">
        <f>COUNTIF(D114:D117,"2")</f>
        <v>0</v>
      </c>
      <c r="S115" s="86">
        <f>COUNTIF(G114:G117,"2")</f>
        <v>0</v>
      </c>
      <c r="T115" s="86">
        <f>COUNTIF(J114:J117,"2")</f>
        <v>0</v>
      </c>
      <c r="U115" s="86">
        <f>COUNTIF(M114:M117,"2")</f>
        <v>0</v>
      </c>
    </row>
    <row r="116" spans="1:21" ht="30" customHeight="1" x14ac:dyDescent="0.2">
      <c r="A116" s="216"/>
      <c r="B116" s="125"/>
      <c r="C116" s="97" t="s">
        <v>3</v>
      </c>
      <c r="D116" s="27"/>
      <c r="E116" s="74"/>
      <c r="F116" s="60"/>
      <c r="G116" s="80"/>
      <c r="H116" s="66"/>
      <c r="I116" s="61"/>
      <c r="J116" s="83"/>
      <c r="K116" s="76"/>
      <c r="L116" s="76"/>
      <c r="M116" s="85"/>
      <c r="N116" s="78"/>
      <c r="O116" s="78"/>
      <c r="R116" s="86">
        <f>COUNTIF(D114:D117,"3")</f>
        <v>0</v>
      </c>
      <c r="S116" s="86">
        <f>COUNTIF(G114:G117,"3")</f>
        <v>0</v>
      </c>
      <c r="T116" s="86">
        <f>COUNTIF(J114:J117,"3")</f>
        <v>0</v>
      </c>
      <c r="U116" s="86">
        <f>COUNTIF(M114:M117,"3")</f>
        <v>0</v>
      </c>
    </row>
    <row r="117" spans="1:21" ht="30" customHeight="1" x14ac:dyDescent="0.2">
      <c r="A117" s="216"/>
      <c r="B117" s="125"/>
      <c r="C117" s="97" t="s">
        <v>4</v>
      </c>
      <c r="D117" s="27"/>
      <c r="E117" s="74"/>
      <c r="F117" s="60"/>
      <c r="G117" s="80"/>
      <c r="H117" s="66"/>
      <c r="I117" s="61"/>
      <c r="J117" s="83"/>
      <c r="K117" s="76"/>
      <c r="L117" s="76"/>
      <c r="M117" s="85"/>
      <c r="N117" s="78"/>
      <c r="O117" s="78"/>
      <c r="R117" s="86">
        <f>COUNTIF(D114:D117,"4")</f>
        <v>0</v>
      </c>
      <c r="S117" s="86">
        <f>COUNTIF(G114:G117,"4")</f>
        <v>0</v>
      </c>
      <c r="T117" s="86">
        <f>COUNTIF(J114:J117,"4")</f>
        <v>0</v>
      </c>
      <c r="U117" s="86">
        <f>COUNTIF(M114:M117,"4")</f>
        <v>0</v>
      </c>
    </row>
    <row r="118" spans="1:21" ht="7.5" customHeight="1" x14ac:dyDescent="0.25">
      <c r="B118" s="241"/>
      <c r="C118" s="242"/>
      <c r="D118" s="133"/>
      <c r="E118" s="134"/>
      <c r="F118" s="134"/>
      <c r="G118" s="133"/>
      <c r="H118" s="134"/>
      <c r="I118" s="134"/>
      <c r="J118" s="119"/>
      <c r="K118" s="124"/>
      <c r="M118" s="119"/>
      <c r="N118" s="124"/>
    </row>
    <row r="119" spans="1:21" ht="15.75" customHeight="1" x14ac:dyDescent="0.2">
      <c r="B119" s="256" t="s">
        <v>24</v>
      </c>
      <c r="C119" s="257"/>
      <c r="D119" s="248" t="s">
        <v>442</v>
      </c>
      <c r="E119" s="249"/>
      <c r="F119" s="250"/>
      <c r="G119" s="231" t="s">
        <v>177</v>
      </c>
      <c r="H119" s="232"/>
      <c r="I119" s="233"/>
      <c r="J119" s="247" t="s">
        <v>178</v>
      </c>
      <c r="K119" s="247"/>
      <c r="L119" s="247"/>
      <c r="M119" s="278" t="s">
        <v>179</v>
      </c>
      <c r="N119" s="278"/>
      <c r="O119" s="278"/>
    </row>
    <row r="120" spans="1:21" ht="15.75" customHeight="1" x14ac:dyDescent="0.2">
      <c r="B120" s="258"/>
      <c r="C120" s="259"/>
      <c r="D120" s="111" t="s">
        <v>34</v>
      </c>
      <c r="E120" s="112" t="s">
        <v>122</v>
      </c>
      <c r="F120" s="112"/>
      <c r="G120" s="111" t="s">
        <v>34</v>
      </c>
      <c r="H120" s="112" t="s">
        <v>122</v>
      </c>
      <c r="I120" s="112"/>
      <c r="J120" s="111" t="s">
        <v>34</v>
      </c>
      <c r="K120" s="112" t="s">
        <v>122</v>
      </c>
      <c r="L120" s="136" t="s">
        <v>125</v>
      </c>
      <c r="M120" s="111" t="s">
        <v>34</v>
      </c>
      <c r="N120" s="112" t="s">
        <v>122</v>
      </c>
      <c r="O120" s="136"/>
    </row>
    <row r="121" spans="1:21" ht="18.75" x14ac:dyDescent="0.2">
      <c r="A121" s="216"/>
      <c r="B121" s="128"/>
      <c r="C121" s="243" t="s">
        <v>5</v>
      </c>
      <c r="D121" s="243"/>
      <c r="E121" s="243"/>
      <c r="F121" s="243"/>
      <c r="G121" s="243"/>
      <c r="H121" s="243"/>
      <c r="I121" s="243"/>
      <c r="J121" s="243"/>
      <c r="K121" s="244"/>
      <c r="L121" s="116"/>
      <c r="M121" s="116"/>
      <c r="N121" s="116"/>
      <c r="O121" s="116"/>
    </row>
    <row r="122" spans="1:21" ht="39" customHeight="1" x14ac:dyDescent="0.2">
      <c r="A122" s="216"/>
      <c r="B122" s="132"/>
      <c r="C122" s="137" t="s">
        <v>6</v>
      </c>
      <c r="D122" s="27">
        <v>2</v>
      </c>
      <c r="E122" s="60" t="s">
        <v>392</v>
      </c>
      <c r="F122" s="161" t="s">
        <v>393</v>
      </c>
      <c r="G122" s="80">
        <v>3</v>
      </c>
      <c r="H122" s="61" t="s">
        <v>394</v>
      </c>
      <c r="I122" s="61" t="s">
        <v>393</v>
      </c>
      <c r="J122" s="83"/>
      <c r="K122" s="76"/>
      <c r="L122" s="76"/>
      <c r="M122" s="85"/>
      <c r="N122" s="78"/>
      <c r="O122" s="78"/>
      <c r="R122" s="86">
        <f>COUNTIF(D122:D125,"1")</f>
        <v>2</v>
      </c>
      <c r="S122" s="86">
        <f>COUNTIF(G122:G125,"1")</f>
        <v>2</v>
      </c>
      <c r="T122" s="86">
        <f>COUNTIF(J122:J125,"1")</f>
        <v>0</v>
      </c>
      <c r="U122" s="86">
        <f>COUNTIF(M122:M125,"1")</f>
        <v>0</v>
      </c>
    </row>
    <row r="123" spans="1:21" ht="30" customHeight="1" x14ac:dyDescent="0.2">
      <c r="A123" s="216"/>
      <c r="B123" s="129"/>
      <c r="C123" s="98" t="s">
        <v>7</v>
      </c>
      <c r="D123" s="27">
        <v>1</v>
      </c>
      <c r="E123" s="60" t="s">
        <v>395</v>
      </c>
      <c r="F123" s="60" t="s">
        <v>396</v>
      </c>
      <c r="G123" s="80">
        <v>1</v>
      </c>
      <c r="H123" s="66" t="s">
        <v>395</v>
      </c>
      <c r="I123" s="61" t="s">
        <v>396</v>
      </c>
      <c r="J123" s="83"/>
      <c r="K123" s="76"/>
      <c r="L123" s="76"/>
      <c r="M123" s="85"/>
      <c r="N123" s="78"/>
      <c r="O123" s="78"/>
      <c r="R123" s="86">
        <f>COUNTIF(D122:D125,"2")</f>
        <v>2</v>
      </c>
      <c r="S123" s="86">
        <f>COUNTIF(G122:G125,"2")</f>
        <v>0</v>
      </c>
      <c r="T123" s="86">
        <f>COUNTIF(J122:J125,"2")</f>
        <v>0</v>
      </c>
      <c r="U123" s="86">
        <f>COUNTIF(M122:M125,"2")</f>
        <v>0</v>
      </c>
    </row>
    <row r="124" spans="1:21" ht="30" customHeight="1" x14ac:dyDescent="0.2">
      <c r="A124" s="216"/>
      <c r="B124" s="125"/>
      <c r="C124" s="98" t="s">
        <v>8</v>
      </c>
      <c r="D124" s="27">
        <v>2</v>
      </c>
      <c r="E124" s="60" t="s">
        <v>397</v>
      </c>
      <c r="F124" s="60" t="s">
        <v>398</v>
      </c>
      <c r="G124" s="80">
        <v>3</v>
      </c>
      <c r="H124" s="66" t="s">
        <v>399</v>
      </c>
      <c r="I124" s="61" t="s">
        <v>400</v>
      </c>
      <c r="J124" s="83"/>
      <c r="K124" s="76"/>
      <c r="L124" s="76"/>
      <c r="M124" s="85"/>
      <c r="N124" s="78"/>
      <c r="O124" s="78"/>
      <c r="R124" s="86">
        <f>COUNTIF(D122:D125,"3")</f>
        <v>0</v>
      </c>
      <c r="S124" s="86">
        <f>COUNTIF(G122:G125,"3")</f>
        <v>2</v>
      </c>
      <c r="T124" s="86">
        <f>COUNTIF(J122:J125,"3")</f>
        <v>0</v>
      </c>
      <c r="U124" s="86">
        <f>COUNTIF(M122:M125,"3")</f>
        <v>0</v>
      </c>
    </row>
    <row r="125" spans="1:21" ht="30" customHeight="1" x14ac:dyDescent="0.2">
      <c r="A125" s="216"/>
      <c r="B125" s="125"/>
      <c r="C125" s="97" t="s">
        <v>9</v>
      </c>
      <c r="D125" s="27">
        <v>1</v>
      </c>
      <c r="E125" s="60" t="s">
        <v>401</v>
      </c>
      <c r="F125" s="60" t="s">
        <v>402</v>
      </c>
      <c r="G125" s="80">
        <v>1</v>
      </c>
      <c r="H125" s="66" t="s">
        <v>403</v>
      </c>
      <c r="I125" s="61" t="s">
        <v>404</v>
      </c>
      <c r="J125" s="83"/>
      <c r="K125" s="76"/>
      <c r="L125" s="76"/>
      <c r="M125" s="85"/>
      <c r="N125" s="78"/>
      <c r="O125" s="78"/>
      <c r="R125" s="86">
        <f>COUNTIF(D122:D125,"4")</f>
        <v>0</v>
      </c>
      <c r="S125" s="86">
        <f>COUNTIF(G122:G125,"4")</f>
        <v>0</v>
      </c>
      <c r="T125" s="86">
        <f>COUNTIF(J122:J125,"4")</f>
        <v>0</v>
      </c>
      <c r="U125" s="86">
        <f>COUNTIF(M122:M125,"4")</f>
        <v>0</v>
      </c>
    </row>
    <row r="126" spans="1:21" ht="8.25" customHeight="1" x14ac:dyDescent="0.25">
      <c r="B126" s="241"/>
      <c r="C126" s="242"/>
      <c r="D126" s="119"/>
      <c r="E126" s="120"/>
      <c r="F126" s="120"/>
      <c r="G126" s="119"/>
      <c r="H126" s="120"/>
      <c r="I126" s="120"/>
      <c r="J126" s="119"/>
      <c r="K126" s="124"/>
      <c r="M126" s="119"/>
      <c r="N126" s="124"/>
    </row>
    <row r="127" spans="1:21" ht="18.75" x14ac:dyDescent="0.2">
      <c r="A127" s="216"/>
      <c r="B127" s="125"/>
      <c r="C127" s="243" t="s">
        <v>10</v>
      </c>
      <c r="D127" s="243"/>
      <c r="E127" s="243"/>
      <c r="F127" s="243"/>
      <c r="G127" s="243"/>
      <c r="H127" s="243"/>
      <c r="I127" s="243"/>
      <c r="J127" s="243"/>
      <c r="K127" s="244"/>
      <c r="L127" s="116"/>
      <c r="M127" s="116"/>
      <c r="N127" s="116"/>
      <c r="O127" s="116"/>
    </row>
    <row r="128" spans="1:21" ht="30" customHeight="1" x14ac:dyDescent="0.2">
      <c r="A128" s="216"/>
      <c r="B128" s="118"/>
      <c r="C128" s="105" t="s">
        <v>11</v>
      </c>
      <c r="D128" s="27">
        <v>3</v>
      </c>
      <c r="E128" s="60" t="s">
        <v>405</v>
      </c>
      <c r="F128" s="60" t="s">
        <v>406</v>
      </c>
      <c r="G128" s="80">
        <v>4</v>
      </c>
      <c r="H128" s="61" t="s">
        <v>407</v>
      </c>
      <c r="I128" s="61" t="s">
        <v>408</v>
      </c>
      <c r="J128" s="83"/>
      <c r="K128" s="76"/>
      <c r="L128" s="76"/>
      <c r="M128" s="85"/>
      <c r="N128" s="78"/>
      <c r="O128" s="78"/>
      <c r="R128" s="86">
        <f>COUNTIF(D128:D131,"1")</f>
        <v>0</v>
      </c>
      <c r="S128" s="86">
        <f>COUNTIF(G128:G131,"1")</f>
        <v>0</v>
      </c>
      <c r="T128" s="86">
        <f>COUNTIF(J128:J131,"1")</f>
        <v>0</v>
      </c>
      <c r="U128" s="86">
        <f>COUNTIF(M128:M131,"1")</f>
        <v>0</v>
      </c>
    </row>
    <row r="129" spans="1:21" ht="30" customHeight="1" x14ac:dyDescent="0.2">
      <c r="A129" s="216"/>
      <c r="B129" s="125"/>
      <c r="C129" s="97" t="s">
        <v>12</v>
      </c>
      <c r="D129" s="27">
        <v>3</v>
      </c>
      <c r="E129" s="74" t="s">
        <v>409</v>
      </c>
      <c r="F129" s="60" t="s">
        <v>410</v>
      </c>
      <c r="G129" s="80">
        <v>3</v>
      </c>
      <c r="H129" s="66" t="s">
        <v>411</v>
      </c>
      <c r="I129" s="61" t="s">
        <v>412</v>
      </c>
      <c r="J129" s="83"/>
      <c r="K129" s="76"/>
      <c r="L129" s="76"/>
      <c r="M129" s="85"/>
      <c r="N129" s="78"/>
      <c r="O129" s="78"/>
      <c r="R129" s="86">
        <f>COUNTIF(D128:D131,"2")</f>
        <v>2</v>
      </c>
      <c r="S129" s="86">
        <f>COUNTIF(G128:G131,"2")</f>
        <v>0</v>
      </c>
      <c r="T129" s="86">
        <f>COUNTIF(J128:J131,"2")</f>
        <v>0</v>
      </c>
      <c r="U129" s="86">
        <f>COUNTIF(M128:M131,"2")</f>
        <v>0</v>
      </c>
    </row>
    <row r="130" spans="1:21" ht="30" customHeight="1" x14ac:dyDescent="0.2">
      <c r="A130" s="216"/>
      <c r="B130" s="125"/>
      <c r="C130" s="97" t="s">
        <v>13</v>
      </c>
      <c r="D130" s="27">
        <v>2</v>
      </c>
      <c r="E130" s="74" t="s">
        <v>413</v>
      </c>
      <c r="F130" s="60" t="s">
        <v>414</v>
      </c>
      <c r="G130" s="80">
        <v>3</v>
      </c>
      <c r="H130" s="66" t="s">
        <v>413</v>
      </c>
      <c r="I130" s="61" t="s">
        <v>415</v>
      </c>
      <c r="J130" s="83"/>
      <c r="K130" s="76"/>
      <c r="L130" s="76"/>
      <c r="M130" s="85"/>
      <c r="N130" s="78"/>
      <c r="O130" s="78"/>
      <c r="R130" s="86">
        <f>COUNTIF(D128:D131,"3")</f>
        <v>2</v>
      </c>
      <c r="S130" s="86">
        <f>COUNTIF(G128:G131,"3")</f>
        <v>3</v>
      </c>
      <c r="T130" s="86">
        <f>COUNTIF(J128:J131,"3")</f>
        <v>0</v>
      </c>
      <c r="U130" s="86">
        <f>COUNTIF(M128:M131,"3")</f>
        <v>0</v>
      </c>
    </row>
    <row r="131" spans="1:21" ht="30" customHeight="1" x14ac:dyDescent="0.2">
      <c r="A131" s="216"/>
      <c r="B131" s="125"/>
      <c r="C131" s="97" t="s">
        <v>14</v>
      </c>
      <c r="D131" s="27">
        <v>2</v>
      </c>
      <c r="E131" s="74" t="s">
        <v>416</v>
      </c>
      <c r="F131" s="60" t="s">
        <v>417</v>
      </c>
      <c r="G131" s="80">
        <v>3</v>
      </c>
      <c r="H131" s="66" t="s">
        <v>418</v>
      </c>
      <c r="I131" s="61" t="s">
        <v>419</v>
      </c>
      <c r="J131" s="83"/>
      <c r="K131" s="76"/>
      <c r="L131" s="76"/>
      <c r="M131" s="85"/>
      <c r="N131" s="78"/>
      <c r="O131" s="78"/>
      <c r="R131" s="86">
        <f>COUNTIF(D128:D131,"4")</f>
        <v>0</v>
      </c>
      <c r="S131" s="86">
        <f>COUNTIF(G128:G131,"4")</f>
        <v>1</v>
      </c>
      <c r="T131" s="86">
        <f>COUNTIF(J128:J131,"4")</f>
        <v>0</v>
      </c>
      <c r="U131" s="86">
        <f>COUNTIF(M128:M131,"4")</f>
        <v>0</v>
      </c>
    </row>
    <row r="132" spans="1:21" ht="9" customHeight="1" x14ac:dyDescent="0.25">
      <c r="B132" s="241"/>
      <c r="C132" s="242"/>
      <c r="D132" s="119"/>
      <c r="E132" s="120"/>
      <c r="F132" s="120"/>
      <c r="G132" s="119"/>
      <c r="H132" s="120"/>
      <c r="I132" s="120"/>
      <c r="J132" s="119"/>
      <c r="K132" s="124"/>
      <c r="M132" s="119"/>
      <c r="N132" s="124"/>
    </row>
    <row r="133" spans="1:21" ht="18.75" x14ac:dyDescent="0.2">
      <c r="A133" s="216"/>
      <c r="B133" s="125"/>
      <c r="C133" s="243" t="s">
        <v>15</v>
      </c>
      <c r="D133" s="243"/>
      <c r="E133" s="243"/>
      <c r="F133" s="243"/>
      <c r="G133" s="243"/>
      <c r="H133" s="243"/>
      <c r="I133" s="243"/>
      <c r="J133" s="243"/>
      <c r="K133" s="244"/>
      <c r="L133" s="116"/>
      <c r="M133" s="116"/>
      <c r="N133" s="116"/>
      <c r="O133" s="116"/>
    </row>
    <row r="134" spans="1:21" ht="30" customHeight="1" x14ac:dyDescent="0.2">
      <c r="A134" s="216"/>
      <c r="B134" s="118"/>
      <c r="C134" s="105" t="s">
        <v>16</v>
      </c>
      <c r="D134" s="27">
        <v>3</v>
      </c>
      <c r="E134" s="60" t="s">
        <v>420</v>
      </c>
      <c r="F134" s="60" t="s">
        <v>421</v>
      </c>
      <c r="G134" s="80">
        <v>4</v>
      </c>
      <c r="H134" s="61" t="s">
        <v>422</v>
      </c>
      <c r="I134" s="61" t="s">
        <v>423</v>
      </c>
      <c r="J134" s="83"/>
      <c r="K134" s="76"/>
      <c r="L134" s="76"/>
      <c r="M134" s="85"/>
      <c r="N134" s="78"/>
      <c r="O134" s="78"/>
      <c r="R134" s="86">
        <f>COUNTIF(D134:D136,"1")</f>
        <v>0</v>
      </c>
      <c r="S134" s="86">
        <f>COUNTIF(G134:G136,"1")</f>
        <v>0</v>
      </c>
      <c r="T134" s="86">
        <f>COUNTIF(J134:J136,"1")</f>
        <v>0</v>
      </c>
      <c r="U134" s="86">
        <f>COUNTIF(M134:M136,"1")</f>
        <v>0</v>
      </c>
    </row>
    <row r="135" spans="1:21" ht="30" customHeight="1" x14ac:dyDescent="0.2">
      <c r="A135" s="216"/>
      <c r="B135" s="125"/>
      <c r="C135" s="97" t="s">
        <v>17</v>
      </c>
      <c r="D135" s="27">
        <v>3</v>
      </c>
      <c r="E135" s="60" t="s">
        <v>424</v>
      </c>
      <c r="F135" s="60" t="s">
        <v>425</v>
      </c>
      <c r="G135" s="80">
        <v>4</v>
      </c>
      <c r="H135" s="66" t="s">
        <v>426</v>
      </c>
      <c r="I135" s="61" t="s">
        <v>427</v>
      </c>
      <c r="J135" s="83"/>
      <c r="K135" s="76"/>
      <c r="L135" s="76"/>
      <c r="M135" s="85"/>
      <c r="N135" s="78"/>
      <c r="O135" s="78"/>
      <c r="R135" s="86">
        <f>COUNTIF(D134:D136,"2")</f>
        <v>1</v>
      </c>
      <c r="S135" s="86">
        <f>COUNTIF(G134:G136,"2")</f>
        <v>0</v>
      </c>
      <c r="T135" s="86">
        <f>COUNTIF(J134:J136,"2")</f>
        <v>0</v>
      </c>
      <c r="U135" s="86">
        <f>COUNTIF(M134:M136,"2")</f>
        <v>0</v>
      </c>
    </row>
    <row r="136" spans="1:21" ht="30" customHeight="1" x14ac:dyDescent="0.2">
      <c r="A136" s="216"/>
      <c r="B136" s="125"/>
      <c r="C136" s="97" t="s">
        <v>18</v>
      </c>
      <c r="D136" s="27">
        <v>2</v>
      </c>
      <c r="E136" s="74" t="s">
        <v>428</v>
      </c>
      <c r="F136" s="60" t="s">
        <v>429</v>
      </c>
      <c r="G136" s="80">
        <v>3</v>
      </c>
      <c r="H136" s="66" t="s">
        <v>430</v>
      </c>
      <c r="I136" s="61" t="s">
        <v>431</v>
      </c>
      <c r="J136" s="83"/>
      <c r="K136" s="76"/>
      <c r="L136" s="76"/>
      <c r="M136" s="85"/>
      <c r="N136" s="78"/>
      <c r="O136" s="78"/>
      <c r="R136" s="86">
        <f>COUNTIF(D134:D136,"3")</f>
        <v>2</v>
      </c>
      <c r="S136" s="86">
        <f>COUNTIF(G134:G136,"3")</f>
        <v>1</v>
      </c>
      <c r="T136" s="86">
        <f>COUNTIF(J134:J136,"3")</f>
        <v>0</v>
      </c>
      <c r="U136" s="86">
        <f>COUNTIF(M134:M136,"3")</f>
        <v>0</v>
      </c>
    </row>
    <row r="137" spans="1:21" ht="9" customHeight="1" x14ac:dyDescent="0.25">
      <c r="B137" s="241"/>
      <c r="C137" s="242"/>
      <c r="D137" s="119"/>
      <c r="E137" s="120"/>
      <c r="F137" s="120"/>
      <c r="G137" s="119"/>
      <c r="H137" s="120"/>
      <c r="I137" s="120"/>
      <c r="J137" s="119"/>
      <c r="K137" s="124"/>
      <c r="M137" s="119"/>
      <c r="N137" s="124"/>
      <c r="R137" s="86">
        <f>COUNTIF(D134:D136,"4")</f>
        <v>0</v>
      </c>
      <c r="S137" s="86">
        <f>COUNTIF(G134:G136,"4")</f>
        <v>2</v>
      </c>
      <c r="T137" s="86">
        <f>COUNTIF(J134:J136,"4")</f>
        <v>0</v>
      </c>
    </row>
    <row r="138" spans="1:21" ht="18.75" x14ac:dyDescent="0.2">
      <c r="A138" s="216"/>
      <c r="B138" s="125"/>
      <c r="C138" s="243" t="s">
        <v>19</v>
      </c>
      <c r="D138" s="243"/>
      <c r="E138" s="243"/>
      <c r="F138" s="243"/>
      <c r="G138" s="243"/>
      <c r="H138" s="243"/>
      <c r="I138" s="243"/>
      <c r="J138" s="243"/>
      <c r="K138" s="244"/>
      <c r="L138" s="116"/>
      <c r="M138" s="116"/>
      <c r="N138" s="116"/>
      <c r="O138" s="116"/>
    </row>
    <row r="139" spans="1:21" ht="30" customHeight="1" x14ac:dyDescent="0.2">
      <c r="A139" s="216"/>
      <c r="B139" s="118"/>
      <c r="C139" s="105" t="s">
        <v>20</v>
      </c>
      <c r="D139" s="27">
        <v>1</v>
      </c>
      <c r="E139" s="60" t="s">
        <v>432</v>
      </c>
      <c r="F139" s="60" t="s">
        <v>433</v>
      </c>
      <c r="G139" s="80">
        <v>2</v>
      </c>
      <c r="H139" s="61" t="s">
        <v>434</v>
      </c>
      <c r="I139" s="61" t="s">
        <v>435</v>
      </c>
      <c r="J139" s="83"/>
      <c r="K139" s="76"/>
      <c r="L139" s="76"/>
      <c r="M139" s="85"/>
      <c r="N139" s="78"/>
      <c r="O139" s="78"/>
      <c r="P139" s="138"/>
      <c r="Q139" s="138"/>
      <c r="R139" s="86">
        <f>COUNTIF(D139:D141,"1")</f>
        <v>3</v>
      </c>
      <c r="S139" s="86">
        <f>COUNTIF(G139:G141,"1")</f>
        <v>0</v>
      </c>
      <c r="T139" s="86">
        <f>COUNTIF(J139:J141,"1")</f>
        <v>0</v>
      </c>
      <c r="U139" s="86">
        <f>COUNTIF(M139:M141,"1")</f>
        <v>0</v>
      </c>
    </row>
    <row r="140" spans="1:21" ht="30" customHeight="1" x14ac:dyDescent="0.2">
      <c r="A140" s="216"/>
      <c r="B140" s="125"/>
      <c r="C140" s="97" t="s">
        <v>21</v>
      </c>
      <c r="D140" s="27">
        <v>1</v>
      </c>
      <c r="E140" s="74" t="s">
        <v>436</v>
      </c>
      <c r="F140" s="60" t="s">
        <v>437</v>
      </c>
      <c r="G140" s="80">
        <v>2</v>
      </c>
      <c r="H140" s="66" t="s">
        <v>438</v>
      </c>
      <c r="I140" s="61" t="s">
        <v>439</v>
      </c>
      <c r="J140" s="83"/>
      <c r="K140" s="76"/>
      <c r="L140" s="76"/>
      <c r="M140" s="85"/>
      <c r="N140" s="78"/>
      <c r="O140" s="78"/>
      <c r="P140" s="138"/>
      <c r="Q140" s="138"/>
      <c r="R140" s="86">
        <f>COUNTIF(D139:D141,"2")</f>
        <v>0</v>
      </c>
      <c r="S140" s="86">
        <f>COUNTIF(G139:G141,"2")</f>
        <v>3</v>
      </c>
      <c r="T140" s="86">
        <f>COUNTIF(J139:J141,"2")</f>
        <v>0</v>
      </c>
      <c r="U140" s="86">
        <f>COUNTIF(M139:M141,"2")</f>
        <v>0</v>
      </c>
    </row>
    <row r="141" spans="1:21" ht="30" customHeight="1" x14ac:dyDescent="0.2">
      <c r="A141" s="216"/>
      <c r="B141" s="125"/>
      <c r="C141" s="97" t="s">
        <v>22</v>
      </c>
      <c r="D141" s="27">
        <v>1</v>
      </c>
      <c r="E141" s="74" t="s">
        <v>440</v>
      </c>
      <c r="F141" s="60" t="s">
        <v>441</v>
      </c>
      <c r="G141" s="80">
        <v>2</v>
      </c>
      <c r="H141" s="66" t="s">
        <v>440</v>
      </c>
      <c r="I141" s="61" t="s">
        <v>441</v>
      </c>
      <c r="J141" s="83"/>
      <c r="K141" s="76"/>
      <c r="L141" s="76"/>
      <c r="M141" s="85"/>
      <c r="N141" s="78"/>
      <c r="O141" s="78"/>
      <c r="P141" s="138"/>
      <c r="Q141" s="138"/>
      <c r="R141" s="86">
        <f>COUNTIF(D139:D141,"3")</f>
        <v>0</v>
      </c>
      <c r="S141" s="86">
        <f>COUNTIF(G139:G141,"3")</f>
        <v>0</v>
      </c>
      <c r="T141" s="86">
        <f>COUNTIF(J139:J141,"3")</f>
        <v>0</v>
      </c>
      <c r="U141" s="86">
        <f>COUNTIF(M139:M141,"3")</f>
        <v>0</v>
      </c>
    </row>
    <row r="142" spans="1:21" x14ac:dyDescent="0.2">
      <c r="R142" s="86">
        <f>COUNTIF(D139:D141,"4")</f>
        <v>0</v>
      </c>
      <c r="S142" s="86">
        <f>COUNTIF(G139:G141,"4")</f>
        <v>0</v>
      </c>
      <c r="T142" s="86">
        <f>COUNTIF(J139:J141,"4")</f>
        <v>0</v>
      </c>
    </row>
    <row r="65530" spans="2:6" ht="15" x14ac:dyDescent="0.25">
      <c r="B65530" s="252"/>
      <c r="C65530" s="252"/>
      <c r="D65530" s="252"/>
      <c r="E65530" s="252"/>
      <c r="F65530" s="99"/>
    </row>
    <row r="65531" spans="2:6" x14ac:dyDescent="0.2">
      <c r="B65531" s="251"/>
      <c r="C65531" s="251"/>
      <c r="D65531" s="251"/>
      <c r="E65531" s="251"/>
      <c r="F65531" s="140"/>
    </row>
    <row r="65532" spans="2:6" x14ac:dyDescent="0.2">
      <c r="B65532" s="251"/>
      <c r="C65532" s="251"/>
      <c r="D65532" s="251"/>
      <c r="E65532" s="251"/>
      <c r="F65532" s="140"/>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175">
      <iconSet iconSet="4TrafficLights">
        <cfvo type="percent" val="0"/>
        <cfvo type="num" val="1"/>
        <cfvo type="num" val="3"/>
        <cfvo type="num" val="4"/>
      </iconSet>
    </cfRule>
  </conditionalFormatting>
  <conditionalFormatting sqref="D13:D17">
    <cfRule type="iconSet" priority="171">
      <iconSet iconSet="4TrafficLights">
        <cfvo type="percent" val="0"/>
        <cfvo type="num" val="1"/>
        <cfvo type="num" val="3"/>
        <cfvo type="num" val="4"/>
      </iconSet>
    </cfRule>
  </conditionalFormatting>
  <conditionalFormatting sqref="D20:D23">
    <cfRule type="iconSet" priority="164">
      <iconSet iconSet="4TrafficLights">
        <cfvo type="percent" val="0"/>
        <cfvo type="num" val="1"/>
        <cfvo type="num" val="3"/>
        <cfvo type="num" val="4"/>
      </iconSet>
    </cfRule>
  </conditionalFormatting>
  <conditionalFormatting sqref="D24">
    <cfRule type="iconSet" priority="35">
      <iconSet iconSet="4TrafficLights">
        <cfvo type="percent" val="0"/>
        <cfvo type="num" val="1"/>
        <cfvo type="num" val="3"/>
        <cfvo type="num" val="4"/>
      </iconSet>
    </cfRule>
  </conditionalFormatting>
  <conditionalFormatting sqref="D25">
    <cfRule type="iconSet" priority="34">
      <iconSet iconSet="4TrafficLights">
        <cfvo type="percent" val="0"/>
        <cfvo type="num" val="1"/>
        <cfvo type="num" val="3"/>
        <cfvo type="num" val="4"/>
      </iconSet>
    </cfRule>
  </conditionalFormatting>
  <conditionalFormatting sqref="D26">
    <cfRule type="iconSet" priority="33">
      <iconSet iconSet="4TrafficLights">
        <cfvo type="percent" val="0"/>
        <cfvo type="num" val="1"/>
        <cfvo type="num" val="3"/>
        <cfvo type="num" val="4"/>
      </iconSet>
    </cfRule>
  </conditionalFormatting>
  <conditionalFormatting sqref="D27">
    <cfRule type="iconSet" priority="32">
      <iconSet iconSet="4TrafficLights">
        <cfvo type="percent" val="0"/>
        <cfvo type="num" val="1"/>
        <cfvo type="num" val="3"/>
        <cfvo type="num" val="4"/>
      </iconSet>
    </cfRule>
  </conditionalFormatting>
  <conditionalFormatting sqref="D30">
    <cfRule type="iconSet" priority="31">
      <iconSet iconSet="4TrafficLights">
        <cfvo type="percent" val="0"/>
        <cfvo type="num" val="1"/>
        <cfvo type="num" val="3"/>
        <cfvo type="num" val="4"/>
      </iconSet>
    </cfRule>
  </conditionalFormatting>
  <conditionalFormatting sqref="D31">
    <cfRule type="iconSet" priority="30">
      <iconSet iconSet="4TrafficLights">
        <cfvo type="percent" val="0"/>
        <cfvo type="num" val="1"/>
        <cfvo type="num" val="3"/>
        <cfvo type="num" val="4"/>
      </iconSet>
    </cfRule>
  </conditionalFormatting>
  <conditionalFormatting sqref="D32">
    <cfRule type="iconSet" priority="29">
      <iconSet iconSet="4TrafficLights">
        <cfvo type="percent" val="0"/>
        <cfvo type="num" val="1"/>
        <cfvo type="num" val="3"/>
        <cfvo type="num" val="4"/>
      </iconSet>
    </cfRule>
  </conditionalFormatting>
  <conditionalFormatting sqref="D33">
    <cfRule type="iconSet" priority="28">
      <iconSet iconSet="4TrafficLights">
        <cfvo type="percent" val="0"/>
        <cfvo type="num" val="1"/>
        <cfvo type="num" val="3"/>
        <cfvo type="num" val="4"/>
      </iconSet>
    </cfRule>
  </conditionalFormatting>
  <conditionalFormatting sqref="D36">
    <cfRule type="iconSet" priority="27">
      <iconSet iconSet="4TrafficLights">
        <cfvo type="percent" val="0"/>
        <cfvo type="num" val="1"/>
        <cfvo type="num" val="3"/>
        <cfvo type="num" val="4"/>
      </iconSet>
    </cfRule>
  </conditionalFormatting>
  <conditionalFormatting sqref="D37">
    <cfRule type="iconSet" priority="26">
      <iconSet iconSet="4TrafficLights">
        <cfvo type="percent" val="0"/>
        <cfvo type="num" val="1"/>
        <cfvo type="num" val="3"/>
        <cfvo type="num" val="4"/>
      </iconSet>
    </cfRule>
  </conditionalFormatting>
  <conditionalFormatting sqref="D38:D44">
    <cfRule type="iconSet" priority="154">
      <iconSet iconSet="4TrafficLights">
        <cfvo type="percent" val="0"/>
        <cfvo type="num" val="1"/>
        <cfvo type="num" val="3"/>
        <cfvo type="num" val="4"/>
      </iconSet>
    </cfRule>
  </conditionalFormatting>
  <conditionalFormatting sqref="D47:D50">
    <cfRule type="iconSet" priority="149">
      <iconSet iconSet="4TrafficLights">
        <cfvo type="percent" val="0"/>
        <cfvo type="num" val="1"/>
        <cfvo type="num" val="3"/>
        <cfvo type="num" val="4"/>
      </iconSet>
    </cfRule>
  </conditionalFormatting>
  <conditionalFormatting sqref="D55:D59">
    <cfRule type="iconSet" priority="24">
      <iconSet iconSet="4TrafficLights">
        <cfvo type="percent" val="0"/>
        <cfvo type="num" val="1"/>
        <cfvo type="num" val="3"/>
        <cfvo type="num" val="4"/>
      </iconSet>
    </cfRule>
  </conditionalFormatting>
  <conditionalFormatting sqref="D62:D65">
    <cfRule type="iconSet" priority="22">
      <iconSet iconSet="4TrafficLights">
        <cfvo type="percent" val="0"/>
        <cfvo type="num" val="1"/>
        <cfvo type="num" val="3"/>
        <cfvo type="num" val="4"/>
      </iconSet>
    </cfRule>
  </conditionalFormatting>
  <conditionalFormatting sqref="D68:D71">
    <cfRule type="iconSet" priority="20">
      <iconSet iconSet="4TrafficLights">
        <cfvo type="percent" val="0"/>
        <cfvo type="num" val="1"/>
        <cfvo type="num" val="3"/>
        <cfvo type="num" val="4"/>
      </iconSet>
    </cfRule>
  </conditionalFormatting>
  <conditionalFormatting sqref="D74:D79">
    <cfRule type="iconSet" priority="18">
      <iconSet iconSet="4TrafficLights">
        <cfvo type="percent" val="0"/>
        <cfvo type="num" val="1"/>
        <cfvo type="num" val="3"/>
        <cfvo type="num" val="4"/>
      </iconSet>
    </cfRule>
  </conditionalFormatting>
  <conditionalFormatting sqref="D84:D86">
    <cfRule type="iconSet" priority="16">
      <iconSet iconSet="4TrafficLights">
        <cfvo type="percent" val="0"/>
        <cfvo type="num" val="1"/>
        <cfvo type="num" val="3"/>
        <cfvo type="num" val="4"/>
      </iconSet>
    </cfRule>
  </conditionalFormatting>
  <conditionalFormatting sqref="D89:D95">
    <cfRule type="iconSet" priority="14">
      <iconSet iconSet="4TrafficLights">
        <cfvo type="percent" val="0"/>
        <cfvo type="num" val="1"/>
        <cfvo type="num" val="3"/>
        <cfvo type="num" val="4"/>
      </iconSet>
    </cfRule>
  </conditionalFormatting>
  <conditionalFormatting sqref="D98:D99">
    <cfRule type="iconSet" priority="12">
      <iconSet iconSet="4TrafficLights">
        <cfvo type="percent" val="0"/>
        <cfvo type="num" val="1"/>
        <cfvo type="num" val="3"/>
        <cfvo type="num" val="4"/>
      </iconSet>
    </cfRule>
  </conditionalFormatting>
  <conditionalFormatting sqref="D102:D104">
    <cfRule type="iconSet" priority="10">
      <iconSet iconSet="4TrafficLights">
        <cfvo type="percent" val="0"/>
        <cfvo type="num" val="1"/>
        <cfvo type="num" val="3"/>
        <cfvo type="num" val="4"/>
      </iconSet>
    </cfRule>
  </conditionalFormatting>
  <conditionalFormatting sqref="D105:D111">
    <cfRule type="iconSet" priority="73">
      <iconSet iconSet="4TrafficLights">
        <cfvo type="percent" val="0"/>
        <cfvo type="num" val="1"/>
        <cfvo type="num" val="3"/>
        <cfvo type="num" val="4"/>
      </iconSet>
    </cfRule>
  </conditionalFormatting>
  <conditionalFormatting sqref="D114:D117">
    <cfRule type="iconSet" priority="70">
      <iconSet iconSet="4TrafficLights">
        <cfvo type="percent" val="0"/>
        <cfvo type="num" val="1"/>
        <cfvo type="num" val="3"/>
        <cfvo type="num" val="4"/>
      </iconSet>
    </cfRule>
  </conditionalFormatting>
  <conditionalFormatting sqref="D122:D125">
    <cfRule type="iconSet" priority="9">
      <iconSet iconSet="4TrafficLights">
        <cfvo type="percent" val="0"/>
        <cfvo type="num" val="1"/>
        <cfvo type="num" val="3"/>
        <cfvo type="num" val="4"/>
      </iconSet>
    </cfRule>
  </conditionalFormatting>
  <conditionalFormatting sqref="D128:D131">
    <cfRule type="iconSet" priority="7">
      <iconSet iconSet="4TrafficLights">
        <cfvo type="percent" val="0"/>
        <cfvo type="num" val="1"/>
        <cfvo type="num" val="3"/>
        <cfvo type="num" val="4"/>
      </iconSet>
    </cfRule>
  </conditionalFormatting>
  <conditionalFormatting sqref="D134:D136">
    <cfRule type="iconSet" priority="5">
      <iconSet iconSet="4TrafficLights">
        <cfvo type="percent" val="0"/>
        <cfvo type="num" val="1"/>
        <cfvo type="num" val="3"/>
        <cfvo type="num" val="4"/>
      </iconSet>
    </cfRule>
    <cfRule type="iconSet" priority="3">
      <iconSet iconSet="4TrafficLights">
        <cfvo type="percent" val="0"/>
        <cfvo type="num" val="1"/>
        <cfvo type="num" val="3"/>
        <cfvo type="num" val="4"/>
      </iconSet>
    </cfRule>
  </conditionalFormatting>
  <conditionalFormatting sqref="D139:D141">
    <cfRule type="iconSet" priority="2">
      <iconSet iconSet="4TrafficLights">
        <cfvo type="percent" val="0"/>
        <cfvo type="num" val="1"/>
        <cfvo type="num" val="3"/>
        <cfvo type="num" val="4"/>
      </iconSet>
    </cfRule>
  </conditionalFormatting>
  <conditionalFormatting sqref="G7:G10">
    <cfRule type="iconSet" priority="173">
      <iconSet iconSet="4TrafficLights">
        <cfvo type="percent" val="0"/>
        <cfvo type="num" val="1"/>
        <cfvo type="num" val="3"/>
        <cfvo type="num" val="4"/>
      </iconSet>
    </cfRule>
  </conditionalFormatting>
  <conditionalFormatting sqref="G13:G17">
    <cfRule type="iconSet" priority="170">
      <iconSet iconSet="4TrafficLights">
        <cfvo type="percent" val="0"/>
        <cfvo type="num" val="1"/>
        <cfvo type="num" val="3"/>
        <cfvo type="num" val="4"/>
      </iconSet>
    </cfRule>
  </conditionalFormatting>
  <conditionalFormatting sqref="G20:G27">
    <cfRule type="iconSet" priority="163">
      <iconSet iconSet="4TrafficLights">
        <cfvo type="percent" val="0"/>
        <cfvo type="num" val="1"/>
        <cfvo type="num" val="3"/>
        <cfvo type="num" val="4"/>
      </iconSet>
    </cfRule>
  </conditionalFormatting>
  <conditionalFormatting sqref="G30:G33">
    <cfRule type="iconSet" priority="158">
      <iconSet iconSet="4TrafficLights">
        <cfvo type="percent" val="0"/>
        <cfvo type="num" val="1"/>
        <cfvo type="num" val="3"/>
        <cfvo type="num" val="4"/>
      </iconSet>
    </cfRule>
  </conditionalFormatting>
  <conditionalFormatting sqref="G36:G44">
    <cfRule type="iconSet" priority="153">
      <iconSet iconSet="4TrafficLights">
        <cfvo type="percent" val="0"/>
        <cfvo type="num" val="1"/>
        <cfvo type="num" val="3"/>
        <cfvo type="num" val="4"/>
      </iconSet>
    </cfRule>
  </conditionalFormatting>
  <conditionalFormatting sqref="G47:G50">
    <cfRule type="iconSet" priority="148">
      <iconSet iconSet="4TrafficLights">
        <cfvo type="percent" val="0"/>
        <cfvo type="num" val="1"/>
        <cfvo type="num" val="3"/>
        <cfvo type="num" val="4"/>
      </iconSet>
    </cfRule>
  </conditionalFormatting>
  <conditionalFormatting sqref="G55:G59">
    <cfRule type="iconSet" priority="25">
      <iconSet iconSet="4TrafficLights">
        <cfvo type="percent" val="0"/>
        <cfvo type="num" val="1"/>
        <cfvo type="num" val="3"/>
        <cfvo type="num" val="4"/>
      </iconSet>
    </cfRule>
  </conditionalFormatting>
  <conditionalFormatting sqref="G62:G65">
    <cfRule type="iconSet" priority="23">
      <iconSet iconSet="4TrafficLights">
        <cfvo type="percent" val="0"/>
        <cfvo type="num" val="1"/>
        <cfvo type="num" val="3"/>
        <cfvo type="num" val="4"/>
      </iconSet>
    </cfRule>
  </conditionalFormatting>
  <conditionalFormatting sqref="G68:G71">
    <cfRule type="iconSet" priority="21">
      <iconSet iconSet="4TrafficLights">
        <cfvo type="percent" val="0"/>
        <cfvo type="num" val="1"/>
        <cfvo type="num" val="3"/>
        <cfvo type="num" val="4"/>
      </iconSet>
    </cfRule>
  </conditionalFormatting>
  <conditionalFormatting sqref="G74:G79">
    <cfRule type="iconSet" priority="19">
      <iconSet iconSet="4TrafficLights">
        <cfvo type="percent" val="0"/>
        <cfvo type="num" val="1"/>
        <cfvo type="num" val="3"/>
        <cfvo type="num" val="4"/>
      </iconSet>
    </cfRule>
  </conditionalFormatting>
  <conditionalFormatting sqref="G84:G86">
    <cfRule type="iconSet" priority="17">
      <iconSet iconSet="4TrafficLights">
        <cfvo type="percent" val="0"/>
        <cfvo type="num" val="1"/>
        <cfvo type="num" val="3"/>
        <cfvo type="num" val="4"/>
      </iconSet>
    </cfRule>
  </conditionalFormatting>
  <conditionalFormatting sqref="G89:G95">
    <cfRule type="iconSet" priority="15">
      <iconSet iconSet="4TrafficLights">
        <cfvo type="percent" val="0"/>
        <cfvo type="num" val="1"/>
        <cfvo type="num" val="3"/>
        <cfvo type="num" val="4"/>
      </iconSet>
    </cfRule>
  </conditionalFormatting>
  <conditionalFormatting sqref="G98:G99">
    <cfRule type="iconSet" priority="13">
      <iconSet iconSet="4TrafficLights">
        <cfvo type="percent" val="0"/>
        <cfvo type="num" val="1"/>
        <cfvo type="num" val="3"/>
        <cfvo type="num" val="4"/>
      </iconSet>
    </cfRule>
  </conditionalFormatting>
  <conditionalFormatting sqref="G102:G104">
    <cfRule type="iconSet" priority="11">
      <iconSet iconSet="4TrafficLights">
        <cfvo type="percent" val="0"/>
        <cfvo type="num" val="1"/>
        <cfvo type="num" val="3"/>
        <cfvo type="num" val="4"/>
      </iconSet>
    </cfRule>
  </conditionalFormatting>
  <conditionalFormatting sqref="G105:G111">
    <cfRule type="iconSet" priority="72">
      <iconSet iconSet="4TrafficLights">
        <cfvo type="percent" val="0"/>
        <cfvo type="num" val="1"/>
        <cfvo type="num" val="3"/>
        <cfvo type="num" val="4"/>
      </iconSet>
    </cfRule>
  </conditionalFormatting>
  <conditionalFormatting sqref="G114:G117">
    <cfRule type="iconSet" priority="69">
      <iconSet iconSet="4TrafficLights">
        <cfvo type="percent" val="0"/>
        <cfvo type="num" val="1"/>
        <cfvo type="num" val="3"/>
        <cfvo type="num" val="4"/>
      </iconSet>
    </cfRule>
  </conditionalFormatting>
  <conditionalFormatting sqref="G122:G125">
    <cfRule type="iconSet" priority="8">
      <iconSet iconSet="4TrafficLights">
        <cfvo type="percent" val="0"/>
        <cfvo type="num" val="1"/>
        <cfvo type="num" val="3"/>
        <cfvo type="num" val="4"/>
      </iconSet>
    </cfRule>
  </conditionalFormatting>
  <conditionalFormatting sqref="G128:G131">
    <cfRule type="iconSet" priority="6">
      <iconSet iconSet="4TrafficLights">
        <cfvo type="percent" val="0"/>
        <cfvo type="num" val="1"/>
        <cfvo type="num" val="3"/>
        <cfvo type="num" val="4"/>
      </iconSet>
    </cfRule>
  </conditionalFormatting>
  <conditionalFormatting sqref="G134:G136">
    <cfRule type="iconSet" priority="4">
      <iconSet iconSet="4TrafficLights">
        <cfvo type="percent" val="0"/>
        <cfvo type="num" val="1"/>
        <cfvo type="num" val="3"/>
        <cfvo type="num" val="4"/>
      </iconSet>
    </cfRule>
  </conditionalFormatting>
  <conditionalFormatting sqref="G139:G141">
    <cfRule type="iconSet" priority="1">
      <iconSet iconSet="4TrafficLights">
        <cfvo type="percent" val="0"/>
        <cfvo type="num" val="1"/>
        <cfvo type="num" val="3"/>
        <cfvo type="num" val="4"/>
      </iconSet>
    </cfRule>
  </conditionalFormatting>
  <conditionalFormatting sqref="J7:J10">
    <cfRule type="iconSet" priority="172">
      <iconSet iconSet="4TrafficLights">
        <cfvo type="percent" val="0"/>
        <cfvo type="num" val="1"/>
        <cfvo type="num" val="3"/>
        <cfvo type="num" val="4"/>
      </iconSet>
    </cfRule>
  </conditionalFormatting>
  <conditionalFormatting sqref="J13:J17">
    <cfRule type="iconSet" priority="169">
      <iconSet iconSet="4TrafficLights">
        <cfvo type="percent" val="0"/>
        <cfvo type="num" val="1"/>
        <cfvo type="num" val="3"/>
        <cfvo type="num" val="4"/>
      </iconSet>
    </cfRule>
  </conditionalFormatting>
  <conditionalFormatting sqref="J20:J27">
    <cfRule type="iconSet" priority="160">
      <iconSet iconSet="4TrafficLights">
        <cfvo type="percent" val="0"/>
        <cfvo type="num" val="1"/>
        <cfvo type="num" val="3"/>
        <cfvo type="num" val="4"/>
      </iconSet>
    </cfRule>
  </conditionalFormatting>
  <conditionalFormatting sqref="J30:J33">
    <cfRule type="iconSet" priority="155">
      <iconSet iconSet="4TrafficLights">
        <cfvo type="percent" val="0"/>
        <cfvo type="num" val="1"/>
        <cfvo type="num" val="3"/>
        <cfvo type="num" val="4"/>
      </iconSet>
    </cfRule>
  </conditionalFormatting>
  <conditionalFormatting sqref="J36:J44">
    <cfRule type="iconSet" priority="150">
      <iconSet iconSet="4TrafficLights">
        <cfvo type="percent" val="0"/>
        <cfvo type="num" val="1"/>
        <cfvo type="num" val="3"/>
        <cfvo type="num" val="4"/>
      </iconSet>
    </cfRule>
  </conditionalFormatting>
  <conditionalFormatting sqref="J47:J50">
    <cfRule type="iconSet" priority="145">
      <iconSet iconSet="4TrafficLights">
        <cfvo type="percent" val="0"/>
        <cfvo type="num" val="1"/>
        <cfvo type="num" val="3"/>
        <cfvo type="num" val="4"/>
      </iconSet>
    </cfRule>
  </conditionalFormatting>
  <conditionalFormatting sqref="J55:J59">
    <cfRule type="iconSet" priority="140">
      <iconSet iconSet="4TrafficLights">
        <cfvo type="percent" val="0"/>
        <cfvo type="num" val="1"/>
        <cfvo type="num" val="3"/>
        <cfvo type="num" val="4"/>
      </iconSet>
    </cfRule>
  </conditionalFormatting>
  <conditionalFormatting sqref="J62:J65">
    <cfRule type="iconSet" priority="134">
      <iconSet iconSet="4TrafficLights">
        <cfvo type="percent" val="0"/>
        <cfvo type="num" val="1"/>
        <cfvo type="num" val="3"/>
        <cfvo type="num" val="4"/>
      </iconSet>
    </cfRule>
  </conditionalFormatting>
  <conditionalFormatting sqref="J68:J71">
    <cfRule type="iconSet" priority="112">
      <iconSet iconSet="4TrafficLights">
        <cfvo type="percent" val="0"/>
        <cfvo type="num" val="1"/>
        <cfvo type="num" val="3"/>
        <cfvo type="num" val="4"/>
      </iconSet>
    </cfRule>
  </conditionalFormatting>
  <conditionalFormatting sqref="J74:J79">
    <cfRule type="iconSet" priority="95">
      <iconSet iconSet="4TrafficLights">
        <cfvo type="percent" val="0"/>
        <cfvo type="num" val="1"/>
        <cfvo type="num" val="3"/>
        <cfvo type="num" val="4"/>
      </iconSet>
    </cfRule>
  </conditionalFormatting>
  <conditionalFormatting sqref="J84:J86">
    <cfRule type="iconSet" priority="80">
      <iconSet iconSet="4TrafficLights">
        <cfvo type="percent" val="0"/>
        <cfvo type="num" val="1"/>
        <cfvo type="num" val="3"/>
        <cfvo type="num" val="4"/>
      </iconSet>
    </cfRule>
  </conditionalFormatting>
  <conditionalFormatting sqref="J89:J95">
    <cfRule type="iconSet" priority="77">
      <iconSet iconSet="4TrafficLights">
        <cfvo type="percent" val="0"/>
        <cfvo type="num" val="1"/>
        <cfvo type="num" val="3"/>
        <cfvo type="num" val="4"/>
      </iconSet>
    </cfRule>
  </conditionalFormatting>
  <conditionalFormatting sqref="J98:J99">
    <cfRule type="iconSet" priority="74">
      <iconSet iconSet="4TrafficLights">
        <cfvo type="percent" val="0"/>
        <cfvo type="num" val="1"/>
        <cfvo type="num" val="3"/>
        <cfvo type="num" val="4"/>
      </iconSet>
    </cfRule>
  </conditionalFormatting>
  <conditionalFormatting sqref="J102:J111">
    <cfRule type="iconSet" priority="71">
      <iconSet iconSet="4TrafficLights">
        <cfvo type="percent" val="0"/>
        <cfvo type="num" val="1"/>
        <cfvo type="num" val="3"/>
        <cfvo type="num" val="4"/>
      </iconSet>
    </cfRule>
  </conditionalFormatting>
  <conditionalFormatting sqref="J114:J117">
    <cfRule type="iconSet" priority="68">
      <iconSet iconSet="4TrafficLights">
        <cfvo type="percent" val="0"/>
        <cfvo type="num" val="1"/>
        <cfvo type="num" val="3"/>
        <cfvo type="num" val="4"/>
      </iconSet>
    </cfRule>
  </conditionalFormatting>
  <conditionalFormatting sqref="J122:J125">
    <cfRule type="iconSet" priority="65">
      <iconSet iconSet="4TrafficLights">
        <cfvo type="percent" val="0"/>
        <cfvo type="num" val="1"/>
        <cfvo type="num" val="3"/>
        <cfvo type="num" val="4"/>
      </iconSet>
    </cfRule>
  </conditionalFormatting>
  <conditionalFormatting sqref="J128:J131">
    <cfRule type="iconSet" priority="62">
      <iconSet iconSet="4TrafficLights">
        <cfvo type="percent" val="0"/>
        <cfvo type="num" val="1"/>
        <cfvo type="num" val="3"/>
        <cfvo type="num" val="4"/>
      </iconSet>
    </cfRule>
  </conditionalFormatting>
  <conditionalFormatting sqref="J134:J136">
    <cfRule type="iconSet" priority="59">
      <iconSet iconSet="4TrafficLights">
        <cfvo type="percent" val="0"/>
        <cfvo type="num" val="1"/>
        <cfvo type="num" val="3"/>
        <cfvo type="num" val="4"/>
      </iconSet>
    </cfRule>
  </conditionalFormatting>
  <conditionalFormatting sqref="J139:J141">
    <cfRule type="iconSet" priority="56">
      <iconSet iconSet="4TrafficLights">
        <cfvo type="percent" val="0"/>
        <cfvo type="num" val="1"/>
        <cfvo type="num" val="3"/>
        <cfvo type="num" val="4"/>
      </iconSet>
    </cfRule>
  </conditionalFormatting>
  <conditionalFormatting sqref="M7:M10">
    <cfRule type="iconSet" priority="54">
      <iconSet iconSet="4TrafficLights">
        <cfvo type="percent" val="0"/>
        <cfvo type="num" val="1"/>
        <cfvo type="num" val="3"/>
        <cfvo type="num" val="4"/>
      </iconSet>
    </cfRule>
  </conditionalFormatting>
  <conditionalFormatting sqref="M13:M17">
    <cfRule type="iconSet" priority="53">
      <iconSet iconSet="4TrafficLights">
        <cfvo type="percent" val="0"/>
        <cfvo type="num" val="1"/>
        <cfvo type="num" val="3"/>
        <cfvo type="num" val="4"/>
      </iconSet>
    </cfRule>
  </conditionalFormatting>
  <conditionalFormatting sqref="M20:M27">
    <cfRule type="iconSet" priority="52">
      <iconSet iconSet="4TrafficLights">
        <cfvo type="percent" val="0"/>
        <cfvo type="num" val="1"/>
        <cfvo type="num" val="3"/>
        <cfvo type="num" val="4"/>
      </iconSet>
    </cfRule>
  </conditionalFormatting>
  <conditionalFormatting sqref="M30:M33">
    <cfRule type="iconSet" priority="51">
      <iconSet iconSet="4TrafficLights">
        <cfvo type="percent" val="0"/>
        <cfvo type="num" val="1"/>
        <cfvo type="num" val="3"/>
        <cfvo type="num" val="4"/>
      </iconSet>
    </cfRule>
  </conditionalFormatting>
  <conditionalFormatting sqref="M36:M44">
    <cfRule type="iconSet" priority="50">
      <iconSet iconSet="4TrafficLights">
        <cfvo type="percent" val="0"/>
        <cfvo type="num" val="1"/>
        <cfvo type="num" val="3"/>
        <cfvo type="num" val="4"/>
      </iconSet>
    </cfRule>
  </conditionalFormatting>
  <conditionalFormatting sqref="M47:M50">
    <cfRule type="iconSet" priority="49">
      <iconSet iconSet="4TrafficLights">
        <cfvo type="percent" val="0"/>
        <cfvo type="num" val="1"/>
        <cfvo type="num" val="3"/>
        <cfvo type="num" val="4"/>
      </iconSet>
    </cfRule>
  </conditionalFormatting>
  <conditionalFormatting sqref="M55:M59">
    <cfRule type="iconSet" priority="48">
      <iconSet iconSet="4TrafficLights">
        <cfvo type="percent" val="0"/>
        <cfvo type="num" val="1"/>
        <cfvo type="num" val="3"/>
        <cfvo type="num" val="4"/>
      </iconSet>
    </cfRule>
  </conditionalFormatting>
  <conditionalFormatting sqref="M62:M65">
    <cfRule type="iconSet" priority="47">
      <iconSet iconSet="4TrafficLights">
        <cfvo type="percent" val="0"/>
        <cfvo type="num" val="1"/>
        <cfvo type="num" val="3"/>
        <cfvo type="num" val="4"/>
      </iconSet>
    </cfRule>
  </conditionalFormatting>
  <conditionalFormatting sqref="M68:M71">
    <cfRule type="iconSet" priority="46">
      <iconSet iconSet="4TrafficLights">
        <cfvo type="percent" val="0"/>
        <cfvo type="num" val="1"/>
        <cfvo type="num" val="3"/>
        <cfvo type="num" val="4"/>
      </iconSet>
    </cfRule>
  </conditionalFormatting>
  <conditionalFormatting sqref="M74:M79">
    <cfRule type="iconSet" priority="45">
      <iconSet iconSet="4TrafficLights">
        <cfvo type="percent" val="0"/>
        <cfvo type="num" val="1"/>
        <cfvo type="num" val="3"/>
        <cfvo type="num" val="4"/>
      </iconSet>
    </cfRule>
  </conditionalFormatting>
  <conditionalFormatting sqref="M84:M86">
    <cfRule type="iconSet" priority="44">
      <iconSet iconSet="4TrafficLights">
        <cfvo type="percent" val="0"/>
        <cfvo type="num" val="1"/>
        <cfvo type="num" val="3"/>
        <cfvo type="num" val="4"/>
      </iconSet>
    </cfRule>
  </conditionalFormatting>
  <conditionalFormatting sqref="M89:M95">
    <cfRule type="iconSet" priority="43">
      <iconSet iconSet="4TrafficLights">
        <cfvo type="percent" val="0"/>
        <cfvo type="num" val="1"/>
        <cfvo type="num" val="3"/>
        <cfvo type="num" val="4"/>
      </iconSet>
    </cfRule>
  </conditionalFormatting>
  <conditionalFormatting sqref="M98:M99">
    <cfRule type="iconSet" priority="42">
      <iconSet iconSet="4TrafficLights">
        <cfvo type="percent" val="0"/>
        <cfvo type="num" val="1"/>
        <cfvo type="num" val="3"/>
        <cfvo type="num" val="4"/>
      </iconSet>
    </cfRule>
  </conditionalFormatting>
  <conditionalFormatting sqref="M102:M111">
    <cfRule type="iconSet" priority="41">
      <iconSet iconSet="4TrafficLights">
        <cfvo type="percent" val="0"/>
        <cfvo type="num" val="1"/>
        <cfvo type="num" val="3"/>
        <cfvo type="num" val="4"/>
      </iconSet>
    </cfRule>
  </conditionalFormatting>
  <conditionalFormatting sqref="M114:M117">
    <cfRule type="iconSet" priority="40">
      <iconSet iconSet="4TrafficLights">
        <cfvo type="percent" val="0"/>
        <cfvo type="num" val="1"/>
        <cfvo type="num" val="3"/>
        <cfvo type="num" val="4"/>
      </iconSet>
    </cfRule>
  </conditionalFormatting>
  <conditionalFormatting sqref="M122:M125">
    <cfRule type="iconSet" priority="39">
      <iconSet iconSet="4TrafficLights">
        <cfvo type="percent" val="0"/>
        <cfvo type="num" val="1"/>
        <cfvo type="num" val="3"/>
        <cfvo type="num" val="4"/>
      </iconSet>
    </cfRule>
  </conditionalFormatting>
  <conditionalFormatting sqref="M128:M131">
    <cfRule type="iconSet" priority="38">
      <iconSet iconSet="4TrafficLights">
        <cfvo type="percent" val="0"/>
        <cfvo type="num" val="1"/>
        <cfvo type="num" val="3"/>
        <cfvo type="num" val="4"/>
      </iconSet>
    </cfRule>
  </conditionalFormatting>
  <conditionalFormatting sqref="M134:M136">
    <cfRule type="iconSet" priority="37">
      <iconSet iconSet="4TrafficLights">
        <cfvo type="percent" val="0"/>
        <cfvo type="num" val="1"/>
        <cfvo type="num" val="3"/>
        <cfvo type="num" val="4"/>
      </iconSet>
    </cfRule>
  </conditionalFormatting>
  <conditionalFormatting sqref="M139:M141">
    <cfRule type="iconSet" priority="36">
      <iconSet iconSet="4TrafficLights">
        <cfvo type="percent" val="0"/>
        <cfvo type="num" val="1"/>
        <cfvo type="num" val="3"/>
        <cfvo type="num" val="4"/>
      </iconSet>
    </cfRule>
  </conditionalFormatting>
  <conditionalFormatting sqref="P7:P9">
    <cfRule type="iconSet" priority="165">
      <iconSet iconSet="3Flags">
        <cfvo type="percent" val="0"/>
        <cfvo type="num" val="0"/>
        <cfvo type="num" val="1" gte="0"/>
      </iconSet>
    </cfRule>
  </conditionalFormatting>
  <conditionalFormatting sqref="Q7">
    <cfRule type="cellIs" dxfId="1" priority="166"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pageMargins left="0.70866141732283472" right="0.70866141732283472" top="0.74803149606299213" bottom="0.74803149606299213" header="0.31496062992125984" footer="0.31496062992125984"/>
  <pageSetup paperSize="14" scale="64" orientation="landscape" r:id="rId1"/>
  <rowBreaks count="2" manualBreakCount="2">
    <brk id="141" max="9" man="1"/>
    <brk id="65476" max="9" man="1"/>
  </rowBreaks>
  <colBreaks count="1" manualBreakCount="1">
    <brk id="9" max="140"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27" zoomScale="70" zoomScaleNormal="70" workbookViewId="0">
      <selection activeCell="B32" sqref="B32:U32"/>
    </sheetView>
  </sheetViews>
  <sheetFormatPr baseColWidth="10" defaultColWidth="11.42578125" defaultRowHeight="15" x14ac:dyDescent="0.2"/>
  <cols>
    <col min="1" max="1" width="1.42578125" style="141" customWidth="1"/>
    <col min="2" max="2" width="34.7109375" style="141" customWidth="1"/>
    <col min="3" max="6" width="7.7109375" style="141" customWidth="1"/>
    <col min="7" max="7" width="1.7109375" style="141" customWidth="1"/>
    <col min="8" max="11" width="7.7109375" style="141" customWidth="1"/>
    <col min="12" max="12" width="1.7109375" style="141" customWidth="1"/>
    <col min="13" max="16" width="7.7109375" style="141" customWidth="1"/>
    <col min="17" max="17" width="2.140625" style="141" customWidth="1"/>
    <col min="18" max="21" width="7.7109375" style="141" customWidth="1"/>
    <col min="22" max="27" width="11.42578125" style="141"/>
    <col min="28" max="28" width="2" style="141" customWidth="1"/>
    <col min="29" max="33" width="11.42578125" style="141"/>
    <col min="34" max="34" width="1.85546875" style="141" customWidth="1"/>
    <col min="35" max="16384" width="11.42578125" style="141"/>
  </cols>
  <sheetData>
    <row r="1" spans="2:22" ht="6" customHeight="1" x14ac:dyDescent="0.2"/>
    <row r="2" spans="2:22" ht="22.5" customHeight="1" x14ac:dyDescent="0.2">
      <c r="B2" s="289" t="s">
        <v>27</v>
      </c>
      <c r="C2" s="288" t="s">
        <v>176</v>
      </c>
      <c r="D2" s="288"/>
      <c r="E2" s="288"/>
      <c r="F2" s="288"/>
      <c r="G2" s="142"/>
      <c r="H2" s="286" t="s">
        <v>177</v>
      </c>
      <c r="I2" s="286"/>
      <c r="J2" s="286"/>
      <c r="K2" s="286"/>
      <c r="L2" s="142"/>
      <c r="M2" s="287" t="s">
        <v>178</v>
      </c>
      <c r="N2" s="287"/>
      <c r="O2" s="287"/>
      <c r="P2" s="287"/>
      <c r="Q2" s="143"/>
      <c r="R2" s="295" t="s">
        <v>179</v>
      </c>
      <c r="S2" s="295"/>
      <c r="T2" s="295"/>
      <c r="U2" s="295"/>
      <c r="V2" s="285"/>
    </row>
    <row r="3" spans="2:22" ht="24.75" customHeight="1" thickBot="1" x14ac:dyDescent="0.25">
      <c r="B3" s="290"/>
      <c r="C3" s="144">
        <v>1</v>
      </c>
      <c r="D3" s="144">
        <v>2</v>
      </c>
      <c r="E3" s="145">
        <v>3</v>
      </c>
      <c r="F3" s="146">
        <v>4</v>
      </c>
      <c r="G3" s="293"/>
      <c r="H3" s="144">
        <v>1</v>
      </c>
      <c r="I3" s="144">
        <v>2</v>
      </c>
      <c r="J3" s="145">
        <v>3</v>
      </c>
      <c r="K3" s="146">
        <v>4</v>
      </c>
      <c r="L3" s="291"/>
      <c r="M3" s="144">
        <v>1</v>
      </c>
      <c r="N3" s="144">
        <v>2</v>
      </c>
      <c r="O3" s="145">
        <v>3</v>
      </c>
      <c r="P3" s="146">
        <v>4</v>
      </c>
      <c r="Q3" s="143"/>
      <c r="R3" s="144">
        <v>1</v>
      </c>
      <c r="S3" s="144">
        <v>2</v>
      </c>
      <c r="T3" s="145">
        <v>3</v>
      </c>
      <c r="U3" s="146">
        <v>4</v>
      </c>
      <c r="V3" s="285"/>
    </row>
    <row r="4" spans="2:22" ht="38.1" customHeight="1" thickTop="1" thickBot="1" x14ac:dyDescent="0.25">
      <c r="B4" s="147" t="s">
        <v>73</v>
      </c>
      <c r="C4" s="148">
        <f>Autoevaluación!R7/SUM(Autoevaluación!R7:R10)</f>
        <v>0.25</v>
      </c>
      <c r="D4" s="149">
        <f>Autoevaluación!R8/SUM(Autoevaluación!R7:R10)</f>
        <v>0.5</v>
      </c>
      <c r="E4" s="149">
        <f>Autoevaluación!R9/SUM(Autoevaluación!R7:R10)</f>
        <v>0.25</v>
      </c>
      <c r="F4" s="149">
        <f>Autoevaluación!R10/SUM(Autoevaluación!R7:R10)</f>
        <v>0</v>
      </c>
      <c r="G4" s="294"/>
      <c r="H4" s="149">
        <f>Autoevaluación!S7/SUM(Autoevaluación!S7:S10)</f>
        <v>0</v>
      </c>
      <c r="I4" s="149">
        <f>Autoevaluación!S8/SUM(Autoevaluación!S7:S10)</f>
        <v>0.25</v>
      </c>
      <c r="J4" s="149">
        <f>Autoevaluación!S9/SUM(Autoevaluación!S7:S10)</f>
        <v>0.75</v>
      </c>
      <c r="K4" s="149">
        <f>Autoevaluación!S10/SUM(Autoevaluación!S7:S10)</f>
        <v>0</v>
      </c>
      <c r="L4" s="292"/>
      <c r="M4" s="149" t="e">
        <f>Autoevaluación!T7/SUM(Autoevaluación!T7:T10)</f>
        <v>#DIV/0!</v>
      </c>
      <c r="N4" s="149" t="e">
        <f>Autoevaluación!T8/SUM(Autoevaluación!T7:T10)</f>
        <v>#DIV/0!</v>
      </c>
      <c r="O4" s="149" t="e">
        <f>Autoevaluación!T9/SUM(Autoevaluación!T7:T10)</f>
        <v>#DIV/0!</v>
      </c>
      <c r="P4" s="149" t="e">
        <f>Autoevaluación!T10/SUM(Autoevaluación!T7:T10)</f>
        <v>#DIV/0!</v>
      </c>
      <c r="Q4" s="150"/>
      <c r="R4" s="149" t="e">
        <f>Autoevaluación!U7/SUM(Autoevaluación!U7:U10)</f>
        <v>#DIV/0!</v>
      </c>
      <c r="S4" s="149" t="e">
        <f>Autoevaluación!U8/SUM(Autoevaluación!U7:U10)</f>
        <v>#DIV/0!</v>
      </c>
      <c r="T4" s="149" t="e">
        <f>Autoevaluación!U9/SUM(Autoevaluación!U7:U10)</f>
        <v>#DIV/0!</v>
      </c>
      <c r="U4" s="149" t="e">
        <f>Autoevaluación!U10/SUM(Autoevaluación!U7:U10)</f>
        <v>#DIV/0!</v>
      </c>
    </row>
    <row r="5" spans="2:22" ht="38.1" customHeight="1" thickTop="1" thickBot="1" x14ac:dyDescent="0.25">
      <c r="B5" s="147" t="s">
        <v>72</v>
      </c>
      <c r="C5" s="148">
        <f>Autoevaluación!R13/SUM(Autoevaluación!R13:R16)</f>
        <v>0</v>
      </c>
      <c r="D5" s="149">
        <f>Autoevaluación!R14/SUM(Autoevaluación!R13:R16)</f>
        <v>0.8</v>
      </c>
      <c r="E5" s="149">
        <f>Autoevaluación!R15/SUM(Autoevaluación!R13:R16)</f>
        <v>0.2</v>
      </c>
      <c r="F5" s="149">
        <f>Autoevaluación!R16/SUM(Autoevaluación!R13:R16)</f>
        <v>0</v>
      </c>
      <c r="G5" s="294"/>
      <c r="H5" s="149">
        <f>Autoevaluación!S13/SUM(Autoevaluación!S13:S16)</f>
        <v>0</v>
      </c>
      <c r="I5" s="149">
        <f>Autoevaluación!S14/SUM(Autoevaluación!S13:S16)</f>
        <v>0</v>
      </c>
      <c r="J5" s="149">
        <f>Autoevaluación!S15/SUM(Autoevaluación!S13:S16)</f>
        <v>0.4</v>
      </c>
      <c r="K5" s="149">
        <f>Autoevaluación!S16/SUM(Autoevaluación!S13:S16)</f>
        <v>0.6</v>
      </c>
      <c r="L5" s="292"/>
      <c r="M5" s="149" t="e">
        <f>Autoevaluación!T13/SUM(Autoevaluación!T13:T16)</f>
        <v>#DIV/0!</v>
      </c>
      <c r="N5" s="149" t="e">
        <f>Autoevaluación!T14/SUM(Autoevaluación!T13:T16)</f>
        <v>#DIV/0!</v>
      </c>
      <c r="O5" s="149" t="e">
        <f>Autoevaluación!T15/SUM(Autoevaluación!T13:T16)</f>
        <v>#DIV/0!</v>
      </c>
      <c r="P5" s="149" t="e">
        <f>Autoevaluación!T16/SUM(Autoevaluación!T13:T16)</f>
        <v>#DIV/0!</v>
      </c>
      <c r="Q5" s="150"/>
      <c r="R5" s="149" t="e">
        <f>Autoevaluación!U13/SUM(Autoevaluación!U13:U16)</f>
        <v>#DIV/0!</v>
      </c>
      <c r="S5" s="149" t="e">
        <f>Autoevaluación!U14/SUM(Autoevaluación!U13:U16)</f>
        <v>#DIV/0!</v>
      </c>
      <c r="T5" s="149" t="e">
        <f>Autoevaluación!U15/SUM(Autoevaluación!U13:U16)</f>
        <v>#DIV/0!</v>
      </c>
      <c r="U5" s="149" t="e">
        <f>Autoevaluación!U16/SUM(Autoevaluación!U13:U16)</f>
        <v>#DIV/0!</v>
      </c>
    </row>
    <row r="6" spans="2:22" ht="38.1" customHeight="1" thickTop="1" thickBot="1" x14ac:dyDescent="0.25">
      <c r="B6" s="147" t="s">
        <v>43</v>
      </c>
      <c r="C6" s="148">
        <f>Autoevaluación!R20/SUM(Autoevaluación!R20:R23)</f>
        <v>0</v>
      </c>
      <c r="D6" s="149">
        <f>Autoevaluación!R21/SUM(Autoevaluación!R20:R23)</f>
        <v>0.5</v>
      </c>
      <c r="E6" s="149">
        <f>Autoevaluación!R22/SUM(Autoevaluación!R20:R23)</f>
        <v>0.5</v>
      </c>
      <c r="F6" s="149">
        <f>Autoevaluación!R23/SUM(Autoevaluación!R20:R23)</f>
        <v>0</v>
      </c>
      <c r="G6" s="294"/>
      <c r="H6" s="149">
        <f>Autoevaluación!S20/SUM(Autoevaluación!S20:S23)</f>
        <v>0</v>
      </c>
      <c r="I6" s="149">
        <f>Autoevaluación!S21/SUM(Autoevaluación!S20:S23)</f>
        <v>0.25</v>
      </c>
      <c r="J6" s="149">
        <f>Autoevaluación!S20/SUM(Autoevaluación!S20:S23)</f>
        <v>0</v>
      </c>
      <c r="K6" s="149">
        <f>Autoevaluación!S23/SUM(Autoevaluación!S20:S23)</f>
        <v>0.125</v>
      </c>
      <c r="L6" s="292"/>
      <c r="M6" s="149" t="e">
        <f>Autoevaluación!T20/SUM(Autoevaluación!T20:T23)</f>
        <v>#DIV/0!</v>
      </c>
      <c r="N6" s="149" t="e">
        <f>Autoevaluación!T21/SUM(Autoevaluación!T20:T23)</f>
        <v>#DIV/0!</v>
      </c>
      <c r="O6" s="149" t="e">
        <f>Autoevaluación!T22/SUM(Autoevaluación!T20:T23)</f>
        <v>#DIV/0!</v>
      </c>
      <c r="P6" s="149" t="e">
        <f>Autoevaluación!T23/SUM(Autoevaluación!T20:T23)</f>
        <v>#DIV/0!</v>
      </c>
      <c r="Q6" s="150"/>
      <c r="R6" s="149" t="e">
        <f>Autoevaluación!U20/SUM(Autoevaluación!U20:U23)</f>
        <v>#DIV/0!</v>
      </c>
      <c r="S6" s="149" t="e">
        <f>Autoevaluación!U21/SUM(Autoevaluación!U20:U23)</f>
        <v>#DIV/0!</v>
      </c>
      <c r="T6" s="149" t="e">
        <f>Autoevaluación!U22/SUM(Autoevaluación!U20:U23)</f>
        <v>#DIV/0!</v>
      </c>
      <c r="U6" s="149" t="e">
        <f>Autoevaluación!U23/SUM(Autoevaluación!U20:U23)</f>
        <v>#DIV/0!</v>
      </c>
      <c r="V6" s="151"/>
    </row>
    <row r="7" spans="2:22" ht="38.1" customHeight="1" thickTop="1" thickBot="1" x14ac:dyDescent="0.25">
      <c r="B7" s="147" t="s">
        <v>52</v>
      </c>
      <c r="C7" s="148">
        <f>Autoevaluación!R30/SUM(Autoevaluación!R30:R33)</f>
        <v>0</v>
      </c>
      <c r="D7" s="149">
        <f>Autoevaluación!R31/SUM(Autoevaluación!R30:R33)</f>
        <v>0.75</v>
      </c>
      <c r="E7" s="149">
        <f>Autoevaluación!R32/SUM(Autoevaluación!R30:R33)</f>
        <v>0</v>
      </c>
      <c r="F7" s="149">
        <f>Autoevaluación!R33/SUM(Autoevaluación!R30:R33)</f>
        <v>0.25</v>
      </c>
      <c r="G7" s="294"/>
      <c r="H7" s="149">
        <f>Autoevaluación!S30/SUM(Autoevaluación!S30:S33)</f>
        <v>0</v>
      </c>
      <c r="I7" s="149">
        <f>Autoevaluación!S31/SUM(Autoevaluación!S30:S33)</f>
        <v>0.5</v>
      </c>
      <c r="J7" s="149">
        <f>Autoevaluación!S32/SUM(Autoevaluación!S30:S33)</f>
        <v>0.25</v>
      </c>
      <c r="K7" s="149">
        <f>Autoevaluación!S33/SUM(Autoevaluación!S30:S33)</f>
        <v>0.25</v>
      </c>
      <c r="L7" s="292"/>
      <c r="M7" s="149" t="e">
        <f>Autoevaluación!T30/SUM(Autoevaluación!T30:T33)</f>
        <v>#DIV/0!</v>
      </c>
      <c r="N7" s="149" t="e">
        <f>Autoevaluación!T31/SUM(Autoevaluación!T30:T33)</f>
        <v>#DIV/0!</v>
      </c>
      <c r="O7" s="149" t="e">
        <f>Autoevaluación!T32/SUM(Autoevaluación!T30:T33)</f>
        <v>#DIV/0!</v>
      </c>
      <c r="P7" s="149" t="e">
        <f>Autoevaluación!T33/SUM(Autoevaluación!T30:T33)</f>
        <v>#DIV/0!</v>
      </c>
      <c r="Q7" s="150"/>
      <c r="R7" s="149" t="e">
        <f>Autoevaluación!U30/SUM(Autoevaluación!U30:U33)</f>
        <v>#DIV/0!</v>
      </c>
      <c r="S7" s="149" t="e">
        <f>Autoevaluación!U31/SUM(Autoevaluación!U30:U33)</f>
        <v>#DIV/0!</v>
      </c>
      <c r="T7" s="149" t="e">
        <f>Autoevaluación!U32/SUM(Autoevaluación!U30:U33)</f>
        <v>#DIV/0!</v>
      </c>
      <c r="U7" s="149" t="e">
        <f>Autoevaluación!U33/SUM(Autoevaluación!U30:U33)</f>
        <v>#DIV/0!</v>
      </c>
    </row>
    <row r="8" spans="2:22" ht="38.1" customHeight="1" thickTop="1" thickBot="1" x14ac:dyDescent="0.25">
      <c r="B8" s="147" t="s">
        <v>57</v>
      </c>
      <c r="C8" s="148">
        <f>Autoevaluación!R36/SUM(Autoevaluación!R36:R39)</f>
        <v>0.1111111111111111</v>
      </c>
      <c r="D8" s="149">
        <f>Autoevaluación!R37/SUM(Autoevaluación!R36:R39)</f>
        <v>0.88888888888888884</v>
      </c>
      <c r="E8" s="149">
        <f>Autoevaluación!R38/SUM(Autoevaluación!R36:R39)</f>
        <v>0</v>
      </c>
      <c r="F8" s="149">
        <f>Autoevaluación!R39/SUM(Autoevaluación!R36:R39)</f>
        <v>0</v>
      </c>
      <c r="G8" s="294"/>
      <c r="H8" s="149">
        <f>Autoevaluación!S36/SUM(Autoevaluación!S36:S39)</f>
        <v>0</v>
      </c>
      <c r="I8" s="149">
        <f>Autoevaluación!S37/SUM(Autoevaluación!S36:S39)</f>
        <v>1</v>
      </c>
      <c r="J8" s="149">
        <f>Autoevaluación!S38/SUM(Autoevaluación!S36:S39)</f>
        <v>0</v>
      </c>
      <c r="K8" s="149">
        <f>Autoevaluación!S39/SUM(Autoevaluación!S36:S39)</f>
        <v>0</v>
      </c>
      <c r="L8" s="292"/>
      <c r="M8" s="149" t="e">
        <f>Autoevaluación!T36/SUM(Autoevaluación!T36:T39)</f>
        <v>#DIV/0!</v>
      </c>
      <c r="N8" s="149" t="e">
        <f>Autoevaluación!T37/SUM(Autoevaluación!T36:T39)</f>
        <v>#DIV/0!</v>
      </c>
      <c r="O8" s="149" t="e">
        <f>Autoevaluación!T38/SUM(Autoevaluación!T36:T39)</f>
        <v>#DIV/0!</v>
      </c>
      <c r="P8" s="149" t="e">
        <f>Autoevaluación!T39/SUM(Autoevaluación!T36:T39)</f>
        <v>#DIV/0!</v>
      </c>
      <c r="Q8" s="150"/>
      <c r="R8" s="149" t="e">
        <f>Autoevaluación!U36/SUM(Autoevaluación!U36:U39)</f>
        <v>#DIV/0!</v>
      </c>
      <c r="S8" s="149" t="e">
        <f>Autoevaluación!U37/SUM(Autoevaluación!U36:U39)</f>
        <v>#DIV/0!</v>
      </c>
      <c r="T8" s="149" t="e">
        <f>Autoevaluación!U38/SUM(Autoevaluación!U36:U39)</f>
        <v>#DIV/0!</v>
      </c>
      <c r="U8" s="149" t="e">
        <f>Autoevaluación!U39/SUM(Autoevaluación!U36:U39)</f>
        <v>#DIV/0!</v>
      </c>
    </row>
    <row r="9" spans="2:22" ht="38.1" customHeight="1" thickTop="1" thickBot="1" x14ac:dyDescent="0.25">
      <c r="B9" s="147" t="s">
        <v>67</v>
      </c>
      <c r="C9" s="148">
        <f>Autoevaluación!R47/SUM(Autoevaluación!R47:R50)</f>
        <v>0.25</v>
      </c>
      <c r="D9" s="149">
        <f>Autoevaluación!R48/SUM(Autoevaluación!R47:R50)</f>
        <v>0.5</v>
      </c>
      <c r="E9" s="149">
        <f>Autoevaluación!R49/SUM(Autoevaluación!R47:R50)</f>
        <v>0.25</v>
      </c>
      <c r="F9" s="149">
        <f>Autoevaluación!R50/SUM(Autoevaluación!R47:R50)</f>
        <v>0</v>
      </c>
      <c r="G9" s="294"/>
      <c r="H9" s="149">
        <f>Autoevaluación!S47/SUM(Autoevaluación!S47:S50)</f>
        <v>0.25</v>
      </c>
      <c r="I9" s="149">
        <f>Autoevaluación!S48/SUM(Autoevaluación!S47:S50)</f>
        <v>0.5</v>
      </c>
      <c r="J9" s="149">
        <f>Autoevaluación!S49/SUM(Autoevaluación!S47:S50)</f>
        <v>0.25</v>
      </c>
      <c r="K9" s="149">
        <f>Autoevaluación!S50/SUM(Autoevaluación!S47:S50)</f>
        <v>0</v>
      </c>
      <c r="L9" s="292"/>
      <c r="M9" s="149" t="e">
        <f>Autoevaluación!T47/SUM(Autoevaluación!T47:T50)</f>
        <v>#DIV/0!</v>
      </c>
      <c r="N9" s="149" t="e">
        <f>Autoevaluación!T48/SUM(Autoevaluación!T47:T50)</f>
        <v>#DIV/0!</v>
      </c>
      <c r="O9" s="149" t="e">
        <f>Autoevaluación!T49/SUM(Autoevaluación!T47:T50)</f>
        <v>#DIV/0!</v>
      </c>
      <c r="P9" s="149" t="e">
        <f>Autoevaluación!T50/SUM(Autoevaluación!T47:T50)</f>
        <v>#DIV/0!</v>
      </c>
      <c r="Q9" s="150"/>
      <c r="R9" s="149" t="e">
        <f>Autoevaluación!U47/SUM(Autoevaluación!U47:U50)</f>
        <v>#DIV/0!</v>
      </c>
      <c r="S9" s="149" t="e">
        <f>Autoevaluación!U48/SUM(Autoevaluación!U47:U50)</f>
        <v>#DIV/0!</v>
      </c>
      <c r="T9" s="149" t="e">
        <f>Autoevaluación!U49/SUM(Autoevaluación!U47:U50)</f>
        <v>#DIV/0!</v>
      </c>
      <c r="U9" s="149" t="e">
        <f>Autoevaluación!U50/SUM(Autoevaluación!U47:U50)</f>
        <v>#DIV/0!</v>
      </c>
    </row>
    <row r="10" spans="2:22" ht="38.1" customHeight="1" thickTop="1" x14ac:dyDescent="0.2">
      <c r="B10" s="152" t="s">
        <v>126</v>
      </c>
      <c r="C10" s="153">
        <f>AVERAGE(C4:C9)</f>
        <v>0.10185185185185186</v>
      </c>
      <c r="D10" s="153">
        <f>AVERAGE(D4:D9)</f>
        <v>0.65648148148148144</v>
      </c>
      <c r="E10" s="153">
        <f>AVERAGE(E4:E9)</f>
        <v>0.19999999999999998</v>
      </c>
      <c r="F10" s="153">
        <f>AVERAGE(F4:F9)</f>
        <v>4.1666666666666664E-2</v>
      </c>
      <c r="G10" s="154"/>
      <c r="H10" s="153">
        <f>AVERAGE(H4:H9)</f>
        <v>4.1666666666666664E-2</v>
      </c>
      <c r="I10" s="153">
        <f>AVERAGE(I4:I9)</f>
        <v>0.41666666666666669</v>
      </c>
      <c r="J10" s="153">
        <f>AVERAGE(J4:J9)</f>
        <v>0.27499999999999997</v>
      </c>
      <c r="K10" s="153">
        <f>AVERAGE(K4:K9)</f>
        <v>0.16250000000000001</v>
      </c>
      <c r="L10" s="154"/>
      <c r="M10" s="153" t="e">
        <f>AVERAGE(M4:M9)</f>
        <v>#DIV/0!</v>
      </c>
      <c r="N10" s="153" t="e">
        <f>AVERAGE(N4:N9)</f>
        <v>#DIV/0!</v>
      </c>
      <c r="O10" s="153" t="e">
        <f>AVERAGE(O4:O9)</f>
        <v>#DIV/0!</v>
      </c>
      <c r="P10" s="153" t="e">
        <f>AVERAGE(P4:P9)</f>
        <v>#DIV/0!</v>
      </c>
      <c r="Q10" s="155"/>
      <c r="R10" s="153" t="e">
        <f>AVERAGE(R4:R9)</f>
        <v>#DIV/0!</v>
      </c>
      <c r="S10" s="153" t="e">
        <f>AVERAGE(S4:S9)</f>
        <v>#DIV/0!</v>
      </c>
      <c r="T10" s="153" t="e">
        <f>AVERAGE(T4:T9)</f>
        <v>#DIV/0!</v>
      </c>
      <c r="U10" s="153" t="e">
        <f>AVERAGE(U4:U9)</f>
        <v>#DIV/0!</v>
      </c>
    </row>
    <row r="11" spans="2:22" x14ac:dyDescent="0.2">
      <c r="B11" s="156"/>
      <c r="C11" s="156"/>
      <c r="D11" s="156"/>
      <c r="E11" s="156"/>
      <c r="F11" s="154"/>
      <c r="G11" s="154"/>
      <c r="H11" s="154"/>
      <c r="I11" s="154"/>
      <c r="J11" s="154"/>
      <c r="K11" s="154"/>
      <c r="L11" s="154"/>
      <c r="M11" s="154"/>
      <c r="N11" s="154"/>
      <c r="O11" s="154"/>
      <c r="P11" s="154"/>
      <c r="Q11" s="154"/>
      <c r="R11" s="154"/>
      <c r="S11" s="154"/>
      <c r="T11" s="154"/>
      <c r="U11" s="154"/>
    </row>
    <row r="12" spans="2:22" ht="21.95" customHeight="1" x14ac:dyDescent="0.2">
      <c r="B12" s="296">
        <v>2023</v>
      </c>
      <c r="C12" s="297"/>
      <c r="D12" s="297"/>
      <c r="E12" s="297"/>
      <c r="F12" s="297"/>
      <c r="G12" s="297"/>
      <c r="H12" s="297"/>
      <c r="I12" s="297"/>
      <c r="J12" s="297"/>
      <c r="K12" s="297"/>
      <c r="L12" s="297"/>
      <c r="M12" s="297"/>
      <c r="N12" s="297"/>
      <c r="O12" s="297"/>
      <c r="P12" s="297"/>
      <c r="Q12" s="297"/>
      <c r="R12" s="297"/>
      <c r="S12" s="297"/>
      <c r="T12" s="297"/>
      <c r="U12" s="298"/>
    </row>
    <row r="13" spans="2:22" ht="24.95" customHeight="1" x14ac:dyDescent="0.2">
      <c r="B13" s="299" t="s">
        <v>28</v>
      </c>
      <c r="C13" s="300"/>
      <c r="D13" s="300"/>
      <c r="E13" s="300"/>
      <c r="F13" s="300"/>
      <c r="G13" s="300"/>
      <c r="H13" s="300"/>
      <c r="I13" s="300"/>
      <c r="J13" s="300"/>
      <c r="K13" s="300"/>
      <c r="L13" s="300"/>
      <c r="M13" s="300"/>
      <c r="N13" s="300"/>
      <c r="O13" s="300"/>
      <c r="P13" s="300"/>
      <c r="Q13" s="300"/>
      <c r="R13" s="300"/>
      <c r="S13" s="300"/>
      <c r="T13" s="300"/>
      <c r="U13" s="300"/>
    </row>
    <row r="14" spans="2:22" ht="60" customHeight="1" x14ac:dyDescent="0.2">
      <c r="B14" s="301" t="s">
        <v>251</v>
      </c>
      <c r="C14" s="301"/>
      <c r="D14" s="301"/>
      <c r="E14" s="301"/>
      <c r="F14" s="301"/>
      <c r="G14" s="301"/>
      <c r="H14" s="301"/>
      <c r="I14" s="301"/>
      <c r="J14" s="301"/>
      <c r="K14" s="301"/>
      <c r="L14" s="301"/>
      <c r="M14" s="301"/>
      <c r="N14" s="301"/>
      <c r="O14" s="301"/>
      <c r="P14" s="301"/>
      <c r="Q14" s="301"/>
      <c r="R14" s="301"/>
      <c r="S14" s="301"/>
      <c r="T14" s="301"/>
      <c r="U14" s="301"/>
    </row>
    <row r="15" spans="2:22" ht="60" customHeight="1" x14ac:dyDescent="0.2">
      <c r="B15" s="301" t="s">
        <v>250</v>
      </c>
      <c r="C15" s="301"/>
      <c r="D15" s="301"/>
      <c r="E15" s="301"/>
      <c r="F15" s="301"/>
      <c r="G15" s="301"/>
      <c r="H15" s="301"/>
      <c r="I15" s="301"/>
      <c r="J15" s="301"/>
      <c r="K15" s="301"/>
      <c r="L15" s="301"/>
      <c r="M15" s="301"/>
      <c r="N15" s="301"/>
      <c r="O15" s="301"/>
      <c r="P15" s="301"/>
      <c r="Q15" s="301"/>
      <c r="R15" s="301"/>
      <c r="S15" s="301"/>
      <c r="T15" s="301"/>
      <c r="U15" s="301"/>
    </row>
    <row r="16" spans="2:22" s="157" customFormat="1" ht="24.95" customHeight="1" x14ac:dyDescent="0.25">
      <c r="B16" s="302" t="s">
        <v>123</v>
      </c>
      <c r="C16" s="303"/>
      <c r="D16" s="303"/>
      <c r="E16" s="303"/>
      <c r="F16" s="303"/>
      <c r="G16" s="303"/>
      <c r="H16" s="303"/>
      <c r="I16" s="303"/>
      <c r="J16" s="303"/>
      <c r="K16" s="303"/>
      <c r="L16" s="303"/>
      <c r="M16" s="303"/>
      <c r="N16" s="303"/>
      <c r="O16" s="303"/>
      <c r="P16" s="303"/>
      <c r="Q16" s="303"/>
      <c r="R16" s="303"/>
      <c r="S16" s="303"/>
      <c r="T16" s="303"/>
      <c r="U16" s="303"/>
    </row>
    <row r="17" spans="2:21" ht="60" customHeight="1" x14ac:dyDescent="0.2">
      <c r="B17" s="301" t="s">
        <v>254</v>
      </c>
      <c r="C17" s="301"/>
      <c r="D17" s="301"/>
      <c r="E17" s="301"/>
      <c r="F17" s="301"/>
      <c r="G17" s="301"/>
      <c r="H17" s="301"/>
      <c r="I17" s="301"/>
      <c r="J17" s="301"/>
      <c r="K17" s="301"/>
      <c r="L17" s="301"/>
      <c r="M17" s="301"/>
      <c r="N17" s="301"/>
      <c r="O17" s="301"/>
      <c r="P17" s="301"/>
      <c r="Q17" s="301"/>
      <c r="R17" s="301"/>
      <c r="S17" s="301"/>
      <c r="T17" s="301"/>
      <c r="U17" s="301"/>
    </row>
    <row r="18" spans="2:21" ht="60" customHeight="1" x14ac:dyDescent="0.2">
      <c r="B18" s="301" t="s">
        <v>252</v>
      </c>
      <c r="C18" s="301"/>
      <c r="D18" s="301"/>
      <c r="E18" s="301"/>
      <c r="F18" s="301"/>
      <c r="G18" s="301"/>
      <c r="H18" s="301"/>
      <c r="I18" s="301"/>
      <c r="J18" s="301"/>
      <c r="K18" s="301"/>
      <c r="L18" s="301"/>
      <c r="M18" s="301"/>
      <c r="N18" s="301"/>
      <c r="O18" s="301"/>
      <c r="P18" s="301"/>
      <c r="Q18" s="301"/>
      <c r="R18" s="301"/>
      <c r="S18" s="301"/>
      <c r="T18" s="301"/>
      <c r="U18" s="301"/>
    </row>
    <row r="19" spans="2:21" ht="60" customHeight="1" x14ac:dyDescent="0.2">
      <c r="B19" s="301" t="s">
        <v>253</v>
      </c>
      <c r="C19" s="301"/>
      <c r="D19" s="301"/>
      <c r="E19" s="301"/>
      <c r="F19" s="301"/>
      <c r="G19" s="301"/>
      <c r="H19" s="301"/>
      <c r="I19" s="301"/>
      <c r="J19" s="301"/>
      <c r="K19" s="301"/>
      <c r="L19" s="301"/>
      <c r="M19" s="301"/>
      <c r="N19" s="301"/>
      <c r="O19" s="301"/>
      <c r="P19" s="301"/>
      <c r="Q19" s="301"/>
      <c r="R19" s="301"/>
      <c r="S19" s="301"/>
      <c r="T19" s="301"/>
      <c r="U19" s="301"/>
    </row>
    <row r="20" spans="2:21" ht="16.5" customHeight="1" x14ac:dyDescent="0.2">
      <c r="B20" s="158"/>
      <c r="C20" s="158"/>
      <c r="D20" s="158"/>
      <c r="E20" s="158"/>
      <c r="F20" s="158"/>
      <c r="G20" s="158"/>
      <c r="H20" s="158"/>
      <c r="I20" s="158"/>
      <c r="J20" s="158"/>
      <c r="K20" s="158"/>
      <c r="L20" s="158"/>
      <c r="M20" s="158"/>
      <c r="N20" s="158"/>
      <c r="O20" s="158"/>
      <c r="P20" s="158"/>
      <c r="Q20" s="158"/>
      <c r="R20" s="158"/>
      <c r="S20" s="158"/>
      <c r="T20" s="158"/>
      <c r="U20" s="158"/>
    </row>
    <row r="21" spans="2:21" ht="21.95" customHeight="1" x14ac:dyDescent="0.2">
      <c r="B21" s="305">
        <v>2024</v>
      </c>
      <c r="C21" s="305"/>
      <c r="D21" s="305"/>
      <c r="E21" s="305"/>
      <c r="F21" s="305"/>
      <c r="G21" s="305"/>
      <c r="H21" s="305"/>
      <c r="I21" s="305"/>
      <c r="J21" s="305"/>
      <c r="K21" s="305"/>
      <c r="L21" s="305"/>
      <c r="M21" s="305"/>
      <c r="N21" s="305"/>
      <c r="O21" s="305"/>
      <c r="P21" s="305"/>
      <c r="Q21" s="305"/>
      <c r="R21" s="305"/>
      <c r="S21" s="305"/>
      <c r="T21" s="305"/>
      <c r="U21" s="305"/>
    </row>
    <row r="22" spans="2:21" ht="24.95" customHeight="1" x14ac:dyDescent="0.2">
      <c r="B22" s="306" t="s">
        <v>28</v>
      </c>
      <c r="C22" s="306"/>
      <c r="D22" s="306"/>
      <c r="E22" s="306"/>
      <c r="F22" s="306"/>
      <c r="G22" s="306"/>
      <c r="H22" s="306"/>
      <c r="I22" s="306"/>
      <c r="J22" s="306"/>
      <c r="K22" s="306"/>
      <c r="L22" s="306"/>
      <c r="M22" s="306"/>
      <c r="N22" s="306"/>
      <c r="O22" s="306"/>
      <c r="P22" s="306"/>
      <c r="Q22" s="306"/>
      <c r="R22" s="306"/>
      <c r="S22" s="306"/>
      <c r="T22" s="306"/>
      <c r="U22" s="306"/>
    </row>
    <row r="23" spans="2:21" ht="60" customHeight="1" x14ac:dyDescent="0.2">
      <c r="B23" s="304" t="s">
        <v>447</v>
      </c>
      <c r="C23" s="304"/>
      <c r="D23" s="304"/>
      <c r="E23" s="304"/>
      <c r="F23" s="304"/>
      <c r="G23" s="304"/>
      <c r="H23" s="304"/>
      <c r="I23" s="304"/>
      <c r="J23" s="304"/>
      <c r="K23" s="304"/>
      <c r="L23" s="304"/>
      <c r="M23" s="304"/>
      <c r="N23" s="304"/>
      <c r="O23" s="304"/>
      <c r="P23" s="304"/>
      <c r="Q23" s="304"/>
      <c r="R23" s="304"/>
      <c r="S23" s="304"/>
      <c r="T23" s="304"/>
      <c r="U23" s="304"/>
    </row>
    <row r="24" spans="2:21" ht="60" customHeight="1" x14ac:dyDescent="0.2">
      <c r="B24" s="304" t="s">
        <v>448</v>
      </c>
      <c r="C24" s="304"/>
      <c r="D24" s="304"/>
      <c r="E24" s="304"/>
      <c r="F24" s="304"/>
      <c r="G24" s="304"/>
      <c r="H24" s="304"/>
      <c r="I24" s="304"/>
      <c r="J24" s="304"/>
      <c r="K24" s="304"/>
      <c r="L24" s="304"/>
      <c r="M24" s="304"/>
      <c r="N24" s="304"/>
      <c r="O24" s="304"/>
      <c r="P24" s="304"/>
      <c r="Q24" s="304"/>
      <c r="R24" s="304"/>
      <c r="S24" s="304"/>
      <c r="T24" s="304"/>
      <c r="U24" s="304"/>
    </row>
    <row r="25" spans="2:21" s="157" customFormat="1" ht="24.95" customHeight="1" x14ac:dyDescent="0.25">
      <c r="B25" s="302" t="s">
        <v>123</v>
      </c>
      <c r="C25" s="303"/>
      <c r="D25" s="303"/>
      <c r="E25" s="303"/>
      <c r="F25" s="303"/>
      <c r="G25" s="303"/>
      <c r="H25" s="303"/>
      <c r="I25" s="303"/>
      <c r="J25" s="303"/>
      <c r="K25" s="303"/>
      <c r="L25" s="303"/>
      <c r="M25" s="303"/>
      <c r="N25" s="303"/>
      <c r="O25" s="303"/>
      <c r="P25" s="303"/>
      <c r="Q25" s="303"/>
      <c r="R25" s="303"/>
      <c r="S25" s="303"/>
      <c r="T25" s="303"/>
      <c r="U25" s="303"/>
    </row>
    <row r="26" spans="2:21" ht="60" customHeight="1" x14ac:dyDescent="0.2">
      <c r="B26" s="304" t="s">
        <v>443</v>
      </c>
      <c r="C26" s="304"/>
      <c r="D26" s="304"/>
      <c r="E26" s="304"/>
      <c r="F26" s="304"/>
      <c r="G26" s="304"/>
      <c r="H26" s="304"/>
      <c r="I26" s="304"/>
      <c r="J26" s="304"/>
      <c r="K26" s="304"/>
      <c r="L26" s="304"/>
      <c r="M26" s="304"/>
      <c r="N26" s="304"/>
      <c r="O26" s="304"/>
      <c r="P26" s="304"/>
      <c r="Q26" s="304"/>
      <c r="R26" s="304"/>
      <c r="S26" s="304"/>
      <c r="T26" s="304"/>
      <c r="U26" s="304"/>
    </row>
    <row r="27" spans="2:21" ht="60" customHeight="1" x14ac:dyDescent="0.2">
      <c r="B27" s="304" t="s">
        <v>444</v>
      </c>
      <c r="C27" s="304"/>
      <c r="D27" s="304"/>
      <c r="E27" s="304"/>
      <c r="F27" s="304"/>
      <c r="G27" s="304"/>
      <c r="H27" s="304"/>
      <c r="I27" s="304"/>
      <c r="J27" s="304"/>
      <c r="K27" s="304"/>
      <c r="L27" s="304"/>
      <c r="M27" s="304"/>
      <c r="N27" s="304"/>
      <c r="O27" s="304"/>
      <c r="P27" s="304"/>
      <c r="Q27" s="304"/>
      <c r="R27" s="304"/>
      <c r="S27" s="304"/>
      <c r="T27" s="304"/>
      <c r="U27" s="304"/>
    </row>
    <row r="28" spans="2:21" ht="60" customHeight="1" x14ac:dyDescent="0.2">
      <c r="B28" s="304" t="s">
        <v>446</v>
      </c>
      <c r="C28" s="304"/>
      <c r="D28" s="304"/>
      <c r="E28" s="304"/>
      <c r="F28" s="304"/>
      <c r="G28" s="304"/>
      <c r="H28" s="304"/>
      <c r="I28" s="304"/>
      <c r="J28" s="304"/>
      <c r="K28" s="304"/>
      <c r="L28" s="304"/>
      <c r="M28" s="304"/>
      <c r="N28" s="304"/>
      <c r="O28" s="304"/>
      <c r="P28" s="304"/>
      <c r="Q28" s="304"/>
      <c r="R28" s="304"/>
      <c r="S28" s="304"/>
      <c r="T28" s="304"/>
      <c r="U28" s="304"/>
    </row>
    <row r="29" spans="2:21" ht="16.5" customHeight="1" x14ac:dyDescent="0.2">
      <c r="B29" s="158"/>
      <c r="C29" s="158"/>
      <c r="D29" s="158"/>
      <c r="E29" s="158"/>
      <c r="F29" s="158"/>
      <c r="G29" s="158"/>
      <c r="H29" s="158"/>
      <c r="I29" s="158"/>
      <c r="J29" s="158"/>
      <c r="K29" s="158"/>
      <c r="L29" s="158"/>
      <c r="M29" s="158"/>
      <c r="N29" s="158"/>
      <c r="O29" s="158"/>
      <c r="P29" s="158"/>
      <c r="Q29" s="158"/>
      <c r="R29" s="158"/>
      <c r="S29" s="158"/>
      <c r="T29" s="158"/>
      <c r="U29" s="158"/>
    </row>
    <row r="30" spans="2:21" ht="21.95" customHeight="1" x14ac:dyDescent="0.2">
      <c r="B30" s="307">
        <v>2025</v>
      </c>
      <c r="C30" s="308"/>
      <c r="D30" s="308"/>
      <c r="E30" s="308"/>
      <c r="F30" s="308"/>
      <c r="G30" s="308"/>
      <c r="H30" s="308"/>
      <c r="I30" s="308"/>
      <c r="J30" s="308"/>
      <c r="K30" s="308"/>
      <c r="L30" s="308"/>
      <c r="M30" s="308"/>
      <c r="N30" s="308"/>
      <c r="O30" s="308"/>
      <c r="P30" s="308"/>
      <c r="Q30" s="308"/>
      <c r="R30" s="308"/>
      <c r="S30" s="308"/>
      <c r="T30" s="308"/>
      <c r="U30" s="308"/>
    </row>
    <row r="31" spans="2:21" ht="24.95" customHeight="1" x14ac:dyDescent="0.2">
      <c r="B31" s="309" t="s">
        <v>28</v>
      </c>
      <c r="C31" s="310"/>
      <c r="D31" s="310"/>
      <c r="E31" s="310"/>
      <c r="F31" s="310"/>
      <c r="G31" s="310"/>
      <c r="H31" s="310"/>
      <c r="I31" s="310"/>
      <c r="J31" s="310"/>
      <c r="K31" s="310"/>
      <c r="L31" s="310"/>
      <c r="M31" s="310"/>
      <c r="N31" s="310"/>
      <c r="O31" s="310"/>
      <c r="P31" s="310"/>
      <c r="Q31" s="310"/>
      <c r="R31" s="310"/>
      <c r="S31" s="310"/>
      <c r="T31" s="310"/>
      <c r="U31" s="310"/>
    </row>
    <row r="32" spans="2:21" ht="60" customHeight="1" x14ac:dyDescent="0.2">
      <c r="B32" s="304"/>
      <c r="C32" s="304"/>
      <c r="D32" s="304"/>
      <c r="E32" s="304"/>
      <c r="F32" s="304"/>
      <c r="G32" s="304"/>
      <c r="H32" s="304"/>
      <c r="I32" s="304"/>
      <c r="J32" s="304"/>
      <c r="K32" s="304"/>
      <c r="L32" s="304"/>
      <c r="M32" s="304"/>
      <c r="N32" s="304"/>
      <c r="O32" s="304"/>
      <c r="P32" s="304"/>
      <c r="Q32" s="304"/>
      <c r="R32" s="304"/>
      <c r="S32" s="304"/>
      <c r="T32" s="304"/>
      <c r="U32" s="304"/>
    </row>
    <row r="33" spans="2:21" ht="60" customHeight="1" x14ac:dyDescent="0.2">
      <c r="B33" s="304"/>
      <c r="C33" s="304"/>
      <c r="D33" s="304"/>
      <c r="E33" s="304"/>
      <c r="F33" s="304"/>
      <c r="G33" s="304"/>
      <c r="H33" s="304"/>
      <c r="I33" s="304"/>
      <c r="J33" s="304"/>
      <c r="K33" s="304"/>
      <c r="L33" s="304"/>
      <c r="M33" s="304"/>
      <c r="N33" s="304"/>
      <c r="O33" s="304"/>
      <c r="P33" s="304"/>
      <c r="Q33" s="304"/>
      <c r="R33" s="304"/>
      <c r="S33" s="304"/>
      <c r="T33" s="304"/>
      <c r="U33" s="304"/>
    </row>
    <row r="34" spans="2:21" s="157" customFormat="1" ht="24.95" customHeight="1" x14ac:dyDescent="0.25">
      <c r="B34" s="302" t="s">
        <v>123</v>
      </c>
      <c r="C34" s="303"/>
      <c r="D34" s="303"/>
      <c r="E34" s="303"/>
      <c r="F34" s="303"/>
      <c r="G34" s="303"/>
      <c r="H34" s="303"/>
      <c r="I34" s="303"/>
      <c r="J34" s="303"/>
      <c r="K34" s="303"/>
      <c r="L34" s="303"/>
      <c r="M34" s="303"/>
      <c r="N34" s="303"/>
      <c r="O34" s="303"/>
      <c r="P34" s="303"/>
      <c r="Q34" s="303"/>
      <c r="R34" s="303"/>
      <c r="S34" s="303"/>
      <c r="T34" s="303"/>
      <c r="U34" s="303"/>
    </row>
    <row r="35" spans="2:21" ht="60" customHeight="1" x14ac:dyDescent="0.2">
      <c r="B35" s="304"/>
      <c r="C35" s="304"/>
      <c r="D35" s="304"/>
      <c r="E35" s="304"/>
      <c r="F35" s="304"/>
      <c r="G35" s="304"/>
      <c r="H35" s="304"/>
      <c r="I35" s="304"/>
      <c r="J35" s="304"/>
      <c r="K35" s="304"/>
      <c r="L35" s="304"/>
      <c r="M35" s="304"/>
      <c r="N35" s="304"/>
      <c r="O35" s="304"/>
      <c r="P35" s="304"/>
      <c r="Q35" s="304"/>
      <c r="R35" s="304"/>
      <c r="S35" s="304"/>
      <c r="T35" s="304"/>
      <c r="U35" s="304"/>
    </row>
    <row r="36" spans="2:21" ht="60" customHeight="1" x14ac:dyDescent="0.2">
      <c r="B36" s="304"/>
      <c r="C36" s="304"/>
      <c r="D36" s="304"/>
      <c r="E36" s="304"/>
      <c r="F36" s="304"/>
      <c r="G36" s="304"/>
      <c r="H36" s="304"/>
      <c r="I36" s="304"/>
      <c r="J36" s="304"/>
      <c r="K36" s="304"/>
      <c r="L36" s="304"/>
      <c r="M36" s="304"/>
      <c r="N36" s="304"/>
      <c r="O36" s="304"/>
      <c r="P36" s="304"/>
      <c r="Q36" s="304"/>
      <c r="R36" s="304"/>
      <c r="S36" s="304"/>
      <c r="T36" s="304"/>
      <c r="U36" s="304"/>
    </row>
    <row r="37" spans="2:21" ht="60" customHeight="1" x14ac:dyDescent="0.2">
      <c r="B37" s="304"/>
      <c r="C37" s="304"/>
      <c r="D37" s="304"/>
      <c r="E37" s="304"/>
      <c r="F37" s="304"/>
      <c r="G37" s="304"/>
      <c r="H37" s="304"/>
      <c r="I37" s="304"/>
      <c r="J37" s="304"/>
      <c r="K37" s="304"/>
      <c r="L37" s="304"/>
      <c r="M37" s="304"/>
      <c r="N37" s="304"/>
      <c r="O37" s="304"/>
      <c r="P37" s="304"/>
      <c r="Q37" s="304"/>
      <c r="R37" s="304"/>
      <c r="S37" s="304"/>
      <c r="T37" s="304"/>
      <c r="U37" s="304"/>
    </row>
    <row r="39" spans="2:21" x14ac:dyDescent="0.2">
      <c r="B39" s="311">
        <v>2026</v>
      </c>
      <c r="C39" s="312"/>
      <c r="D39" s="312"/>
      <c r="E39" s="312"/>
      <c r="F39" s="312"/>
      <c r="G39" s="312"/>
      <c r="H39" s="312"/>
      <c r="I39" s="312"/>
      <c r="J39" s="312"/>
      <c r="K39" s="312"/>
      <c r="L39" s="312"/>
      <c r="M39" s="312"/>
      <c r="N39" s="312"/>
      <c r="O39" s="312"/>
      <c r="P39" s="312"/>
      <c r="Q39" s="312"/>
      <c r="R39" s="312"/>
      <c r="S39" s="312"/>
      <c r="T39" s="312"/>
      <c r="U39" s="312"/>
    </row>
    <row r="40" spans="2:21" ht="19.5" x14ac:dyDescent="0.2">
      <c r="B40" s="309" t="s">
        <v>28</v>
      </c>
      <c r="C40" s="310"/>
      <c r="D40" s="310"/>
      <c r="E40" s="310"/>
      <c r="F40" s="310"/>
      <c r="G40" s="310"/>
      <c r="H40" s="310"/>
      <c r="I40" s="310"/>
      <c r="J40" s="310"/>
      <c r="K40" s="310"/>
      <c r="L40" s="310"/>
      <c r="M40" s="310"/>
      <c r="N40" s="310"/>
      <c r="O40" s="310"/>
      <c r="P40" s="310"/>
      <c r="Q40" s="310"/>
      <c r="R40" s="310"/>
      <c r="S40" s="310"/>
      <c r="T40" s="310"/>
      <c r="U40" s="310"/>
    </row>
    <row r="41" spans="2:21" ht="60.75" customHeight="1" x14ac:dyDescent="0.2">
      <c r="B41" s="304"/>
      <c r="C41" s="304"/>
      <c r="D41" s="304"/>
      <c r="E41" s="304"/>
      <c r="F41" s="304"/>
      <c r="G41" s="304"/>
      <c r="H41" s="304"/>
      <c r="I41" s="304"/>
      <c r="J41" s="304"/>
      <c r="K41" s="304"/>
      <c r="L41" s="304"/>
      <c r="M41" s="304"/>
      <c r="N41" s="304"/>
      <c r="O41" s="304"/>
      <c r="P41" s="304"/>
      <c r="Q41" s="304"/>
      <c r="R41" s="304"/>
      <c r="S41" s="304"/>
      <c r="T41" s="304"/>
      <c r="U41" s="304"/>
    </row>
    <row r="42" spans="2:21" ht="60" customHeight="1" x14ac:dyDescent="0.2">
      <c r="B42" s="304"/>
      <c r="C42" s="304"/>
      <c r="D42" s="304"/>
      <c r="E42" s="304"/>
      <c r="F42" s="304"/>
      <c r="G42" s="304"/>
      <c r="H42" s="304"/>
      <c r="I42" s="304"/>
      <c r="J42" s="304"/>
      <c r="K42" s="304"/>
      <c r="L42" s="304"/>
      <c r="M42" s="304"/>
      <c r="N42" s="304"/>
      <c r="O42" s="304"/>
      <c r="P42" s="304"/>
      <c r="Q42" s="304"/>
      <c r="R42" s="304"/>
      <c r="S42" s="304"/>
      <c r="T42" s="304"/>
      <c r="U42" s="304"/>
    </row>
    <row r="43" spans="2:21" ht="19.5" x14ac:dyDescent="0.2">
      <c r="B43" s="302" t="s">
        <v>123</v>
      </c>
      <c r="C43" s="303"/>
      <c r="D43" s="303"/>
      <c r="E43" s="303"/>
      <c r="F43" s="303"/>
      <c r="G43" s="303"/>
      <c r="H43" s="303"/>
      <c r="I43" s="303"/>
      <c r="J43" s="303"/>
      <c r="K43" s="303"/>
      <c r="L43" s="303"/>
      <c r="M43" s="303"/>
      <c r="N43" s="303"/>
      <c r="O43" s="303"/>
      <c r="P43" s="303"/>
      <c r="Q43" s="303"/>
      <c r="R43" s="303"/>
      <c r="S43" s="303"/>
      <c r="T43" s="303"/>
      <c r="U43" s="303"/>
    </row>
    <row r="44" spans="2:21" ht="45.75" customHeight="1" x14ac:dyDescent="0.2">
      <c r="B44" s="304"/>
      <c r="C44" s="304"/>
      <c r="D44" s="304"/>
      <c r="E44" s="304"/>
      <c r="F44" s="304"/>
      <c r="G44" s="304"/>
      <c r="H44" s="304"/>
      <c r="I44" s="304"/>
      <c r="J44" s="304"/>
      <c r="K44" s="304"/>
      <c r="L44" s="304"/>
      <c r="M44" s="304"/>
      <c r="N44" s="304"/>
      <c r="O44" s="304"/>
      <c r="P44" s="304"/>
      <c r="Q44" s="304"/>
      <c r="R44" s="304"/>
      <c r="S44" s="304"/>
      <c r="T44" s="304"/>
      <c r="U44" s="304"/>
    </row>
    <row r="45" spans="2:21" ht="48" customHeight="1" x14ac:dyDescent="0.2">
      <c r="B45" s="304"/>
      <c r="C45" s="304"/>
      <c r="D45" s="304"/>
      <c r="E45" s="304"/>
      <c r="F45" s="304"/>
      <c r="G45" s="304"/>
      <c r="H45" s="304"/>
      <c r="I45" s="304"/>
      <c r="J45" s="304"/>
      <c r="K45" s="304"/>
      <c r="L45" s="304"/>
      <c r="M45" s="304"/>
      <c r="N45" s="304"/>
      <c r="O45" s="304"/>
      <c r="P45" s="304"/>
      <c r="Q45" s="304"/>
      <c r="R45" s="304"/>
      <c r="S45" s="304"/>
      <c r="T45" s="304"/>
      <c r="U45" s="304"/>
    </row>
    <row r="46" spans="2:21" ht="56.25" customHeight="1" x14ac:dyDescent="0.2">
      <c r="B46" s="304"/>
      <c r="C46" s="304"/>
      <c r="D46" s="304"/>
      <c r="E46" s="304"/>
      <c r="F46" s="304"/>
      <c r="G46" s="304"/>
      <c r="H46" s="304"/>
      <c r="I46" s="304"/>
      <c r="J46" s="304"/>
      <c r="K46" s="304"/>
      <c r="L46" s="304"/>
      <c r="M46" s="304"/>
      <c r="N46" s="304"/>
      <c r="O46" s="304"/>
      <c r="P46" s="304"/>
      <c r="Q46" s="304"/>
      <c r="R46" s="304"/>
      <c r="S46" s="304"/>
      <c r="T46" s="304"/>
      <c r="U46" s="304"/>
    </row>
    <row r="65495" spans="2:22" x14ac:dyDescent="0.2">
      <c r="B65495" s="159" t="s">
        <v>29</v>
      </c>
      <c r="C65495" s="159"/>
      <c r="D65495" s="159"/>
      <c r="E65495" s="159"/>
      <c r="F65495" s="159"/>
      <c r="G65495" s="159"/>
      <c r="H65495" s="159"/>
      <c r="I65495" s="159"/>
      <c r="J65495" s="159"/>
      <c r="K65495" s="159"/>
      <c r="L65495" s="159"/>
      <c r="M65495" s="159"/>
      <c r="N65495" s="159"/>
      <c r="O65495" s="159"/>
      <c r="P65495" s="159"/>
      <c r="Q65495" s="159"/>
      <c r="R65495" s="159"/>
      <c r="S65495" s="159"/>
      <c r="T65495" s="159"/>
      <c r="U65495" s="159"/>
      <c r="V65495" s="159"/>
    </row>
    <row r="65496" spans="2:22" x14ac:dyDescent="0.2">
      <c r="B65496" s="160" t="s">
        <v>30</v>
      </c>
      <c r="C65496" s="160"/>
      <c r="D65496" s="160"/>
      <c r="E65496" s="160"/>
      <c r="F65496" s="160"/>
      <c r="G65496" s="160"/>
      <c r="H65496" s="160"/>
      <c r="I65496" s="160"/>
      <c r="J65496" s="160"/>
      <c r="K65496" s="160"/>
      <c r="L65496" s="160"/>
      <c r="M65496" s="160"/>
      <c r="N65496" s="160"/>
      <c r="O65496" s="160"/>
      <c r="P65496" s="160"/>
      <c r="Q65496" s="160"/>
      <c r="R65496" s="160"/>
      <c r="S65496" s="160"/>
      <c r="T65496" s="160"/>
      <c r="U65496" s="160"/>
      <c r="V65496" s="160"/>
    </row>
    <row r="65497" spans="2:22" x14ac:dyDescent="0.2">
      <c r="B65497" s="160" t="s">
        <v>31</v>
      </c>
      <c r="C65497" s="160"/>
      <c r="D65497" s="160"/>
      <c r="E65497" s="160"/>
      <c r="F65497" s="160"/>
      <c r="G65497" s="160"/>
      <c r="H65497" s="160"/>
      <c r="I65497" s="160"/>
      <c r="J65497" s="160"/>
      <c r="K65497" s="160"/>
      <c r="L65497" s="160"/>
      <c r="M65497" s="160"/>
      <c r="N65497" s="160"/>
      <c r="O65497" s="160"/>
      <c r="P65497" s="160"/>
      <c r="Q65497" s="160"/>
      <c r="R65497" s="160"/>
      <c r="S65497" s="160"/>
      <c r="T65497" s="160"/>
      <c r="U65497" s="160"/>
      <c r="V65497" s="160"/>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4" zoomScale="70" zoomScaleNormal="70" workbookViewId="0">
      <selection activeCell="B39" sqref="B39:U39"/>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16" t="s">
        <v>127</v>
      </c>
      <c r="C2" s="323" t="s">
        <v>176</v>
      </c>
      <c r="D2" s="323"/>
      <c r="E2" s="323"/>
      <c r="F2" s="323"/>
      <c r="G2" s="2"/>
      <c r="H2" s="324" t="s">
        <v>177</v>
      </c>
      <c r="I2" s="324"/>
      <c r="J2" s="324"/>
      <c r="K2" s="324"/>
      <c r="L2" s="2"/>
      <c r="M2" s="318" t="s">
        <v>178</v>
      </c>
      <c r="N2" s="318"/>
      <c r="O2" s="318"/>
      <c r="P2" s="318"/>
      <c r="Q2" s="55"/>
      <c r="R2" s="325" t="s">
        <v>179</v>
      </c>
      <c r="S2" s="325"/>
      <c r="T2" s="325"/>
      <c r="U2" s="325"/>
      <c r="V2" s="320"/>
    </row>
    <row r="3" spans="2:22" ht="24.75" customHeight="1" thickBot="1" x14ac:dyDescent="0.25">
      <c r="B3" s="317"/>
      <c r="C3" s="3">
        <v>1</v>
      </c>
      <c r="D3" s="3">
        <v>2</v>
      </c>
      <c r="E3" s="4">
        <v>3</v>
      </c>
      <c r="F3" s="5">
        <v>4</v>
      </c>
      <c r="G3" s="314"/>
      <c r="H3" s="3">
        <v>1</v>
      </c>
      <c r="I3" s="3">
        <v>2</v>
      </c>
      <c r="J3" s="4">
        <v>3</v>
      </c>
      <c r="K3" s="5">
        <v>4</v>
      </c>
      <c r="L3" s="321"/>
      <c r="M3" s="3">
        <v>1</v>
      </c>
      <c r="N3" s="3">
        <v>2</v>
      </c>
      <c r="O3" s="4">
        <v>3</v>
      </c>
      <c r="P3" s="5">
        <v>4</v>
      </c>
      <c r="Q3" s="56"/>
      <c r="R3" s="3">
        <v>1</v>
      </c>
      <c r="S3" s="3">
        <v>2</v>
      </c>
      <c r="T3" s="4">
        <v>3</v>
      </c>
      <c r="U3" s="5">
        <v>4</v>
      </c>
      <c r="V3" s="320"/>
    </row>
    <row r="4" spans="2:22" ht="38.1" customHeight="1" thickTop="1" thickBot="1" x14ac:dyDescent="0.25">
      <c r="B4" s="37" t="s">
        <v>128</v>
      </c>
      <c r="C4" s="36">
        <f>Autoevaluación!R55/SUM(Autoevaluación!R55:R58)</f>
        <v>0.2</v>
      </c>
      <c r="D4" s="7">
        <f>Autoevaluación!R56/SUM(Autoevaluación!R55:R58)</f>
        <v>0</v>
      </c>
      <c r="E4" s="7">
        <f>Autoevaluación!R57/SUM(Autoevaluación!R55:R58)</f>
        <v>0.8</v>
      </c>
      <c r="F4" s="7">
        <f>Autoevaluación!R58/SUM(Autoevaluación!R55:R58)</f>
        <v>0</v>
      </c>
      <c r="G4" s="315"/>
      <c r="H4" s="7">
        <f>Autoevaluación!S55/SUM(Autoevaluación!S55:S59)</f>
        <v>0</v>
      </c>
      <c r="I4" s="7">
        <f>Autoevaluación!S56/SUM(Autoevaluación!S55:S58)</f>
        <v>0.2</v>
      </c>
      <c r="J4" s="7">
        <f>Autoevaluación!S57/SUM(Autoevaluación!S55:S58)</f>
        <v>0</v>
      </c>
      <c r="K4" s="7">
        <f>Autoevaluación!S58/SUM(Autoevaluación!S55:S58)</f>
        <v>0.8</v>
      </c>
      <c r="L4" s="322"/>
      <c r="M4" s="7" t="e">
        <f>Autoevaluación!T55/SUM(Autoevaluación!T55:T58)</f>
        <v>#DIV/0!</v>
      </c>
      <c r="N4" s="7" t="e">
        <f>Autoevaluación!T56/SUM(Autoevaluación!T55:T58)</f>
        <v>#DIV/0!</v>
      </c>
      <c r="O4" s="7" t="e">
        <f>Autoevaluación!T57/SUM(Autoevaluación!T55:T58)</f>
        <v>#DIV/0!</v>
      </c>
      <c r="P4" s="7" t="e">
        <f>Autoevaluación!T58/SUM(Autoevaluación!T55:T58)</f>
        <v>#DIV/0!</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37" t="s">
        <v>129</v>
      </c>
      <c r="C5" s="36">
        <f>Autoevaluación!R62/SUM(Autoevaluación!R62:R65)</f>
        <v>0.5</v>
      </c>
      <c r="D5" s="7">
        <f>Autoevaluación!R63/SUM(Autoevaluación!R62:R65)</f>
        <v>0</v>
      </c>
      <c r="E5" s="7">
        <f>Autoevaluación!R64/SUM(Autoevaluación!R62:R65)</f>
        <v>0.5</v>
      </c>
      <c r="F5" s="7">
        <f>Autoevaluación!R65/SUM(Autoevaluación!R62:R65)</f>
        <v>0</v>
      </c>
      <c r="G5" s="315"/>
      <c r="H5" s="7">
        <f>Autoevaluación!S62/SUM(Autoevaluación!S62:S65)</f>
        <v>0</v>
      </c>
      <c r="I5" s="7">
        <f>Autoevaluación!S63/SUM(Autoevaluación!S62:S65)</f>
        <v>0.5</v>
      </c>
      <c r="J5" s="7">
        <f>Autoevaluación!S64/SUM(Autoevaluación!S62:S65)</f>
        <v>0.5</v>
      </c>
      <c r="K5" s="7">
        <f>Autoevaluación!S65/SUM(Autoevaluación!S62:S65)</f>
        <v>0</v>
      </c>
      <c r="L5" s="322"/>
      <c r="M5" s="7" t="e">
        <f>Autoevaluación!T62/SUM(Autoevaluación!T62:T65)</f>
        <v>#DIV/0!</v>
      </c>
      <c r="N5" s="7" t="e">
        <f>Autoevaluación!T63/SUM(Autoevaluación!T62:T65)</f>
        <v>#DIV/0!</v>
      </c>
      <c r="O5" s="7" t="e">
        <f>Autoevaluación!T64/SUM(Autoevaluación!T62:T65)</f>
        <v>#DIV/0!</v>
      </c>
      <c r="P5" s="7" t="e">
        <f>Autoevaluación!T65/SUM(Autoevaluación!T62:T65)</f>
        <v>#DIV/0!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37" t="s">
        <v>130</v>
      </c>
      <c r="C6" s="36">
        <f>Autoevaluación!R68/SUM(Autoevaluación!R68:R71)</f>
        <v>0</v>
      </c>
      <c r="D6" s="7">
        <f>Autoevaluación!R69/SUM(Autoevaluación!R68:R71)</f>
        <v>0.25</v>
      </c>
      <c r="E6" s="7">
        <f>Autoevaluación!R70/SUM(Autoevaluación!R68:R71)</f>
        <v>0.75</v>
      </c>
      <c r="F6" s="7">
        <f>Autoevaluación!R71/SUM(Autoevaluación!R68:R71)</f>
        <v>0</v>
      </c>
      <c r="G6" s="315"/>
      <c r="H6" s="7">
        <f>Autoevaluación!S68/SUM(Autoevaluación!S68:S71)</f>
        <v>0</v>
      </c>
      <c r="I6" s="7">
        <f>Autoevaluación!S69/SUM(Autoevaluación!S68:S71)</f>
        <v>0</v>
      </c>
      <c r="J6" s="7">
        <f>Autoevaluación!S70/SUM(Autoevaluación!S68:S71)</f>
        <v>0.25</v>
      </c>
      <c r="K6" s="7">
        <f>Autoevaluación!S71/SUM(Autoevaluación!S68:S71)</f>
        <v>0.75</v>
      </c>
      <c r="L6" s="322"/>
      <c r="M6" s="7" t="e">
        <f>Autoevaluación!T68/SUM(Autoevaluación!T68:T71)</f>
        <v>#DIV/0!</v>
      </c>
      <c r="N6" s="7" t="e">
        <f>Autoevaluación!T69/SUM(Autoevaluación!T68:T71)</f>
        <v>#DIV/0!</v>
      </c>
      <c r="O6" s="7" t="e">
        <f>Autoevaluación!T70/SUM(Autoevaluación!T68:T71)</f>
        <v>#DIV/0!</v>
      </c>
      <c r="P6" s="7" t="e">
        <f>Autoevaluación!T71/SUM(Autoevaluación!T68:T71)</f>
        <v>#DIV/0!</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37" t="s">
        <v>131</v>
      </c>
      <c r="C7" s="36">
        <f>Autoevaluación!R74/SUM(Autoevaluación!R74:R77)</f>
        <v>0.14285714285714285</v>
      </c>
      <c r="D7" s="7">
        <f>Autoevaluación!R75/SUM(Autoevaluación!R74:R77)</f>
        <v>0.42857142857142855</v>
      </c>
      <c r="E7" s="7">
        <f>Autoevaluación!R76/SUM(Autoevaluación!R74:R77)</f>
        <v>0.42857142857142855</v>
      </c>
      <c r="F7" s="7">
        <f>Autoevaluación!R77/SUM(Autoevaluación!R74:R77)</f>
        <v>0</v>
      </c>
      <c r="G7" s="315"/>
      <c r="H7" s="7">
        <f>Autoevaluación!S74/SUM(Autoevaluación!S74:S77)</f>
        <v>0.16666666666666666</v>
      </c>
      <c r="I7" s="7">
        <f>Autoevaluación!S75/SUM(Autoevaluación!S74:S77)</f>
        <v>0</v>
      </c>
      <c r="J7" s="7">
        <f>Autoevaluación!S76/SUM(Autoevaluación!S74:S77)</f>
        <v>0.5</v>
      </c>
      <c r="K7" s="7">
        <f>Autoevaluación!S77/SUM(Autoevaluación!S74:S77)</f>
        <v>0.33333333333333331</v>
      </c>
      <c r="L7" s="322"/>
      <c r="M7" s="7" t="e">
        <f>Autoevaluación!T74/SUM(Autoevaluación!T74:T77)</f>
        <v>#DIV/0!</v>
      </c>
      <c r="N7" s="7" t="e">
        <f>Autoevaluación!T75/SUM(Autoevaluación!T74:T77)</f>
        <v>#DIV/0!</v>
      </c>
      <c r="O7" s="7" t="e">
        <f>Autoevaluación!T76/SUM(Autoevaluación!T74:T77)</f>
        <v>#DIV/0!</v>
      </c>
      <c r="P7" s="7" t="e">
        <f>Autoevaluación!T77/SUM(Autoevaluación!T74:T77)</f>
        <v>#DIV/0!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38"/>
      <c r="C8" s="7"/>
      <c r="D8" s="7"/>
      <c r="E8" s="7"/>
      <c r="F8" s="7"/>
      <c r="G8" s="315"/>
      <c r="H8" s="7"/>
      <c r="I8" s="7"/>
      <c r="J8" s="7"/>
      <c r="K8" s="7"/>
      <c r="L8" s="322"/>
      <c r="M8" s="7"/>
      <c r="N8" s="7"/>
      <c r="O8" s="7"/>
      <c r="P8" s="7"/>
      <c r="Q8" s="53"/>
      <c r="R8" s="7"/>
      <c r="S8" s="7"/>
      <c r="T8" s="7"/>
      <c r="U8" s="7"/>
    </row>
    <row r="9" spans="2:22" ht="38.1" customHeight="1" x14ac:dyDescent="0.2">
      <c r="B9" s="6"/>
      <c r="C9" s="7"/>
      <c r="D9" s="7"/>
      <c r="E9" s="7"/>
      <c r="F9" s="7"/>
      <c r="G9" s="315"/>
      <c r="H9" s="7"/>
      <c r="I9" s="7"/>
      <c r="J9" s="7"/>
      <c r="K9" s="7"/>
      <c r="L9" s="322"/>
      <c r="M9" s="7"/>
      <c r="N9" s="7"/>
      <c r="O9" s="7"/>
      <c r="P9" s="7"/>
      <c r="Q9" s="53"/>
      <c r="R9" s="7"/>
      <c r="S9" s="7"/>
      <c r="T9" s="7"/>
      <c r="U9" s="7"/>
    </row>
    <row r="10" spans="2:22" ht="38.1" customHeight="1" x14ac:dyDescent="0.2">
      <c r="B10" s="15" t="s">
        <v>132</v>
      </c>
      <c r="C10" s="12">
        <f>AVERAGE(C4:C9)</f>
        <v>0.21071428571428569</v>
      </c>
      <c r="D10" s="12">
        <f>AVERAGE(D4:D9)</f>
        <v>0.16964285714285715</v>
      </c>
      <c r="E10" s="12">
        <f>AVERAGE(E4:E9)</f>
        <v>0.61964285714285705</v>
      </c>
      <c r="F10" s="12">
        <f>AVERAGE(F4:F9)</f>
        <v>0</v>
      </c>
      <c r="G10" s="9"/>
      <c r="H10" s="12">
        <f>AVERAGE(H4:H9)</f>
        <v>4.1666666666666664E-2</v>
      </c>
      <c r="I10" s="12">
        <f>AVERAGE(I4:I9)</f>
        <v>0.17499999999999999</v>
      </c>
      <c r="J10" s="12">
        <f>AVERAGE(J4:J9)</f>
        <v>0.3125</v>
      </c>
      <c r="K10" s="12">
        <f>AVERAGE(K4:K9)</f>
        <v>0.47083333333333333</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3" t="s">
        <v>176</v>
      </c>
      <c r="C12" s="323"/>
      <c r="D12" s="323"/>
      <c r="E12" s="323"/>
      <c r="F12" s="323"/>
      <c r="G12" s="323"/>
      <c r="H12" s="323"/>
      <c r="I12" s="323"/>
      <c r="J12" s="323"/>
      <c r="K12" s="323"/>
      <c r="L12" s="323"/>
      <c r="M12" s="323"/>
      <c r="N12" s="323"/>
      <c r="O12" s="323"/>
      <c r="P12" s="323"/>
      <c r="Q12" s="323"/>
      <c r="R12" s="323"/>
      <c r="S12" s="323"/>
      <c r="T12" s="323"/>
      <c r="U12" s="323"/>
    </row>
    <row r="13" spans="2:22" ht="24.95" customHeight="1" x14ac:dyDescent="0.2">
      <c r="B13" s="326" t="s">
        <v>28</v>
      </c>
      <c r="C13" s="326"/>
      <c r="D13" s="326"/>
      <c r="E13" s="326"/>
      <c r="F13" s="326"/>
      <c r="G13" s="326"/>
      <c r="H13" s="326"/>
      <c r="I13" s="326"/>
      <c r="J13" s="326"/>
      <c r="K13" s="326"/>
      <c r="L13" s="326"/>
      <c r="M13" s="326"/>
      <c r="N13" s="326"/>
      <c r="O13" s="326"/>
      <c r="P13" s="326"/>
      <c r="Q13" s="326"/>
      <c r="R13" s="326"/>
      <c r="S13" s="326"/>
      <c r="T13" s="326"/>
      <c r="U13" s="326"/>
    </row>
    <row r="14" spans="2:22" ht="60" customHeight="1" x14ac:dyDescent="0.2">
      <c r="B14" s="313"/>
      <c r="C14" s="313"/>
      <c r="D14" s="313"/>
      <c r="E14" s="313"/>
      <c r="F14" s="313"/>
      <c r="G14" s="313"/>
      <c r="H14" s="313"/>
      <c r="I14" s="313"/>
      <c r="J14" s="313"/>
      <c r="K14" s="313"/>
      <c r="L14" s="313"/>
      <c r="M14" s="313"/>
      <c r="N14" s="313"/>
      <c r="O14" s="313"/>
      <c r="P14" s="313"/>
      <c r="Q14" s="313"/>
      <c r="R14" s="313"/>
      <c r="S14" s="313"/>
      <c r="T14" s="313"/>
      <c r="U14" s="313"/>
    </row>
    <row r="15" spans="2:22" ht="60" customHeight="1" x14ac:dyDescent="0.2">
      <c r="B15" s="313"/>
      <c r="C15" s="313"/>
      <c r="D15" s="313"/>
      <c r="E15" s="313"/>
      <c r="F15" s="313"/>
      <c r="G15" s="313"/>
      <c r="H15" s="313"/>
      <c r="I15" s="313"/>
      <c r="J15" s="313"/>
      <c r="K15" s="313"/>
      <c r="L15" s="313"/>
      <c r="M15" s="313"/>
      <c r="N15" s="313"/>
      <c r="O15" s="313"/>
      <c r="P15" s="313"/>
      <c r="Q15" s="313"/>
      <c r="R15" s="313"/>
      <c r="S15" s="313"/>
      <c r="T15" s="313"/>
      <c r="U15" s="313"/>
    </row>
    <row r="16" spans="2:22" s="14" customFormat="1" ht="24.95" customHeight="1" x14ac:dyDescent="0.25">
      <c r="B16" s="319" t="s">
        <v>123</v>
      </c>
      <c r="C16" s="319"/>
      <c r="D16" s="319"/>
      <c r="E16" s="319"/>
      <c r="F16" s="319"/>
      <c r="G16" s="319"/>
      <c r="H16" s="319"/>
      <c r="I16" s="319"/>
      <c r="J16" s="319"/>
      <c r="K16" s="319"/>
      <c r="L16" s="319"/>
      <c r="M16" s="319"/>
      <c r="N16" s="319"/>
      <c r="O16" s="319"/>
      <c r="P16" s="319"/>
      <c r="Q16" s="319"/>
      <c r="R16" s="319"/>
      <c r="S16" s="319"/>
      <c r="T16" s="319"/>
      <c r="U16" s="319"/>
    </row>
    <row r="17" spans="2:21" ht="60" customHeight="1" x14ac:dyDescent="0.2">
      <c r="B17" s="313"/>
      <c r="C17" s="313"/>
      <c r="D17" s="313"/>
      <c r="E17" s="313"/>
      <c r="F17" s="313"/>
      <c r="G17" s="313"/>
      <c r="H17" s="313"/>
      <c r="I17" s="313"/>
      <c r="J17" s="313"/>
      <c r="K17" s="313"/>
      <c r="L17" s="313"/>
      <c r="M17" s="313"/>
      <c r="N17" s="313"/>
      <c r="O17" s="313"/>
      <c r="P17" s="313"/>
      <c r="Q17" s="313"/>
      <c r="R17" s="313"/>
      <c r="S17" s="313"/>
      <c r="T17" s="313"/>
      <c r="U17" s="313"/>
    </row>
    <row r="18" spans="2:21" ht="60" customHeight="1" x14ac:dyDescent="0.2">
      <c r="B18" s="313"/>
      <c r="C18" s="313"/>
      <c r="D18" s="313"/>
      <c r="E18" s="313"/>
      <c r="F18" s="313"/>
      <c r="G18" s="313"/>
      <c r="H18" s="313"/>
      <c r="I18" s="313"/>
      <c r="J18" s="313"/>
      <c r="K18" s="313"/>
      <c r="L18" s="313"/>
      <c r="M18" s="313"/>
      <c r="N18" s="313"/>
      <c r="O18" s="313"/>
      <c r="P18" s="313"/>
      <c r="Q18" s="313"/>
      <c r="R18" s="313"/>
      <c r="S18" s="313"/>
      <c r="T18" s="313"/>
      <c r="U18" s="313"/>
    </row>
    <row r="19" spans="2:21" ht="60" customHeight="1" x14ac:dyDescent="0.2">
      <c r="B19" s="313"/>
      <c r="C19" s="313"/>
      <c r="D19" s="313"/>
      <c r="E19" s="313"/>
      <c r="F19" s="313"/>
      <c r="G19" s="313"/>
      <c r="H19" s="313"/>
      <c r="I19" s="313"/>
      <c r="J19" s="313"/>
      <c r="K19" s="313"/>
      <c r="L19" s="313"/>
      <c r="M19" s="313"/>
      <c r="N19" s="313"/>
      <c r="O19" s="313"/>
      <c r="P19" s="313"/>
      <c r="Q19" s="313"/>
      <c r="R19" s="313"/>
      <c r="S19" s="313"/>
      <c r="T19" s="313"/>
      <c r="U19" s="313"/>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7" t="s">
        <v>177</v>
      </c>
      <c r="C21" s="327"/>
      <c r="D21" s="327"/>
      <c r="E21" s="327"/>
      <c r="F21" s="327"/>
      <c r="G21" s="327"/>
      <c r="H21" s="327"/>
      <c r="I21" s="327"/>
      <c r="J21" s="327"/>
      <c r="K21" s="327"/>
      <c r="L21" s="327"/>
      <c r="M21" s="327"/>
      <c r="N21" s="327"/>
      <c r="O21" s="327"/>
      <c r="P21" s="327"/>
      <c r="Q21" s="327"/>
      <c r="R21" s="327"/>
      <c r="S21" s="327"/>
      <c r="T21" s="327"/>
      <c r="U21" s="327"/>
    </row>
    <row r="22" spans="2:21" ht="24.95" customHeight="1" x14ac:dyDescent="0.2">
      <c r="B22" s="328" t="s">
        <v>28</v>
      </c>
      <c r="C22" s="328"/>
      <c r="D22" s="328"/>
      <c r="E22" s="328"/>
      <c r="F22" s="328"/>
      <c r="G22" s="328"/>
      <c r="H22" s="328"/>
      <c r="I22" s="328"/>
      <c r="J22" s="328"/>
      <c r="K22" s="328"/>
      <c r="L22" s="328"/>
      <c r="M22" s="328"/>
      <c r="N22" s="328"/>
      <c r="O22" s="328"/>
      <c r="P22" s="328"/>
      <c r="Q22" s="328"/>
      <c r="R22" s="328"/>
      <c r="S22" s="328"/>
      <c r="T22" s="328"/>
      <c r="U22" s="328"/>
    </row>
    <row r="23" spans="2:21" ht="60" customHeight="1" x14ac:dyDescent="0.2">
      <c r="B23" s="313"/>
      <c r="C23" s="313"/>
      <c r="D23" s="313"/>
      <c r="E23" s="313"/>
      <c r="F23" s="313"/>
      <c r="G23" s="313"/>
      <c r="H23" s="313"/>
      <c r="I23" s="313"/>
      <c r="J23" s="313"/>
      <c r="K23" s="313"/>
      <c r="L23" s="313"/>
      <c r="M23" s="313"/>
      <c r="N23" s="313"/>
      <c r="O23" s="313"/>
      <c r="P23" s="313"/>
      <c r="Q23" s="313"/>
      <c r="R23" s="313"/>
      <c r="S23" s="313"/>
      <c r="T23" s="313"/>
      <c r="U23" s="313"/>
    </row>
    <row r="24" spans="2:21" ht="60" customHeight="1" x14ac:dyDescent="0.2">
      <c r="B24" s="313"/>
      <c r="C24" s="313"/>
      <c r="D24" s="313"/>
      <c r="E24" s="313"/>
      <c r="F24" s="313"/>
      <c r="G24" s="313"/>
      <c r="H24" s="313"/>
      <c r="I24" s="313"/>
      <c r="J24" s="313"/>
      <c r="K24" s="313"/>
      <c r="L24" s="313"/>
      <c r="M24" s="313"/>
      <c r="N24" s="313"/>
      <c r="O24" s="313"/>
      <c r="P24" s="313"/>
      <c r="Q24" s="313"/>
      <c r="R24" s="313"/>
      <c r="S24" s="313"/>
      <c r="T24" s="313"/>
      <c r="U24" s="313"/>
    </row>
    <row r="25" spans="2:21" s="14" customFormat="1" ht="24.95" customHeight="1" x14ac:dyDescent="0.25">
      <c r="B25" s="319" t="s">
        <v>123</v>
      </c>
      <c r="C25" s="319"/>
      <c r="D25" s="319"/>
      <c r="E25" s="319"/>
      <c r="F25" s="319"/>
      <c r="G25" s="319"/>
      <c r="H25" s="319"/>
      <c r="I25" s="319"/>
      <c r="J25" s="319"/>
      <c r="K25" s="319"/>
      <c r="L25" s="319"/>
      <c r="M25" s="319"/>
      <c r="N25" s="319"/>
      <c r="O25" s="319"/>
      <c r="P25" s="319"/>
      <c r="Q25" s="319"/>
      <c r="R25" s="319"/>
      <c r="S25" s="319"/>
      <c r="T25" s="319"/>
      <c r="U25" s="319"/>
    </row>
    <row r="26" spans="2:21" ht="60" customHeight="1" x14ac:dyDescent="0.2">
      <c r="B26" s="313"/>
      <c r="C26" s="313"/>
      <c r="D26" s="313"/>
      <c r="E26" s="313"/>
      <c r="F26" s="313"/>
      <c r="G26" s="313"/>
      <c r="H26" s="313"/>
      <c r="I26" s="313"/>
      <c r="J26" s="313"/>
      <c r="K26" s="313"/>
      <c r="L26" s="313"/>
      <c r="M26" s="313"/>
      <c r="N26" s="313"/>
      <c r="O26" s="313"/>
      <c r="P26" s="313"/>
      <c r="Q26" s="313"/>
      <c r="R26" s="313"/>
      <c r="S26" s="313"/>
      <c r="T26" s="313"/>
      <c r="U26" s="313"/>
    </row>
    <row r="27" spans="2:21" ht="60" customHeight="1" x14ac:dyDescent="0.2">
      <c r="B27" s="313"/>
      <c r="C27" s="313"/>
      <c r="D27" s="313"/>
      <c r="E27" s="313"/>
      <c r="F27" s="313"/>
      <c r="G27" s="313"/>
      <c r="H27" s="313"/>
      <c r="I27" s="313"/>
      <c r="J27" s="313"/>
      <c r="K27" s="313"/>
      <c r="L27" s="313"/>
      <c r="M27" s="313"/>
      <c r="N27" s="313"/>
      <c r="O27" s="313"/>
      <c r="P27" s="313"/>
      <c r="Q27" s="313"/>
      <c r="R27" s="313"/>
      <c r="S27" s="313"/>
      <c r="T27" s="313"/>
      <c r="U27" s="313"/>
    </row>
    <row r="28" spans="2:21" ht="60" customHeight="1" x14ac:dyDescent="0.2">
      <c r="B28" s="313"/>
      <c r="C28" s="313"/>
      <c r="D28" s="313"/>
      <c r="E28" s="313"/>
      <c r="F28" s="313"/>
      <c r="G28" s="313"/>
      <c r="H28" s="313"/>
      <c r="I28" s="313"/>
      <c r="J28" s="313"/>
      <c r="K28" s="313"/>
      <c r="L28" s="313"/>
      <c r="M28" s="313"/>
      <c r="N28" s="313"/>
      <c r="O28" s="313"/>
      <c r="P28" s="313"/>
      <c r="Q28" s="313"/>
      <c r="R28" s="313"/>
      <c r="S28" s="313"/>
      <c r="T28" s="313"/>
      <c r="U28" s="313"/>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29" t="s">
        <v>178</v>
      </c>
      <c r="C30" s="329"/>
      <c r="D30" s="329"/>
      <c r="E30" s="329"/>
      <c r="F30" s="329"/>
      <c r="G30" s="329"/>
      <c r="H30" s="329"/>
      <c r="I30" s="329"/>
      <c r="J30" s="329"/>
      <c r="K30" s="329"/>
      <c r="L30" s="329"/>
      <c r="M30" s="329"/>
      <c r="N30" s="329"/>
      <c r="O30" s="329"/>
      <c r="P30" s="329"/>
      <c r="Q30" s="329"/>
      <c r="R30" s="329"/>
      <c r="S30" s="329"/>
      <c r="T30" s="329"/>
      <c r="U30" s="329"/>
    </row>
    <row r="31" spans="2:21" ht="24.95" customHeight="1" x14ac:dyDescent="0.2">
      <c r="B31" s="330" t="s">
        <v>28</v>
      </c>
      <c r="C31" s="331"/>
      <c r="D31" s="331"/>
      <c r="E31" s="331"/>
      <c r="F31" s="331"/>
      <c r="G31" s="331"/>
      <c r="H31" s="331"/>
      <c r="I31" s="331"/>
      <c r="J31" s="331"/>
      <c r="K31" s="331"/>
      <c r="L31" s="331"/>
      <c r="M31" s="331"/>
      <c r="N31" s="331"/>
      <c r="O31" s="331"/>
      <c r="P31" s="331"/>
      <c r="Q31" s="331"/>
      <c r="R31" s="331"/>
      <c r="S31" s="331"/>
      <c r="T31" s="331"/>
      <c r="U31" s="331"/>
    </row>
    <row r="32" spans="2:21" ht="60" customHeight="1" x14ac:dyDescent="0.2">
      <c r="B32" s="313"/>
      <c r="C32" s="313"/>
      <c r="D32" s="313"/>
      <c r="E32" s="313"/>
      <c r="F32" s="313"/>
      <c r="G32" s="313"/>
      <c r="H32" s="313"/>
      <c r="I32" s="313"/>
      <c r="J32" s="313"/>
      <c r="K32" s="313"/>
      <c r="L32" s="313"/>
      <c r="M32" s="313"/>
      <c r="N32" s="313"/>
      <c r="O32" s="313"/>
      <c r="P32" s="313"/>
      <c r="Q32" s="313"/>
      <c r="R32" s="313"/>
      <c r="S32" s="313"/>
      <c r="T32" s="313"/>
      <c r="U32" s="313"/>
    </row>
    <row r="33" spans="2:21" ht="60" customHeight="1" x14ac:dyDescent="0.2">
      <c r="B33" s="313"/>
      <c r="C33" s="313"/>
      <c r="D33" s="313"/>
      <c r="E33" s="313"/>
      <c r="F33" s="313"/>
      <c r="G33" s="313"/>
      <c r="H33" s="313"/>
      <c r="I33" s="313"/>
      <c r="J33" s="313"/>
      <c r="K33" s="313"/>
      <c r="L33" s="313"/>
      <c r="M33" s="313"/>
      <c r="N33" s="313"/>
      <c r="O33" s="313"/>
      <c r="P33" s="313"/>
      <c r="Q33" s="313"/>
      <c r="R33" s="313"/>
      <c r="S33" s="313"/>
      <c r="T33" s="313"/>
      <c r="U33" s="313"/>
    </row>
    <row r="34" spans="2:21" s="14" customFormat="1" ht="24.95" customHeight="1" x14ac:dyDescent="0.25">
      <c r="B34" s="319" t="s">
        <v>123</v>
      </c>
      <c r="C34" s="319"/>
      <c r="D34" s="319"/>
      <c r="E34" s="319"/>
      <c r="F34" s="319"/>
      <c r="G34" s="319"/>
      <c r="H34" s="319"/>
      <c r="I34" s="319"/>
      <c r="J34" s="319"/>
      <c r="K34" s="319"/>
      <c r="L34" s="319"/>
      <c r="M34" s="319"/>
      <c r="N34" s="319"/>
      <c r="O34" s="319"/>
      <c r="P34" s="319"/>
      <c r="Q34" s="319"/>
      <c r="R34" s="319"/>
      <c r="S34" s="319"/>
      <c r="T34" s="319"/>
      <c r="U34" s="319"/>
    </row>
    <row r="35" spans="2:21" ht="60" customHeight="1" x14ac:dyDescent="0.2">
      <c r="B35" s="313"/>
      <c r="C35" s="313"/>
      <c r="D35" s="313"/>
      <c r="E35" s="313"/>
      <c r="F35" s="313"/>
      <c r="G35" s="313"/>
      <c r="H35" s="313"/>
      <c r="I35" s="313"/>
      <c r="J35" s="313"/>
      <c r="K35" s="313"/>
      <c r="L35" s="313"/>
      <c r="M35" s="313"/>
      <c r="N35" s="313"/>
      <c r="O35" s="313"/>
      <c r="P35" s="313"/>
      <c r="Q35" s="313"/>
      <c r="R35" s="313"/>
      <c r="S35" s="313"/>
      <c r="T35" s="313"/>
      <c r="U35" s="313"/>
    </row>
    <row r="36" spans="2:21" ht="60" customHeight="1" x14ac:dyDescent="0.2">
      <c r="B36" s="313"/>
      <c r="C36" s="313"/>
      <c r="D36" s="313"/>
      <c r="E36" s="313"/>
      <c r="F36" s="313"/>
      <c r="G36" s="313"/>
      <c r="H36" s="313"/>
      <c r="I36" s="313"/>
      <c r="J36" s="313"/>
      <c r="K36" s="313"/>
      <c r="L36" s="313"/>
      <c r="M36" s="313"/>
      <c r="N36" s="313"/>
      <c r="O36" s="313"/>
      <c r="P36" s="313"/>
      <c r="Q36" s="313"/>
      <c r="R36" s="313"/>
      <c r="S36" s="313"/>
      <c r="T36" s="313"/>
      <c r="U36" s="313"/>
    </row>
    <row r="37" spans="2:21" ht="60" customHeight="1" x14ac:dyDescent="0.2">
      <c r="B37" s="313"/>
      <c r="C37" s="313"/>
      <c r="D37" s="313"/>
      <c r="E37" s="313"/>
      <c r="F37" s="313"/>
      <c r="G37" s="313"/>
      <c r="H37" s="313"/>
      <c r="I37" s="313"/>
      <c r="J37" s="313"/>
      <c r="K37" s="313"/>
      <c r="L37" s="313"/>
      <c r="M37" s="313"/>
      <c r="N37" s="313"/>
      <c r="O37" s="313"/>
      <c r="P37" s="313"/>
      <c r="Q37" s="313"/>
      <c r="R37" s="313"/>
      <c r="S37" s="313"/>
      <c r="T37" s="313"/>
      <c r="U37" s="313"/>
    </row>
    <row r="39" spans="2:21" x14ac:dyDescent="0.2">
      <c r="B39" s="325" t="s">
        <v>179</v>
      </c>
      <c r="C39" s="325"/>
      <c r="D39" s="325"/>
      <c r="E39" s="325"/>
      <c r="F39" s="325"/>
      <c r="G39" s="325"/>
      <c r="H39" s="325"/>
      <c r="I39" s="325"/>
      <c r="J39" s="325"/>
      <c r="K39" s="325"/>
      <c r="L39" s="325"/>
      <c r="M39" s="325"/>
      <c r="N39" s="325"/>
      <c r="O39" s="325"/>
      <c r="P39" s="325"/>
      <c r="Q39" s="325"/>
      <c r="R39" s="325"/>
      <c r="S39" s="325"/>
      <c r="T39" s="325"/>
      <c r="U39" s="325"/>
    </row>
    <row r="40" spans="2:21" ht="19.5" x14ac:dyDescent="0.2">
      <c r="B40" s="330" t="s">
        <v>28</v>
      </c>
      <c r="C40" s="331"/>
      <c r="D40" s="331"/>
      <c r="E40" s="331"/>
      <c r="F40" s="331"/>
      <c r="G40" s="331"/>
      <c r="H40" s="331"/>
      <c r="I40" s="331"/>
      <c r="J40" s="331"/>
      <c r="K40" s="331"/>
      <c r="L40" s="331"/>
      <c r="M40" s="331"/>
      <c r="N40" s="331"/>
      <c r="O40" s="331"/>
      <c r="P40" s="331"/>
      <c r="Q40" s="331"/>
      <c r="R40" s="331"/>
      <c r="S40" s="331"/>
      <c r="T40" s="331"/>
      <c r="U40" s="331"/>
    </row>
    <row r="41" spans="2:21" ht="51.75" customHeight="1" x14ac:dyDescent="0.2">
      <c r="B41" s="313"/>
      <c r="C41" s="313"/>
      <c r="D41" s="313"/>
      <c r="E41" s="313"/>
      <c r="F41" s="313"/>
      <c r="G41" s="313"/>
      <c r="H41" s="313"/>
      <c r="I41" s="313"/>
      <c r="J41" s="313"/>
      <c r="K41" s="313"/>
      <c r="L41" s="313"/>
      <c r="M41" s="313"/>
      <c r="N41" s="313"/>
      <c r="O41" s="313"/>
      <c r="P41" s="313"/>
      <c r="Q41" s="313"/>
      <c r="R41" s="313"/>
      <c r="S41" s="313"/>
      <c r="T41" s="313"/>
      <c r="U41" s="313"/>
    </row>
    <row r="42" spans="2:21" ht="50.25" customHeight="1" x14ac:dyDescent="0.2">
      <c r="B42" s="313"/>
      <c r="C42" s="313"/>
      <c r="D42" s="313"/>
      <c r="E42" s="313"/>
      <c r="F42" s="313"/>
      <c r="G42" s="313"/>
      <c r="H42" s="313"/>
      <c r="I42" s="313"/>
      <c r="J42" s="313"/>
      <c r="K42" s="313"/>
      <c r="L42" s="313"/>
      <c r="M42" s="313"/>
      <c r="N42" s="313"/>
      <c r="O42" s="313"/>
      <c r="P42" s="313"/>
      <c r="Q42" s="313"/>
      <c r="R42" s="313"/>
      <c r="S42" s="313"/>
      <c r="T42" s="313"/>
      <c r="U42" s="313"/>
    </row>
    <row r="43" spans="2:21" ht="19.5" x14ac:dyDescent="0.2">
      <c r="B43" s="319" t="s">
        <v>123</v>
      </c>
      <c r="C43" s="319"/>
      <c r="D43" s="319"/>
      <c r="E43" s="319"/>
      <c r="F43" s="319"/>
      <c r="G43" s="319"/>
      <c r="H43" s="319"/>
      <c r="I43" s="319"/>
      <c r="J43" s="319"/>
      <c r="K43" s="319"/>
      <c r="L43" s="319"/>
      <c r="M43" s="319"/>
      <c r="N43" s="319"/>
      <c r="O43" s="319"/>
      <c r="P43" s="319"/>
      <c r="Q43" s="319"/>
      <c r="R43" s="319"/>
      <c r="S43" s="319"/>
      <c r="T43" s="319"/>
      <c r="U43" s="319"/>
    </row>
    <row r="44" spans="2:21" ht="69.75" customHeight="1" x14ac:dyDescent="0.2">
      <c r="B44" s="313"/>
      <c r="C44" s="313"/>
      <c r="D44" s="313"/>
      <c r="E44" s="313"/>
      <c r="F44" s="313"/>
      <c r="G44" s="313"/>
      <c r="H44" s="313"/>
      <c r="I44" s="313"/>
      <c r="J44" s="313"/>
      <c r="K44" s="313"/>
      <c r="L44" s="313"/>
      <c r="M44" s="313"/>
      <c r="N44" s="313"/>
      <c r="O44" s="313"/>
      <c r="P44" s="313"/>
      <c r="Q44" s="313"/>
      <c r="R44" s="313"/>
      <c r="S44" s="313"/>
      <c r="T44" s="313"/>
      <c r="U44" s="313"/>
    </row>
    <row r="45" spans="2:21" ht="60" customHeight="1" x14ac:dyDescent="0.2">
      <c r="B45" s="313"/>
      <c r="C45" s="313"/>
      <c r="D45" s="313"/>
      <c r="E45" s="313"/>
      <c r="F45" s="313"/>
      <c r="G45" s="313"/>
      <c r="H45" s="313"/>
      <c r="I45" s="313"/>
      <c r="J45" s="313"/>
      <c r="K45" s="313"/>
      <c r="L45" s="313"/>
      <c r="M45" s="313"/>
      <c r="N45" s="313"/>
      <c r="O45" s="313"/>
      <c r="P45" s="313"/>
      <c r="Q45" s="313"/>
      <c r="R45" s="313"/>
      <c r="S45" s="313"/>
      <c r="T45" s="313"/>
      <c r="U45" s="313"/>
    </row>
    <row r="46" spans="2:21" ht="59.25" customHeight="1" x14ac:dyDescent="0.2">
      <c r="B46" s="313"/>
      <c r="C46" s="313"/>
      <c r="D46" s="313"/>
      <c r="E46" s="313"/>
      <c r="F46" s="313"/>
      <c r="G46" s="313"/>
      <c r="H46" s="313"/>
      <c r="I46" s="313"/>
      <c r="J46" s="313"/>
      <c r="K46" s="313"/>
      <c r="L46" s="313"/>
      <c r="M46" s="313"/>
      <c r="N46" s="313"/>
      <c r="O46" s="313"/>
      <c r="P46" s="313"/>
      <c r="Q46" s="313"/>
      <c r="R46" s="313"/>
      <c r="S46" s="313"/>
      <c r="T46" s="313"/>
      <c r="U46" s="313"/>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6:U26"/>
    <mergeCell ref="G3:G9"/>
    <mergeCell ref="B2:B3"/>
    <mergeCell ref="M2:P2"/>
    <mergeCell ref="B16:U16"/>
    <mergeCell ref="B23:U2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T1" zoomScale="70" zoomScaleNormal="70" workbookViewId="0">
      <selection activeCell="AP32" sqref="AP32"/>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16" t="s">
        <v>137</v>
      </c>
      <c r="C2" s="323" t="s">
        <v>176</v>
      </c>
      <c r="D2" s="323"/>
      <c r="E2" s="323"/>
      <c r="F2" s="323"/>
      <c r="G2" s="2"/>
      <c r="H2" s="324" t="s">
        <v>177</v>
      </c>
      <c r="I2" s="324"/>
      <c r="J2" s="324"/>
      <c r="K2" s="324"/>
      <c r="L2" s="2"/>
      <c r="M2" s="318" t="s">
        <v>178</v>
      </c>
      <c r="N2" s="318"/>
      <c r="O2" s="318"/>
      <c r="P2" s="318"/>
      <c r="Q2" s="55"/>
      <c r="R2" s="325" t="s">
        <v>179</v>
      </c>
      <c r="S2" s="325"/>
      <c r="T2" s="325"/>
      <c r="U2" s="325"/>
      <c r="V2" s="320"/>
    </row>
    <row r="3" spans="2:22" ht="24.75" customHeight="1" thickBot="1" x14ac:dyDescent="0.25">
      <c r="B3" s="317"/>
      <c r="C3" s="3">
        <v>1</v>
      </c>
      <c r="D3" s="3">
        <v>2</v>
      </c>
      <c r="E3" s="4">
        <v>3</v>
      </c>
      <c r="F3" s="5">
        <v>4</v>
      </c>
      <c r="G3" s="314"/>
      <c r="H3" s="3">
        <v>1</v>
      </c>
      <c r="I3" s="3">
        <v>2</v>
      </c>
      <c r="J3" s="4">
        <v>3</v>
      </c>
      <c r="K3" s="5">
        <v>4</v>
      </c>
      <c r="L3" s="321"/>
      <c r="M3" s="3">
        <v>1</v>
      </c>
      <c r="N3" s="3">
        <v>2</v>
      </c>
      <c r="O3" s="4">
        <v>3</v>
      </c>
      <c r="P3" s="5">
        <v>4</v>
      </c>
      <c r="Q3" s="56"/>
      <c r="R3" s="3">
        <v>1</v>
      </c>
      <c r="S3" s="3">
        <v>2</v>
      </c>
      <c r="T3" s="4">
        <v>3</v>
      </c>
      <c r="U3" s="5">
        <v>4</v>
      </c>
      <c r="V3" s="320"/>
    </row>
    <row r="4" spans="2:22" ht="38.1" customHeight="1" thickTop="1" thickBot="1" x14ac:dyDescent="0.25">
      <c r="B4" s="37" t="s">
        <v>133</v>
      </c>
      <c r="C4" s="36">
        <f>Autoevaluación!R84/SUM(Autoevaluación!R84:R87)</f>
        <v>0.33333333333333331</v>
      </c>
      <c r="D4" s="7">
        <f>Autoevaluación!R85/SUM(Autoevaluación!R84:R87)</f>
        <v>0.33333333333333331</v>
      </c>
      <c r="E4" s="7">
        <f>Autoevaluación!R86/SUM(Autoevaluación!R84:R87)</f>
        <v>0.33333333333333331</v>
      </c>
      <c r="F4" s="7">
        <f>Autoevaluación!R87/SUM(Autoevaluación!R84:R87)</f>
        <v>0</v>
      </c>
      <c r="G4" s="315"/>
      <c r="H4" s="17">
        <f>Autoevaluación!S84/SUM(Autoevaluación!S84:S87)</f>
        <v>0</v>
      </c>
      <c r="I4" s="7">
        <f>Autoevaluación!S85/SUM(Autoevaluación!S84:S87)</f>
        <v>0</v>
      </c>
      <c r="J4" s="7">
        <f>Autoevaluación!S86/SUM(Autoevaluación!S84:S87)</f>
        <v>0.66666666666666663</v>
      </c>
      <c r="K4" s="7">
        <f>Autoevaluación!S87/SUM(Autoevaluación!S84:S87)</f>
        <v>0.33333333333333331</v>
      </c>
      <c r="L4" s="322"/>
      <c r="M4" s="7" t="e">
        <f>Autoevaluación!T84/SUM(Autoevaluación!T84:T87)</f>
        <v>#DIV/0!</v>
      </c>
      <c r="N4" s="7" t="e">
        <f>Autoevaluación!T85/SUM(Autoevaluación!T84:T87)</f>
        <v>#DIV/0!</v>
      </c>
      <c r="O4" s="7" t="e">
        <f>Autoevaluación!T86/SUM(Autoevaluación!T84:T87)</f>
        <v>#DIV/0!</v>
      </c>
      <c r="P4" s="7" t="e">
        <f>Autoevaluación!T87/SUM(Autoevaluación!T84:T87)</f>
        <v>#DIV/0!</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39" t="s">
        <v>134</v>
      </c>
      <c r="C5" s="36">
        <f>Autoevaluación!R89/SUM(Autoevaluación!R89:R92)</f>
        <v>0.14285714285714285</v>
      </c>
      <c r="D5" s="7">
        <f>Autoevaluación!R90/SUM(Autoevaluación!R89:R92)</f>
        <v>0.7142857142857143</v>
      </c>
      <c r="E5" s="7">
        <f>Autoevaluación!R91/SUM(Autoevaluación!R89:R92)</f>
        <v>0.14285714285714285</v>
      </c>
      <c r="F5" s="7">
        <f>Autoevaluación!R92/SUM(Autoevaluación!R89:R92)</f>
        <v>0</v>
      </c>
      <c r="G5" s="315"/>
      <c r="H5" s="17">
        <f>Autoevaluación!S89/SUM(Autoevaluación!S89:S92)</f>
        <v>0</v>
      </c>
      <c r="I5" s="7">
        <f>Autoevaluación!S90/SUM(Autoevaluación!S89:S92)</f>
        <v>0.42857142857142855</v>
      </c>
      <c r="J5" s="7" t="e">
        <f>Autoevaluación!S91/SUM(Autoevaluación!S89:Q92Q13:V16)</f>
        <v>#NAME?</v>
      </c>
      <c r="K5" s="7">
        <f>Autoevaluación!S92/SUM(Autoevaluación!S89:S92)</f>
        <v>0</v>
      </c>
      <c r="L5" s="322"/>
      <c r="M5" s="7" t="e">
        <f>Autoevaluación!T89/SUM(Autoevaluación!T89:T92)</f>
        <v>#DIV/0!</v>
      </c>
      <c r="N5" s="7" t="e">
        <f>Autoevaluación!T90/SUM(Autoevaluación!T89:T92)</f>
        <v>#DIV/0!</v>
      </c>
      <c r="O5" s="7" t="e">
        <f>Autoevaluación!T91/SUM(Autoevaluación!T89:T92)</f>
        <v>#DIV/0!</v>
      </c>
      <c r="P5" s="7" t="e">
        <f>Autoevaluación!T92/SUM(Autoevaluación!T89:T92)</f>
        <v>#DIV/0!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39" t="s">
        <v>32</v>
      </c>
      <c r="C6" s="36">
        <f>Autoevaluación!R98/SUM(Autoevaluación!R98:R101)</f>
        <v>0</v>
      </c>
      <c r="D6" s="7">
        <f>Autoevaluación!R99/SUM(Autoevaluación!R98:R101)</f>
        <v>0.5</v>
      </c>
      <c r="E6" s="7">
        <f>Autoevaluación!R100/SUM(Autoevaluación!R98:R101)</f>
        <v>0.5</v>
      </c>
      <c r="F6" s="7">
        <f>Autoevaluación!R101/SUM(Autoevaluación!R98:R101)</f>
        <v>0</v>
      </c>
      <c r="G6" s="315"/>
      <c r="H6" s="17">
        <f>Autoevaluación!S98/SUM(Autoevaluación!S98:S101)</f>
        <v>0</v>
      </c>
      <c r="I6" s="7">
        <f>Autoevaluación!S99/SUM(Autoevaluación!S98:S101)</f>
        <v>0</v>
      </c>
      <c r="J6" s="7">
        <f>Autoevaluación!S100/SUM(Autoevaluación!S98:S101)</f>
        <v>0.5</v>
      </c>
      <c r="K6" s="7">
        <f>Autoevaluación!S10/SUM(Autoevaluación!S98:S101)</f>
        <v>0</v>
      </c>
      <c r="L6" s="322"/>
      <c r="M6" s="7" t="e">
        <f>Autoevaluación!T98/SUM(Autoevaluación!T98:T101)</f>
        <v>#DIV/0!</v>
      </c>
      <c r="N6" s="7" t="e">
        <f>Autoevaluación!T99/SUM(Autoevaluación!T98:T101)</f>
        <v>#DIV/0!</v>
      </c>
      <c r="O6" s="7" t="e">
        <f>Autoevaluación!T100/SUM(Autoevaluación!T98:T101)</f>
        <v>#DIV/0!</v>
      </c>
      <c r="P6" s="7" t="e">
        <f>Autoevaluación!T101/SUM(Autoevaluación!T98:T101)</f>
        <v>#DIV/0!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37" t="s">
        <v>135</v>
      </c>
      <c r="C7" s="36">
        <f>Autoevaluación!R102/SUM(Autoevaluación!R102:R105)</f>
        <v>0</v>
      </c>
      <c r="D7" s="7">
        <f>Autoevaluación!R103/SUM(Autoevaluación!R102:R105)</f>
        <v>0</v>
      </c>
      <c r="E7" s="7">
        <f>Autoevaluación!R104/SUM(Autoevaluación!R102:R105)</f>
        <v>1</v>
      </c>
      <c r="F7" s="7">
        <f>Autoevaluación!R105/SUM(Autoevaluación!R102:R105)</f>
        <v>0</v>
      </c>
      <c r="G7" s="315"/>
      <c r="H7" s="17">
        <f>Autoevaluación!S102/SUM(Autoevaluación!S102:S105)</f>
        <v>0</v>
      </c>
      <c r="I7" s="7">
        <f>Autoevaluación!S103/SUM(Autoevaluación!S102:S105)</f>
        <v>0</v>
      </c>
      <c r="J7" s="7">
        <f>Autoevaluación!S104/SUM(Autoevaluación!S102:S105)</f>
        <v>1</v>
      </c>
      <c r="K7" s="7">
        <f>Autoevaluación!S105/SUM(Autoevaluación!S102:S105)</f>
        <v>0</v>
      </c>
      <c r="L7" s="322"/>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37" t="s">
        <v>136</v>
      </c>
      <c r="C8" s="36" t="e">
        <f>Autoevaluación!R114/SUM(Autoevaluación!R114:R117)</f>
        <v>#DIV/0!</v>
      </c>
      <c r="D8" s="7" t="e">
        <f>Autoevaluación!R115/SUM(Autoevaluación!R114:R117)</f>
        <v>#DIV/0!</v>
      </c>
      <c r="E8" s="7" t="e">
        <f>Autoevaluación!R116/SUM(Autoevaluación!R114:R117)</f>
        <v>#DIV/0!</v>
      </c>
      <c r="F8" s="7" t="e">
        <f>Autoevaluación!R117/SUM(Autoevaluación!R114:R117)</f>
        <v>#DIV/0!</v>
      </c>
      <c r="G8" s="315"/>
      <c r="H8" s="17" t="e">
        <f>Autoevaluación!S114/SUM(Autoevaluación!S114:S117)</f>
        <v>#DIV/0!</v>
      </c>
      <c r="I8" s="7" t="e">
        <f>Autoevaluación!S115/SUM(Autoevaluación!S114:S117)</f>
        <v>#DIV/0!</v>
      </c>
      <c r="J8" s="7" t="e">
        <f>Autoevaluación!S116/SUM(Autoevaluación!S114:S117)</f>
        <v>#DIV/0!</v>
      </c>
      <c r="K8" s="7" t="e">
        <f>Autoevaluación!S117/SUM(Autoevaluación!S114:S117)</f>
        <v>#DIV/0!</v>
      </c>
      <c r="L8" s="322"/>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38"/>
      <c r="C9" s="7"/>
      <c r="D9" s="7"/>
      <c r="E9" s="7"/>
      <c r="F9" s="7"/>
      <c r="G9" s="315"/>
      <c r="H9" s="7"/>
      <c r="I9" s="7"/>
      <c r="J9" s="7"/>
      <c r="K9" s="7"/>
      <c r="L9" s="322"/>
      <c r="M9" s="7"/>
      <c r="N9" s="7"/>
      <c r="O9" s="7"/>
      <c r="P9" s="7"/>
      <c r="Q9" s="53"/>
      <c r="R9" s="7"/>
      <c r="S9" s="7"/>
      <c r="T9" s="7"/>
      <c r="U9" s="7"/>
    </row>
    <row r="10" spans="2:22" ht="42" customHeight="1" x14ac:dyDescent="0.2">
      <c r="B10" s="15" t="s">
        <v>138</v>
      </c>
      <c r="C10" s="12" t="e">
        <f>AVERAGE(C4:C9)</f>
        <v>#DIV/0!</v>
      </c>
      <c r="D10" s="12" t="e">
        <f>AVERAGE(D4:D9)</f>
        <v>#DIV/0!</v>
      </c>
      <c r="E10" s="12" t="e">
        <f>AVERAGE(E4:E9)</f>
        <v>#DIV/0!</v>
      </c>
      <c r="F10" s="12" t="e">
        <f>AVERAGE(F4:F9)</f>
        <v>#DIV/0!</v>
      </c>
      <c r="G10" s="9"/>
      <c r="H10" s="12" t="e">
        <f>AVERAGE(H4:H9)</f>
        <v>#DIV/0!</v>
      </c>
      <c r="I10" s="12" t="e">
        <f>AVERAGE(I4:I9)</f>
        <v>#DIV/0!</v>
      </c>
      <c r="J10" s="12" t="e">
        <f>AVERAGE(J4:J9)</f>
        <v>#NAME?</v>
      </c>
      <c r="K10" s="12" t="e">
        <f>AVERAGE(K4:K9)</f>
        <v>#DIV/0!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3" t="s">
        <v>176</v>
      </c>
      <c r="C12" s="323"/>
      <c r="D12" s="323"/>
      <c r="E12" s="323"/>
      <c r="F12" s="323"/>
      <c r="G12" s="323"/>
      <c r="H12" s="323"/>
      <c r="I12" s="323"/>
      <c r="J12" s="323"/>
      <c r="K12" s="323"/>
      <c r="L12" s="323"/>
      <c r="M12" s="323"/>
      <c r="N12" s="323"/>
      <c r="O12" s="323"/>
      <c r="P12" s="323"/>
      <c r="Q12" s="323"/>
      <c r="R12" s="323"/>
      <c r="S12" s="323"/>
      <c r="T12" s="323"/>
      <c r="U12" s="323"/>
    </row>
    <row r="13" spans="2:22" ht="24.95" customHeight="1" x14ac:dyDescent="0.2">
      <c r="B13" s="326" t="s">
        <v>28</v>
      </c>
      <c r="C13" s="326"/>
      <c r="D13" s="326"/>
      <c r="E13" s="326"/>
      <c r="F13" s="326"/>
      <c r="G13" s="326"/>
      <c r="H13" s="326"/>
      <c r="I13" s="326"/>
      <c r="J13" s="326"/>
      <c r="K13" s="326"/>
      <c r="L13" s="326"/>
      <c r="M13" s="326"/>
      <c r="N13" s="326"/>
      <c r="O13" s="326"/>
      <c r="P13" s="326"/>
      <c r="Q13" s="326"/>
      <c r="R13" s="326"/>
      <c r="S13" s="326"/>
      <c r="T13" s="326"/>
      <c r="U13" s="326"/>
    </row>
    <row r="14" spans="2:22" ht="60" customHeight="1" x14ac:dyDescent="0.2">
      <c r="B14" s="304"/>
      <c r="C14" s="304"/>
      <c r="D14" s="304"/>
      <c r="E14" s="304"/>
      <c r="F14" s="304"/>
      <c r="G14" s="304"/>
      <c r="H14" s="304"/>
      <c r="I14" s="304"/>
      <c r="J14" s="304"/>
      <c r="K14" s="304"/>
      <c r="L14" s="304"/>
      <c r="M14" s="304"/>
      <c r="N14" s="304"/>
      <c r="O14" s="304"/>
      <c r="P14" s="304"/>
      <c r="Q14" s="304"/>
      <c r="R14" s="304"/>
      <c r="S14" s="304"/>
      <c r="T14" s="304"/>
      <c r="U14" s="304"/>
    </row>
    <row r="15" spans="2:22" ht="60" customHeight="1" x14ac:dyDescent="0.2">
      <c r="B15" s="304"/>
      <c r="C15" s="304"/>
      <c r="D15" s="304"/>
      <c r="E15" s="304"/>
      <c r="F15" s="304"/>
      <c r="G15" s="304"/>
      <c r="H15" s="304"/>
      <c r="I15" s="304"/>
      <c r="J15" s="304"/>
      <c r="K15" s="304"/>
      <c r="L15" s="304"/>
      <c r="M15" s="304"/>
      <c r="N15" s="304"/>
      <c r="O15" s="304"/>
      <c r="P15" s="304"/>
      <c r="Q15" s="304"/>
      <c r="R15" s="304"/>
      <c r="S15" s="304"/>
      <c r="T15" s="304"/>
      <c r="U15" s="304"/>
    </row>
    <row r="16" spans="2:22" s="14" customFormat="1" ht="24.95" customHeight="1" x14ac:dyDescent="0.25">
      <c r="B16" s="319" t="s">
        <v>123</v>
      </c>
      <c r="C16" s="319"/>
      <c r="D16" s="319"/>
      <c r="E16" s="319"/>
      <c r="F16" s="319"/>
      <c r="G16" s="319"/>
      <c r="H16" s="319"/>
      <c r="I16" s="319"/>
      <c r="J16" s="319"/>
      <c r="K16" s="319"/>
      <c r="L16" s="319"/>
      <c r="M16" s="319"/>
      <c r="N16" s="319"/>
      <c r="O16" s="319"/>
      <c r="P16" s="319"/>
      <c r="Q16" s="319"/>
      <c r="R16" s="319"/>
      <c r="S16" s="319"/>
      <c r="T16" s="319"/>
      <c r="U16" s="319"/>
    </row>
    <row r="17" spans="2:21" ht="60" customHeight="1" x14ac:dyDescent="0.2">
      <c r="B17" s="304"/>
      <c r="C17" s="304"/>
      <c r="D17" s="304"/>
      <c r="E17" s="304"/>
      <c r="F17" s="304"/>
      <c r="G17" s="304"/>
      <c r="H17" s="304"/>
      <c r="I17" s="304"/>
      <c r="J17" s="304"/>
      <c r="K17" s="304"/>
      <c r="L17" s="304"/>
      <c r="M17" s="304"/>
      <c r="N17" s="304"/>
      <c r="O17" s="304"/>
      <c r="P17" s="304"/>
      <c r="Q17" s="304"/>
      <c r="R17" s="304"/>
      <c r="S17" s="304"/>
      <c r="T17" s="304"/>
      <c r="U17" s="304"/>
    </row>
    <row r="18" spans="2:21" ht="60" customHeight="1" x14ac:dyDescent="0.2">
      <c r="B18" s="304"/>
      <c r="C18" s="304"/>
      <c r="D18" s="304"/>
      <c r="E18" s="304"/>
      <c r="F18" s="304"/>
      <c r="G18" s="304"/>
      <c r="H18" s="304"/>
      <c r="I18" s="304"/>
      <c r="J18" s="304"/>
      <c r="K18" s="304"/>
      <c r="L18" s="304"/>
      <c r="M18" s="304"/>
      <c r="N18" s="304"/>
      <c r="O18" s="304"/>
      <c r="P18" s="304"/>
      <c r="Q18" s="304"/>
      <c r="R18" s="304"/>
      <c r="S18" s="304"/>
      <c r="T18" s="304"/>
      <c r="U18" s="304"/>
    </row>
    <row r="19" spans="2:21" ht="60" customHeight="1" x14ac:dyDescent="0.2">
      <c r="B19" s="304"/>
      <c r="C19" s="304"/>
      <c r="D19" s="304"/>
      <c r="E19" s="304"/>
      <c r="F19" s="304"/>
      <c r="G19" s="304"/>
      <c r="H19" s="304"/>
      <c r="I19" s="304"/>
      <c r="J19" s="304"/>
      <c r="K19" s="304"/>
      <c r="L19" s="304"/>
      <c r="M19" s="304"/>
      <c r="N19" s="304"/>
      <c r="O19" s="304"/>
      <c r="P19" s="304"/>
      <c r="Q19" s="304"/>
      <c r="R19" s="304"/>
      <c r="S19" s="304"/>
      <c r="T19" s="304"/>
      <c r="U19" s="304"/>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7" t="s">
        <v>177</v>
      </c>
      <c r="C21" s="327"/>
      <c r="D21" s="327"/>
      <c r="E21" s="327"/>
      <c r="F21" s="327"/>
      <c r="G21" s="327"/>
      <c r="H21" s="327"/>
      <c r="I21" s="327"/>
      <c r="J21" s="327"/>
      <c r="K21" s="327"/>
      <c r="L21" s="327"/>
      <c r="M21" s="327"/>
      <c r="N21" s="327"/>
      <c r="O21" s="327"/>
      <c r="P21" s="327"/>
      <c r="Q21" s="327"/>
      <c r="R21" s="327"/>
      <c r="S21" s="327"/>
      <c r="T21" s="327"/>
      <c r="U21" s="327"/>
    </row>
    <row r="22" spans="2:21" ht="24.95" customHeight="1" x14ac:dyDescent="0.2">
      <c r="B22" s="330" t="s">
        <v>28</v>
      </c>
      <c r="C22" s="331"/>
      <c r="D22" s="331"/>
      <c r="E22" s="331"/>
      <c r="F22" s="331"/>
      <c r="G22" s="331"/>
      <c r="H22" s="331"/>
      <c r="I22" s="331"/>
      <c r="J22" s="331"/>
      <c r="K22" s="331"/>
      <c r="L22" s="331"/>
      <c r="M22" s="331"/>
      <c r="N22" s="331"/>
      <c r="O22" s="331"/>
      <c r="P22" s="331"/>
      <c r="Q22" s="331"/>
      <c r="R22" s="331"/>
      <c r="S22" s="331"/>
      <c r="T22" s="331"/>
      <c r="U22" s="331"/>
    </row>
    <row r="23" spans="2:21" ht="60" customHeight="1" x14ac:dyDescent="0.2">
      <c r="B23" s="304"/>
      <c r="C23" s="304"/>
      <c r="D23" s="304"/>
      <c r="E23" s="304"/>
      <c r="F23" s="304"/>
      <c r="G23" s="304"/>
      <c r="H23" s="304"/>
      <c r="I23" s="304"/>
      <c r="J23" s="304"/>
      <c r="K23" s="304"/>
      <c r="L23" s="304"/>
      <c r="M23" s="304"/>
      <c r="N23" s="304"/>
      <c r="O23" s="304"/>
      <c r="P23" s="304"/>
      <c r="Q23" s="304"/>
      <c r="R23" s="304"/>
      <c r="S23" s="304"/>
      <c r="T23" s="304"/>
      <c r="U23" s="304"/>
    </row>
    <row r="24" spans="2:21" ht="60" customHeight="1" x14ac:dyDescent="0.2">
      <c r="B24" s="304"/>
      <c r="C24" s="304"/>
      <c r="D24" s="304"/>
      <c r="E24" s="304"/>
      <c r="F24" s="304"/>
      <c r="G24" s="304"/>
      <c r="H24" s="304"/>
      <c r="I24" s="304"/>
      <c r="J24" s="304"/>
      <c r="K24" s="304"/>
      <c r="L24" s="304"/>
      <c r="M24" s="304"/>
      <c r="N24" s="304"/>
      <c r="O24" s="304"/>
      <c r="P24" s="304"/>
      <c r="Q24" s="304"/>
      <c r="R24" s="304"/>
      <c r="S24" s="304"/>
      <c r="T24" s="304"/>
      <c r="U24" s="304"/>
    </row>
    <row r="25" spans="2:21" s="14" customFormat="1" ht="24.95" customHeight="1" x14ac:dyDescent="0.25">
      <c r="B25" s="319" t="s">
        <v>123</v>
      </c>
      <c r="C25" s="319"/>
      <c r="D25" s="319"/>
      <c r="E25" s="319"/>
      <c r="F25" s="319"/>
      <c r="G25" s="319"/>
      <c r="H25" s="319"/>
      <c r="I25" s="319"/>
      <c r="J25" s="319"/>
      <c r="K25" s="319"/>
      <c r="L25" s="319"/>
      <c r="M25" s="319"/>
      <c r="N25" s="319"/>
      <c r="O25" s="319"/>
      <c r="P25" s="319"/>
      <c r="Q25" s="319"/>
      <c r="R25" s="319"/>
      <c r="S25" s="319"/>
      <c r="T25" s="319"/>
      <c r="U25" s="319"/>
    </row>
    <row r="26" spans="2:21" ht="60" customHeight="1" x14ac:dyDescent="0.2">
      <c r="B26" s="304"/>
      <c r="C26" s="304"/>
      <c r="D26" s="304"/>
      <c r="E26" s="304"/>
      <c r="F26" s="304"/>
      <c r="G26" s="304"/>
      <c r="H26" s="304"/>
      <c r="I26" s="304"/>
      <c r="J26" s="304"/>
      <c r="K26" s="304"/>
      <c r="L26" s="304"/>
      <c r="M26" s="304"/>
      <c r="N26" s="304"/>
      <c r="O26" s="304"/>
      <c r="P26" s="304"/>
      <c r="Q26" s="304"/>
      <c r="R26" s="304"/>
      <c r="S26" s="304"/>
      <c r="T26" s="304"/>
      <c r="U26" s="304"/>
    </row>
    <row r="27" spans="2:21" ht="60" customHeight="1" x14ac:dyDescent="0.2">
      <c r="B27" s="304"/>
      <c r="C27" s="304"/>
      <c r="D27" s="304"/>
      <c r="E27" s="304"/>
      <c r="F27" s="304"/>
      <c r="G27" s="304"/>
      <c r="H27" s="304"/>
      <c r="I27" s="304"/>
      <c r="J27" s="304"/>
      <c r="K27" s="304"/>
      <c r="L27" s="304"/>
      <c r="M27" s="304"/>
      <c r="N27" s="304"/>
      <c r="O27" s="304"/>
      <c r="P27" s="304"/>
      <c r="Q27" s="304"/>
      <c r="R27" s="304"/>
      <c r="S27" s="304"/>
      <c r="T27" s="304"/>
      <c r="U27" s="304"/>
    </row>
    <row r="28" spans="2:21" ht="60" customHeight="1" x14ac:dyDescent="0.2">
      <c r="B28" s="304"/>
      <c r="C28" s="304"/>
      <c r="D28" s="304"/>
      <c r="E28" s="304"/>
      <c r="F28" s="304"/>
      <c r="G28" s="304"/>
      <c r="H28" s="304"/>
      <c r="I28" s="304"/>
      <c r="J28" s="304"/>
      <c r="K28" s="304"/>
      <c r="L28" s="304"/>
      <c r="M28" s="304"/>
      <c r="N28" s="304"/>
      <c r="O28" s="304"/>
      <c r="P28" s="304"/>
      <c r="Q28" s="304"/>
      <c r="R28" s="304"/>
      <c r="S28" s="304"/>
      <c r="T28" s="304"/>
      <c r="U28" s="304"/>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29" t="s">
        <v>178</v>
      </c>
      <c r="C30" s="329"/>
      <c r="D30" s="329"/>
      <c r="E30" s="329"/>
      <c r="F30" s="329"/>
      <c r="G30" s="329"/>
      <c r="H30" s="329"/>
      <c r="I30" s="329"/>
      <c r="J30" s="329"/>
      <c r="K30" s="329"/>
      <c r="L30" s="329"/>
      <c r="M30" s="329"/>
      <c r="N30" s="329"/>
      <c r="O30" s="329"/>
      <c r="P30" s="329"/>
      <c r="Q30" s="329"/>
      <c r="R30" s="329"/>
      <c r="S30" s="329"/>
      <c r="T30" s="329"/>
      <c r="U30" s="329"/>
    </row>
    <row r="31" spans="2:21" ht="24.95" customHeight="1" x14ac:dyDescent="0.2">
      <c r="B31" s="328" t="s">
        <v>28</v>
      </c>
      <c r="C31" s="328"/>
      <c r="D31" s="328"/>
      <c r="E31" s="328"/>
      <c r="F31" s="328"/>
      <c r="G31" s="328"/>
      <c r="H31" s="328"/>
      <c r="I31" s="328"/>
      <c r="J31" s="328"/>
      <c r="K31" s="328"/>
      <c r="L31" s="328"/>
      <c r="M31" s="328"/>
      <c r="N31" s="328"/>
      <c r="O31" s="328"/>
      <c r="P31" s="328"/>
      <c r="Q31" s="328"/>
      <c r="R31" s="328"/>
      <c r="S31" s="328"/>
      <c r="T31" s="328"/>
      <c r="U31" s="328"/>
    </row>
    <row r="32" spans="2:21" ht="60" customHeight="1" x14ac:dyDescent="0.2">
      <c r="B32" s="304"/>
      <c r="C32" s="304"/>
      <c r="D32" s="304"/>
      <c r="E32" s="304"/>
      <c r="F32" s="304"/>
      <c r="G32" s="304"/>
      <c r="H32" s="304"/>
      <c r="I32" s="304"/>
      <c r="J32" s="304"/>
      <c r="K32" s="304"/>
      <c r="L32" s="304"/>
      <c r="M32" s="304"/>
      <c r="N32" s="304"/>
      <c r="O32" s="304"/>
      <c r="P32" s="304"/>
      <c r="Q32" s="304"/>
      <c r="R32" s="304"/>
      <c r="S32" s="304"/>
      <c r="T32" s="304"/>
      <c r="U32" s="304"/>
    </row>
    <row r="33" spans="2:21" ht="60" customHeight="1" x14ac:dyDescent="0.2">
      <c r="B33" s="304"/>
      <c r="C33" s="304"/>
      <c r="D33" s="304"/>
      <c r="E33" s="304"/>
      <c r="F33" s="304"/>
      <c r="G33" s="304"/>
      <c r="H33" s="304"/>
      <c r="I33" s="304"/>
      <c r="J33" s="304"/>
      <c r="K33" s="304"/>
      <c r="L33" s="304"/>
      <c r="M33" s="304"/>
      <c r="N33" s="304"/>
      <c r="O33" s="304"/>
      <c r="P33" s="304"/>
      <c r="Q33" s="304"/>
      <c r="R33" s="304"/>
      <c r="S33" s="304"/>
      <c r="T33" s="304"/>
      <c r="U33" s="304"/>
    </row>
    <row r="34" spans="2:21" s="14" customFormat="1" ht="24.95" customHeight="1" x14ac:dyDescent="0.25">
      <c r="B34" s="319" t="s">
        <v>123</v>
      </c>
      <c r="C34" s="319"/>
      <c r="D34" s="319"/>
      <c r="E34" s="319"/>
      <c r="F34" s="319"/>
      <c r="G34" s="319"/>
      <c r="H34" s="319"/>
      <c r="I34" s="319"/>
      <c r="J34" s="319"/>
      <c r="K34" s="319"/>
      <c r="L34" s="319"/>
      <c r="M34" s="319"/>
      <c r="N34" s="319"/>
      <c r="O34" s="319"/>
      <c r="P34" s="319"/>
      <c r="Q34" s="319"/>
      <c r="R34" s="319"/>
      <c r="S34" s="319"/>
      <c r="T34" s="319"/>
      <c r="U34" s="319"/>
    </row>
    <row r="35" spans="2:21" ht="60" customHeight="1" x14ac:dyDescent="0.2">
      <c r="B35" s="304"/>
      <c r="C35" s="304"/>
      <c r="D35" s="304"/>
      <c r="E35" s="304"/>
      <c r="F35" s="304"/>
      <c r="G35" s="304"/>
      <c r="H35" s="304"/>
      <c r="I35" s="304"/>
      <c r="J35" s="304"/>
      <c r="K35" s="304"/>
      <c r="L35" s="304"/>
      <c r="M35" s="304"/>
      <c r="N35" s="304"/>
      <c r="O35" s="304"/>
      <c r="P35" s="304"/>
      <c r="Q35" s="304"/>
      <c r="R35" s="304"/>
      <c r="S35" s="304"/>
      <c r="T35" s="304"/>
      <c r="U35" s="304"/>
    </row>
    <row r="36" spans="2:21" ht="60" customHeight="1" x14ac:dyDescent="0.2">
      <c r="B36" s="304"/>
      <c r="C36" s="304"/>
      <c r="D36" s="304"/>
      <c r="E36" s="304"/>
      <c r="F36" s="304"/>
      <c r="G36" s="304"/>
      <c r="H36" s="304"/>
      <c r="I36" s="304"/>
      <c r="J36" s="304"/>
      <c r="K36" s="304"/>
      <c r="L36" s="304"/>
      <c r="M36" s="304"/>
      <c r="N36" s="304"/>
      <c r="O36" s="304"/>
      <c r="P36" s="304"/>
      <c r="Q36" s="304"/>
      <c r="R36" s="304"/>
      <c r="S36" s="304"/>
      <c r="T36" s="304"/>
      <c r="U36" s="304"/>
    </row>
    <row r="37" spans="2:21" ht="60" customHeight="1" x14ac:dyDescent="0.2">
      <c r="B37" s="304"/>
      <c r="C37" s="304"/>
      <c r="D37" s="304"/>
      <c r="E37" s="304"/>
      <c r="F37" s="304"/>
      <c r="G37" s="304"/>
      <c r="H37" s="304"/>
      <c r="I37" s="304"/>
      <c r="J37" s="304"/>
      <c r="K37" s="304"/>
      <c r="L37" s="304"/>
      <c r="M37" s="304"/>
      <c r="N37" s="304"/>
      <c r="O37" s="304"/>
      <c r="P37" s="304"/>
      <c r="Q37" s="304"/>
      <c r="R37" s="304"/>
      <c r="S37" s="304"/>
      <c r="T37" s="304"/>
      <c r="U37" s="304"/>
    </row>
    <row r="39" spans="2:21" x14ac:dyDescent="0.2">
      <c r="B39" s="325" t="s">
        <v>179</v>
      </c>
      <c r="C39" s="325"/>
      <c r="D39" s="325"/>
      <c r="E39" s="325"/>
      <c r="F39" s="325"/>
      <c r="G39" s="325"/>
      <c r="H39" s="325"/>
      <c r="I39" s="325"/>
      <c r="J39" s="325"/>
      <c r="K39" s="325"/>
      <c r="L39" s="325"/>
      <c r="M39" s="325"/>
      <c r="N39" s="325"/>
      <c r="O39" s="325"/>
      <c r="P39" s="325"/>
      <c r="Q39" s="325"/>
      <c r="R39" s="325"/>
      <c r="S39" s="325"/>
      <c r="T39" s="325"/>
      <c r="U39" s="325"/>
    </row>
    <row r="40" spans="2:21" ht="19.5" x14ac:dyDescent="0.2">
      <c r="B40" s="328" t="s">
        <v>28</v>
      </c>
      <c r="C40" s="328"/>
      <c r="D40" s="328"/>
      <c r="E40" s="328"/>
      <c r="F40" s="328"/>
      <c r="G40" s="328"/>
      <c r="H40" s="328"/>
      <c r="I40" s="328"/>
      <c r="J40" s="328"/>
      <c r="K40" s="328"/>
      <c r="L40" s="328"/>
      <c r="M40" s="328"/>
      <c r="N40" s="328"/>
      <c r="O40" s="328"/>
      <c r="P40" s="328"/>
      <c r="Q40" s="328"/>
      <c r="R40" s="328"/>
      <c r="S40" s="328"/>
      <c r="T40" s="328"/>
      <c r="U40" s="328"/>
    </row>
    <row r="41" spans="2:21" ht="50.25" customHeight="1" x14ac:dyDescent="0.2">
      <c r="B41" s="304"/>
      <c r="C41" s="304"/>
      <c r="D41" s="304"/>
      <c r="E41" s="304"/>
      <c r="F41" s="304"/>
      <c r="G41" s="304"/>
      <c r="H41" s="304"/>
      <c r="I41" s="304"/>
      <c r="J41" s="304"/>
      <c r="K41" s="304"/>
      <c r="L41" s="304"/>
      <c r="M41" s="304"/>
      <c r="N41" s="304"/>
      <c r="O41" s="304"/>
      <c r="P41" s="304"/>
      <c r="Q41" s="304"/>
      <c r="R41" s="304"/>
      <c r="S41" s="304"/>
      <c r="T41" s="304"/>
      <c r="U41" s="304"/>
    </row>
    <row r="42" spans="2:21" ht="51.75" customHeight="1" x14ac:dyDescent="0.2">
      <c r="B42" s="304"/>
      <c r="C42" s="304"/>
      <c r="D42" s="304"/>
      <c r="E42" s="304"/>
      <c r="F42" s="304"/>
      <c r="G42" s="304"/>
      <c r="H42" s="304"/>
      <c r="I42" s="304"/>
      <c r="J42" s="304"/>
      <c r="K42" s="304"/>
      <c r="L42" s="304"/>
      <c r="M42" s="304"/>
      <c r="N42" s="304"/>
      <c r="O42" s="304"/>
      <c r="P42" s="304"/>
      <c r="Q42" s="304"/>
      <c r="R42" s="304"/>
      <c r="S42" s="304"/>
      <c r="T42" s="304"/>
      <c r="U42" s="304"/>
    </row>
    <row r="43" spans="2:21" ht="19.5" x14ac:dyDescent="0.2">
      <c r="B43" s="319" t="s">
        <v>123</v>
      </c>
      <c r="C43" s="319"/>
      <c r="D43" s="319"/>
      <c r="E43" s="319"/>
      <c r="F43" s="319"/>
      <c r="G43" s="319"/>
      <c r="H43" s="319"/>
      <c r="I43" s="319"/>
      <c r="J43" s="319"/>
      <c r="K43" s="319"/>
      <c r="L43" s="319"/>
      <c r="M43" s="319"/>
      <c r="N43" s="319"/>
      <c r="O43" s="319"/>
      <c r="P43" s="319"/>
      <c r="Q43" s="319"/>
      <c r="R43" s="319"/>
      <c r="S43" s="319"/>
      <c r="T43" s="319"/>
      <c r="U43" s="319"/>
    </row>
    <row r="44" spans="2:21" ht="45" customHeight="1" x14ac:dyDescent="0.2">
      <c r="B44" s="304"/>
      <c r="C44" s="304"/>
      <c r="D44" s="304"/>
      <c r="E44" s="304"/>
      <c r="F44" s="304"/>
      <c r="G44" s="304"/>
      <c r="H44" s="304"/>
      <c r="I44" s="304"/>
      <c r="J44" s="304"/>
      <c r="K44" s="304"/>
      <c r="L44" s="304"/>
      <c r="M44" s="304"/>
      <c r="N44" s="304"/>
      <c r="O44" s="304"/>
      <c r="P44" s="304"/>
      <c r="Q44" s="304"/>
      <c r="R44" s="304"/>
      <c r="S44" s="304"/>
      <c r="T44" s="304"/>
      <c r="U44" s="304"/>
    </row>
    <row r="45" spans="2:21" ht="52.5" customHeight="1" x14ac:dyDescent="0.2">
      <c r="B45" s="304"/>
      <c r="C45" s="304"/>
      <c r="D45" s="304"/>
      <c r="E45" s="304"/>
      <c r="F45" s="304"/>
      <c r="G45" s="304"/>
      <c r="H45" s="304"/>
      <c r="I45" s="304"/>
      <c r="J45" s="304"/>
      <c r="K45" s="304"/>
      <c r="L45" s="304"/>
      <c r="M45" s="304"/>
      <c r="N45" s="304"/>
      <c r="O45" s="304"/>
      <c r="P45" s="304"/>
      <c r="Q45" s="304"/>
      <c r="R45" s="304"/>
      <c r="S45" s="304"/>
      <c r="T45" s="304"/>
      <c r="U45" s="304"/>
    </row>
    <row r="46" spans="2:21" ht="55.5" customHeight="1" x14ac:dyDescent="0.2">
      <c r="B46" s="304"/>
      <c r="C46" s="304"/>
      <c r="D46" s="304"/>
      <c r="E46" s="304"/>
      <c r="F46" s="304"/>
      <c r="G46" s="304"/>
      <c r="H46" s="304"/>
      <c r="I46" s="304"/>
      <c r="J46" s="304"/>
      <c r="K46" s="304"/>
      <c r="L46" s="304"/>
      <c r="M46" s="304"/>
      <c r="N46" s="304"/>
      <c r="O46" s="304"/>
      <c r="P46" s="304"/>
      <c r="Q46" s="304"/>
      <c r="R46" s="304"/>
      <c r="S46" s="304"/>
      <c r="T46" s="304"/>
      <c r="U46" s="304"/>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2:U12"/>
    <mergeCell ref="B13:U13"/>
    <mergeCell ref="B14:U14"/>
    <mergeCell ref="B15:U15"/>
    <mergeCell ref="B34:U34"/>
    <mergeCell ref="B25:U25"/>
    <mergeCell ref="B26:U26"/>
    <mergeCell ref="B27:U27"/>
    <mergeCell ref="B16:U16"/>
    <mergeCell ref="B17:U17"/>
    <mergeCell ref="B18:U18"/>
    <mergeCell ref="B19:U19"/>
    <mergeCell ref="B35:U35"/>
    <mergeCell ref="B32:U32"/>
    <mergeCell ref="B33:U33"/>
    <mergeCell ref="B21:U21"/>
    <mergeCell ref="B22:U22"/>
    <mergeCell ref="B23:U23"/>
    <mergeCell ref="B24:U24"/>
    <mergeCell ref="B30:U30"/>
    <mergeCell ref="B31:U31"/>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zoomScale="70" zoomScaleNormal="70" workbookViewId="0">
      <selection activeCell="B40" sqref="B40:U40"/>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16" t="s">
        <v>24</v>
      </c>
      <c r="C2" s="323" t="s">
        <v>176</v>
      </c>
      <c r="D2" s="323"/>
      <c r="E2" s="323"/>
      <c r="F2" s="323"/>
      <c r="G2" s="2"/>
      <c r="H2" s="324" t="s">
        <v>177</v>
      </c>
      <c r="I2" s="324"/>
      <c r="J2" s="324"/>
      <c r="K2" s="324"/>
      <c r="L2" s="2"/>
      <c r="M2" s="318" t="s">
        <v>178</v>
      </c>
      <c r="N2" s="318"/>
      <c r="O2" s="318"/>
      <c r="P2" s="318"/>
      <c r="Q2" s="55"/>
      <c r="R2" s="325" t="s">
        <v>179</v>
      </c>
      <c r="S2" s="325"/>
      <c r="T2" s="325"/>
      <c r="U2" s="325"/>
      <c r="V2" s="320"/>
    </row>
    <row r="3" spans="2:22" ht="24.75" customHeight="1" thickBot="1" x14ac:dyDescent="0.25">
      <c r="B3" s="317"/>
      <c r="C3" s="3">
        <v>1</v>
      </c>
      <c r="D3" s="3">
        <v>2</v>
      </c>
      <c r="E3" s="4">
        <v>3</v>
      </c>
      <c r="F3" s="5">
        <v>4</v>
      </c>
      <c r="G3" s="314"/>
      <c r="H3" s="3">
        <v>1</v>
      </c>
      <c r="I3" s="3">
        <v>2</v>
      </c>
      <c r="J3" s="4">
        <v>3</v>
      </c>
      <c r="K3" s="5">
        <v>4</v>
      </c>
      <c r="L3" s="321"/>
      <c r="M3" s="3">
        <v>1</v>
      </c>
      <c r="N3" s="3">
        <v>2</v>
      </c>
      <c r="O3" s="4">
        <v>3</v>
      </c>
      <c r="P3" s="5">
        <v>4</v>
      </c>
      <c r="Q3" s="56"/>
      <c r="R3" s="3">
        <v>1</v>
      </c>
      <c r="S3" s="3">
        <v>2</v>
      </c>
      <c r="T3" s="4">
        <v>3</v>
      </c>
      <c r="U3" s="5">
        <v>4</v>
      </c>
      <c r="V3" s="320"/>
    </row>
    <row r="4" spans="2:22" ht="38.1" customHeight="1" thickTop="1" thickBot="1" x14ac:dyDescent="0.25">
      <c r="B4" s="40" t="s">
        <v>5</v>
      </c>
      <c r="C4" s="36">
        <f>Autoevaluación!R122/SUM(Autoevaluación!R122:R125)</f>
        <v>0.5</v>
      </c>
      <c r="D4" s="7">
        <f>Autoevaluación!R123/SUM(Autoevaluación!R122:R125)</f>
        <v>0.5</v>
      </c>
      <c r="E4" s="7">
        <f>Autoevaluación!R124/SUM(Autoevaluación!R122:R125)</f>
        <v>0</v>
      </c>
      <c r="F4" s="7">
        <f>Autoevaluación!R125/SUM(Autoevaluación!R122:R125)</f>
        <v>0</v>
      </c>
      <c r="G4" s="315"/>
      <c r="H4" s="7">
        <f>Autoevaluación!S122/SUM(Autoevaluación!S122:S125)</f>
        <v>0.5</v>
      </c>
      <c r="I4" s="7">
        <f>Autoevaluación!S123/SUM(Autoevaluación!S122:S125)</f>
        <v>0</v>
      </c>
      <c r="J4" s="7">
        <f>Autoevaluación!S124/SUM(Autoevaluación!S122:S125)</f>
        <v>0.5</v>
      </c>
      <c r="K4" s="7">
        <f>Autoevaluación!S125/SUM(Autoevaluación!S122:S125)</f>
        <v>0</v>
      </c>
      <c r="L4" s="322"/>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41" t="s">
        <v>10</v>
      </c>
      <c r="C5" s="36">
        <f>Autoevaluación!R128/SUM(Autoevaluación!R128:R131)</f>
        <v>0</v>
      </c>
      <c r="D5" s="7">
        <f>Autoevaluación!R129/SUM(Autoevaluación!R128:R131)</f>
        <v>0.5</v>
      </c>
      <c r="E5" s="7">
        <f>Autoevaluación!R130/SUM(Autoevaluación!R128:R131)</f>
        <v>0.5</v>
      </c>
      <c r="F5" s="7">
        <f>Autoevaluación!R131/SUM(Autoevaluación!R128:R131)</f>
        <v>0</v>
      </c>
      <c r="G5" s="315"/>
      <c r="H5" s="7">
        <f>Autoevaluación!S128/SUM(Autoevaluación!S128:S131)</f>
        <v>0</v>
      </c>
      <c r="I5" s="7">
        <f>Autoevaluación!S129/SUM(Autoevaluación!S128:S131)</f>
        <v>0</v>
      </c>
      <c r="J5" s="7">
        <f>Autoevaluación!S130/SUM(Autoevaluación!S128:S131)</f>
        <v>0.75</v>
      </c>
      <c r="K5" s="7">
        <f>Autoevaluación!S131/SUM(Autoevaluación!S128:S131)</f>
        <v>0.25</v>
      </c>
      <c r="L5" s="322"/>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41" t="s">
        <v>15</v>
      </c>
      <c r="C6" s="36">
        <f>Autoevaluación!R134/SUM(Autoevaluación!R134:R137)</f>
        <v>0</v>
      </c>
      <c r="D6" s="7">
        <f>Autoevaluación!R135/SUM(Autoevaluación!R134:R137)</f>
        <v>0.33333333333333331</v>
      </c>
      <c r="E6" s="7">
        <f>Autoevaluación!R136/SUM(Autoevaluación!R134:R137)</f>
        <v>0.66666666666666663</v>
      </c>
      <c r="F6" s="7">
        <f>Autoevaluación!R137/SUM(Autoevaluación!R134:R137)</f>
        <v>0</v>
      </c>
      <c r="G6" s="315"/>
      <c r="H6" s="7">
        <f>Autoevaluación!S134/SUM(Autoevaluación!S134:S137)</f>
        <v>0</v>
      </c>
      <c r="I6" s="7">
        <f>Autoevaluación!S135/SUM(Autoevaluación!S134:S137)</f>
        <v>0</v>
      </c>
      <c r="J6" s="7">
        <f>Autoevaluación!S136/SUM(Autoevaluación!S134:S137)</f>
        <v>0.33333333333333331</v>
      </c>
      <c r="K6" s="7">
        <f>Autoevaluación!S137/SUM(Autoevaluación!S134:S137)</f>
        <v>0.66666666666666663</v>
      </c>
      <c r="L6" s="322"/>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40" t="s">
        <v>19</v>
      </c>
      <c r="C7" s="36">
        <f>Autoevaluación!R139/SUM(Autoevaluación!R139:R142)</f>
        <v>1</v>
      </c>
      <c r="D7" s="7">
        <f>Autoevaluación!R140/SUM(Autoevaluación!R139:R142)</f>
        <v>0</v>
      </c>
      <c r="E7" s="7">
        <f>Autoevaluación!R141/SUM(Autoevaluación!R139:R142)</f>
        <v>0</v>
      </c>
      <c r="F7" s="7">
        <f>Autoevaluación!R142/SUM(Autoevaluación!R139:R142)</f>
        <v>0</v>
      </c>
      <c r="G7" s="315"/>
      <c r="H7" s="7">
        <f>Autoevaluación!S139/SUM(Autoevaluación!S139:S142)</f>
        <v>0</v>
      </c>
      <c r="I7" s="7">
        <f>Autoevaluación!S140/SUM(Autoevaluación!S139:S142)</f>
        <v>1</v>
      </c>
      <c r="J7" s="7">
        <f>Autoevaluación!S141/SUM(Autoevaluación!S139:S142)</f>
        <v>0</v>
      </c>
      <c r="K7" s="7">
        <f>Autoevaluación!S142/SUM(Autoevaluación!S139:S142)</f>
        <v>0</v>
      </c>
      <c r="L7" s="322"/>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38"/>
      <c r="C8" s="7"/>
      <c r="D8" s="7"/>
      <c r="E8" s="7"/>
      <c r="F8" s="7"/>
      <c r="G8" s="315"/>
      <c r="H8" s="7"/>
      <c r="I8" s="7"/>
      <c r="J8" s="7"/>
      <c r="K8" s="7"/>
      <c r="L8" s="322"/>
      <c r="M8" s="7"/>
      <c r="N8" s="7"/>
      <c r="O8" s="7"/>
      <c r="P8" s="7"/>
      <c r="Q8" s="53"/>
      <c r="R8" s="7"/>
      <c r="S8" s="7"/>
      <c r="T8" s="7"/>
      <c r="U8" s="7"/>
    </row>
    <row r="9" spans="2:22" ht="38.1" customHeight="1" x14ac:dyDescent="0.2">
      <c r="B9" s="6"/>
      <c r="C9" s="7"/>
      <c r="D9" s="7"/>
      <c r="E9" s="7"/>
      <c r="F9" s="7"/>
      <c r="G9" s="315"/>
      <c r="H9" s="7"/>
      <c r="I9" s="7"/>
      <c r="J9" s="7"/>
      <c r="K9" s="7"/>
      <c r="L9" s="322"/>
      <c r="M9" s="7"/>
      <c r="N9" s="7"/>
      <c r="O9" s="7"/>
      <c r="P9" s="7"/>
      <c r="Q9" s="53"/>
      <c r="R9" s="7"/>
      <c r="S9" s="7"/>
      <c r="T9" s="7"/>
      <c r="U9" s="7"/>
    </row>
    <row r="10" spans="2:22" ht="42" customHeight="1" x14ac:dyDescent="0.2">
      <c r="B10" s="15" t="s">
        <v>139</v>
      </c>
      <c r="C10" s="12">
        <f>AVERAGE(C4:C9)</f>
        <v>0.375</v>
      </c>
      <c r="D10" s="12">
        <f>AVERAGE(D4:D9)</f>
        <v>0.33333333333333331</v>
      </c>
      <c r="E10" s="12">
        <f>AVERAGE(E4:E9)</f>
        <v>0.29166666666666663</v>
      </c>
      <c r="F10" s="12">
        <f>AVERAGE(F4:F9)</f>
        <v>0</v>
      </c>
      <c r="G10" s="9"/>
      <c r="H10" s="12">
        <f>AVERAGE(H4:H9)</f>
        <v>0.125</v>
      </c>
      <c r="I10" s="12">
        <f>AVERAGE(I4:I9)</f>
        <v>0.25</v>
      </c>
      <c r="J10" s="12">
        <f>AVERAGE(J4:J9)</f>
        <v>0.39583333333333331</v>
      </c>
      <c r="K10" s="12">
        <f>AVERAGE(K4:K9)</f>
        <v>0.22916666666666666</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3" t="s">
        <v>176</v>
      </c>
      <c r="C12" s="323"/>
      <c r="D12" s="323"/>
      <c r="E12" s="323"/>
      <c r="F12" s="323"/>
      <c r="G12" s="323"/>
      <c r="H12" s="323"/>
      <c r="I12" s="323"/>
      <c r="J12" s="323"/>
      <c r="K12" s="323"/>
      <c r="L12" s="323"/>
      <c r="M12" s="323"/>
      <c r="N12" s="323"/>
      <c r="O12" s="323"/>
      <c r="P12" s="323"/>
      <c r="Q12" s="323"/>
      <c r="R12" s="323"/>
      <c r="S12" s="323"/>
      <c r="T12" s="323"/>
      <c r="U12" s="323"/>
    </row>
    <row r="13" spans="2:22" ht="24.95" customHeight="1" x14ac:dyDescent="0.2">
      <c r="B13" s="326" t="s">
        <v>28</v>
      </c>
      <c r="C13" s="326"/>
      <c r="D13" s="326"/>
      <c r="E13" s="326"/>
      <c r="F13" s="326"/>
      <c r="G13" s="326"/>
      <c r="H13" s="326"/>
      <c r="I13" s="326"/>
      <c r="J13" s="326"/>
      <c r="K13" s="326"/>
      <c r="L13" s="326"/>
      <c r="M13" s="326"/>
      <c r="N13" s="326"/>
      <c r="O13" s="326"/>
      <c r="P13" s="326"/>
      <c r="Q13" s="326"/>
      <c r="R13" s="326"/>
      <c r="S13" s="326"/>
      <c r="T13" s="326"/>
      <c r="U13" s="326"/>
    </row>
    <row r="14" spans="2:22" ht="60" customHeight="1" x14ac:dyDescent="0.2">
      <c r="B14" s="304"/>
      <c r="C14" s="304"/>
      <c r="D14" s="304"/>
      <c r="E14" s="304"/>
      <c r="F14" s="304"/>
      <c r="G14" s="304"/>
      <c r="H14" s="304"/>
      <c r="I14" s="304"/>
      <c r="J14" s="304"/>
      <c r="K14" s="304"/>
      <c r="L14" s="304"/>
      <c r="M14" s="304"/>
      <c r="N14" s="304"/>
      <c r="O14" s="304"/>
      <c r="P14" s="304"/>
      <c r="Q14" s="304"/>
      <c r="R14" s="304"/>
      <c r="S14" s="304"/>
      <c r="T14" s="304"/>
      <c r="U14" s="304"/>
    </row>
    <row r="15" spans="2:22" ht="60" customHeight="1" x14ac:dyDescent="0.2">
      <c r="B15" s="304"/>
      <c r="C15" s="304"/>
      <c r="D15" s="304"/>
      <c r="E15" s="304"/>
      <c r="F15" s="304"/>
      <c r="G15" s="304"/>
      <c r="H15" s="304"/>
      <c r="I15" s="304"/>
      <c r="J15" s="304"/>
      <c r="K15" s="304"/>
      <c r="L15" s="304"/>
      <c r="M15" s="304"/>
      <c r="N15" s="304"/>
      <c r="O15" s="304"/>
      <c r="P15" s="304"/>
      <c r="Q15" s="304"/>
      <c r="R15" s="304"/>
      <c r="S15" s="304"/>
      <c r="T15" s="304"/>
      <c r="U15" s="304"/>
    </row>
    <row r="16" spans="2:22" s="14" customFormat="1" ht="24.95" customHeight="1" x14ac:dyDescent="0.25">
      <c r="B16" s="319" t="s">
        <v>123</v>
      </c>
      <c r="C16" s="319"/>
      <c r="D16" s="319"/>
      <c r="E16" s="319"/>
      <c r="F16" s="319"/>
      <c r="G16" s="319"/>
      <c r="H16" s="319"/>
      <c r="I16" s="319"/>
      <c r="J16" s="319"/>
      <c r="K16" s="319"/>
      <c r="L16" s="319"/>
      <c r="M16" s="319"/>
      <c r="N16" s="319"/>
      <c r="O16" s="319"/>
      <c r="P16" s="319"/>
      <c r="Q16" s="319"/>
      <c r="R16" s="319"/>
      <c r="S16" s="319"/>
      <c r="T16" s="319"/>
      <c r="U16" s="319"/>
    </row>
    <row r="17" spans="2:21" ht="60" customHeight="1" x14ac:dyDescent="0.2">
      <c r="B17" s="304"/>
      <c r="C17" s="304"/>
      <c r="D17" s="304"/>
      <c r="E17" s="304"/>
      <c r="F17" s="304"/>
      <c r="G17" s="304"/>
      <c r="H17" s="304"/>
      <c r="I17" s="304"/>
      <c r="J17" s="304"/>
      <c r="K17" s="304"/>
      <c r="L17" s="304"/>
      <c r="M17" s="304"/>
      <c r="N17" s="304"/>
      <c r="O17" s="304"/>
      <c r="P17" s="304"/>
      <c r="Q17" s="304"/>
      <c r="R17" s="304"/>
      <c r="S17" s="304"/>
      <c r="T17" s="304"/>
      <c r="U17" s="304"/>
    </row>
    <row r="18" spans="2:21" ht="60" customHeight="1" x14ac:dyDescent="0.2">
      <c r="B18" s="304"/>
      <c r="C18" s="304"/>
      <c r="D18" s="304"/>
      <c r="E18" s="304"/>
      <c r="F18" s="304"/>
      <c r="G18" s="304"/>
      <c r="H18" s="304"/>
      <c r="I18" s="304"/>
      <c r="J18" s="304"/>
      <c r="K18" s="304"/>
      <c r="L18" s="304"/>
      <c r="M18" s="304"/>
      <c r="N18" s="304"/>
      <c r="O18" s="304"/>
      <c r="P18" s="304"/>
      <c r="Q18" s="304"/>
      <c r="R18" s="304"/>
      <c r="S18" s="304"/>
      <c r="T18" s="304"/>
      <c r="U18" s="304"/>
    </row>
    <row r="19" spans="2:21" ht="60" customHeight="1" x14ac:dyDescent="0.2">
      <c r="B19" s="304"/>
      <c r="C19" s="304"/>
      <c r="D19" s="304"/>
      <c r="E19" s="304"/>
      <c r="F19" s="304"/>
      <c r="G19" s="304"/>
      <c r="H19" s="304"/>
      <c r="I19" s="304"/>
      <c r="J19" s="304"/>
      <c r="K19" s="304"/>
      <c r="L19" s="304"/>
      <c r="M19" s="304"/>
      <c r="N19" s="304"/>
      <c r="O19" s="304"/>
      <c r="P19" s="304"/>
      <c r="Q19" s="304"/>
      <c r="R19" s="304"/>
      <c r="S19" s="304"/>
      <c r="T19" s="304"/>
      <c r="U19" s="304"/>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7" t="s">
        <v>177</v>
      </c>
      <c r="C21" s="327"/>
      <c r="D21" s="327"/>
      <c r="E21" s="327"/>
      <c r="F21" s="327"/>
      <c r="G21" s="327"/>
      <c r="H21" s="327"/>
      <c r="I21" s="327"/>
      <c r="J21" s="327"/>
      <c r="K21" s="327"/>
      <c r="L21" s="327"/>
      <c r="M21" s="327"/>
      <c r="N21" s="327"/>
      <c r="O21" s="327"/>
      <c r="P21" s="327"/>
      <c r="Q21" s="327"/>
      <c r="R21" s="327"/>
      <c r="S21" s="327"/>
      <c r="T21" s="327"/>
      <c r="U21" s="327"/>
    </row>
    <row r="22" spans="2:21" ht="24.95" customHeight="1" x14ac:dyDescent="0.2">
      <c r="B22" s="328" t="s">
        <v>28</v>
      </c>
      <c r="C22" s="328"/>
      <c r="D22" s="328"/>
      <c r="E22" s="328"/>
      <c r="F22" s="328"/>
      <c r="G22" s="328"/>
      <c r="H22" s="328"/>
      <c r="I22" s="328"/>
      <c r="J22" s="328"/>
      <c r="K22" s="328"/>
      <c r="L22" s="328"/>
      <c r="M22" s="328"/>
      <c r="N22" s="328"/>
      <c r="O22" s="328"/>
      <c r="P22" s="328"/>
      <c r="Q22" s="328"/>
      <c r="R22" s="328"/>
      <c r="S22" s="328"/>
      <c r="T22" s="328"/>
      <c r="U22" s="328"/>
    </row>
    <row r="23" spans="2:21" ht="60" customHeight="1" x14ac:dyDescent="0.2">
      <c r="B23" s="304"/>
      <c r="C23" s="304"/>
      <c r="D23" s="304"/>
      <c r="E23" s="304"/>
      <c r="F23" s="304"/>
      <c r="G23" s="304"/>
      <c r="H23" s="304"/>
      <c r="I23" s="304"/>
      <c r="J23" s="304"/>
      <c r="K23" s="304"/>
      <c r="L23" s="304"/>
      <c r="M23" s="304"/>
      <c r="N23" s="304"/>
      <c r="O23" s="304"/>
      <c r="P23" s="304"/>
      <c r="Q23" s="304"/>
      <c r="R23" s="304"/>
      <c r="S23" s="304"/>
      <c r="T23" s="304"/>
      <c r="U23" s="304"/>
    </row>
    <row r="24" spans="2:21" ht="60" customHeight="1" x14ac:dyDescent="0.2">
      <c r="B24" s="304"/>
      <c r="C24" s="304"/>
      <c r="D24" s="304"/>
      <c r="E24" s="304"/>
      <c r="F24" s="304"/>
      <c r="G24" s="304"/>
      <c r="H24" s="304"/>
      <c r="I24" s="304"/>
      <c r="J24" s="304"/>
      <c r="K24" s="304"/>
      <c r="L24" s="304"/>
      <c r="M24" s="304"/>
      <c r="N24" s="304"/>
      <c r="O24" s="304"/>
      <c r="P24" s="304"/>
      <c r="Q24" s="304"/>
      <c r="R24" s="304"/>
      <c r="S24" s="304"/>
      <c r="T24" s="304"/>
      <c r="U24" s="304"/>
    </row>
    <row r="25" spans="2:21" s="14" customFormat="1" ht="24.95" customHeight="1" x14ac:dyDescent="0.25">
      <c r="B25" s="319" t="s">
        <v>123</v>
      </c>
      <c r="C25" s="319"/>
      <c r="D25" s="319"/>
      <c r="E25" s="319"/>
      <c r="F25" s="319"/>
      <c r="G25" s="319"/>
      <c r="H25" s="319"/>
      <c r="I25" s="319"/>
      <c r="J25" s="319"/>
      <c r="K25" s="319"/>
      <c r="L25" s="319"/>
      <c r="M25" s="319"/>
      <c r="N25" s="319"/>
      <c r="O25" s="319"/>
      <c r="P25" s="319"/>
      <c r="Q25" s="319"/>
      <c r="R25" s="319"/>
      <c r="S25" s="319"/>
      <c r="T25" s="319"/>
      <c r="U25" s="319"/>
    </row>
    <row r="26" spans="2:21" ht="60" customHeight="1" x14ac:dyDescent="0.2">
      <c r="B26" s="304"/>
      <c r="C26" s="304"/>
      <c r="D26" s="304"/>
      <c r="E26" s="304"/>
      <c r="F26" s="304"/>
      <c r="G26" s="304"/>
      <c r="H26" s="304"/>
      <c r="I26" s="304"/>
      <c r="J26" s="304"/>
      <c r="K26" s="304"/>
      <c r="L26" s="304"/>
      <c r="M26" s="304"/>
      <c r="N26" s="304"/>
      <c r="O26" s="304"/>
      <c r="P26" s="304"/>
      <c r="Q26" s="304"/>
      <c r="R26" s="304"/>
      <c r="S26" s="304"/>
      <c r="T26" s="304"/>
      <c r="U26" s="304"/>
    </row>
    <row r="27" spans="2:21" ht="60" customHeight="1" x14ac:dyDescent="0.2">
      <c r="B27" s="304"/>
      <c r="C27" s="304"/>
      <c r="D27" s="304"/>
      <c r="E27" s="304"/>
      <c r="F27" s="304"/>
      <c r="G27" s="304"/>
      <c r="H27" s="304"/>
      <c r="I27" s="304"/>
      <c r="J27" s="304"/>
      <c r="K27" s="304"/>
      <c r="L27" s="304"/>
      <c r="M27" s="304"/>
      <c r="N27" s="304"/>
      <c r="O27" s="304"/>
      <c r="P27" s="304"/>
      <c r="Q27" s="304"/>
      <c r="R27" s="304"/>
      <c r="S27" s="304"/>
      <c r="T27" s="304"/>
      <c r="U27" s="304"/>
    </row>
    <row r="28" spans="2:21" ht="60" customHeight="1" x14ac:dyDescent="0.2">
      <c r="B28" s="304"/>
      <c r="C28" s="304"/>
      <c r="D28" s="304"/>
      <c r="E28" s="304"/>
      <c r="F28" s="304"/>
      <c r="G28" s="304"/>
      <c r="H28" s="304"/>
      <c r="I28" s="304"/>
      <c r="J28" s="304"/>
      <c r="K28" s="304"/>
      <c r="L28" s="304"/>
      <c r="M28" s="304"/>
      <c r="N28" s="304"/>
      <c r="O28" s="304"/>
      <c r="P28" s="304"/>
      <c r="Q28" s="304"/>
      <c r="R28" s="304"/>
      <c r="S28" s="304"/>
      <c r="T28" s="304"/>
      <c r="U28" s="304"/>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29" t="s">
        <v>178</v>
      </c>
      <c r="C30" s="329"/>
      <c r="D30" s="329"/>
      <c r="E30" s="329"/>
      <c r="F30" s="329"/>
      <c r="G30" s="329"/>
      <c r="H30" s="329"/>
      <c r="I30" s="329"/>
      <c r="J30" s="329"/>
      <c r="K30" s="329"/>
      <c r="L30" s="329"/>
      <c r="M30" s="329"/>
      <c r="N30" s="329"/>
      <c r="O30" s="329"/>
      <c r="P30" s="329"/>
      <c r="Q30" s="329"/>
      <c r="R30" s="329"/>
      <c r="S30" s="329"/>
      <c r="T30" s="329"/>
      <c r="U30" s="329"/>
    </row>
    <row r="31" spans="2:21" ht="24.95" customHeight="1" x14ac:dyDescent="0.2">
      <c r="B31" s="330" t="s">
        <v>28</v>
      </c>
      <c r="C31" s="331"/>
      <c r="D31" s="331"/>
      <c r="E31" s="331"/>
      <c r="F31" s="331"/>
      <c r="G31" s="331"/>
      <c r="H31" s="331"/>
      <c r="I31" s="331"/>
      <c r="J31" s="331"/>
      <c r="K31" s="331"/>
      <c r="L31" s="331"/>
      <c r="M31" s="331"/>
      <c r="N31" s="331"/>
      <c r="O31" s="331"/>
      <c r="P31" s="331"/>
      <c r="Q31" s="331"/>
      <c r="R31" s="331"/>
      <c r="S31" s="331"/>
      <c r="T31" s="331"/>
      <c r="U31" s="331"/>
    </row>
    <row r="32" spans="2:21" ht="60" customHeight="1" x14ac:dyDescent="0.2">
      <c r="B32" s="304"/>
      <c r="C32" s="304"/>
      <c r="D32" s="304"/>
      <c r="E32" s="304"/>
      <c r="F32" s="304"/>
      <c r="G32" s="304"/>
      <c r="H32" s="304"/>
      <c r="I32" s="304"/>
      <c r="J32" s="304"/>
      <c r="K32" s="304"/>
      <c r="L32" s="304"/>
      <c r="M32" s="304"/>
      <c r="N32" s="304"/>
      <c r="O32" s="304"/>
      <c r="P32" s="304"/>
      <c r="Q32" s="304"/>
      <c r="R32" s="304"/>
      <c r="S32" s="304"/>
      <c r="T32" s="304"/>
      <c r="U32" s="304"/>
    </row>
    <row r="33" spans="2:21" ht="60" customHeight="1" x14ac:dyDescent="0.2">
      <c r="B33" s="304"/>
      <c r="C33" s="304"/>
      <c r="D33" s="304"/>
      <c r="E33" s="304"/>
      <c r="F33" s="304"/>
      <c r="G33" s="304"/>
      <c r="H33" s="304"/>
      <c r="I33" s="304"/>
      <c r="J33" s="304"/>
      <c r="K33" s="304"/>
      <c r="L33" s="304"/>
      <c r="M33" s="304"/>
      <c r="N33" s="304"/>
      <c r="O33" s="304"/>
      <c r="P33" s="304"/>
      <c r="Q33" s="304"/>
      <c r="R33" s="304"/>
      <c r="S33" s="304"/>
      <c r="T33" s="304"/>
      <c r="U33" s="304"/>
    </row>
    <row r="34" spans="2:21" s="14" customFormat="1" ht="24.95" customHeight="1" x14ac:dyDescent="0.25">
      <c r="B34" s="319" t="s">
        <v>123</v>
      </c>
      <c r="C34" s="319"/>
      <c r="D34" s="319"/>
      <c r="E34" s="319"/>
      <c r="F34" s="319"/>
      <c r="G34" s="319"/>
      <c r="H34" s="319"/>
      <c r="I34" s="319"/>
      <c r="J34" s="319"/>
      <c r="K34" s="319"/>
      <c r="L34" s="319"/>
      <c r="M34" s="319"/>
      <c r="N34" s="319"/>
      <c r="O34" s="319"/>
      <c r="P34" s="319"/>
      <c r="Q34" s="319"/>
      <c r="R34" s="319"/>
      <c r="S34" s="319"/>
      <c r="T34" s="319"/>
      <c r="U34" s="319"/>
    </row>
    <row r="35" spans="2:21" ht="60" customHeight="1" x14ac:dyDescent="0.2">
      <c r="B35" s="304"/>
      <c r="C35" s="304"/>
      <c r="D35" s="304"/>
      <c r="E35" s="304"/>
      <c r="F35" s="304"/>
      <c r="G35" s="304"/>
      <c r="H35" s="304"/>
      <c r="I35" s="304"/>
      <c r="J35" s="304"/>
      <c r="K35" s="304"/>
      <c r="L35" s="304"/>
      <c r="M35" s="304"/>
      <c r="N35" s="304"/>
      <c r="O35" s="304"/>
      <c r="P35" s="304"/>
      <c r="Q35" s="304"/>
      <c r="R35" s="304"/>
      <c r="S35" s="304"/>
      <c r="T35" s="304"/>
      <c r="U35" s="304"/>
    </row>
    <row r="36" spans="2:21" ht="60" customHeight="1" x14ac:dyDescent="0.2">
      <c r="B36" s="304"/>
      <c r="C36" s="304"/>
      <c r="D36" s="304"/>
      <c r="E36" s="304"/>
      <c r="F36" s="304"/>
      <c r="G36" s="304"/>
      <c r="H36" s="304"/>
      <c r="I36" s="304"/>
      <c r="J36" s="304"/>
      <c r="K36" s="304"/>
      <c r="L36" s="304"/>
      <c r="M36" s="304"/>
      <c r="N36" s="304"/>
      <c r="O36" s="304"/>
      <c r="P36" s="304"/>
      <c r="Q36" s="304"/>
      <c r="R36" s="304"/>
      <c r="S36" s="304"/>
      <c r="T36" s="304"/>
      <c r="U36" s="304"/>
    </row>
    <row r="37" spans="2:21" ht="60" customHeight="1" x14ac:dyDescent="0.2">
      <c r="B37" s="304"/>
      <c r="C37" s="304"/>
      <c r="D37" s="304"/>
      <c r="E37" s="304"/>
      <c r="F37" s="304"/>
      <c r="G37" s="304"/>
      <c r="H37" s="304"/>
      <c r="I37" s="304"/>
      <c r="J37" s="304"/>
      <c r="K37" s="304"/>
      <c r="L37" s="304"/>
      <c r="M37" s="304"/>
      <c r="N37" s="304"/>
      <c r="O37" s="304"/>
      <c r="P37" s="304"/>
      <c r="Q37" s="304"/>
      <c r="R37" s="304"/>
      <c r="S37" s="304"/>
      <c r="T37" s="304"/>
      <c r="U37" s="304"/>
    </row>
    <row r="40" spans="2:21" x14ac:dyDescent="0.2">
      <c r="B40" s="325" t="s">
        <v>179</v>
      </c>
      <c r="C40" s="325"/>
      <c r="D40" s="325"/>
      <c r="E40" s="325"/>
      <c r="F40" s="325"/>
      <c r="G40" s="325"/>
      <c r="H40" s="325"/>
      <c r="I40" s="325"/>
      <c r="J40" s="325"/>
      <c r="K40" s="325"/>
      <c r="L40" s="325"/>
      <c r="M40" s="325"/>
      <c r="N40" s="325"/>
      <c r="O40" s="325"/>
      <c r="P40" s="325"/>
      <c r="Q40" s="325"/>
      <c r="R40" s="325"/>
      <c r="S40" s="325"/>
      <c r="T40" s="325"/>
      <c r="U40" s="325"/>
    </row>
    <row r="41" spans="2:21" ht="19.5" x14ac:dyDescent="0.2">
      <c r="B41" s="330" t="s">
        <v>28</v>
      </c>
      <c r="C41" s="331"/>
      <c r="D41" s="331"/>
      <c r="E41" s="331"/>
      <c r="F41" s="331"/>
      <c r="G41" s="331"/>
      <c r="H41" s="331"/>
      <c r="I41" s="331"/>
      <c r="J41" s="331"/>
      <c r="K41" s="331"/>
      <c r="L41" s="331"/>
      <c r="M41" s="331"/>
      <c r="N41" s="331"/>
      <c r="O41" s="331"/>
      <c r="P41" s="331"/>
      <c r="Q41" s="331"/>
      <c r="R41" s="331"/>
      <c r="S41" s="331"/>
      <c r="T41" s="331"/>
      <c r="U41" s="331"/>
    </row>
    <row r="42" spans="2:21" ht="62.25" customHeight="1" x14ac:dyDescent="0.2">
      <c r="B42" s="304"/>
      <c r="C42" s="304"/>
      <c r="D42" s="304"/>
      <c r="E42" s="304"/>
      <c r="F42" s="304"/>
      <c r="G42" s="304"/>
      <c r="H42" s="304"/>
      <c r="I42" s="304"/>
      <c r="J42" s="304"/>
      <c r="K42" s="304"/>
      <c r="L42" s="304"/>
      <c r="M42" s="304"/>
      <c r="N42" s="304"/>
      <c r="O42" s="304"/>
      <c r="P42" s="304"/>
      <c r="Q42" s="304"/>
      <c r="R42" s="304"/>
      <c r="S42" s="304"/>
      <c r="T42" s="304"/>
      <c r="U42" s="304"/>
    </row>
    <row r="43" spans="2:21" ht="64.5" customHeight="1" x14ac:dyDescent="0.2">
      <c r="B43" s="304"/>
      <c r="C43" s="304"/>
      <c r="D43" s="304"/>
      <c r="E43" s="304"/>
      <c r="F43" s="304"/>
      <c r="G43" s="304"/>
      <c r="H43" s="304"/>
      <c r="I43" s="304"/>
      <c r="J43" s="304"/>
      <c r="K43" s="304"/>
      <c r="L43" s="304"/>
      <c r="M43" s="304"/>
      <c r="N43" s="304"/>
      <c r="O43" s="304"/>
      <c r="P43" s="304"/>
      <c r="Q43" s="304"/>
      <c r="R43" s="304"/>
      <c r="S43" s="304"/>
      <c r="T43" s="304"/>
      <c r="U43" s="304"/>
    </row>
    <row r="44" spans="2:21" ht="19.5" x14ac:dyDescent="0.2">
      <c r="B44" s="319" t="s">
        <v>123</v>
      </c>
      <c r="C44" s="319"/>
      <c r="D44" s="319"/>
      <c r="E44" s="319"/>
      <c r="F44" s="319"/>
      <c r="G44" s="319"/>
      <c r="H44" s="319"/>
      <c r="I44" s="319"/>
      <c r="J44" s="319"/>
      <c r="K44" s="319"/>
      <c r="L44" s="319"/>
      <c r="M44" s="319"/>
      <c r="N44" s="319"/>
      <c r="O44" s="319"/>
      <c r="P44" s="319"/>
      <c r="Q44" s="319"/>
      <c r="R44" s="319"/>
      <c r="S44" s="319"/>
      <c r="T44" s="319"/>
      <c r="U44" s="319"/>
    </row>
    <row r="45" spans="2:21" ht="54.75" customHeight="1" x14ac:dyDescent="0.2">
      <c r="B45" s="304"/>
      <c r="C45" s="304"/>
      <c r="D45" s="304"/>
      <c r="E45" s="304"/>
      <c r="F45" s="304"/>
      <c r="G45" s="304"/>
      <c r="H45" s="304"/>
      <c r="I45" s="304"/>
      <c r="J45" s="304"/>
      <c r="K45" s="304"/>
      <c r="L45" s="304"/>
      <c r="M45" s="304"/>
      <c r="N45" s="304"/>
      <c r="O45" s="304"/>
      <c r="P45" s="304"/>
      <c r="Q45" s="304"/>
      <c r="R45" s="304"/>
      <c r="S45" s="304"/>
      <c r="T45" s="304"/>
      <c r="U45" s="304"/>
    </row>
    <row r="46" spans="2:21" ht="61.5" customHeight="1" x14ac:dyDescent="0.2">
      <c r="B46" s="304"/>
      <c r="C46" s="304"/>
      <c r="D46" s="304"/>
      <c r="E46" s="304"/>
      <c r="F46" s="304"/>
      <c r="G46" s="304"/>
      <c r="H46" s="304"/>
      <c r="I46" s="304"/>
      <c r="J46" s="304"/>
      <c r="K46" s="304"/>
      <c r="L46" s="304"/>
      <c r="M46" s="304"/>
      <c r="N46" s="304"/>
      <c r="O46" s="304"/>
      <c r="P46" s="304"/>
      <c r="Q46" s="304"/>
      <c r="R46" s="304"/>
      <c r="S46" s="304"/>
      <c r="T46" s="304"/>
      <c r="U46" s="304"/>
    </row>
    <row r="47" spans="2:21" ht="64.5" customHeight="1" x14ac:dyDescent="0.2">
      <c r="B47" s="304"/>
      <c r="C47" s="304"/>
      <c r="D47" s="304"/>
      <c r="E47" s="304"/>
      <c r="F47" s="304"/>
      <c r="G47" s="304"/>
      <c r="H47" s="304"/>
      <c r="I47" s="304"/>
      <c r="J47" s="304"/>
      <c r="K47" s="304"/>
      <c r="L47" s="304"/>
      <c r="M47" s="304"/>
      <c r="N47" s="304"/>
      <c r="O47" s="304"/>
      <c r="P47" s="304"/>
      <c r="Q47" s="304"/>
      <c r="R47" s="304"/>
      <c r="S47" s="304"/>
      <c r="T47" s="304"/>
      <c r="U47" s="304"/>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24:U24"/>
    <mergeCell ref="B25:U25"/>
    <mergeCell ref="B26:U26"/>
    <mergeCell ref="B27:U27"/>
    <mergeCell ref="B42:U42"/>
    <mergeCell ref="B28:U28"/>
    <mergeCell ref="L3:L9"/>
    <mergeCell ref="B2:B3"/>
    <mergeCell ref="R2:U2"/>
    <mergeCell ref="B12:U12"/>
    <mergeCell ref="B13:U1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Institución</vt:lpstr>
      <vt:lpstr>Autoevaluación</vt:lpstr>
      <vt:lpstr>Directiva</vt:lpstr>
      <vt:lpstr>Academica</vt:lpstr>
      <vt:lpstr>Admon</vt:lpstr>
      <vt:lpstr>Comunidad</vt:lpstr>
      <vt:lpstr>Autoevaluación!Área_de_impresión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ronal peñaloza figueroa</cp:lastModifiedBy>
  <cp:lastPrinted>2024-12-05T20:46:50Z</cp:lastPrinted>
  <dcterms:created xsi:type="dcterms:W3CDTF">2010-02-23T19:10:51Z</dcterms:created>
  <dcterms:modified xsi:type="dcterms:W3CDTF">2025-04-30T18:40:09Z</dcterms:modified>
</cp:coreProperties>
</file>