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24226"/>
  <mc:AlternateContent xmlns:mc="http://schemas.openxmlformats.org/markup-compatibility/2006">
    <mc:Choice Requires="x15">
      <x15ac:absPath xmlns:x15ac="http://schemas.microsoft.com/office/spreadsheetml/2010/11/ac" url="C:\Users\marhe\OneDrive\Escritorio\ENJAMBRE 2025\CARPETA 01\"/>
    </mc:Choice>
  </mc:AlternateContent>
  <xr:revisionPtr revIDLastSave="0" documentId="8_{38509CF0-B442-4A28-B087-927FD58368BA}" xr6:coauthVersionLast="47" xr6:coauthVersionMax="47" xr10:uidLastSave="{00000000-0000-0000-0000-000000000000}"/>
  <bookViews>
    <workbookView xWindow="-120" yWindow="-120" windowWidth="20730" windowHeight="11160" activeTab="5"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workbook>
</file>

<file path=xl/calcChain.xml><?xml version="1.0" encoding="utf-8"?>
<calcChain xmlns="http://schemas.openxmlformats.org/spreadsheetml/2006/main">
  <c r="U100" i="1" l="1"/>
  <c r="U87" i="1"/>
  <c r="U92" i="1"/>
  <c r="U91" i="1"/>
  <c r="T5" i="6" s="1"/>
  <c r="U90" i="1"/>
  <c r="U89" i="1"/>
  <c r="R7" i="1"/>
  <c r="S7" i="1"/>
  <c r="T7" i="1"/>
  <c r="U7" i="1"/>
  <c r="R8" i="1"/>
  <c r="S8" i="1"/>
  <c r="T8" i="1"/>
  <c r="O4" i="2" s="1"/>
  <c r="U8" i="1"/>
  <c r="R9" i="1"/>
  <c r="D4" i="2" s="1"/>
  <c r="S9" i="1"/>
  <c r="J4" i="2" s="1"/>
  <c r="T9" i="1"/>
  <c r="U9" i="1"/>
  <c r="T4" i="2" s="1"/>
  <c r="R10" i="1"/>
  <c r="F4" i="2"/>
  <c r="S10" i="1"/>
  <c r="T10" i="1"/>
  <c r="P4" i="2" s="1"/>
  <c r="P10" i="2" s="1"/>
  <c r="U10" i="1"/>
  <c r="U4" i="2" s="1"/>
  <c r="Q11" i="1"/>
  <c r="R11" i="1"/>
  <c r="S11" i="1"/>
  <c r="R13" i="1"/>
  <c r="C5" i="2" s="1"/>
  <c r="S13" i="1"/>
  <c r="T13" i="1"/>
  <c r="U13" i="1"/>
  <c r="R14" i="1"/>
  <c r="S14" i="1"/>
  <c r="I5" i="2" s="1"/>
  <c r="T14" i="1"/>
  <c r="U14" i="1"/>
  <c r="R15" i="1"/>
  <c r="S15" i="1"/>
  <c r="T15" i="1"/>
  <c r="U15" i="1"/>
  <c r="S5" i="2" s="1"/>
  <c r="S10" i="2" s="1"/>
  <c r="R16" i="1"/>
  <c r="S16" i="1"/>
  <c r="T16" i="1"/>
  <c r="O5" i="2" s="1"/>
  <c r="U16" i="1"/>
  <c r="U5" i="2" s="1"/>
  <c r="R20" i="1"/>
  <c r="S20" i="1"/>
  <c r="T20" i="1"/>
  <c r="U20" i="1"/>
  <c r="R21" i="1"/>
  <c r="S21" i="1"/>
  <c r="T21" i="1"/>
  <c r="U21" i="1"/>
  <c r="R22" i="1"/>
  <c r="S22" i="1"/>
  <c r="T22" i="1"/>
  <c r="U22" i="1"/>
  <c r="R23" i="1"/>
  <c r="S23" i="1"/>
  <c r="K6" i="2" s="1"/>
  <c r="T23" i="1"/>
  <c r="O6" i="2"/>
  <c r="U23" i="1"/>
  <c r="R30" i="1"/>
  <c r="C7" i="2" s="1"/>
  <c r="S30" i="1"/>
  <c r="T30" i="1"/>
  <c r="U30" i="1"/>
  <c r="R31" i="1"/>
  <c r="S31" i="1"/>
  <c r="I7" i="2" s="1"/>
  <c r="T31" i="1"/>
  <c r="U31" i="1"/>
  <c r="R32" i="1"/>
  <c r="E7" i="2"/>
  <c r="S32" i="1"/>
  <c r="T32" i="1"/>
  <c r="U32" i="1"/>
  <c r="S7" i="2" s="1"/>
  <c r="R33" i="1"/>
  <c r="F7" i="2"/>
  <c r="S33" i="1"/>
  <c r="T33" i="1"/>
  <c r="P7" i="2" s="1"/>
  <c r="U33" i="1"/>
  <c r="U7" i="2" s="1"/>
  <c r="R36" i="1"/>
  <c r="C8" i="2" s="1"/>
  <c r="S36" i="1"/>
  <c r="T36" i="1"/>
  <c r="U36" i="1"/>
  <c r="R37" i="1"/>
  <c r="S37" i="1"/>
  <c r="T37" i="1"/>
  <c r="U37" i="1"/>
  <c r="S8" i="2" s="1"/>
  <c r="R38" i="1"/>
  <c r="S38" i="1"/>
  <c r="T38" i="1"/>
  <c r="U38" i="1"/>
  <c r="T8" i="2" s="1"/>
  <c r="R39" i="1"/>
  <c r="F8" i="2" s="1"/>
  <c r="S39" i="1"/>
  <c r="K8" i="2" s="1"/>
  <c r="T39" i="1"/>
  <c r="P8" i="2" s="1"/>
  <c r="U39" i="1"/>
  <c r="R47" i="1"/>
  <c r="S47" i="1"/>
  <c r="T47" i="1"/>
  <c r="U47" i="1"/>
  <c r="R48" i="1"/>
  <c r="D9" i="2" s="1"/>
  <c r="S48" i="1"/>
  <c r="T48" i="1"/>
  <c r="U48" i="1"/>
  <c r="R49" i="1"/>
  <c r="E9" i="2" s="1"/>
  <c r="S49" i="1"/>
  <c r="T49" i="1"/>
  <c r="O9" i="2" s="1"/>
  <c r="U49" i="1"/>
  <c r="T9" i="2" s="1"/>
  <c r="R50" i="1"/>
  <c r="F9" i="2" s="1"/>
  <c r="S50" i="1"/>
  <c r="K9" i="2" s="1"/>
  <c r="T50" i="1"/>
  <c r="P9" i="2"/>
  <c r="U50" i="1"/>
  <c r="U9" i="2" s="1"/>
  <c r="R55" i="1"/>
  <c r="S55" i="1"/>
  <c r="H4" i="4" s="1"/>
  <c r="T55" i="1"/>
  <c r="U55" i="1"/>
  <c r="R4" i="4"/>
  <c r="R10" i="4" s="1"/>
  <c r="R56" i="1"/>
  <c r="S56" i="1"/>
  <c r="I4" i="4" s="1"/>
  <c r="T56" i="1"/>
  <c r="P4" i="4" s="1"/>
  <c r="P10" i="4" s="1"/>
  <c r="U56" i="1"/>
  <c r="S4" i="4"/>
  <c r="S10" i="4" s="1"/>
  <c r="R57" i="1"/>
  <c r="S57" i="1"/>
  <c r="J4" i="4" s="1"/>
  <c r="T57" i="1"/>
  <c r="U57" i="1"/>
  <c r="R58" i="1"/>
  <c r="F4" i="4" s="1"/>
  <c r="S58" i="1"/>
  <c r="K4" i="4" s="1"/>
  <c r="T58" i="1"/>
  <c r="U58" i="1"/>
  <c r="U4" i="4"/>
  <c r="U10" i="4" s="1"/>
  <c r="T4" i="4"/>
  <c r="T10" i="4" s="1"/>
  <c r="R62" i="1"/>
  <c r="S62" i="1"/>
  <c r="T62" i="1"/>
  <c r="U62" i="1"/>
  <c r="R63" i="1"/>
  <c r="S63" i="1"/>
  <c r="T63" i="1"/>
  <c r="U63" i="1"/>
  <c r="R64" i="1"/>
  <c r="E5" i="4" s="1"/>
  <c r="S64" i="1"/>
  <c r="J5" i="4" s="1"/>
  <c r="T64" i="1"/>
  <c r="O5" i="4" s="1"/>
  <c r="U64" i="1"/>
  <c r="U5" i="4" s="1"/>
  <c r="R65" i="1"/>
  <c r="F5" i="4"/>
  <c r="S65" i="1"/>
  <c r="T65" i="1"/>
  <c r="U65" i="1"/>
  <c r="R68" i="1"/>
  <c r="D6" i="4" s="1"/>
  <c r="C6" i="4"/>
  <c r="S68" i="1"/>
  <c r="T68" i="1"/>
  <c r="U68" i="1"/>
  <c r="S6" i="4"/>
  <c r="R69" i="1"/>
  <c r="S69" i="1"/>
  <c r="T69" i="1"/>
  <c r="U69" i="1"/>
  <c r="R70" i="1"/>
  <c r="S70" i="1"/>
  <c r="T70" i="1"/>
  <c r="U70" i="1"/>
  <c r="R71" i="1"/>
  <c r="F6" i="4"/>
  <c r="S71" i="1"/>
  <c r="T71" i="1"/>
  <c r="P6" i="4"/>
  <c r="U71" i="1"/>
  <c r="T6" i="4" s="1"/>
  <c r="R74" i="1"/>
  <c r="S74" i="1"/>
  <c r="T74" i="1"/>
  <c r="U74" i="1"/>
  <c r="R75" i="1"/>
  <c r="F7" i="4"/>
  <c r="S75" i="1"/>
  <c r="T75" i="1"/>
  <c r="N7" i="4" s="1"/>
  <c r="U75" i="1"/>
  <c r="R76" i="1"/>
  <c r="S76" i="1"/>
  <c r="T76" i="1"/>
  <c r="U76" i="1"/>
  <c r="S7" i="4" s="1"/>
  <c r="R77" i="1"/>
  <c r="S77" i="1"/>
  <c r="T77" i="1"/>
  <c r="P7" i="4"/>
  <c r="U77" i="1"/>
  <c r="R84" i="1"/>
  <c r="C4" i="6"/>
  <c r="S84" i="1"/>
  <c r="T84" i="1"/>
  <c r="N4" i="6"/>
  <c r="N10" i="6" s="1"/>
  <c r="U84" i="1"/>
  <c r="R85" i="1"/>
  <c r="S85" i="1"/>
  <c r="I4" i="6" s="1"/>
  <c r="T85" i="1"/>
  <c r="U85" i="1"/>
  <c r="R86" i="1"/>
  <c r="S86" i="1"/>
  <c r="T86" i="1"/>
  <c r="U86" i="1"/>
  <c r="T4" i="6" s="1"/>
  <c r="T10" i="6" s="1"/>
  <c r="R87" i="1"/>
  <c r="S87" i="1"/>
  <c r="T87" i="1"/>
  <c r="P4" i="6"/>
  <c r="P10" i="6" s="1"/>
  <c r="R89" i="1"/>
  <c r="S89" i="1"/>
  <c r="T89" i="1"/>
  <c r="R90" i="1"/>
  <c r="S90" i="1"/>
  <c r="T90" i="1"/>
  <c r="R91" i="1"/>
  <c r="S91" i="1"/>
  <c r="J5" i="6" s="1"/>
  <c r="T91" i="1"/>
  <c r="R92" i="1"/>
  <c r="S92" i="1"/>
  <c r="K5" i="6" s="1"/>
  <c r="T92" i="1"/>
  <c r="P5" i="6" s="1"/>
  <c r="R98" i="1"/>
  <c r="S98" i="1"/>
  <c r="H6" i="6" s="1"/>
  <c r="T98" i="1"/>
  <c r="U98" i="1"/>
  <c r="R99" i="1"/>
  <c r="S99" i="1"/>
  <c r="T99" i="1"/>
  <c r="U99" i="1"/>
  <c r="S6" i="6" s="1"/>
  <c r="R100" i="1"/>
  <c r="S100" i="1"/>
  <c r="J6" i="6" s="1"/>
  <c r="T100" i="1"/>
  <c r="R101" i="1"/>
  <c r="S101" i="1"/>
  <c r="T101" i="1"/>
  <c r="P6" i="6" s="1"/>
  <c r="U101" i="1"/>
  <c r="R102" i="1"/>
  <c r="S102" i="1"/>
  <c r="T102" i="1"/>
  <c r="U102" i="1"/>
  <c r="R103" i="1"/>
  <c r="S103" i="1"/>
  <c r="I7" i="6" s="1"/>
  <c r="T103" i="1"/>
  <c r="N7" i="6" s="1"/>
  <c r="U103" i="1"/>
  <c r="R104" i="1"/>
  <c r="E7" i="6" s="1"/>
  <c r="S104" i="1"/>
  <c r="T104" i="1"/>
  <c r="U104" i="1"/>
  <c r="R105" i="1"/>
  <c r="F7" i="6" s="1"/>
  <c r="S105" i="1"/>
  <c r="T105" i="1"/>
  <c r="U105" i="1"/>
  <c r="U7" i="6" s="1"/>
  <c r="R114" i="1"/>
  <c r="C8" i="6" s="1"/>
  <c r="S114" i="1"/>
  <c r="T114" i="1"/>
  <c r="U114" i="1"/>
  <c r="R115" i="1"/>
  <c r="S115" i="1"/>
  <c r="T115" i="1"/>
  <c r="U115" i="1"/>
  <c r="R116" i="1"/>
  <c r="D8" i="6" s="1"/>
  <c r="S116" i="1"/>
  <c r="T116" i="1"/>
  <c r="O8" i="6"/>
  <c r="U116" i="1"/>
  <c r="R117" i="1"/>
  <c r="F8" i="6" s="1"/>
  <c r="S117" i="1"/>
  <c r="K8" i="6" s="1"/>
  <c r="T117" i="1"/>
  <c r="U117" i="1"/>
  <c r="U8" i="6" s="1"/>
  <c r="R122" i="1"/>
  <c r="S122" i="1"/>
  <c r="T122" i="1"/>
  <c r="P4" i="5" s="1"/>
  <c r="P10" i="5" s="1"/>
  <c r="U122" i="1"/>
  <c r="R123" i="1"/>
  <c r="D4" i="5" s="1"/>
  <c r="S123" i="1"/>
  <c r="T123" i="1"/>
  <c r="U123" i="1"/>
  <c r="R124" i="1"/>
  <c r="S124" i="1"/>
  <c r="T124" i="1"/>
  <c r="O4" i="5" s="1"/>
  <c r="O10" i="5" s="1"/>
  <c r="U124" i="1"/>
  <c r="R125" i="1"/>
  <c r="F4" i="5" s="1"/>
  <c r="S125" i="1"/>
  <c r="K4" i="5" s="1"/>
  <c r="T125" i="1"/>
  <c r="U125" i="1"/>
  <c r="T4" i="5" s="1"/>
  <c r="T10" i="5" s="1"/>
  <c r="R128" i="1"/>
  <c r="S128" i="1"/>
  <c r="T128" i="1"/>
  <c r="M5" i="5" s="1"/>
  <c r="U128" i="1"/>
  <c r="R129" i="1"/>
  <c r="C5" i="5" s="1"/>
  <c r="S129" i="1"/>
  <c r="I5" i="5" s="1"/>
  <c r="T129" i="1"/>
  <c r="U129" i="1"/>
  <c r="R130" i="1"/>
  <c r="E5" i="5" s="1"/>
  <c r="S130" i="1"/>
  <c r="T130" i="1"/>
  <c r="U130" i="1"/>
  <c r="T5" i="5" s="1"/>
  <c r="R131" i="1"/>
  <c r="F5" i="5" s="1"/>
  <c r="S131" i="1"/>
  <c r="T131" i="1"/>
  <c r="U131" i="1"/>
  <c r="U5" i="5" s="1"/>
  <c r="R134" i="1"/>
  <c r="S134" i="1"/>
  <c r="T134" i="1"/>
  <c r="U134" i="1"/>
  <c r="R135" i="1"/>
  <c r="S135" i="1"/>
  <c r="T135" i="1"/>
  <c r="U135" i="1"/>
  <c r="S6" i="5" s="1"/>
  <c r="R136" i="1"/>
  <c r="S136" i="1"/>
  <c r="T136" i="1"/>
  <c r="O6" i="5" s="1"/>
  <c r="U136" i="1"/>
  <c r="T6" i="5" s="1"/>
  <c r="R137" i="1"/>
  <c r="F6" i="5" s="1"/>
  <c r="S137" i="1"/>
  <c r="K6" i="5" s="1"/>
  <c r="T137" i="1"/>
  <c r="R139" i="1"/>
  <c r="C7" i="5"/>
  <c r="S139" i="1"/>
  <c r="T139" i="1"/>
  <c r="U139" i="1"/>
  <c r="R7" i="5"/>
  <c r="R140" i="1"/>
  <c r="S140" i="1"/>
  <c r="I7" i="5" s="1"/>
  <c r="T140" i="1"/>
  <c r="O7" i="5" s="1"/>
  <c r="U140" i="1"/>
  <c r="R141" i="1"/>
  <c r="D7" i="5" s="1"/>
  <c r="S141" i="1"/>
  <c r="J7" i="5" s="1"/>
  <c r="T141" i="1"/>
  <c r="U141" i="1"/>
  <c r="T7" i="5"/>
  <c r="R142" i="1"/>
  <c r="S142" i="1"/>
  <c r="T142" i="1"/>
  <c r="R8" i="2"/>
  <c r="T5" i="2"/>
  <c r="T10" i="2" s="1"/>
  <c r="T7" i="2"/>
  <c r="S5" i="5"/>
  <c r="E4" i="5"/>
  <c r="O7" i="4"/>
  <c r="P5" i="2"/>
  <c r="T7" i="6"/>
  <c r="E6" i="5"/>
  <c r="M7" i="4"/>
  <c r="U4" i="6"/>
  <c r="U10" i="6" s="1"/>
  <c r="S4" i="6"/>
  <c r="S10" i="6" s="1"/>
  <c r="E8" i="6"/>
  <c r="D4" i="6"/>
  <c r="U6" i="4"/>
  <c r="C7" i="4"/>
  <c r="D5" i="5"/>
  <c r="D5" i="4"/>
  <c r="P6" i="2"/>
  <c r="M8" i="2"/>
  <c r="E5" i="2"/>
  <c r="F5" i="2"/>
  <c r="D5" i="2"/>
  <c r="O10" i="2"/>
  <c r="N4" i="2"/>
  <c r="N10" i="2"/>
  <c r="M4" i="5"/>
  <c r="M10" i="5"/>
  <c r="T6" i="6"/>
  <c r="F4" i="6"/>
  <c r="E7" i="4"/>
  <c r="R6" i="4"/>
  <c r="C5" i="4"/>
  <c r="N9" i="2"/>
  <c r="M9" i="2"/>
  <c r="C9" i="2"/>
  <c r="N7" i="2"/>
  <c r="R7" i="2"/>
  <c r="M7" i="2"/>
  <c r="N5" i="2"/>
  <c r="S4" i="2"/>
  <c r="M4" i="2"/>
  <c r="M10" i="2" s="1"/>
  <c r="T5" i="4"/>
  <c r="E4" i="2"/>
  <c r="T8" i="6"/>
  <c r="R7" i="6"/>
  <c r="R7" i="4"/>
  <c r="E4" i="6"/>
  <c r="M8" i="6"/>
  <c r="F6" i="6"/>
  <c r="T7" i="4"/>
  <c r="D5" i="6"/>
  <c r="P5" i="4"/>
  <c r="D7" i="4"/>
  <c r="S9" i="2"/>
  <c r="S6" i="2"/>
  <c r="U6" i="2"/>
  <c r="O6" i="6"/>
  <c r="O4" i="6"/>
  <c r="O10" i="6"/>
  <c r="D7" i="2"/>
  <c r="C7" i="6"/>
  <c r="R9" i="2"/>
  <c r="N6" i="6"/>
  <c r="E6" i="4"/>
  <c r="M7" i="6"/>
  <c r="H7" i="2"/>
  <c r="C4" i="2"/>
  <c r="U8" i="2"/>
  <c r="M4" i="6"/>
  <c r="M10" i="6" s="1"/>
  <c r="F7" i="5"/>
  <c r="U6" i="5"/>
  <c r="R5" i="2"/>
  <c r="R4" i="5"/>
  <c r="R10" i="5" s="1"/>
  <c r="S5" i="4"/>
  <c r="N4" i="5"/>
  <c r="N10" i="5"/>
  <c r="R5" i="4"/>
  <c r="I7" i="4"/>
  <c r="K7" i="4"/>
  <c r="J7" i="4"/>
  <c r="H7" i="4"/>
  <c r="K6" i="4"/>
  <c r="H6" i="4"/>
  <c r="I6" i="4"/>
  <c r="J6" i="4"/>
  <c r="J10" i="4"/>
  <c r="F10" i="4"/>
  <c r="F10" i="5" l="1"/>
  <c r="N5" i="5"/>
  <c r="C5" i="6"/>
  <c r="F5" i="6"/>
  <c r="I5" i="4"/>
  <c r="I10" i="4" s="1"/>
  <c r="E6" i="2"/>
  <c r="E10" i="2" s="1"/>
  <c r="H5" i="2"/>
  <c r="H10" i="2" s="1"/>
  <c r="N4" i="4"/>
  <c r="N10" i="4" s="1"/>
  <c r="P7" i="5"/>
  <c r="E7" i="5"/>
  <c r="E10" i="5" s="1"/>
  <c r="U7" i="5"/>
  <c r="N6" i="5"/>
  <c r="M6" i="5"/>
  <c r="H5" i="5"/>
  <c r="U4" i="5"/>
  <c r="U10" i="5" s="1"/>
  <c r="S4" i="5"/>
  <c r="S10" i="5" s="1"/>
  <c r="M6" i="6"/>
  <c r="U7" i="4"/>
  <c r="H5" i="4"/>
  <c r="H10" i="4" s="1"/>
  <c r="E4" i="4"/>
  <c r="E10" i="4" s="1"/>
  <c r="T6" i="2"/>
  <c r="R6" i="2"/>
  <c r="U10" i="2"/>
  <c r="U5" i="6"/>
  <c r="D10" i="6"/>
  <c r="C4" i="5"/>
  <c r="D8" i="2"/>
  <c r="O5" i="5"/>
  <c r="K7" i="5"/>
  <c r="K10" i="5" s="1"/>
  <c r="F10" i="6"/>
  <c r="M7" i="5"/>
  <c r="I6" i="5"/>
  <c r="P5" i="5"/>
  <c r="R5" i="5"/>
  <c r="I8" i="6"/>
  <c r="P8" i="6"/>
  <c r="N8" i="6"/>
  <c r="P7" i="6"/>
  <c r="E5" i="6"/>
  <c r="E10" i="6" s="1"/>
  <c r="R4" i="6"/>
  <c r="R10" i="6" s="1"/>
  <c r="O6" i="4"/>
  <c r="M6" i="4"/>
  <c r="N6" i="4"/>
  <c r="K5" i="4"/>
  <c r="K10" i="4" s="1"/>
  <c r="D4" i="4"/>
  <c r="D10" i="4" s="1"/>
  <c r="O8" i="2"/>
  <c r="N8" i="2"/>
  <c r="N6" i="2"/>
  <c r="M6" i="2"/>
  <c r="R4" i="2"/>
  <c r="S5" i="6"/>
  <c r="R5" i="6"/>
  <c r="S8" i="6"/>
  <c r="R8" i="6"/>
  <c r="O7" i="6"/>
  <c r="U6" i="6"/>
  <c r="E8" i="2"/>
  <c r="C6" i="2"/>
  <c r="C10" i="2" s="1"/>
  <c r="D6" i="2"/>
  <c r="D10" i="2" s="1"/>
  <c r="N7" i="5"/>
  <c r="R6" i="6"/>
  <c r="R10" i="2"/>
  <c r="R6" i="5"/>
  <c r="M5" i="6"/>
  <c r="M4" i="4"/>
  <c r="M10" i="4" s="1"/>
  <c r="S7" i="5"/>
  <c r="P6" i="5"/>
  <c r="C6" i="5"/>
  <c r="D6" i="5"/>
  <c r="D10" i="5" s="1"/>
  <c r="H6" i="5"/>
  <c r="H8" i="6"/>
  <c r="S7" i="6"/>
  <c r="D7" i="6"/>
  <c r="D6" i="6"/>
  <c r="E6" i="6"/>
  <c r="C6" i="6"/>
  <c r="C10" i="6" s="1"/>
  <c r="O5" i="6"/>
  <c r="N5" i="6"/>
  <c r="K4" i="6"/>
  <c r="M5" i="4"/>
  <c r="N5" i="4"/>
  <c r="O4" i="4"/>
  <c r="O10" i="4" s="1"/>
  <c r="C4" i="4"/>
  <c r="C10" i="4" s="1"/>
  <c r="H9" i="2"/>
  <c r="O7" i="2"/>
  <c r="F6" i="2"/>
  <c r="F10" i="2" s="1"/>
  <c r="K5" i="2"/>
  <c r="M5" i="2"/>
  <c r="J8" i="2"/>
  <c r="K7" i="2"/>
  <c r="I6" i="2"/>
  <c r="I4" i="2"/>
  <c r="I6" i="6"/>
  <c r="H5" i="6"/>
  <c r="J4" i="6"/>
  <c r="J6" i="2"/>
  <c r="J10" i="2" s="1"/>
  <c r="J5" i="2"/>
  <c r="H4" i="2"/>
  <c r="H7" i="5"/>
  <c r="J6" i="5"/>
  <c r="K5" i="5"/>
  <c r="J5" i="5"/>
  <c r="J4" i="5"/>
  <c r="I4" i="5"/>
  <c r="I10" i="5" s="1"/>
  <c r="H4" i="5"/>
  <c r="J8" i="6"/>
  <c r="K7" i="6"/>
  <c r="J7" i="6"/>
  <c r="H7" i="6"/>
  <c r="I5" i="6"/>
  <c r="H4" i="6"/>
  <c r="J9" i="2"/>
  <c r="I9" i="2"/>
  <c r="I8" i="2"/>
  <c r="H8" i="2"/>
  <c r="J7" i="2"/>
  <c r="K4" i="2"/>
  <c r="H10" i="5"/>
  <c r="J10" i="5"/>
  <c r="H6" i="2"/>
  <c r="I10" i="2"/>
  <c r="K10" i="2"/>
  <c r="K6" i="6"/>
  <c r="K10" i="6" s="1"/>
  <c r="H10" i="6"/>
  <c r="J10" i="6"/>
  <c r="I10" i="6"/>
  <c r="C10" i="5" l="1"/>
</calcChain>
</file>

<file path=xl/sharedStrings.xml><?xml version="1.0" encoding="utf-8"?>
<sst xmlns="http://schemas.openxmlformats.org/spreadsheetml/2006/main" count="757" uniqueCount="609">
  <si>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</si>
  <si>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</si>
  <si>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</si>
  <si>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</si>
  <si>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</si>
  <si>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</si>
  <si>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</si>
  <si>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</si>
  <si>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</si>
  <si>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</si>
  <si>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</si>
  <si>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</si>
  <si>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</si>
  <si>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</si>
  <si>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</si>
  <si>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</si>
  <si>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</si>
  <si>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</si>
  <si>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</si>
  <si>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</si>
  <si>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</si>
  <si>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</si>
  <si>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</si>
  <si>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</si>
  <si>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</si>
  <si>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</si>
  <si>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</si>
  <si>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</si>
  <si>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</si>
  <si>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</si>
  <si>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</si>
  <si>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</si>
  <si>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</si>
  <si>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</si>
  <si>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</si>
  <si>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</si>
  <si>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</si>
  <si>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</si>
  <si>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</si>
  <si>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</si>
  <si>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</si>
  <si>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</si>
  <si>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</si>
  <si>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</si>
  <si>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</si>
  <si>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</si>
  <si>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</si>
  <si>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</si>
  <si>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</si>
  <si>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</si>
  <si>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</si>
  <si>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</si>
  <si>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</si>
  <si>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</si>
  <si>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</si>
  <si>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</si>
  <si>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</si>
  <si>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</si>
  <si>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</si>
  <si>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</si>
  <si>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</si>
  <si>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</si>
  <si>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</si>
  <si>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</si>
  <si>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</si>
  <si>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</si>
  <si>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</si>
  <si>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</si>
  <si>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</si>
  <si>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</si>
  <si>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</si>
  <si>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</si>
  <si>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</si>
  <si>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</si>
  <si>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</si>
  <si>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</si>
  <si>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</si>
  <si>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</si>
  <si>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</si>
  <si>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</si>
  <si>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</si>
  <si>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</si>
  <si>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</si>
  <si>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</si>
  <si>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</si>
  <si>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</si>
  <si>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</si>
  <si>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</si>
  <si>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</si>
  <si>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</si>
  <si>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</si>
  <si>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</si>
  <si>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</si>
  <si>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</si>
  <si>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</si>
  <si>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</si>
  <si>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</si>
  <si>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</si>
  <si>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</si>
  <si>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</si>
  <si>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</si>
  <si>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</si>
  <si>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</si>
  <si>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</si>
  <si>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</si>
  <si>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</si>
  <si>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</si>
  <si>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</si>
  <si>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</si>
  <si>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</si>
  <si>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</si>
  <si>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</si>
  <si>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</si>
  <si>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</si>
  <si>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</si>
  <si>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</si>
  <si>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</si>
  <si>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</si>
  <si>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</si>
  <si>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</si>
  <si>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</si>
  <si>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</si>
  <si>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</si>
  <si>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</si>
  <si>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</si>
  <si>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</si>
  <si>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</si>
  <si>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</si>
  <si>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</si>
  <si>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</si>
  <si>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</si>
  <si>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</si>
  <si>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</si>
  <si>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</si>
  <si>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</si>
  <si>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</si>
  <si>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</si>
  <si>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</si>
  <si>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</si>
  <si>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</si>
  <si>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</si>
  <si>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</si>
  <si>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</si>
  <si>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</si>
  <si>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</si>
  <si>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</si>
  <si>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</si>
  <si>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</si>
  <si>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</si>
  <si>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</si>
  <si>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</si>
  <si>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</si>
  <si>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</si>
  <si>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</si>
  <si>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</si>
  <si>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</si>
  <si>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</si>
  <si>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</si>
  <si>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</si>
  <si>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</si>
  <si>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</si>
  <si>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</si>
  <si>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</si>
  <si>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</si>
  <si>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</si>
  <si>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</si>
  <si>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</si>
  <si>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</si>
  <si>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</si>
  <si>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</si>
  <si>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</si>
  <si>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</si>
  <si>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</si>
  <si>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</si>
  <si>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</si>
  <si>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</si>
  <si>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</si>
  <si>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</si>
  <si>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</si>
  <si>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c</t>
  </si>
  <si>
    <t>AÑO  2023</t>
  </si>
  <si>
    <t>Se  cuenta con un direccionamiento pero falta apropiacion o sentido de pertenencia por parte de la comunidad educativa.</t>
  </si>
  <si>
    <t>Se cuenta con la mision y vision renovada en el PEI</t>
  </si>
  <si>
    <t>Las metas están establecidas para la institución. algunas son cuantificables.</t>
  </si>
  <si>
    <t>Se cuenta con las metas institucionales proyectadas de manera clara, en el PEI.</t>
  </si>
  <si>
    <t>Se cuenta con un direccionamiento pero falta apropiación o sentido de pertenencia por parte de la comunidad educativa.</t>
  </si>
  <si>
    <t>Actas - PEI</t>
  </si>
  <si>
    <t>No hay estrategias articuladas por parte de la institución. necesitamos implementar el piar</t>
  </si>
  <si>
    <t xml:space="preserve">Caracterizacion - matricula </t>
  </si>
  <si>
    <t>Se trabaja en equipo, se comparten experiencias</t>
  </si>
  <si>
    <t xml:space="preserve">Fotos </t>
  </si>
  <si>
    <t>Se tienen diseñados los siguientes proyectos: tienda de la confianza, chuchiqueo, jardines colgantes, pero se trabajan   eventualmente,</t>
  </si>
  <si>
    <t>Fotos y proyectos escritos</t>
  </si>
  <si>
    <t>Se cuenta con estrategias pedagógicas, pero no es aplicada de manera articulada</t>
  </si>
  <si>
    <t>Guías, planes de area</t>
  </si>
  <si>
    <t>Falta sistematización de la información y por esta razón se pierde y trabajo entregado por equipos de gestión</t>
  </si>
  <si>
    <t>Actas, pruebas saber, diagnosticas</t>
  </si>
  <si>
    <t>Por grupos de gestión esta se realiza las diferentes autoevaluaciones</t>
  </si>
  <si>
    <t>Autoevaluación semana institucional</t>
  </si>
  <si>
    <t xml:space="preserve">Se conformado el concejo directivo, pero este no ejerce sus funciones </t>
  </si>
  <si>
    <t>Acta de conformación y actas de reuniones</t>
  </si>
  <si>
    <t>Existe un consejo académico que se reúne ocasionalmente y solo atiende las necesidades de la sede principal</t>
  </si>
  <si>
    <t xml:space="preserve">Actas de conformacion-fotos </t>
  </si>
  <si>
    <t>La comisión de evaluación se reúne para analizar y tomar decisiones</t>
  </si>
  <si>
    <t>Actas y compromisos</t>
  </si>
  <si>
    <t>Se conformo el comité de convivencia, pero este no cumple sus funciones.</t>
  </si>
  <si>
    <t>Falta crear las políticas para que los estudiantes ejerzan este cargo</t>
  </si>
  <si>
    <t>Acta de conformación.</t>
  </si>
  <si>
    <t>La institución cuenta con personero elegido democráticamente pero no desarrolla proyectos y programas en favor de los estudiantes</t>
  </si>
  <si>
    <t>Acta elección, fotos</t>
  </si>
  <si>
    <t>Poca participación de los padres de familia por que las reuniones eran estrictamente para integrar informes.</t>
  </si>
  <si>
    <t>Actas y fotos de las reuniones</t>
  </si>
  <si>
    <t>Está conformado, pero le falta más apropiación de sus funciones</t>
  </si>
  <si>
    <t>Actas de reuniones</t>
  </si>
  <si>
    <t xml:space="preserve">Falta crear más mecanismos de comunicación más incluyentes  </t>
  </si>
  <si>
    <t>Carteleras, grupos de whatsapp circulares</t>
  </si>
  <si>
    <t>Hay disposición para trabajar en equipo, aunque en ocasiones la disponibilidad, el tiempo y la distancia impiden un buen trabajo</t>
  </si>
  <si>
    <t xml:space="preserve">Fotos actas </t>
  </si>
  <si>
    <t>Falta reconocimiento y motivación de logros a los docentes y diseñar un cuadro de honor para exaltar a los estudiantes</t>
  </si>
  <si>
    <t>Izadas de bandera</t>
  </si>
  <si>
    <t>Se realizan actividades para intercambiar practicas pedagógicas y para compartir experiencias culturales</t>
  </si>
  <si>
    <t>Foto, (interclases, dia de la familia, regiones , etc</t>
  </si>
  <si>
    <t>La mayoría de los estudiantes muestran sentido de pertenencia por la institución</t>
  </si>
  <si>
    <t xml:space="preserve">Actas. Fotos  </t>
  </si>
  <si>
    <t>Se carece de espacios para realizar actividades académicas y recreativas, además es poca la dotación que poseen estos espacios</t>
  </si>
  <si>
    <t>fotos de las diferentes dependencias, diapositivas</t>
  </si>
  <si>
    <t>Al iniciar el año escolar el cer y las sedes anexas realizan actividades de inducción a estudiantes nuevos, pero esta no cuenta con un programa estructurado</t>
  </si>
  <si>
    <t>fotos</t>
  </si>
  <si>
    <t>Los docentes motivan a los estudiantes, pero debido al contexto los muchachos no muestran estudiar por estudiar y elevar su nivel académico</t>
  </si>
  <si>
    <t>Cuadro de honor, excelencia deportiva, artistica, compañerismo.</t>
  </si>
  <si>
    <t>Existe el manual de convivencia, pero este no ha sido socializado con la comunidad educativa.</t>
  </si>
  <si>
    <t>manual de convivencia</t>
  </si>
  <si>
    <t>Se realizan actividades extracurriculares no se tiene articulación institucional</t>
  </si>
  <si>
    <t>fotos, actas y programas</t>
  </si>
  <si>
    <t xml:space="preserve">Algunas sedes cuentan con servicio de alimentación y transporte otras carecen de estos servicios.  además, falta personal idóneo (psicólogo enfermero, etc) para atender las necesidades de los estudiantes. </t>
  </si>
  <si>
    <t>fotos resturante y  servicio de transporte</t>
  </si>
  <si>
    <t>Aunque está conformado el comité de convivencia este no tiene una programación de las actividades a realizar</t>
  </si>
  <si>
    <t>acta de conformación del comité</t>
  </si>
  <si>
    <t>La institución se apersona de algunos casos visibles pero no tiene mecanismos de atención y prevención de estos</t>
  </si>
  <si>
    <t>compromisos libros de disciplina</t>
  </si>
  <si>
    <t>En la institución se cuenta con comunicación e interacción con las familias y esta es reciproca por parte de la comunidad educativa.</t>
  </si>
  <si>
    <t>mensajes whatsapp, citaciones e informaciones escritas.</t>
  </si>
  <si>
    <t>Hay comunicación e interacción con las autoridades educativas.</t>
  </si>
  <si>
    <t>correos whatsapp</t>
  </si>
  <si>
    <t>La institución establece acuerdos ocasionales con entidades para desarrollar algunas actividades pedagógicas</t>
  </si>
  <si>
    <t>La relación con el sector productivo es esporádica para talleres y espacios recreativos</t>
  </si>
  <si>
    <r>
      <t>El total de los estudiantes se encuentran en lel sistema nacional de matricula(SIMAT).</t>
    </r>
    <r>
      <rPr>
        <sz val="9"/>
        <rFont val="Arial"/>
        <family val="2"/>
      </rPr>
      <t xml:space="preserve"> Actualizacion de matricula año lectivo y proyeccion.</t>
    </r>
    <r>
      <rPr>
        <b/>
        <i/>
        <sz val="14"/>
        <rFont val="Arial"/>
        <family val="2"/>
      </rPr>
      <t xml:space="preserve"> Dar a conocer con anterioridad a los padres familia por medio fisico fechas de inicio y finalizacion del proceso de matricula.</t>
    </r>
  </si>
  <si>
    <t>Folio de Prematricula, Folio de matrícula,  registro   SIMAT Plataforma web colegios</t>
  </si>
  <si>
    <t>se realiza el proceso prematiricula y matricula en las fechas  indicas. (Resgistros en webcolegios, simpade, SIMAT)</t>
  </si>
  <si>
    <t>Archivo plataforma web colegios</t>
  </si>
  <si>
    <t>se expeden boletines periodicamente a trevés de la plataforma webcolegio, son su debida actualización anual.</t>
  </si>
  <si>
    <t>Archivos , copia  anexa en el PEI.</t>
  </si>
  <si>
    <t xml:space="preserve">Se ejecuta obra de mantenimiento a la planta fisica con recursos propios (CONPES y RECURSOS DE LA COMUNIDAD) en la adecuación del aula del grado cuarto y quinto, embellesimiento del restaurante escolar. </t>
  </si>
  <si>
    <t>Se realizó un mural por la fundacion sin animo de lugro PIES DESCALZOS. Se pinto la fachada del colegio por parte de los estudiantes del grado noveno, titular, directiva.</t>
  </si>
  <si>
    <t>Fotos</t>
  </si>
  <si>
    <t>El C.E.R. Bertrania, no tiene un formato unificado para el uso de los espacios de esparcimiento y recreacion del mismo,  solo contamos con las aulas correspindientes a cada grado y la cancha de microfutbol.</t>
  </si>
  <si>
    <t>Oficios</t>
  </si>
  <si>
    <t>el C.E.R. Bertrania, adquiere recursos para el aprendizaje por medio de las MINTIC, que provee equipos tecnológicos para el proceso educativo</t>
  </si>
  <si>
    <t>Presupuesto y plan de compras</t>
  </si>
  <si>
    <t>El C.E.R adquiere y distribuye oportunamente los suministros necesarios para todas sus sedes anexas de manera organizada y con su respectivo formato.</t>
  </si>
  <si>
    <t>Copia de contratos  y actas de   mantenimiento</t>
  </si>
  <si>
    <t xml:space="preserve">El C.E.R. realiza oportuno manteniemiento a los equipos tecnológicos, cuando surja la necesidad y gestiona con entidades públicas y sin ánimo de lucro para la adquisición de nuevos equipos </t>
  </si>
  <si>
    <r>
      <t xml:space="preserve">El C.E.R Bertrania gestiona y ejecuta programas de prevencion con el cuerpo de bomberos voluntarios, cruz roja, para establecer protocolos de bioseguridad. </t>
    </r>
    <r>
      <rPr>
        <b/>
        <i/>
        <sz val="9"/>
        <color indexed="51"/>
        <rFont val="Arial"/>
        <family val="2"/>
      </rPr>
      <t>Diseñar y señalizar los puntos de encuentros en caso de emergencia. Adquisición de extintores. organizacion del comite y botiquin de primeros auxilios</t>
    </r>
    <r>
      <rPr>
        <b/>
        <i/>
        <sz val="9"/>
        <color indexed="8"/>
        <rFont val="Arial"/>
        <family val="2"/>
      </rPr>
      <t xml:space="preserve"> </t>
    </r>
  </si>
  <si>
    <t>El C.E.R cuenta con el servicio complementario que le ofrecen a la comunidad educativa como el servicio de transporte con su respectiva ruta, restautante escolar con una ocupacion del 100% de sus estudiantes y cafeteria.</t>
  </si>
  <si>
    <t>fotos  contrato de prestación  de servicio</t>
  </si>
  <si>
    <r>
      <rPr>
        <sz val="9"/>
        <rFont val="Arial"/>
        <family val="2"/>
      </rPr>
      <t xml:space="preserve">Los docentes buscan sus propias estrategias para mitigar las falencias pedagogicas en los estudiantes, Contamos con servicios prestados por otras entidades o profesionales de apoyo.  organizar a través del consejo academico junto con el cuerpo de docentes estrategias para mejorar las dificultades que presentan algunos estudiantes de rendimiento bajo. </t>
    </r>
    <r>
      <rPr>
        <b/>
        <i/>
        <sz val="14"/>
        <color indexed="51"/>
        <rFont val="Arial"/>
        <family val="2"/>
      </rPr>
      <t xml:space="preserve">    </t>
    </r>
    <r>
      <rPr>
        <sz val="9"/>
        <color indexed="8"/>
        <rFont val="Arial"/>
        <family val="2"/>
      </rPr>
      <t xml:space="preserve">                                                                                                                                                                                                                                                                                                                                                                                                                                               </t>
    </r>
  </si>
  <si>
    <t>Plan de recuperación</t>
  </si>
  <si>
    <t>El C:E:R cueta con profesionales en pedagogia y en otras areas del saber, sin embargo no son tenidos en cuenta en los procesos de selección.</t>
  </si>
  <si>
    <t>Documento de asignación de carga académica</t>
  </si>
  <si>
    <r>
      <t>No se realiza la induccion al nuevo personal  docente, directivo docente , ni personal adminstrativos.</t>
    </r>
    <r>
      <rPr>
        <sz val="14"/>
        <color indexed="51"/>
        <rFont val="Arial"/>
        <family val="2"/>
      </rPr>
      <t xml:space="preserve"> Establecer en comun acuedo que persona del personal docente será el encargado de recibir e inducir al nuevo docente, en el cual se le entregará la informacion pertinente del C.E.R, y se le hará entrega de los respectivos documento (PIER, PLANES DE AREA, etc.)</t>
    </r>
  </si>
  <si>
    <t>El personal del CER.esta en constante formación y capacitación por parte de la secretaria de educación e iniciativa propia.</t>
  </si>
  <si>
    <t>Registr fotográfico</t>
  </si>
  <si>
    <t>En el CER.  se realiza la asignación académica según las indicaciones del director, pero en ocasiones la distribución no corresponde con los perfiles de los profesionales</t>
  </si>
  <si>
    <t>Acta de asignación  de carga académica</t>
  </si>
  <si>
    <t>El personal del CER.  es comprometido con su labor y con la comunidad, por lo cual fomenta actividades que permiten amar y respetar la institución</t>
  </si>
  <si>
    <t>El trabajo en equipo  y los registro  fotográficos.</t>
  </si>
  <si>
    <t>El docente es evaluado constantemente por la secretaria de educación la cual permite la asistencia a capacitaciones durante todo el año académico, pero como tal el CER. no tiene un formato de evaluación</t>
  </si>
  <si>
    <t>No existen</t>
  </si>
  <si>
    <t>El CER. Solo ha establecido en el SIE los estímulos para los estudiantes más no para los docentes que se destacan por su labor</t>
  </si>
  <si>
    <t>no hay evidencias</t>
  </si>
  <si>
    <t>El CER. promueve la investigación a través de actividades, peero no puede poteciarla por falta de internet o una biblioteca</t>
  </si>
  <si>
    <t>El CER ha establecido el comité de convivencia escolar, para tratar todos los casos que permitan la mediación pacífica de los conflictos</t>
  </si>
  <si>
    <t>Acta de compromiso  y archivos del CER</t>
  </si>
  <si>
    <t>El C:E:R: cuenta con un programa de actividades por parte de los docentes y directivo docentes, pero no todos los docentes participan.</t>
  </si>
  <si>
    <t>El presupuesto anual es distribuido a corde a las necesidades de cada sede del C:E:R:</t>
  </si>
  <si>
    <t>Archivos</t>
  </si>
  <si>
    <t>Se tienen todos los informes contables de forma oprtuna  y se encuentran disponibles a la comunidad educativa.</t>
  </si>
  <si>
    <t>Archivo contable</t>
  </si>
  <si>
    <t>Existen procesos pertinenetes y cohetentes oconocidos por la comunidad. Su principal funcion es la planeacion financiera de la institucion.</t>
  </si>
  <si>
    <t>Archivo  contable</t>
  </si>
  <si>
    <t>El CER presenta en las fechas estipuladas, informe fincanciero a los entes competentes, estos hacen partes del proceso y control del manejo de los recursos.</t>
  </si>
  <si>
    <t xml:space="preserve">El centro educativo rural Bertrania conocen la politica de atención a la poblacion que experimenta barreras de aprendizaje y se apoya de programas ofrecidos por fundaciones como Pies Descalzos como aporte a los procesos de lectura y escritura. </t>
  </si>
  <si>
    <t>Registro del simat (caracterización)   y formato 6a</t>
  </si>
  <si>
    <t>No hay solicitud educativa por parte de grupos etnicos.</t>
  </si>
  <si>
    <t>no se tiene un diseño para dicho programa</t>
  </si>
  <si>
    <t>Identificamos algunas necesidades y expectativas de los estudiantes por medio de las jornadas pedagogicas donde se evidenció la carenciia de espacio que contribuyan al aprendizaje.</t>
  </si>
  <si>
    <t>Jornadas pedagogicas.</t>
  </si>
  <si>
    <t>Hay iniciativas por parte del docente sobre la importancia de continuar su preparación académica con miras a mejorar su calidad de vida, acompañado de orientaciones externas que enriquecen y alimentan la importancia del proyecto de vida.</t>
  </si>
  <si>
    <t>Charlas por parte de los docentes y entidades del sector privado y público.</t>
  </si>
  <si>
    <t>El centro educativo orienta por medio de escuelas de padres acerca del acompañamiento que deben tener sus hijos para mejorar tanto en la parte académica como de convivencia.</t>
  </si>
  <si>
    <t>Programación de la escuela de padres, evidencias fotograficas del encuentro, acta y firma de asistencia.</t>
  </si>
  <si>
    <t xml:space="preserve">El centro educativo Rural Bertrania a través de las escuelas de padres, asambleas generales y espacios culturales y deportivos  establecen una línea de comunicación en las actividades extracurriculares. </t>
  </si>
  <si>
    <t>Actas                 Planillas de registro   registro fotográfico</t>
  </si>
  <si>
    <t>El centro educativo rural Bertrania le brinda la posibilidad  a la comunidad de acceder a los espacios deportivos(cancha) y al área social(kiosko) ya que es lo unico que tenemos disponible. Pero en ocasiones no hay compromiso ni sentido de pertenencia por parte de la comunidad.</t>
  </si>
  <si>
    <t>Encuentro deportivos los fines de semana</t>
  </si>
  <si>
    <t>No aplica</t>
  </si>
  <si>
    <t>Los estudiantes hacen uso de mecanismos de participación a través del gobierno escolar, las diferentes actividades culturales y deportivas.Estas actividades contribuyen al proceso de formación ciudadana.</t>
  </si>
  <si>
    <t>evidencias fotograficas   Actas de las izadas de bandera.</t>
  </si>
  <si>
    <t>El centro educativo tiene canales de participación abiertos para los padres de familia en la asamblea que facilitan la apropiación de  derechos y deberes, de manera que su opinion es valiosa en la toma de desiciones.</t>
  </si>
  <si>
    <t>evidencias fotograficas        Actas y registro de asistencia a las reuniones y asambleas.</t>
  </si>
  <si>
    <t xml:space="preserve">El CER genera propuestas que estimulan la participación de la familia pertinentes para el CER. </t>
  </si>
  <si>
    <t>Actas y registro de asistencia                            Evidencia fotografica.</t>
  </si>
  <si>
    <t>Se han  identificado diversos puntos de riesgos en el CER, pero no existe  un plan de prevencion que mitiguen dichos riesgos.</t>
  </si>
  <si>
    <t>actas de asistencia y evidencias fotograficas.</t>
  </si>
  <si>
    <t xml:space="preserve">El CER proyecta una etapa de caracterizacion que permita identificar estudiantes en riesgo en temas como las  ETS, embarazo adolecente, abusos sexual, físico, psicológico y victimas del conflicto armado, de tal manera que permita gestionar ante la Secretaria de Educación Departamental, un orientador escolar.. </t>
  </si>
  <si>
    <t>formato de caracterizacion                solicitud del orientador</t>
  </si>
  <si>
    <t>se tienen identificadas las amenazas pero no contamos con un plan de emergencia. Se proyecta solicitar  capacitacion a entidades que prestan este tipo servicio del sector publico y privado.</t>
  </si>
  <si>
    <t>actas y autoevaluacion del 2021.</t>
  </si>
  <si>
    <t>OPORTUNIDADES DE MEJORAMIENTO</t>
  </si>
  <si>
    <t xml:space="preserve">1. Los docentes del CER están calificados para la atención integral de los estudiantes en las diversas áreas.  </t>
  </si>
  <si>
    <t>2. Implementar como estrategia de evaluacion preguntas tipo ICFES. Para mejorar los resultados de las pruebas de estado.</t>
  </si>
  <si>
    <t xml:space="preserve">3. El CER cuenta con un modelo flexible de enseñanza y aprendizaje, en donde le permite al docente, bajo su experiencia, tener autonomia en su práxis.  </t>
  </si>
  <si>
    <t>4. Promover la adquisición y puesta en práctica en los proyectos transversales. Posibilitando con ello mejorar la calidad del proceso de enseñanza y el desarrollo integral del estudiante.</t>
  </si>
  <si>
    <t>5. Crear los planes de apoyo para reforzar a los estudiantes en el avance de los aprendizajes que aún no han logrado.</t>
  </si>
  <si>
    <t xml:space="preserve">6. Aplicar los talleres a los padres de familia en la escuela de padres. </t>
  </si>
  <si>
    <t>7. Organizar espacios para socializar el PEI y el manual de convivencia entre la comunidad educativa.</t>
  </si>
  <si>
    <t>8. Planificar periodicamente en el PEI, proyectos transversales, planes de asignatura y sistema de evaluación de los estudiantes.</t>
  </si>
  <si>
    <t xml:space="preserve">1. La comunidad educativa del CER cuenta con disposición para las diferentes actividades lúdico pedagógicas </t>
  </si>
  <si>
    <t>2. Entre estudiantes, docentes y padres de familia se dan los elementos facilitadores para el proceso de enseñanza-aprendizaje.</t>
  </si>
  <si>
    <t>3. Se aplican las PRUEBAS SABER 3°, 5° y 9° y se realiza el análisis, que permite el mejoramiento de las prácticas pedagógicas.</t>
  </si>
  <si>
    <t>4. Sensibilizar en un 70% a los estudiantes sobre la importancia de prepararse para las pruebas de estado.</t>
  </si>
  <si>
    <t>5.Al finaliza el año electivo 2022 el 80% de los estudiantes se habrán ejercitado en el manejo de las pruebas saber y se tendrá un banco de preguntas diseñadas desde el grado tercero hasta noveno.</t>
  </si>
  <si>
    <t xml:space="preserve">6.Aplicación al 80% durante el año escolar 2023, de los planes de apoyo. </t>
  </si>
  <si>
    <t>1. La participación activa  de los estudiantes a través del gobierno escolar, en la toma de decisiones y defensa de sus derechos.</t>
  </si>
  <si>
    <t>2. Los padres de familia tienen la oportunidad de participar en asambleas y  jornadas pedagógicas, que permiten identicar las necesidades del CER y así mismo se establecen posibles soluciones en pro de la comunidad educativa.</t>
  </si>
  <si>
    <t>1. Asamblea y escuela de padres de familia el primer miercoles de cada mes, durante el año académico.</t>
  </si>
  <si>
    <t>2. Mitigación y prevencion de riesgos que atentan contra la integridad fisica de los miembros de la comunidad educativa.</t>
  </si>
  <si>
    <t>1. El C:E:R. realiza el informe semestral de los recursos adquiridos por el Fondo de Servicio Financiero, ya que estos son utilizados en las diversas necesidades institucionales de a cuerdo a cada uno de los proyectoss ejecutados.</t>
  </si>
  <si>
    <t>2. Dicho informe se da a conocer a la comunidad educativo.</t>
  </si>
  <si>
    <t>1. Trabajar mas por el embellecimiento de la planta fisica buscando el mejoramiento de los espacios existentes para el buen ambiente escolar invirtiendo adecuadamene.</t>
  </si>
  <si>
    <t>1. Se cuenta con un consejo de padres de familia que trabaja asuntos relacionados a su competencia, existe un gran quipo de trabajo que fortalece los diferentes proyectos institucionales.</t>
  </si>
  <si>
    <t>1. Divulgación y apropiación del direccionamiento estratégico utilizando los diversos medios físicos y humanos a toda la comunidad educativa, organizar información de archivos como las autoevaluaciones, evaluaciones de desempeño y pruebas externas e internas, consolidación del consejo académico para dar  acompañamiento a los procesos de organización, orientación pedagógica, ejecución y mejoramiento continuo del plan de estudios, disposición estímulos para reconocimiento de logros de docentes, estudiantes y padres de familia. Construcción de acciones que favorezcan la motivación hacia el aprendizaje de los estudiantes.</t>
  </si>
  <si>
    <t>Tibú</t>
  </si>
  <si>
    <t>Henrry Lorenzo Gelves Serrano</t>
  </si>
  <si>
    <t>Plan de estudio de acuerdo al PEI. Hay un plan de estudio institucional que cuenta con proyectos pedagogicos.</t>
  </si>
  <si>
    <t>Ajuste  al PEI  y a los planes de área de la institución. Las practicas pedagogicas de todas las área, grados y sedes desarrollan el enfoque metodologico (escuela nueva y post primaria).</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</si>
  <si>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</si>
  <si>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Hay un plan de estudios institucional que cuenta con proyectos pedagógicos y contenidos transversales, y en su elaboración se
tuvieron en cuenta las características del entorno, la diversidad de la población, el PEI, los lineamientos curriculares y los estándares
básicos de competencias
establecidos por el MEN.</t>
  </si>
  <si>
    <t xml:space="preserve"> El inventario y archivos. Se utilizan otros recursos y se le da el uso adecuado para la adquisición de competencias. </t>
  </si>
  <si>
    <t>La política institucional de dotación, uso y
mantenimiento de los recursos para el aprendizaje permite apoyar el trabajo académico de la diversidad de sus estudiantes y docentes.</t>
  </si>
  <si>
    <t xml:space="preserve">Asistencia al aula de clase y plataforma web colegio. En todas las sedes se cuenta con un plan de estudio articulados en el PEI, de acuerdo a los lineamientos y los estándares básicos de competencias, estipulados en los planes de aula de los docentes en todas las áreas. </t>
  </si>
  <si>
    <t>Los mecanismos para el seguimiento a las horas efectivas de clase recibidas por los estudiantes hacen parte de un sistema de mejoramiento institucional que se implementa en todas las sedes y es aplicado por los docentes.</t>
  </si>
  <si>
    <t xml:space="preserve">Evaluación, plan de clase. El CER cuenta con una politica de evaluación de acuerdo a los desempeños académicos estipulados en el plan de estudios y en la autonimia del docente. </t>
  </si>
  <si>
    <t>La institución cuenta con una política de evaluación de los desempeños académicos de los estudiantes que contempla los elementos del plan de estudios, los criterios de los docentes e integra la legislación vigente.</t>
  </si>
  <si>
    <t>Proyectos transversales articulados a cada una de las areas, articuladas en el PEI. El CER cuenta con un enfoque metodologico, estrategias  y opciones didacticas que se emplean para las áreas, asignaturas y proyectos transversales.</t>
  </si>
  <si>
    <t>La institución cuenta con un enfoque
metodológico y estrategias de divulgación accesibles para todos que hacen explícitos los acuerdos básicos relativos a las
opciones didácticas que se emplean
para las áreas, asignaturas y proyectos transversales, así como de los usos de recursos.</t>
  </si>
  <si>
    <t>Actas con padres de familia y estudiantes. El CER hace reconocimiento a las tareas escolares teniendo en cuenta su valor pedagogico y cada docente es autónomo en su quehacer escolar.</t>
  </si>
  <si>
    <t>Inventarios y archivos. El centro educativo cuenta con una politica sobre el uso y distribución de los recuersos para el aprendizaje, de acuerdo a las necesidades de cada sede.</t>
  </si>
  <si>
    <t>La institución cuenta con una política
sobre el uso de los recursos para el aprendizaje que está articulada
a su propuesta pedagógica, pero
ésta se aplica solamente en algunas
sedes, niveles o grados.</t>
  </si>
  <si>
    <t>Registro de asistencia al aula de clase, horario de clase, planllas de calificación y reglamento interno del centro educativo. El CER cuenta con un modelo de aprendizaje flexible, teniendo en cuenta los ritmos y estilos de aprendizajes aplicada a todas las sedes.</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</si>
  <si>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</si>
  <si>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Capacitación a docentes. Entre estudiantes, docentes y padres de familia se dan los elementos facilitadores para el proceso de enseñanza-aprendizaje.</t>
  </si>
  <si>
    <t>Libros reglamentarios, planes de clases, plan de estudios. Los docentes implementan  el plan de estudios  basados en los recurso didacticos, rol del maestro,  rol del estudiante y criterios de evaluacion.</t>
  </si>
  <si>
    <t xml:space="preserve">PEI, planes de area, planeadores de clase. Cuenta con los intereses, ideas y experiencias de los estudiantes, como base para estructurar las actividades pedagogicas. </t>
  </si>
  <si>
    <t>Registro de evaluación. El CER cuenta con un mecanismo de evaluación en donde se eligen  estrategias de acuerdo con las caracteristicas de la población, pero estas son aplicadas ocasionalmente.</t>
  </si>
  <si>
    <t>En la institución se presentan esfuerzos colectivos por trabajar con estrategias alternativas a la clase magistral. Además, se tienen en cuenta los intereses,
ideas y experiencias de los estudiantes como base para estructurar las actividades pedagógicas.</t>
  </si>
  <si>
    <t>Los mecanismos de evaluación del rendimiento académico son conocidos por la comunidad educativa, se eligen estrategias de evaluación de acuerdo con las características de la población, pero sólo se aplican ocasionalmente.</t>
  </si>
  <si>
    <t>Actas de entrega de notas y reunión con padres de familia. Los docentes del CER hacen un seguimiento periodico al desempeño académico de los estudiantes para diseñar acciones de apoyo.</t>
  </si>
  <si>
    <t>SI APLICA. Aplicación de las PRUEBAS SABER 3°,5° y 9°</t>
  </si>
  <si>
    <t>Listado de asistencia. En el control de ausentismo se contempla la participacion activa de padres, estudiantes y docentes.</t>
  </si>
  <si>
    <t>Planes de refuerzo y recuperación. Los docentes del CER incorporan actividades de recuperación basadas en estrategias para mejorar las competencias basicas de los estudiantes.</t>
  </si>
  <si>
    <t>Plan de apoyo. El CER ceunta con mecanismos de apoyo para abordar los casos de bajo rendiemiento acadeémico y problemas de aprendizaje.</t>
  </si>
  <si>
    <t>Sabanas de notas. El CER no tiene contacto con los egresados.</t>
  </si>
  <si>
    <t>Las conclusiones de los análisis de los resultados de los estudiantes en las evaluaciones externas (pruebas SABER y exámenes de Estado) son fuente para el mejoramiento de las prácticas de aula, en el marco del Plan de Mejoramiento
Institucional.</t>
  </si>
  <si>
    <t>La política institucional de control, análisis y tratamiento del ausentismo contempla la participación activa de padres, docentes y estudiantes.</t>
  </si>
  <si>
    <t>El cuerpo docente hace un seguimiento periódico y sistemático al desempeño académico de los estudiantes para diseñar acciones de apoyo a los mismos.</t>
  </si>
  <si>
    <t>Algunas áreas o sedes han diseñado actividades articuladas de recuperación de los estudiantes y su aplicación incide parcialmente en sus resultados.</t>
  </si>
  <si>
    <t>La institución cuenta con políticas y mecanismos para abordar los casos de bajo rendimiento y problemas de aprendizaje, pero no se hace seguimiento a
los mismos, ni se acude a recursos
externos.</t>
  </si>
  <si>
    <t>La institución tiene un contacto escaso y esporádico con sus egresados y la información sobre ellos es anecdótica.</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</si>
  <si>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</si>
  <si>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Los planes de clases desarrollan el plan de estudios y allí se definen: (1) los contenidos del aprendizaje; (2) los logros; (3) el rol del docente y del estudiante; (4) la elección y uso de los recursos didácticos; (5) los medios, momentos y criterios para la evaluación; y (6) los estándares de referencia. Sin embargo, éstos no son aplicados en todas las sedes, niveles, áreas o grados.</t>
  </si>
  <si>
    <t xml:space="preserve">DOCENTE </t>
  </si>
  <si>
    <t>JOSE GREGORIO QUINTANA REYES</t>
  </si>
  <si>
    <t>gregorioreyes044@gmail.com</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</si>
  <si>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</si>
  <si>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En algunas sedes hay algunos acuerdos básicos entre docentes y estudiantes acerca de la intencionalidad de las tareas escolares para algunos grados, niveles o áreas.</t>
  </si>
  <si>
    <t>La institución cuenta con una política sobre el uso de los recursos para el aprendizaje que está articulada a su propuesta pedagógica, pero ésta se aplica solamente en algunas
sedes, niveles o grados.</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</si>
  <si>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</si>
  <si>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Ocasionalmente se han establecido
procesos administrativos para la dotación, el uso y el mantenimiento de los recursos para
el aprendizaje. Cuando existen, se aplican esporádicamente.</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</si>
  <si>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 y en las estrategias de aprendizaje utilizadas.</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</si>
  <si>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</si>
  <si>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Los resultados de las evaluaciones externas (pruebas SABER y exámenes de Estado) son conocidos por los docentes, pero éstos no se utilizan para diseñar e implementar acciones de mejoramiento.</t>
  </si>
  <si>
    <t>La institución tiene algunas estrategias para controlar el ausentismo, pero éstas se
aplican esporádicamente en algunas sedes, y sin indagar sus causas.</t>
  </si>
  <si>
    <t>Plan de estudios establecido en el PEI.</t>
  </si>
  <si>
    <t>Capacitación orientada por la gestión académica, informe gestión académica, PEI, planes de área, Planes de clase.</t>
  </si>
  <si>
    <t>Plan de compra, plan de contratación, procesos de contratación, actas de aprobación de uso de recursos en Consejo Directivo.</t>
  </si>
  <si>
    <t>PEI, asignación académica general.</t>
  </si>
  <si>
    <t>PEI, SIE, Plataforma webcolegios.</t>
  </si>
  <si>
    <t>La institución cuenta con una política clara sobre la intencionalidad de las tareas escolares en el afianzamiento de los aprendizajes de los estudiantes y
ésta es aplicada por todos los docentes, conocida y
comprendida por los estudiantes y las familias.</t>
  </si>
  <si>
    <t>La institución cuenta con un enfoque metodológico y estrategias de divulgación accesibles para todos que hacen explícitos los acuerdos básicos relativos a las
opciones didácticas que se emplean
para las áreas, asignaturas y proyectos transversales, así como de los usos de recursos.</t>
  </si>
  <si>
    <t>PEI, Planes de área, mallas curriculares, .planes de clase.</t>
  </si>
  <si>
    <t>Formato de préstamos de recursos.</t>
  </si>
  <si>
    <t>Actas de reuniones, planes de clase, formato de atención a padres.</t>
  </si>
  <si>
    <t>PEI, asignación académica docente, mallas curriculares, .planes de clase.</t>
  </si>
  <si>
    <t>Mallas curriculares, planes de clase, formato de atención a padres, evidencia fotográfica de actividades institucionales.</t>
  </si>
  <si>
    <t>Planes de clase.</t>
  </si>
  <si>
    <t>En la institución se presentan esfuerzos colectivos por trabajar con estrategias alternativas a la clase magistral. Además, se tienen en cuenta los intereses, ideas y experiencias de los estudiantes como base para estructurar las actividades pedagógicas.</t>
  </si>
  <si>
    <t xml:space="preserve">Proyectos pedagógicos transversales PPT, proyectos y actividades por gestión, POA, Informes y evidencia fotográfica. </t>
  </si>
  <si>
    <t>PEI, SIE, Plataforma webcolegios, Atención a padres, Actas de Colegio abierto y entregas de planes de mejoramiento, Actas de Comisiones de Evaluacion y promoción.</t>
  </si>
  <si>
    <t>No existen evidencias pues no se han presentado pruebas externas.</t>
  </si>
  <si>
    <t xml:space="preserve">Planillas de asistencia, plataforma webcolegios, boletines. </t>
  </si>
  <si>
    <t>Atención a padres, actas de entregas de informe y colegio abierto, planes de mejoramiento, boletines.</t>
  </si>
  <si>
    <t>La institución cuenta con actividades de recuperación de los estudiantes, pero éstas han sido diseñadas a partir de criterios individuales que no garantizan el mejoramiento de los resultados.</t>
  </si>
  <si>
    <t>La institución cuenta con políticas y mecanismos para abordar los casos de bajo rendimiento y problemas de aprendizaje, pero no se hace seguimiento a los mismos, ni se acude a recursos externos.</t>
  </si>
  <si>
    <t>Planes de mejoramiento, Comisiones de Evaluación y Promoción, Atención a padres, citaciones y actas de reuniones.</t>
  </si>
  <si>
    <t>Planes de mejoramiento, Actas de recuperaciones, plataforma webcolegios, consolidados, Actas de Comisión de Evaluación periodo a periodo.</t>
  </si>
  <si>
    <t>No existen evidencias pues no se realiza seguimiento a egresados.</t>
  </si>
  <si>
    <t>1. Se realizó una actualización al plan de estudios institucional, planes de área y mallas curriculares de acuerdo con los modelos educativos flexibles Escuela Nueva, Postprimaria y EMER.</t>
  </si>
  <si>
    <t>2. La estrategia de colegio abierto, entrega de planes de mejoramiento y atención a padres favoreció el reconocimiento y apoyo de los padres de familia a los procesos de mejoramiento de sus hijos.</t>
  </si>
  <si>
    <t>3. Se fortalecieron procesos académicos con el uso de formatos institucionales, organización, planeación y seguimiento a los resultados académicos.</t>
  </si>
  <si>
    <t>4. La Comisión de Evaluación y promoción tuvo un papel importante en los procesos de seguimiento a los resultados académicos de los estudiantes.</t>
  </si>
  <si>
    <t>5. Implementación de actividades transversales a través de diferentes proyectos articulados con el  PEI como los PPT, Proyectos por gestión y la semana Bertanista destacada en el año escolar.</t>
  </si>
  <si>
    <t>1. Realizar mayor seguimiento al PIAR de los educandos con diagnóstico.</t>
  </si>
  <si>
    <t>2. Complementar mallas curriculares a través del trabajo articulado por equipos de área.</t>
  </si>
  <si>
    <t>3. Potenciar procesos tipo Saber a partir de simulacros y pruebas contextualizadas en los diferentes grados.</t>
  </si>
  <si>
    <t>4. Iniciar el proceso de seguimiento a egresados.</t>
  </si>
  <si>
    <t>LILIANA SÁNCHEZ CONTRERAS</t>
  </si>
  <si>
    <t>LÍDER DE SEGUIMIENTO</t>
  </si>
  <si>
    <t xml:space="preserve">ACADÉMICA </t>
  </si>
  <si>
    <t>PEDRO ANDRES CRUZ CONTRERAS</t>
  </si>
  <si>
    <t>DOCENTE</t>
  </si>
  <si>
    <t>pandrescruz27@gmail.com</t>
  </si>
  <si>
    <t>MILDRED CASELLES GUERRERO</t>
  </si>
  <si>
    <t>LIDER DE SEGUIMIENTO</t>
  </si>
  <si>
    <t xml:space="preserve">1. La institución educativa cuenta con personal capacitado, idoneo con perfiles acordes a las necesidades educativas.                                      </t>
  </si>
  <si>
    <t>2. Se tiene una misión y visión de manera coherente que le apunta a formar personas con mentes empresariales.</t>
  </si>
  <si>
    <t>2. La comunidad educativa se motivó a vincularse de manera positiva y participativa en las diferentes actividades progarmadas por la institución.</t>
  </si>
  <si>
    <t>La institución cuenta con una política para desarrollar el proceso de matrícula que garantiza su agilidad y coherencia con los lineamientos nacionales y locales</t>
  </si>
  <si>
    <t>Fichas y folios de matrícula de WebColegios, SIMAT, SIMPADE</t>
  </si>
  <si>
    <t>La institución tiene un sistema de archivo que le permite disponer de la información de los estudiantes de todas las sedes, así como expedir constancias y certificados de manera ágil, confiable y oportuna.</t>
  </si>
  <si>
    <t>Archivo plataforma WebColegios</t>
  </si>
  <si>
    <t xml:space="preserve">La institución revisa periódicamente el sistema de expedición de boletines de calificaciones e implementa acciones para ajustarlo y mejorarlo.
</t>
  </si>
  <si>
    <t>Plataforma WebColegios</t>
  </si>
  <si>
    <t>La institución asegura los recursos para cum plir el programa de mantenimiento de su  planta física</t>
  </si>
  <si>
    <t>Fotografías de mejoras de la planta física, jornadas de aseo y contratos</t>
  </si>
  <si>
    <t>El programa de adecuación, accesibilidad y embellecimiento de la planta física se lleva a cabo periódicamente y cuenta con la par_x0002_ticipación de los diferentes estamentos de la comunidad educativa.</t>
  </si>
  <si>
    <t>Fotografías de jornadas de aseo, informe actividad PRAE (abono y plantación), acta CAE para mural institucional, fotografías de murales en las sedes</t>
  </si>
  <si>
    <t>La institución tiene algunos registros sobre la manera cómo se están utilizando los espacios físicos, pero éstos son esporádicos y no están sistematizados.</t>
  </si>
  <si>
    <t>No existen evidencias</t>
  </si>
  <si>
    <t>La institución tiene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estudiantes.</t>
  </si>
  <si>
    <t>Plan anual de adquisiciones, plan de compras.</t>
  </si>
  <si>
    <t>La institución tiene un proceso establecido para garantizar la adquisición y la distribución oportuna de los suministros necesarios (papel, materiales de laboratorio, marcadores, etc.)</t>
  </si>
  <si>
    <t>Plan anual de adquisiciones, plan de compras</t>
  </si>
  <si>
    <t>El mantenimiento de los equipos y otros recursos para el aprendizaje sólo se realiza cuando éstos sufren algún daño. Los manuales de los equipos no están disponibles para los usuarios</t>
  </si>
  <si>
    <t>Fotografías de mantenimiento de impresoras</t>
  </si>
  <si>
    <t>La institución tiene una aproximación parcial a su panorama de riesgos o se encuentra apenas en proceso de iniciar el levantamiento.</t>
  </si>
  <si>
    <t>Plan de gestión integral de riesgo escolar (PGIRE)</t>
  </si>
  <si>
    <t>La institución cuenta con programas definidos para algunos servicios complementarios, y los presta con la calidad y la regularidad necesarias para atender los requerimientos del estudiantado. Además, hay una articulación con la oferta externa</t>
  </si>
  <si>
    <t>PAE, Transporte escolar.</t>
  </si>
  <si>
    <t>La estrategia para apoyar a los estudiantes que presentan bajo desempeño académico o con dificultades de interacción, es aplicada en todas las sedes y es conocida por toda la co_x0002_munidad educativa. Además, está articulada con los servicios prestados por otras entidades o profesionales de apoyo.</t>
  </si>
  <si>
    <t>Estrategia con fundación benposta, orientadora escolar.</t>
  </si>
  <si>
    <t>Los perfiles con que cuenta la institución se 
usan para la toma de decisiones de personal 
y son coherentes con su estructura organizati va. Además, su uso en procesos de selección, 
solicitud e inducción del personal facilita el 
desempeño de las personas que se vinculan 
laboralmente a la institución.</t>
  </si>
  <si>
    <t>Hojas de vida</t>
  </si>
  <si>
    <t>La institución realiza actividades de inducción con los docentes y administrativos nuevos, pero éstas no son sistemáticas y obedecen a iniciativas individuales, de áreas o de sedes</t>
  </si>
  <si>
    <t>Asignación de carga académica, proyectos y gestiones</t>
  </si>
  <si>
    <t>La institución cuenta con lineamientos que permiten que sus integrantes opten por procesos de formación en coherencia con el PEI y con las necesidades detectadas</t>
  </si>
  <si>
    <t>PGIRE  y EMER (canasta educativa)</t>
  </si>
  <si>
    <t>La institución cuenta con procesos explícitos para elaborar los horarios y los criterios para realizar la asignación académica de los do_x0002_centes, y éstos se cumplen</t>
  </si>
  <si>
    <t>Asignación de carga académica, horario de clases.</t>
  </si>
  <si>
    <t>El personal vinculado está identificado con la 
institución: comparte la filosofía, principios, 
valores y objetivos, y está dispuesto a realizar 
actividades complementarias que sean nece sarias para cualificar su labor</t>
  </si>
  <si>
    <t>PPT de urbanidad, civismo y principios.</t>
  </si>
  <si>
    <t>La institución ha implementado un proceso de evaluación de desempeño para docentes, directivos y personal administrativo que indaga los diferentes aspectos en el desarrollo del cargo. Este proceso cuenta con indicadores y referentes claros que están en concordancia con la normatividad vigente, y son conocidos por todos</t>
  </si>
  <si>
    <t>Evaluaciones de periodo de prueba, y evaluación de desempeño.</t>
  </si>
  <si>
    <t>La estrategia de reconocimiento al personal vinculado es aplicada cabalmente y es parte fundamental de la cultura institucional.</t>
  </si>
  <si>
    <t>Fotografías de entregas de medallas bertranistas, menciones bertranistas, menciones de honor (periodicas) y reconocimientos especiales</t>
  </si>
  <si>
    <t>La investigación en la institución se encuentra en estado incipiente; carece de apoyo y seguimiento a las iniciativas de los docentes</t>
  </si>
  <si>
    <t>Guia de laboratorios de biologia y quimica, y fotografias de la practica</t>
  </si>
  <si>
    <t>La institución dispone de estrategias claras para mediación y solución de conflictos y éstos se resuelven a través del diálogo y la negociación permanente. Esto contribuye a que exista un buen clima laboral.</t>
  </si>
  <si>
    <t>Manual de convivencia, observador del estudiante, formatos para la atención institucional para situaciones de convivencia.</t>
  </si>
  <si>
    <t>La institución realiza esporádicamente algunas actividades orientadas a la integración y bienestar del personal vinculado.</t>
  </si>
  <si>
    <t>fotografias de actividad del dia del docente, amor y amistad, cumpleaños</t>
  </si>
  <si>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t>
  </si>
  <si>
    <t>Actas consejo directivo para definir el plan de compras y plan anual de adquisiciones.</t>
  </si>
  <si>
    <t>La contabilidad está disponible de manera oportuna y los informes financieros permiten realizar un control efectivo del presupuesto y del plan de ingresos y gastos</t>
  </si>
  <si>
    <t>Archivo contable.</t>
  </si>
  <si>
    <t>Hay procesos claros para el recaudo de ingresos y la realización de los gastos, y éstos son conocidos por la comunidad. Además, su funcionamiento es coherente con la planeación 
financiera de la institución.</t>
  </si>
  <si>
    <t>Actas consejo directivo y rendición de cuentas.</t>
  </si>
  <si>
    <t>La institución presenta los informes financie ros a las autoridades competentes de mane ra apropiada y oportuna. Éstos son parte del 
proceso de control interno y sirven para tomar 
decisiones y realizar seguimiento al manejo 
de los recursos</t>
  </si>
  <si>
    <t>Rendición de cuentas.</t>
  </si>
  <si>
    <t>MARIA TERESA BLANCO RODRÍGUEZ</t>
  </si>
  <si>
    <t>maria.mbr81@gmail.com</t>
  </si>
  <si>
    <t xml:space="preserve">1.  La institución tiene una formulación clara de su misión, visión y principios, lo que permite que la comunidad educativa tenga una referencia sólida para su identidad y propósito común, lo cual es fundamental para la cohesión del grupo.
</t>
  </si>
  <si>
    <t xml:space="preserve">
2. El uso de diversos medios (comunicados, carteleras, murales, talleres, grupos de encuentro y conversatorios) para compartir y promover el direccionamiento estratégico permite que los miembros de la comunidad educativa, incluso en un contexto rural, tengan acceso constante a la información relevante sobre los objetivos de la institución.</t>
  </si>
  <si>
    <t xml:space="preserve">
3. La participación activa de la comunidad educativa en la definición de los criterios para la gestión del establecimiento y la atención a la diversidad favorece un ambiente inclusivo y un trabajo colaborativo que fortalece el sentido de pertenencia y cooperación.
</t>
  </si>
  <si>
    <t>2. Mejorar la incidencia del consejo académico en el proyecto pedagógico:
   - Establecer una agenda regular de reuniones enfocada específicamente en el diseño, implementación y evaluación del proyecto pedagógico institucional.  
   - Capacitar a los miembros del consejo académico sobre sus roles y responsabilidades en la construcción del proyecto pedagógico.  
   - Promover la articulación de los consejos académicos de todas las sedes para trabajar de manera conjunta, evitando duplicidad de esfuerzos y fomentando una visión institucional integral.</t>
  </si>
  <si>
    <t>Se cuenta con una formulación de la misión, la visión y los principios que articulan e identifican a la institución como un todo. Estos elementos han sido apropiados parcialmente por la comunidad educativa.</t>
  </si>
  <si>
    <t>Se realizo el ajuste pertinente a la misión y visión del PEI</t>
  </si>
  <si>
    <t>Todas las metas establecidas para la institución integrada e inclusiva responden a sus objetivos y al direccionamiento estratégico. Además, éstas son conocidas y puestas en práctica por la
comunidad educativa.</t>
  </si>
  <si>
    <t>POA de la gestion directiva (metas institucionales)</t>
  </si>
  <si>
    <t>La institución cuenta con un
proceso de divulgación y apropiación del direccionamiento estratégico que incluye diversos medios: comunicados,
carteleras, murales, talleres,
grupos de encuentro, conversatorios, etc</t>
  </si>
  <si>
    <t>Actas, listado de asistencia y grupos de encuentro.</t>
  </si>
  <si>
    <t>La institución tiene una estrategia articulada para promover inclusión de personas de diferentes grupos poblacionales o diversidad cultural, que es conocida por todos los estamentos de la comunidad educativa para direccionar las acciones en este sentido.</t>
  </si>
  <si>
    <t>Guia de plan de aula, PIAR</t>
  </si>
  <si>
    <t>Los criterios básicos sobre el manejo del establecimiento educativo y la atención a la diversidad fueron definidos de manera participativa y permiten el trabajo en equipo, pero no han sido evaluados para establecer su eficacia.</t>
  </si>
  <si>
    <t xml:space="preserve">Evidencia fotografica, listados de asistencia y trabajo en equipo. </t>
  </si>
  <si>
    <t xml:space="preserve">La mayoría de planes, proyectos y acciones están articulados al planteamiento estratégico de la institución integrada
e inclusiva y eventualmente se
trabaja en equipo para articular las acciones. </t>
  </si>
  <si>
    <t>Proyectos educativos, evidencia fotografica e informes docente.</t>
  </si>
  <si>
    <t>La estrategia pedagógica es coherente con la misión, la visión y los principios institucionales, y es aplicada de manera articulada en las diferentes sedes, niveles y grados.</t>
  </si>
  <si>
    <t>Implementación de estrategias didacticas y pedagogicas, dentro y fuera del aula. De igual forma, la modificación del plan de área y malla curricular.</t>
  </si>
  <si>
    <t>La institución utiliza con algún
grado de sistematización la información que está disponible
en sus archivos (resultados de
sus autoevaluaciones, evaluaciones de desempeño de docentes y administrativos), así como
aquella que proviene de otras
instancias. La información utilizada abarca a todas las sedes.</t>
  </si>
  <si>
    <t xml:space="preserve">Circulares y actas de reunión </t>
  </si>
  <si>
    <t>La institución implementa un proceso de
autoevaluación integral que abarca las diferentes sedes, empleando instrumentos y procedimientos claros. Además, cuenta con la
participación de los diferentes estamentos de
la comunidad educativa.</t>
  </si>
  <si>
    <t>Autoevaluación institucional anual</t>
  </si>
  <si>
    <t>El consejo directivo se reúne periódicamente de acuerdo con el cronograma establecido. Sin embargo, no hace un seguimiento sistemático al plan de trabajo.</t>
  </si>
  <si>
    <t xml:space="preserve">Actas de reunión, citaciones a reuniones. </t>
  </si>
  <si>
    <t>El consejo académico está
conformado pero tiene escasa incidencia en el diseño e
implementación del proyecto
pedagógico; sus miembros se
reúnen ocasionalmente y, en
la mayoría de casos, se atienden prioritariamente asuntos
administrativos. En algunos
casos, cada sede tiene su propio consejo académico</t>
  </si>
  <si>
    <t xml:space="preserve">Acta de conformación y reuniones periodicas </t>
  </si>
  <si>
    <t>La comisión de evaluación y promoción se reúne oportunamente en el marco de la integración institucional, toma las decisiones pertinentes y apoya la definición de políticas institucionales de evaluación que favorece a la diversidad de la población.</t>
  </si>
  <si>
    <t>Actas de comisión y evaluación</t>
  </si>
  <si>
    <t>El comité de convivencia se reúne periódicamente y es reconocido como la instancia encargada de analizar y plantear soluciones a los problemas de convivencia que se presentan en la institución.</t>
  </si>
  <si>
    <t>Listado de asistencia, evidencia fotografica e informes o procesos convivenciales según la necesidad.</t>
  </si>
  <si>
    <t>El consejo estudiantil está conformado mediante elección democrática, pero no se reúne periódicamente para deliberar y tomar las decisiones que le corresponden.</t>
  </si>
  <si>
    <t xml:space="preserve">Acta de conformación </t>
  </si>
  <si>
    <t>El personero elegido desarrolla proyectos y programas a favor de todas y todos los estudiantes y su labor es reconocida en los diferentes estamentos de la comunidad educativa</t>
  </si>
  <si>
    <t xml:space="preserve">Acta de elección del personero </t>
  </si>
  <si>
    <t>La asamblea de padres de familia se reúne
periódicamente y es reconocida como la instancia de representación de estos integrantes
de la comunidad educativa</t>
  </si>
  <si>
    <t>Actas de reunion de la asamblea, fotografias y listados de asistencia.</t>
  </si>
  <si>
    <t>El consejo de padres de familia se reúne periódicamente para apoyar al rector o director en el marco del plan de mejoramiento. Sin embargo, no hace seguimiento sistemático a los resultados obtenidos.</t>
  </si>
  <si>
    <t>Actas de reunión y comunicados de citación</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</si>
  <si>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</si>
  <si>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Grupos de whatsapp para informar a padres de familia y docentes, así como el correo institucional.</t>
  </si>
  <si>
    <t>La institución integrada cuenta con una estrategia para fortalecer el trabajo en equipo en los diferentes proyectos institucionales. Además, se cuenta con una metodología para realizar reuniones efectivas.</t>
  </si>
  <si>
    <t>Actas de reunión, fotografias, e informes, donde se evidencia el trabajo en equipo para desarrollar las diferentes actividades y proyectos educativos.</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</si>
  <si>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</si>
  <si>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Actas e informes de izada de bandera.      Informes de cada PPT realizado en la institucion.</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</si>
  <si>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practicas inclusivas</t>
  </si>
  <si>
    <t xml:space="preserve">Material fotografico, informes por parte de los docentes </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</si>
  <si>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</si>
  <si>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 xml:space="preserve">Evidencia fotográfica de la participación de los estudiantes en los juegos intercolegiados y el desarrollo de las izadas de bandera </t>
  </si>
  <si>
    <t>Casi todas las sedes de la institución poseen espacios suficientes para realizar las labores académicas, administrativas y recreativas, y éstas se mantienen limpias y ordenadas. La dotación es adecuada. Esto genera sentimientos de apropiación y cuidado hacia los mismos.</t>
  </si>
  <si>
    <t>Evidencia fotográfica de las diferentes sedes de la institución e informe de capacidad instalada</t>
  </si>
  <si>
    <t>Al inicio del año escolar, en todas las sedes se explican a los estudiantes nuevos los usos y costumbres de la institución.</t>
  </si>
  <si>
    <t xml:space="preserve">Evidencia fotográfica </t>
  </si>
  <si>
    <t>La mayoría de los estudiantes de la institución manifiesta entusiasmo y ganas de aprender.</t>
  </si>
  <si>
    <t>Las calificaciones en cada uno de los desempeños, en el ser, hacer y saber, con las notas finales.</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</si>
  <si>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</si>
  <si>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 xml:space="preserve">Manual de convivencia, actas de reunión del manual de convivencia </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</si>
  <si>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</si>
  <si>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 xml:space="preserve">Los informes y las actas de actividades (interclases) </t>
  </si>
  <si>
    <t>La institución cuenta con un programa completo y adecuado de promoción del bienestar de los estudiantes, con énfasis hacia aquellos que presentan más necesidades. Además, tiene el apoyo de otras entidades y de la comunidad educativa.</t>
  </si>
  <si>
    <t>Actas del CAE.     Transporte escolar.</t>
  </si>
  <si>
    <t>La comunidad educativa reconoce y utiliza el comité de convivencia para identificar y mediar los conflictos. Las actividades programadas para fortalecer la convivencia cuentan con amplia participación de los distintos estamentos de la comunidad educativa.</t>
  </si>
  <si>
    <t>Informes del comité de convivencia con la atención de casos especiales.</t>
  </si>
  <si>
    <t>La institución ha definido políticas y mecanismos para prevenir situaciones de riesgo y manejar los casos difíciles, las cuales se aplican en la mayoría de las sedes. Sin embargo, no se hace seguimiento sistemático a los mismos.</t>
  </si>
  <si>
    <t>Informe del PPT de educación sexual y manual de convivencia escolar</t>
  </si>
  <si>
    <t>La institución realiza un intercambio muy ágil
y fluido de información con las familias o acudientes en el marco de la política definida, lo que facilita la solución oportuna de los problemas.</t>
  </si>
  <si>
    <t>Uso de los grupos de whasapp para comunicar el cronograma institucional</t>
  </si>
  <si>
    <t>La institución establece comunicaciones con las autoridades educativas locales en función de las necesidades que se presenten. En general, cada sede posee sus propios canales de comunicación.</t>
  </si>
  <si>
    <t>Correo institucional y cartas de gestión</t>
  </si>
  <si>
    <t>La institución establece acuerdos ocasionales con otras entidades: bibliotecas, puestos de salud, hospitales, granjas, casas de cultura y centros de recreación para desarrollar algunas actividades pedagógicas.</t>
  </si>
  <si>
    <t>Evidencia fotográfica</t>
  </si>
  <si>
    <t>La institución ha establecido alianzas con el sector productivo. Éstas tienen muy claros los objetivos, metodologías de trabajo y sistemas de seguimiento generados por parte de las instancias involucradas.</t>
  </si>
  <si>
    <t xml:space="preserve">Acuerdos, evidencia fotográfica </t>
  </si>
  <si>
    <t>1 Participación activa de la comunidad educativa: Las escuelas de padres y talleres pedagógicos desarrollados con respaldo docente y coherencia con el PEI fomentaron una alta participación de las familias y la comunidad en general.</t>
  </si>
  <si>
    <t>2. Gestión documental: Se evidencia un registro organizado a través de actas, informes de actividades y controles de asistencia, lo que fortalece la transparencia y la sistematización de procesos.</t>
  </si>
  <si>
    <t>1 Fortalecer el Consejo de Padres: Diseñar estrategias para dinamizar su participación, como capacitaciones en liderazgo, talleres sobre su rol dentro de la institución y creación de un plan de trabajo anual.
Implementar canales de comunicación efectivos para convocatorias y seguimiento a las acciones acordadas.</t>
  </si>
  <si>
    <t>2. Desarrollar un Plan Integral de Gestión de Riesgos: Crear protocolos para la atención de emergencias naturales y accidentes, incluyendo simulacros periódicos.
Capacitar a la comunidad educativa en temas de prevención de desastres, primeros auxilios y evacuación.</t>
  </si>
  <si>
    <t>3. Ampliar el alcance de los proyectos de prevención: Diseñar programas de sensibilización sobre riesgos psicosociales (bullying, violencia intrafamiliar, etc.).
Incluir talleres participativos que aborden otras problemáticas locales relevantes.</t>
  </si>
  <si>
    <t>La institución conoce los requerimientos educativos de las poblaciones o personas que experimentan barreras para el aprendizaje y la participación en su entorno y ha diseñado planes de trabajo pedagógico para atenderlas en concordancia con el PEI y la normatividad vigente.</t>
  </si>
  <si>
    <t>Se desarrollaron Planes de mejoramiento en colaboración con todos los docentes. Implementación de apoyos como tutorías, guías pedagógicas y acompañamiento psicosocial y reuniones periódicas con la comunidad educativa para evaluar el progreso de los estudiantes.</t>
  </si>
  <si>
    <t>La institución ha definido políticas para atender a poblaciones pertenecientes a grupos étnicos, pero carece de información sobre sus requerimientos o necesidades de su localidad o municipio.</t>
  </si>
  <si>
    <t>La institución no cuenta con un diseño  de políticas para atender a poblaciones pertenecientes a grupos étnicos.</t>
  </si>
  <si>
    <t>La institución conoce las características de su entorno y procura dar respuestas a éstas mediante acciones que buscan acercar los estudiantes a la institución,
en concordancia con el PEI.</t>
  </si>
  <si>
    <t xml:space="preserve">Se abordarón desde los PPT, actividades de las diversas Gestiones y desde la practica pedagógica como docentes de aula. </t>
  </si>
  <si>
    <t>Existen en la institución algunas iniciativas para apoyar a los estudiantes en la formulación de sus proyectos de vida, pero éstas no están articuladas a otros procesos.</t>
  </si>
  <si>
    <t xml:space="preserve">Existen iniciativas para apoyar a los estudiantes en la formulación de sus proyectos de vida y, se ha iniciado una articulación con otros procesos desrrollados desde los PPT y Gestiones para proyectarnos a proramas que apoyen a los estudiantes en sus proyecto de vida. </t>
  </si>
  <si>
    <t>La escuela de padres es un programa pedagógico institucional que orienta a los integrantes de la familia respecto de la mejor manera de ayudar a sus hijos en el desarrollo de
competencias académicas o sociales y apoyar la institución en sus diferentes procesos.</t>
  </si>
  <si>
    <t xml:space="preserve">Se realizarón durante el año escolar escuela de padres, desarrollando talleres con el respaldo pedagogico de los docente y siendo coherentes con el PEI, se evidenció una participación activa por parte de la comunidad educativa. </t>
  </si>
  <si>
    <t>Existen estrategias de comunicación que permiten que la institución y la comunidad se conozcan mutuamente; las actividades se organizan de manera conjunta, así no guarden estrecha relación con el PEI.</t>
  </si>
  <si>
    <t>Actas de reuniones e informes de actividades desarrolladas en conjunto con la comunidad, teniendo en cuenta los controles de asistencia coherentes con los linemientos establecidos en el PEI. Se toman evidencias fotograficas</t>
  </si>
  <si>
    <t>La institución pone a disposición de la comunidad algunos de sus recursos físicos, como respuesta a demandas específicas.</t>
  </si>
  <si>
    <t xml:space="preserve">La  comunidad hace uso de los recursos fisicos como: el restaurante escolar , la cancha deportiva, el Kiosco y algunos de los salones. </t>
  </si>
  <si>
    <t>El servicio social estudiantil tiene proyectos que responden a las necesidades de la comunidad y éstos, a su vez, son pertinentes para la actividad
institucional.</t>
  </si>
  <si>
    <t xml:space="preserve">En este año se organizó y ejecutó los proyectos del servicio social obliatorio atendiendo a las necesidades, intereses y problemáticas observadas en la institución   </t>
  </si>
  <si>
    <t>Los mecanismos y programas de participación se han diseñado en concordancia con el PEI y buscan la creación y animación de diversos escenarios para que el estudiantado se vincule a ellos a partir del reconocimiento de la diversidad; no obstante, su sentido en la vida escolar no alcanza a sensibilizar al conjunto de la comunidad educativa.</t>
  </si>
  <si>
    <t xml:space="preserve"> Programación de actividades como las izadas de bandera, Semana bertranista, Interclases, triduo navideño, english day e intercolegiados. Se entregan incentivos por la participación en actividades curriculares y extracurriculares que permiten la vinculación de los estudiantes a partir del reconocimiento de su entorno.  </t>
  </si>
  <si>
    <t>La institución ha promovido la conformación de la asamblea de padres, pero su funcionamiento carece de articulación con los procesos institucionales que busca apoyar. El consejo de padres existe de forma nominal.</t>
  </si>
  <si>
    <t xml:space="preserve">Se conformo el Consejo de padres, pero su funcionamiento no impacto con los intereses de la Institución. No existen evidencia de reuniones realizadas, sin embargo se hicieron convocatorias. </t>
  </si>
  <si>
    <t>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</si>
  <si>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Convocatorias que permiten la participación de las familias en el gobierno escolar, con diversas ONG, actividades culturales y deportivas proramadas por la instituciones. Reuniones para el mejoramiento de la infraestructura interna y externa. Exiten evidencias en redacción de actas e informes</t>
  </si>
  <si>
    <t>La institución cuenta con programas para la prevención de riesgos físicos que hacen parte de los proyectos transversales (educación ambiental, por
ejemplo) y son coherentes con el PEI.</t>
  </si>
  <si>
    <t>La institución cuenta con el Proyecto de Prevención de riesgos, los PPT en educación vial y PRAE, Proyecto en educación riesgo de minas. Existen evidencias de las actividades realizadas en cada una contempladas en diversos  informes.</t>
  </si>
  <si>
    <t>La institución ha identificado los principales problemas que constituyen factores de riesgo para sus estudiantes y la comunidad (SIDA, ETS, embarazo adolescente, consumo
de sustancias psicoactivas, violencia intrafamiliar, abuso sexual, físico y psicológico etc.) y diseña acciones orientadas a su prevención. Además, tiene en cuenta los análisis de los factores de riesgo sobre su comunidad realizados por otras entidades.</t>
  </si>
  <si>
    <t xml:space="preserve">La Institución cuenta con el Proyecto promoción y prevención de todo tipo de violencia contra NNAJ. Se aplicaron encuestas actidades de prevención y se realizaron los diversos informes. </t>
  </si>
  <si>
    <t>La institución cuenta con algunos planes de acción frente a accidentes o desastres naturales solamente para algunas sedes o ciertos riesgos; el estado de la infraestructura física no es sujeto de monitoreo ni de evaluación.</t>
  </si>
  <si>
    <t xml:space="preserve">La institución no cuenta con  planes de acción frente a accidentes o desastres naturales. Sin embargo se inicio con el desarrollo de actividades sobre prevención de algunos riesgos como: Viales y prevención de minas.  </t>
  </si>
  <si>
    <t xml:space="preserve">1. Fortalecimiento de la estrategia de inclusión:  
   - Diseñar y ejecutar campañas de sensibilización dirigidas a toda la comunidad educativa sobre la importancia de la diversidad cultural y la inclusión.  
   - Implementar un plan de formación continua para docentes y personal administrativo en temas de inclusión y atención a diferentes grupos poblacionales.  
   - Crear espacios permanentes de participación para evaluar y mejorar la estrategia de inclusión con aportes de estudiantes, docentes y familias.
</t>
  </si>
  <si>
    <t>SANDRA MILENA SALAZAR CANO</t>
  </si>
  <si>
    <t>sandramilebertrania04@gmail.com</t>
  </si>
  <si>
    <t>JESÚS ELIDES PEÑARANDA SANGUINO</t>
  </si>
  <si>
    <t>ADMINISTRATIVA</t>
  </si>
  <si>
    <t>DIRECTIVA</t>
  </si>
  <si>
    <t>MÓNICA LILIANA BLANCO ZAMBRANO</t>
  </si>
  <si>
    <t>COMUNITARIA</t>
  </si>
  <si>
    <t>2023-2024</t>
  </si>
  <si>
    <t>Institución Educativa Rural Bertrania</t>
  </si>
  <si>
    <t>1. La institución tendrá el 80% de la planta docente nombrados en propiedad.</t>
  </si>
  <si>
    <t>cer_bertrania@sednortedesantander.gov.co</t>
  </si>
  <si>
    <t xml:space="preserve">Vereda Bertrania,/Cerca al templo histórico de Bertrania/ Vía Municipio El Tarra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</si>
</sst>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8"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9"/>
      <name val="Arial"/>
      <family val="2"/>
    </font>
    <font>
      <b/>
      <i/>
      <sz val="14"/>
      <name val="Arial"/>
      <family val="2"/>
    </font>
    <font>
      <b/>
      <i/>
      <sz val="9"/>
      <color indexed="51"/>
      <name val="Arial"/>
      <family val="2"/>
    </font>
    <font>
      <b/>
      <i/>
      <sz val="9"/>
      <color indexed="8"/>
      <name val="Arial"/>
      <family val="2"/>
    </font>
    <font>
      <b/>
      <i/>
      <sz val="14"/>
      <color indexed="51"/>
      <name val="Arial"/>
      <family val="2"/>
    </font>
    <font>
      <sz val="14"/>
      <color indexed="51"/>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34" fillId="0" borderId="0" applyNumberFormat="0" applyFill="0" applyBorder="0" applyAlignment="0" applyProtection="0">
      <alignment vertical="top"/>
      <protection locked="0"/>
    </xf>
    <xf numFmtId="0" fontId="8" fillId="0" borderId="0"/>
    <xf numFmtId="0" fontId="33" fillId="0" borderId="0"/>
    <xf numFmtId="0" fontId="33" fillId="0" borderId="0"/>
    <xf numFmtId="9" fontId="1" fillId="0" borderId="0" applyFont="0" applyFill="0" applyBorder="0" applyAlignment="0" applyProtection="0"/>
  </cellStyleXfs>
  <cellXfs count="353">
    <xf numFmtId="0" fontId="0" fillId="0" borderId="0" xfId="0"/>
    <xf numFmtId="0" fontId="35"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35" fillId="0" borderId="2" xfId="0" applyNumberFormat="1" applyFont="1" applyBorder="1" applyAlignment="1">
      <alignment horizontal="center" vertical="center"/>
    </xf>
    <xf numFmtId="0" fontId="6" fillId="0" borderId="0" xfId="0" applyFont="1" applyAlignment="1">
      <alignment horizontal="center"/>
    </xf>
    <xf numFmtId="2" fontId="35" fillId="0" borderId="0" xfId="0" applyNumberFormat="1" applyFont="1"/>
    <xf numFmtId="0" fontId="6" fillId="0" borderId="0" xfId="0" applyFont="1"/>
    <xf numFmtId="0" fontId="36" fillId="0" borderId="0" xfId="2" applyFont="1" applyAlignment="1" applyProtection="1"/>
    <xf numFmtId="9" fontId="6" fillId="0" borderId="2" xfId="0" applyNumberFormat="1" applyFont="1" applyBorder="1" applyAlignment="1">
      <alignment horizontal="center" vertical="center"/>
    </xf>
    <xf numFmtId="0" fontId="35" fillId="0" borderId="0" xfId="0" applyFont="1" applyAlignment="1">
      <alignment horizontal="left" vertical="top"/>
    </xf>
    <xf numFmtId="0" fontId="37" fillId="0" borderId="0" xfId="0" applyFont="1"/>
    <xf numFmtId="0" fontId="6" fillId="9" borderId="2" xfId="0" applyFont="1" applyFill="1" applyBorder="1" applyAlignment="1">
      <alignment horizontal="center" vertical="center" wrapText="1"/>
    </xf>
    <xf numFmtId="9" fontId="35" fillId="0" borderId="0" xfId="0" applyNumberFormat="1" applyFont="1"/>
    <xf numFmtId="9" fontId="5" fillId="0" borderId="2" xfId="0" applyNumberFormat="1" applyFont="1" applyBorder="1" applyAlignment="1">
      <alignment horizontal="center" vertical="center"/>
    </xf>
    <xf numFmtId="0" fontId="38" fillId="0" borderId="0" xfId="0" applyFont="1"/>
    <xf numFmtId="0" fontId="19" fillId="0" borderId="0" xfId="0" applyFont="1"/>
    <xf numFmtId="0" fontId="18" fillId="0" borderId="0" xfId="0" applyFont="1" applyAlignment="1">
      <alignment horizontal="center" vertical="center"/>
    </xf>
    <xf numFmtId="0" fontId="39" fillId="0" borderId="0" xfId="2" applyFont="1" applyFill="1" applyAlignment="1" applyProtection="1">
      <alignment vertical="center"/>
    </xf>
    <xf numFmtId="0" fontId="13" fillId="0" borderId="0" xfId="0" applyFont="1" applyAlignment="1">
      <alignment horizontal="left" vertical="center" wrapText="1"/>
    </xf>
    <xf numFmtId="0" fontId="38" fillId="0" borderId="0" xfId="0" applyFont="1" applyAlignment="1">
      <alignment vertical="center" wrapText="1"/>
    </xf>
    <xf numFmtId="0" fontId="38" fillId="0" borderId="0" xfId="0" applyFont="1" applyAlignment="1">
      <alignment vertical="center"/>
    </xf>
    <xf numFmtId="0" fontId="13" fillId="0" borderId="0" xfId="0" applyFont="1" applyAlignment="1">
      <alignment wrapText="1"/>
    </xf>
    <xf numFmtId="0" fontId="40" fillId="10" borderId="3" xfId="0" applyFont="1" applyFill="1" applyBorder="1" applyAlignment="1" applyProtection="1">
      <alignment horizontal="center" vertical="center"/>
      <protection locked="0"/>
    </xf>
    <xf numFmtId="0" fontId="38" fillId="10" borderId="3" xfId="0" applyFont="1" applyFill="1" applyBorder="1" applyAlignment="1" applyProtection="1">
      <alignment horizontal="center" vertical="center"/>
      <protection locked="0"/>
    </xf>
    <xf numFmtId="0" fontId="38" fillId="11" borderId="3" xfId="0" applyFont="1" applyFill="1" applyBorder="1" applyAlignment="1" applyProtection="1">
      <alignment horizontal="center" vertical="center"/>
      <protection locked="0"/>
    </xf>
    <xf numFmtId="0" fontId="38" fillId="12" borderId="3" xfId="0" applyFont="1" applyFill="1" applyBorder="1" applyAlignment="1" applyProtection="1">
      <alignment horizontal="center" vertical="center"/>
      <protection locked="0"/>
    </xf>
    <xf numFmtId="0" fontId="41" fillId="13" borderId="3" xfId="0" applyFont="1" applyFill="1" applyBorder="1" applyAlignment="1" applyProtection="1">
      <alignment horizontal="left" vertical="top" wrapText="1"/>
      <protection locked="0"/>
    </xf>
    <xf numFmtId="0" fontId="41" fillId="13" borderId="2" xfId="0" applyFont="1" applyFill="1" applyBorder="1" applyAlignment="1" applyProtection="1">
      <alignment horizontal="left" vertical="top" wrapText="1"/>
      <protection locked="0"/>
    </xf>
    <xf numFmtId="0" fontId="41" fillId="14" borderId="3" xfId="0" applyFont="1" applyFill="1" applyBorder="1" applyAlignment="1" applyProtection="1">
      <alignment horizontal="left" vertical="top" wrapText="1"/>
      <protection locked="0"/>
    </xf>
    <xf numFmtId="0" fontId="41" fillId="14" borderId="2" xfId="0" applyFont="1" applyFill="1" applyBorder="1" applyAlignment="1" applyProtection="1">
      <alignment horizontal="left" vertical="top" wrapText="1"/>
      <protection locked="0"/>
    </xf>
    <xf numFmtId="0" fontId="41" fillId="15" borderId="3" xfId="0" applyFont="1" applyFill="1" applyBorder="1" applyAlignment="1" applyProtection="1">
      <alignment horizontal="left" vertical="top" wrapText="1"/>
      <protection locked="0"/>
    </xf>
    <xf numFmtId="0" fontId="41" fillId="15" borderId="2" xfId="0" applyFont="1" applyFill="1" applyBorder="1" applyAlignment="1" applyProtection="1">
      <alignment horizontal="left" vertical="top" wrapText="1"/>
      <protection locked="0"/>
    </xf>
    <xf numFmtId="9" fontId="35"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41" fillId="17" borderId="3" xfId="0" applyFont="1" applyFill="1" applyBorder="1" applyAlignment="1" applyProtection="1">
      <alignment horizontal="left" vertical="top" wrapText="1"/>
      <protection locked="0"/>
    </xf>
    <xf numFmtId="0" fontId="41" fillId="17" borderId="2" xfId="0" applyFont="1" applyFill="1" applyBorder="1" applyAlignment="1" applyProtection="1">
      <alignment horizontal="left" vertical="top" wrapText="1"/>
      <protection locked="0"/>
    </xf>
    <xf numFmtId="0" fontId="38" fillId="18" borderId="3" xfId="0" applyFont="1" applyFill="1" applyBorder="1" applyAlignment="1" applyProtection="1">
      <alignment horizontal="center" vertical="center"/>
      <protection locked="0"/>
    </xf>
    <xf numFmtId="9" fontId="35"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8" fillId="14" borderId="2" xfId="0" applyFont="1" applyFill="1" applyBorder="1" applyAlignment="1">
      <alignment vertical="center"/>
    </xf>
    <xf numFmtId="0" fontId="38" fillId="19" borderId="0" xfId="0" applyFont="1" applyFill="1" applyAlignment="1">
      <alignment vertical="center"/>
    </xf>
    <xf numFmtId="0" fontId="13" fillId="19" borderId="0" xfId="0" applyFont="1" applyFill="1" applyAlignment="1">
      <alignment horizontal="left" vertical="center" wrapText="1"/>
    </xf>
    <xf numFmtId="0" fontId="41" fillId="13" borderId="3" xfId="0" applyFont="1" applyFill="1" applyBorder="1" applyAlignment="1" applyProtection="1">
      <alignment horizontal="left" vertical="justify" wrapText="1"/>
      <protection locked="0"/>
    </xf>
    <xf numFmtId="0" fontId="41" fillId="14" borderId="3" xfId="0" applyFont="1" applyFill="1" applyBorder="1" applyAlignment="1" applyProtection="1">
      <alignment horizontal="left" vertical="justify" wrapText="1"/>
      <protection locked="0"/>
    </xf>
    <xf numFmtId="0" fontId="42" fillId="15" borderId="12" xfId="0" applyFont="1" applyFill="1" applyBorder="1" applyAlignment="1" applyProtection="1">
      <alignment horizontal="left" vertical="justify" wrapText="1"/>
      <protection locked="0"/>
    </xf>
    <xf numFmtId="0" fontId="42" fillId="15" borderId="2" xfId="0" applyFont="1" applyFill="1" applyBorder="1" applyAlignment="1" applyProtection="1">
      <alignment horizontal="left" vertical="justify" wrapText="1"/>
      <protection locked="0"/>
    </xf>
    <xf numFmtId="0" fontId="42" fillId="17" borderId="12" xfId="0" applyFont="1" applyFill="1" applyBorder="1" applyAlignment="1" applyProtection="1">
      <alignment horizontal="left" vertical="justify" wrapText="1"/>
      <protection locked="0"/>
    </xf>
    <xf numFmtId="0" fontId="42" fillId="17" borderId="2"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42" fillId="15" borderId="6" xfId="0" applyFont="1" applyFill="1" applyBorder="1" applyAlignment="1" applyProtection="1">
      <alignment horizontal="left" vertical="justify" wrapText="1"/>
      <protection locked="0"/>
    </xf>
    <xf numFmtId="0" fontId="42" fillId="17" borderId="6" xfId="0" applyFont="1" applyFill="1" applyBorder="1" applyAlignment="1" applyProtection="1">
      <alignment horizontal="left" vertical="justify" wrapText="1"/>
      <protection locked="0"/>
    </xf>
    <xf numFmtId="0" fontId="38" fillId="13" borderId="3" xfId="0" applyFont="1" applyFill="1" applyBorder="1" applyAlignment="1" applyProtection="1">
      <alignment horizontal="left" vertical="justify" wrapText="1"/>
      <protection locked="0"/>
    </xf>
    <xf numFmtId="0" fontId="38" fillId="15" borderId="3" xfId="0" applyFont="1" applyFill="1" applyBorder="1" applyAlignment="1" applyProtection="1">
      <alignment horizontal="left" vertical="justify" wrapText="1"/>
      <protection locked="0"/>
    </xf>
    <xf numFmtId="0" fontId="38" fillId="15" borderId="2" xfId="0" applyFont="1" applyFill="1" applyBorder="1" applyAlignment="1" applyProtection="1">
      <alignment horizontal="left" vertical="justify" wrapText="1"/>
      <protection locked="0"/>
    </xf>
    <xf numFmtId="0" fontId="38" fillId="17" borderId="3" xfId="0" applyFont="1" applyFill="1" applyBorder="1" applyAlignment="1" applyProtection="1">
      <alignment horizontal="left" vertical="justify" wrapText="1"/>
      <protection locked="0"/>
    </xf>
    <xf numFmtId="0" fontId="38" fillId="17" borderId="2" xfId="0" applyFont="1" applyFill="1" applyBorder="1" applyAlignment="1" applyProtection="1">
      <alignment horizontal="left" vertical="justify" wrapText="1"/>
      <protection locked="0"/>
    </xf>
    <xf numFmtId="0" fontId="41" fillId="13" borderId="2" xfId="0" applyFont="1" applyFill="1" applyBorder="1" applyAlignment="1" applyProtection="1">
      <alignment horizontal="left" vertical="justify" wrapText="1"/>
      <protection locked="0"/>
    </xf>
    <xf numFmtId="0" fontId="41" fillId="15" borderId="3"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7" borderId="3"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1" borderId="3" xfId="0" applyFont="1" applyFill="1" applyBorder="1" applyAlignment="1" applyProtection="1">
      <alignment horizontal="center" vertical="center" wrapText="1"/>
      <protection locked="0"/>
    </xf>
    <xf numFmtId="0" fontId="38" fillId="11" borderId="3" xfId="0" applyFont="1" applyFill="1" applyBorder="1" applyAlignment="1" applyProtection="1">
      <alignment horizontal="center" vertical="center" wrapText="1"/>
      <protection locked="0"/>
    </xf>
    <xf numFmtId="0" fontId="38" fillId="13" borderId="2" xfId="0" applyFont="1" applyFill="1" applyBorder="1" applyAlignment="1" applyProtection="1">
      <alignment horizontal="left" vertical="justify" wrapText="1"/>
      <protection locked="0"/>
    </xf>
    <xf numFmtId="0" fontId="40" fillId="12" borderId="3" xfId="0" applyFont="1" applyFill="1" applyBorder="1" applyAlignment="1" applyProtection="1">
      <alignment horizontal="center" vertical="center" wrapText="1"/>
      <protection locked="0"/>
    </xf>
    <xf numFmtId="0" fontId="38" fillId="12" borderId="3" xfId="0" applyFont="1" applyFill="1" applyBorder="1" applyAlignment="1" applyProtection="1">
      <alignment horizontal="center" vertical="center" wrapText="1"/>
      <protection locked="0"/>
    </xf>
    <xf numFmtId="0" fontId="40" fillId="18" borderId="3" xfId="0" applyFont="1" applyFill="1" applyBorder="1" applyAlignment="1" applyProtection="1">
      <alignment horizontal="center" vertical="center" wrapText="1"/>
      <protection locked="0"/>
    </xf>
    <xf numFmtId="0" fontId="38" fillId="18" borderId="3" xfId="0" applyFont="1" applyFill="1" applyBorder="1" applyAlignment="1" applyProtection="1">
      <alignment horizontal="center" vertical="center" wrapText="1"/>
      <protection locked="0"/>
    </xf>
    <xf numFmtId="0" fontId="38" fillId="0" borderId="0" xfId="0" applyFont="1" applyProtection="1">
      <protection locked="0"/>
    </xf>
    <xf numFmtId="0" fontId="43"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44"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8" fillId="0" borderId="3" xfId="0" applyFont="1" applyBorder="1" applyAlignment="1" applyProtection="1">
      <alignment wrapText="1"/>
      <protection locked="0"/>
    </xf>
    <xf numFmtId="0" fontId="38" fillId="0" borderId="2" xfId="0" applyFont="1" applyBorder="1" applyProtection="1">
      <protection locked="0"/>
    </xf>
    <xf numFmtId="0" fontId="38"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44"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8" fillId="0" borderId="3" xfId="0" applyFont="1" applyBorder="1" applyProtection="1">
      <protection locked="0"/>
    </xf>
    <xf numFmtId="0" fontId="38" fillId="0" borderId="13" xfId="0" applyFont="1" applyBorder="1" applyProtection="1">
      <protection locked="0"/>
    </xf>
    <xf numFmtId="0" fontId="38" fillId="0" borderId="4" xfId="0" applyFont="1" applyBorder="1" applyProtection="1">
      <protection locked="0"/>
    </xf>
    <xf numFmtId="0" fontId="44"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8" fillId="6" borderId="14" xfId="0" applyFont="1" applyFill="1" applyBorder="1" applyProtection="1">
      <protection locked="0"/>
    </xf>
    <xf numFmtId="0" fontId="45" fillId="6" borderId="2" xfId="0" applyFont="1" applyFill="1" applyBorder="1" applyAlignment="1" applyProtection="1">
      <alignment horizontal="left" vertical="center"/>
      <protection locked="0"/>
    </xf>
    <xf numFmtId="0" fontId="45" fillId="6" borderId="0" xfId="0" applyFont="1" applyFill="1" applyAlignment="1" applyProtection="1">
      <alignment horizontal="left" vertical="center"/>
      <protection locked="0"/>
    </xf>
    <xf numFmtId="0" fontId="38" fillId="6" borderId="8" xfId="0" applyFont="1" applyFill="1" applyBorder="1" applyProtection="1">
      <protection locked="0"/>
    </xf>
    <xf numFmtId="0" fontId="38" fillId="6" borderId="3" xfId="0" applyFont="1" applyFill="1" applyBorder="1" applyProtection="1">
      <protection locked="0"/>
    </xf>
    <xf numFmtId="2" fontId="38" fillId="0" borderId="15" xfId="0" applyNumberFormat="1" applyFont="1" applyBorder="1" applyAlignment="1" applyProtection="1">
      <alignment vertical="center"/>
      <protection locked="0"/>
    </xf>
    <xf numFmtId="0" fontId="38" fillId="0" borderId="15" xfId="0" applyFont="1" applyBorder="1" applyAlignment="1" applyProtection="1">
      <alignment horizontal="left" vertical="center"/>
      <protection locked="0"/>
    </xf>
    <xf numFmtId="0" fontId="38" fillId="0" borderId="0" xfId="0" applyFont="1" applyAlignment="1" applyProtection="1">
      <alignment horizontal="left" vertical="center"/>
      <protection locked="0"/>
    </xf>
    <xf numFmtId="0" fontId="38" fillId="6" borderId="8" xfId="0" applyFont="1" applyFill="1" applyBorder="1" applyAlignment="1" applyProtection="1">
      <alignment vertical="center"/>
      <protection locked="0"/>
    </xf>
    <xf numFmtId="0" fontId="46" fillId="6" borderId="0" xfId="0" applyFont="1" applyFill="1" applyAlignment="1" applyProtection="1">
      <alignment horizontal="left" vertical="center"/>
      <protection locked="0"/>
    </xf>
    <xf numFmtId="0" fontId="38" fillId="0" borderId="8" xfId="0" applyFont="1" applyBorder="1" applyAlignment="1" applyProtection="1">
      <alignment horizontal="left" vertical="center"/>
      <protection locked="0"/>
    </xf>
    <xf numFmtId="0" fontId="38" fillId="6" borderId="2" xfId="0" applyFont="1" applyFill="1" applyBorder="1" applyProtection="1">
      <protection locked="0"/>
    </xf>
    <xf numFmtId="0" fontId="47" fillId="6" borderId="2" xfId="0" applyFont="1" applyFill="1" applyBorder="1" applyAlignment="1" applyProtection="1">
      <alignment horizontal="left" vertical="center"/>
      <protection locked="0"/>
    </xf>
    <xf numFmtId="0" fontId="47" fillId="6" borderId="0" xfId="0" applyFont="1" applyFill="1" applyAlignment="1" applyProtection="1">
      <alignment horizontal="left" vertical="center"/>
      <protection locked="0"/>
    </xf>
    <xf numFmtId="0" fontId="46" fillId="6" borderId="2" xfId="0" applyFont="1" applyFill="1" applyBorder="1" applyProtection="1">
      <protection locked="0"/>
    </xf>
    <xf numFmtId="0" fontId="38" fillId="6" borderId="2" xfId="0" applyFont="1" applyFill="1" applyBorder="1" applyAlignment="1" applyProtection="1">
      <alignment vertical="center"/>
      <protection locked="0"/>
    </xf>
    <xf numFmtId="0" fontId="44" fillId="6" borderId="0" xfId="0" applyFont="1" applyFill="1" applyAlignment="1" applyProtection="1">
      <alignment horizontal="left" vertical="center"/>
      <protection locked="0"/>
    </xf>
    <xf numFmtId="0" fontId="38" fillId="6" borderId="0" xfId="0" applyFont="1" applyFill="1" applyProtection="1">
      <protection locked="0"/>
    </xf>
    <xf numFmtId="0" fontId="38" fillId="6" borderId="3" xfId="0" applyFont="1" applyFill="1" applyBorder="1" applyAlignment="1" applyProtection="1">
      <alignment vertical="center"/>
      <protection locked="0"/>
    </xf>
    <xf numFmtId="2" fontId="38" fillId="0" borderId="2" xfId="0" applyNumberFormat="1" applyFont="1" applyBorder="1" applyAlignment="1" applyProtection="1">
      <alignment vertical="center"/>
      <protection locked="0"/>
    </xf>
    <xf numFmtId="0" fontId="38" fillId="0" borderId="2" xfId="0" applyFont="1" applyBorder="1" applyAlignment="1" applyProtection="1">
      <alignment horizontal="left" vertical="center"/>
      <protection locked="0"/>
    </xf>
    <xf numFmtId="0" fontId="38"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8" fillId="0" borderId="0" xfId="0" applyFont="1" applyAlignment="1" applyProtection="1">
      <alignment vertical="justify" wrapText="1"/>
      <protection locked="0"/>
    </xf>
    <xf numFmtId="0" fontId="38" fillId="0" borderId="0" xfId="0" applyFont="1" applyAlignment="1" applyProtection="1">
      <alignment vertical="center"/>
      <protection locked="0"/>
    </xf>
    <xf numFmtId="0" fontId="39" fillId="0" borderId="0" xfId="2" applyFont="1" applyBorder="1" applyAlignment="1" applyProtection="1">
      <alignment horizontal="center"/>
      <protection locked="0"/>
    </xf>
    <xf numFmtId="0" fontId="35"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35" fillId="0" borderId="4" xfId="0" applyNumberFormat="1" applyFont="1" applyBorder="1" applyAlignment="1" applyProtection="1">
      <alignment horizontal="center" vertical="center"/>
      <protection locked="0"/>
    </xf>
    <xf numFmtId="9" fontId="35" fillId="0" borderId="2" xfId="0" applyNumberFormat="1" applyFont="1" applyBorder="1" applyAlignment="1" applyProtection="1">
      <alignment horizontal="center" vertical="center"/>
      <protection locked="0"/>
    </xf>
    <xf numFmtId="9" fontId="35" fillId="0" borderId="0" xfId="0" applyNumberFormat="1" applyFont="1" applyAlignment="1" applyProtection="1">
      <alignment horizontal="center" vertical="center"/>
      <protection locked="0"/>
    </xf>
    <xf numFmtId="9" fontId="35"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35"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7" fillId="0" borderId="0" xfId="0" applyFont="1" applyProtection="1">
      <protection locked="0"/>
    </xf>
    <xf numFmtId="0" fontId="35" fillId="0" borderId="0" xfId="0" applyFont="1" applyAlignment="1" applyProtection="1">
      <alignment horizontal="left" vertical="top"/>
      <protection locked="0"/>
    </xf>
    <xf numFmtId="0" fontId="6" fillId="0" borderId="0" xfId="0" applyFont="1" applyProtection="1">
      <protection locked="0"/>
    </xf>
    <xf numFmtId="0" fontId="36" fillId="0" borderId="0" xfId="2" applyFont="1" applyAlignment="1" applyProtection="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8" fillId="2" borderId="18"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0" borderId="19" xfId="0" applyFont="1" applyBorder="1" applyAlignment="1" applyProtection="1">
      <alignment horizontal="center" vertical="center" wrapText="1"/>
      <protection locked="0"/>
    </xf>
    <xf numFmtId="0" fontId="38" fillId="0" borderId="2" xfId="0" applyFont="1" applyBorder="1" applyAlignment="1" applyProtection="1">
      <alignment horizontal="center" vertical="center" wrapText="1"/>
      <protection locked="0"/>
    </xf>
    <xf numFmtId="0" fontId="38" fillId="14" borderId="2" xfId="0" applyFont="1" applyFill="1" applyBorder="1" applyAlignment="1">
      <alignment vertical="center" wrapText="1"/>
    </xf>
    <xf numFmtId="0" fontId="38" fillId="14" borderId="2" xfId="0" applyFont="1" applyFill="1" applyBorder="1" applyAlignment="1">
      <alignment vertical="center"/>
    </xf>
    <xf numFmtId="0" fontId="38" fillId="2" borderId="2" xfId="0" applyFont="1" applyFill="1" applyBorder="1" applyAlignment="1">
      <alignment horizontal="center" vertical="center" wrapText="1"/>
    </xf>
    <xf numFmtId="0" fontId="38" fillId="2" borderId="6" xfId="0" applyFont="1" applyFill="1" applyBorder="1" applyAlignment="1">
      <alignment horizontal="center" vertical="center" wrapText="1"/>
    </xf>
    <xf numFmtId="1" fontId="38" fillId="0" borderId="4" xfId="0" applyNumberFormat="1" applyFont="1" applyBorder="1" applyAlignment="1" applyProtection="1">
      <alignment horizontal="center" vertical="center"/>
      <protection locked="0"/>
    </xf>
    <xf numFmtId="1" fontId="38"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38" fillId="2" borderId="11" xfId="0" applyFont="1" applyFill="1" applyBorder="1" applyAlignment="1">
      <alignment horizontal="center" vertical="center" wrapText="1"/>
    </xf>
    <xf numFmtId="0" fontId="38" fillId="2" borderId="0" xfId="0" applyFont="1" applyFill="1" applyAlignment="1">
      <alignment horizontal="center" vertical="center" wrapText="1"/>
    </xf>
    <xf numFmtId="164" fontId="38"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8"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8" fillId="3" borderId="2" xfId="0" applyFont="1" applyFill="1" applyBorder="1" applyAlignment="1">
      <alignment horizontal="center" vertical="center"/>
    </xf>
    <xf numFmtId="0" fontId="38" fillId="0" borderId="2" xfId="0" applyFont="1" applyBorder="1" applyAlignment="1" applyProtection="1">
      <alignment horizontal="center" vertical="center"/>
      <protection locked="0"/>
    </xf>
    <xf numFmtId="0" fontId="38"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39" fillId="0" borderId="0" xfId="2" applyFont="1" applyFill="1" applyAlignment="1" applyProtection="1">
      <alignment horizontal="left" vertical="center"/>
    </xf>
    <xf numFmtId="0" fontId="12" fillId="0" borderId="0" xfId="0" applyFont="1" applyAlignment="1">
      <alignment horizontal="center"/>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9" fillId="0" borderId="0" xfId="2" applyFont="1" applyAlignment="1" applyProtection="1">
      <alignment horizontal="center"/>
    </xf>
    <xf numFmtId="0" fontId="26" fillId="0" borderId="14" xfId="3" applyFont="1" applyBorder="1" applyAlignment="1">
      <alignment horizontal="center"/>
    </xf>
    <xf numFmtId="0" fontId="26" fillId="0" borderId="16" xfId="3" applyFont="1" applyBorder="1" applyAlignment="1">
      <alignment horizontal="center"/>
    </xf>
    <xf numFmtId="0" fontId="26" fillId="0" borderId="11" xfId="3" applyFont="1" applyBorder="1" applyAlignment="1">
      <alignment horizontal="center"/>
    </xf>
    <xf numFmtId="0" fontId="26" fillId="0" borderId="17"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8" fillId="0" borderId="17"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44" fillId="6" borderId="4" xfId="0" applyFont="1" applyFill="1" applyBorder="1" applyAlignment="1" applyProtection="1">
      <alignment horizontal="left" vertical="center"/>
      <protection locked="0"/>
    </xf>
    <xf numFmtId="0" fontId="44" fillId="6" borderId="2" xfId="0" applyFont="1" applyFill="1" applyBorder="1" applyAlignment="1" applyProtection="1">
      <alignment horizontal="left" vertical="center"/>
      <protection locked="0"/>
    </xf>
    <xf numFmtId="0" fontId="44" fillId="6" borderId="15" xfId="0" applyFont="1" applyFill="1" applyBorder="1" applyAlignment="1" applyProtection="1">
      <alignment horizontal="left"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8" fillId="6" borderId="14" xfId="0" applyFont="1" applyFill="1" applyBorder="1" applyAlignment="1" applyProtection="1">
      <alignment horizontal="center"/>
      <protection locked="0"/>
    </xf>
    <xf numFmtId="0" fontId="38" fillId="6" borderId="11" xfId="0" applyFont="1" applyFill="1" applyBorder="1" applyAlignment="1" applyProtection="1">
      <alignment horizontal="center"/>
      <protection locked="0"/>
    </xf>
    <xf numFmtId="0" fontId="38" fillId="6" borderId="12" xfId="0" applyFont="1" applyFill="1" applyBorder="1" applyAlignment="1" applyProtection="1">
      <alignment horizontal="center"/>
      <protection locked="0"/>
    </xf>
    <xf numFmtId="0" fontId="38" fillId="6" borderId="8" xfId="0" applyFont="1" applyFill="1" applyBorder="1" applyAlignment="1" applyProtection="1">
      <alignment horizontal="center"/>
      <protection locked="0"/>
    </xf>
    <xf numFmtId="0" fontId="38" fillId="6" borderId="3" xfId="0" applyFont="1" applyFill="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6"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21" borderId="6" xfId="0" applyFont="1" applyFill="1" applyBorder="1" applyAlignment="1" applyProtection="1">
      <alignment horizontal="center" vertical="center"/>
      <protection locked="0"/>
    </xf>
    <xf numFmtId="0" fontId="12" fillId="21" borderId="7" xfId="0" applyFont="1" applyFill="1" applyBorder="1" applyAlignment="1" applyProtection="1">
      <alignment horizontal="center" vertical="center"/>
      <protection locked="0"/>
    </xf>
    <xf numFmtId="0" fontId="12" fillId="21" borderId="4"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0" borderId="17" xfId="0" applyFont="1" applyBorder="1" applyAlignment="1" applyProtection="1">
      <alignment horizontal="center"/>
      <protection locked="0"/>
    </xf>
    <xf numFmtId="0" fontId="44" fillId="6" borderId="6" xfId="0" applyFont="1" applyFill="1" applyBorder="1" applyAlignment="1" applyProtection="1">
      <alignment horizontal="left" vertical="center"/>
      <protection locked="0"/>
    </xf>
    <xf numFmtId="0" fontId="44" fillId="6" borderId="7" xfId="0" applyFont="1" applyFill="1" applyBorder="1" applyAlignment="1" applyProtection="1">
      <alignment horizontal="left" vertical="center"/>
      <protection locked="0"/>
    </xf>
    <xf numFmtId="0" fontId="44" fillId="6" borderId="16" xfId="0" applyFont="1" applyFill="1" applyBorder="1" applyAlignment="1" applyProtection="1">
      <alignment horizontal="left" vertical="center"/>
      <protection locked="0"/>
    </xf>
    <xf numFmtId="0" fontId="39"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6"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12" fillId="15" borderId="2" xfId="0" applyFont="1" applyFill="1" applyBorder="1" applyAlignment="1" applyProtection="1">
      <alignment horizontal="center" vertical="center"/>
      <protection locked="0"/>
    </xf>
    <xf numFmtId="0" fontId="43" fillId="0" borderId="2" xfId="0" applyFont="1" applyBorder="1" applyAlignment="1" applyProtection="1">
      <alignment horizontal="center" vertical="center"/>
      <protection locked="0"/>
    </xf>
    <xf numFmtId="0" fontId="43" fillId="0" borderId="15" xfId="0" applyFont="1" applyBorder="1" applyAlignment="1" applyProtection="1">
      <alignment horizontal="center" vertical="center"/>
      <protection locked="0"/>
    </xf>
    <xf numFmtId="0" fontId="24" fillId="20"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6"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6"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25" fillId="9" borderId="17"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5" fillId="0" borderId="2" xfId="0" applyFont="1" applyBorder="1" applyAlignment="1" applyProtection="1">
      <alignment horizontal="center" vertical="top" wrapText="1"/>
      <protection locked="0"/>
    </xf>
    <xf numFmtId="0" fontId="35" fillId="0" borderId="11" xfId="0" applyFont="1" applyBorder="1" applyAlignment="1" applyProtection="1">
      <alignment horizontal="center"/>
      <protection locked="0"/>
    </xf>
    <xf numFmtId="0" fontId="3" fillId="21"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0" borderId="2" xfId="0" applyFont="1" applyFill="1" applyBorder="1" applyAlignment="1" applyProtection="1">
      <alignment horizontal="center" vertical="center"/>
      <protection locked="0"/>
    </xf>
    <xf numFmtId="0" fontId="3" fillId="20"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7"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35" fillId="0" borderId="2" xfId="0" applyFont="1" applyBorder="1" applyAlignment="1" applyProtection="1">
      <alignment horizontal="left"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5" fillId="0" borderId="6" xfId="0" applyFont="1" applyBorder="1" applyAlignment="1" applyProtection="1">
      <alignment horizontal="center" vertical="top" wrapText="1"/>
      <protection locked="0"/>
    </xf>
    <xf numFmtId="0" fontId="35" fillId="0" borderId="7" xfId="0" applyFont="1" applyBorder="1" applyAlignment="1" applyProtection="1">
      <alignment horizontal="center" vertical="top" wrapText="1"/>
      <protection locked="0"/>
    </xf>
    <xf numFmtId="0" fontId="35" fillId="0" borderId="4" xfId="0" applyFont="1" applyBorder="1" applyAlignment="1" applyProtection="1">
      <alignment horizontal="center" vertical="top" wrapText="1"/>
      <protection locked="0"/>
    </xf>
    <xf numFmtId="0" fontId="7" fillId="22" borderId="6" xfId="0" applyFont="1" applyFill="1" applyBorder="1" applyAlignment="1" applyProtection="1">
      <alignment horizontal="center" vertical="center"/>
      <protection locked="0"/>
    </xf>
    <xf numFmtId="0" fontId="7" fillId="22" borderId="7" xfId="0" applyFont="1" applyFill="1" applyBorder="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35" fillId="0" borderId="6" xfId="0" applyFont="1" applyBorder="1" applyAlignment="1" applyProtection="1">
      <alignment horizontal="left" vertical="top"/>
      <protection locked="0"/>
    </xf>
    <xf numFmtId="0" fontId="35" fillId="0" borderId="7" xfId="0" applyFont="1" applyBorder="1" applyAlignment="1" applyProtection="1">
      <alignment horizontal="left" vertical="top"/>
      <protection locked="0"/>
    </xf>
    <xf numFmtId="0" fontId="35" fillId="0" borderId="4" xfId="0" applyFont="1" applyBorder="1" applyAlignment="1" applyProtection="1">
      <alignment horizontal="left" vertical="top"/>
      <protection locked="0"/>
    </xf>
    <xf numFmtId="0" fontId="7" fillId="22" borderId="6" xfId="0" applyFont="1" applyFill="1" applyBorder="1" applyAlignment="1">
      <alignment horizontal="center" vertical="center"/>
    </xf>
    <xf numFmtId="0" fontId="7" fillId="22" borderId="7" xfId="0" applyFont="1" applyFill="1" applyBorder="1" applyAlignment="1">
      <alignment horizontal="center" vertical="center"/>
    </xf>
    <xf numFmtId="0" fontId="7" fillId="22" borderId="4" xfId="0" applyFont="1" applyFill="1" applyBorder="1" applyAlignment="1">
      <alignment horizontal="center" vertical="center"/>
    </xf>
    <xf numFmtId="0" fontId="3" fillId="21" borderId="2" xfId="0" applyFont="1" applyFill="1" applyBorder="1" applyAlignment="1">
      <alignment horizontal="center" vertical="center"/>
    </xf>
    <xf numFmtId="0" fontId="3" fillId="18" borderId="2" xfId="0" applyFont="1" applyFill="1" applyBorder="1" applyAlignment="1">
      <alignment horizontal="center" vertical="center"/>
    </xf>
    <xf numFmtId="0" fontId="3" fillId="13" borderId="2" xfId="0" applyFont="1" applyFill="1" applyBorder="1" applyAlignment="1">
      <alignment horizontal="center" vertical="center"/>
    </xf>
    <xf numFmtId="0" fontId="7" fillId="9" borderId="2" xfId="0" applyFont="1" applyFill="1" applyBorder="1" applyAlignment="1">
      <alignment horizontal="center" vertical="center"/>
    </xf>
    <xf numFmtId="0" fontId="35"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0" borderId="17" xfId="0" applyFont="1" applyBorder="1" applyAlignment="1">
      <alignment horizontal="center"/>
    </xf>
    <xf numFmtId="0" fontId="3" fillId="0" borderId="8" xfId="0" applyFont="1" applyBorder="1" applyAlignment="1">
      <alignment horizontal="center"/>
    </xf>
    <xf numFmtId="0" fontId="3" fillId="20" borderId="2" xfId="0" applyFont="1" applyFill="1" applyBorder="1" applyAlignment="1">
      <alignment horizontal="center" vertical="center"/>
    </xf>
    <xf numFmtId="0" fontId="3" fillId="20" borderId="15" xfId="0" applyFont="1" applyFill="1" applyBorder="1" applyAlignment="1">
      <alignment horizontal="center" vertical="center"/>
    </xf>
    <xf numFmtId="0" fontId="3" fillId="12" borderId="2" xfId="0" applyFont="1" applyFill="1" applyBorder="1" applyAlignment="1">
      <alignment horizontal="center" vertical="center"/>
    </xf>
    <xf numFmtId="0" fontId="35" fillId="0" borderId="6" xfId="0" applyFont="1" applyBorder="1" applyAlignment="1" applyProtection="1">
      <alignment horizontal="center" vertical="top"/>
      <protection locked="0"/>
    </xf>
    <xf numFmtId="0" fontId="35" fillId="0" borderId="7" xfId="0" applyFont="1" applyBorder="1" applyAlignment="1" applyProtection="1">
      <alignment horizontal="center" vertical="top"/>
      <protection locked="0"/>
    </xf>
    <xf numFmtId="0" fontId="35" fillId="0" borderId="4" xfId="0" applyFont="1" applyBorder="1" applyAlignment="1" applyProtection="1">
      <alignment horizontal="center" vertical="top"/>
      <protection locked="0"/>
    </xf>
    <xf numFmtId="0" fontId="3" fillId="18" borderId="6" xfId="0" applyFont="1" applyFill="1" applyBorder="1" applyAlignment="1">
      <alignment horizontal="center" vertical="center"/>
    </xf>
    <xf numFmtId="0" fontId="3" fillId="18" borderId="7" xfId="0" applyFont="1" applyFill="1" applyBorder="1" applyAlignment="1">
      <alignment horizontal="center" vertical="center"/>
    </xf>
    <xf numFmtId="0" fontId="3" fillId="18" borderId="4" xfId="0" applyFont="1" applyFill="1" applyBorder="1" applyAlignment="1">
      <alignment horizontal="center" vertical="center"/>
    </xf>
    <xf numFmtId="0" fontId="7" fillId="7" borderId="6" xfId="0" applyFont="1" applyFill="1" applyBorder="1" applyAlignment="1">
      <alignment horizontal="center" vertical="center"/>
    </xf>
    <xf numFmtId="0" fontId="7" fillId="7" borderId="7" xfId="0" applyFont="1" applyFill="1" applyBorder="1" applyAlignment="1">
      <alignment horizontal="center" vertical="center"/>
    </xf>
    <xf numFmtId="0" fontId="3" fillId="14" borderId="6" xfId="0" applyFont="1" applyFill="1" applyBorder="1" applyAlignment="1">
      <alignment horizontal="center" vertical="center"/>
    </xf>
    <xf numFmtId="0" fontId="3" fillId="14" borderId="7" xfId="0" applyFont="1" applyFill="1" applyBorder="1" applyAlignment="1">
      <alignment horizontal="center" vertical="center"/>
    </xf>
    <xf numFmtId="0" fontId="3" fillId="14" borderId="4" xfId="0" applyFont="1" applyFill="1" applyBorder="1" applyAlignment="1">
      <alignment horizontal="center" vertical="center"/>
    </xf>
    <xf numFmtId="0" fontId="3" fillId="15" borderId="6" xfId="0" applyFont="1" applyFill="1" applyBorder="1" applyAlignment="1">
      <alignment horizontal="center" vertical="center"/>
    </xf>
    <xf numFmtId="0" fontId="3" fillId="15" borderId="7" xfId="0" applyFont="1" applyFill="1" applyBorder="1" applyAlignment="1">
      <alignment horizontal="center" vertical="center"/>
    </xf>
    <xf numFmtId="0" fontId="3" fillId="15" borderId="4" xfId="0" applyFont="1" applyFill="1" applyBorder="1" applyAlignment="1">
      <alignment horizontal="center" vertical="center"/>
    </xf>
    <xf numFmtId="0" fontId="7" fillId="7" borderId="4" xfId="0" applyFont="1" applyFill="1" applyBorder="1" applyAlignment="1">
      <alignment horizontal="center" vertical="center"/>
    </xf>
    <xf numFmtId="0" fontId="7" fillId="7" borderId="2" xfId="0" applyFont="1" applyFill="1" applyBorder="1" applyAlignment="1">
      <alignment horizontal="center" vertical="center"/>
    </xf>
    <xf numFmtId="0" fontId="7" fillId="22"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3" fillId="15" borderId="2"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C23-41AB-9AEF-BB32BB92BD0B}"/>
              </c:ext>
            </c:extLst>
          </c:dPt>
          <c:dPt>
            <c:idx val="1"/>
            <c:invertIfNegative val="0"/>
            <c:bubble3D val="0"/>
            <c:spPr>
              <a:solidFill>
                <a:srgbClr val="C00000"/>
              </a:solidFill>
            </c:spPr>
            <c:extLst>
              <c:ext xmlns:c16="http://schemas.microsoft.com/office/drawing/2014/chart" uri="{C3380CC4-5D6E-409C-BE32-E72D297353CC}">
                <c16:uniqueId val="{00000001-DC23-41AB-9AEF-BB32BB92BD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C23-41AB-9AEF-BB32BB92BD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C23-41AB-9AEF-BB32BB92BD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DC23-41AB-9AEF-BB32BB92BD0B}"/>
            </c:ext>
          </c:extLst>
        </c:ser>
        <c:dLbls>
          <c:showLegendKey val="0"/>
          <c:showVal val="0"/>
          <c:showCatName val="0"/>
          <c:showSerName val="0"/>
          <c:showPercent val="0"/>
          <c:showBubbleSize val="0"/>
        </c:dLbls>
        <c:gapWidth val="150"/>
        <c:shape val="box"/>
        <c:axId val="1193200367"/>
        <c:axId val="1"/>
        <c:axId val="0"/>
      </c:bar3DChart>
      <c:catAx>
        <c:axId val="1193200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3200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A9-402D-8C37-14A5B59C1284}"/>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DA9-402D-8C37-14A5B59C128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DA9-402D-8C37-14A5B59C128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3-BDA9-402D-8C37-14A5B59C1284}"/>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DA9-402D-8C37-14A5B59C128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5-BDA9-402D-8C37-14A5B59C1284}"/>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DA9-402D-8C37-14A5B59C1284}"/>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DA9-402D-8C37-14A5B59C1284}"/>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DA9-402D-8C37-14A5B59C1284}"/>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DA9-402D-8C37-14A5B59C128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BDA9-402D-8C37-14A5B59C1284}"/>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DA9-402D-8C37-14A5B59C1284}"/>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BDA9-402D-8C37-14A5B59C1284}"/>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DA9-402D-8C37-14A5B59C128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BDA9-402D-8C37-14A5B59C1284}"/>
            </c:ext>
          </c:extLst>
        </c:ser>
        <c:dLbls>
          <c:showLegendKey val="0"/>
          <c:showVal val="0"/>
          <c:showCatName val="0"/>
          <c:showSerName val="0"/>
          <c:showPercent val="0"/>
          <c:showBubbleSize val="0"/>
        </c:dLbls>
        <c:smooth val="0"/>
        <c:axId val="1193208527"/>
        <c:axId val="1"/>
      </c:lineChart>
      <c:catAx>
        <c:axId val="1193208527"/>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3208527"/>
        <c:crosses val="autoZero"/>
        <c:crossBetween val="between"/>
      </c:valAx>
    </c:plotArea>
    <c:legend>
      <c:legendPos val="r"/>
      <c:layout>
        <c:manualLayout>
          <c:xMode val="edge"/>
          <c:yMode val="edge"/>
          <c:x val="0.20000651159063132"/>
          <c:y val="0.88767034417307999"/>
          <c:w val="0.5974878617272078"/>
          <c:h val="7.3036315375832217E-2"/>
        </c:manualLayout>
      </c:layout>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F52-42AA-9942-77AA06A51CF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F52-42AA-9942-77AA06A51CF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0.4</c:v>
                </c:pt>
                <c:pt idx="1">
                  <c:v>0.6</c:v>
                </c:pt>
                <c:pt idx="2">
                  <c:v>0</c:v>
                </c:pt>
                <c:pt idx="3">
                  <c:v>0</c:v>
                </c:pt>
              </c:numCache>
            </c:numRef>
          </c:val>
          <c:smooth val="0"/>
          <c:extLst>
            <c:ext xmlns:c16="http://schemas.microsoft.com/office/drawing/2014/chart" uri="{C3380CC4-5D6E-409C-BE32-E72D297353CC}">
              <c16:uniqueId val="{00000002-3F52-42AA-9942-77AA06A51CF7}"/>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F52-42AA-9942-77AA06A51CF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F52-42AA-9942-77AA06A51CF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F52-42AA-9942-77AA06A51CF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F52-42AA-9942-77AA06A51CF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7-3F52-42AA-9942-77AA06A51CF7}"/>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F52-42AA-9942-77AA06A51CF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F52-42AA-9942-77AA06A51CF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F52-42AA-9942-77AA06A51CF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F52-42AA-9942-77AA06A51CF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F52-42AA-9942-77AA06A51CF7}"/>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F52-42AA-9942-77AA06A51CF7}"/>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F52-42AA-9942-77AA06A51CF7}"/>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F52-42AA-9942-77AA06A51CF7}"/>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F52-42AA-9942-77AA06A51CF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F52-42AA-9942-77AA06A51CF7}"/>
            </c:ext>
          </c:extLst>
        </c:ser>
        <c:dLbls>
          <c:showLegendKey val="0"/>
          <c:showVal val="0"/>
          <c:showCatName val="0"/>
          <c:showSerName val="0"/>
          <c:showPercent val="0"/>
          <c:showBubbleSize val="0"/>
        </c:dLbls>
        <c:smooth val="0"/>
        <c:axId val="1193629727"/>
        <c:axId val="1"/>
      </c:lineChart>
      <c:catAx>
        <c:axId val="11936297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3629727"/>
        <c:crosses val="autoZero"/>
        <c:crossBetween val="between"/>
      </c:valAx>
    </c:plotArea>
    <c:legend>
      <c:legendPos val="r"/>
      <c:layout>
        <c:manualLayout>
          <c:xMode val="edge"/>
          <c:yMode val="edge"/>
          <c:x val="0.12801427687781067"/>
          <c:y val="0.873979723122845"/>
          <c:w val="0.741468813213635"/>
          <c:h val="9.2440283199894169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1F8-4DDF-A8DE-EF8386111C8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1F8-4DDF-A8DE-EF8386111C8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2-81F8-4DDF-A8DE-EF8386111C8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1F8-4DDF-A8DE-EF8386111C8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1F8-4DDF-A8DE-EF8386111C8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1F8-4DDF-A8DE-EF8386111C8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1F8-4DDF-A8DE-EF8386111C8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0.125</c:v>
                </c:pt>
                <c:pt idx="1">
                  <c:v>0.125</c:v>
                </c:pt>
                <c:pt idx="2">
                  <c:v>0.125</c:v>
                </c:pt>
                <c:pt idx="3">
                  <c:v>0</c:v>
                </c:pt>
              </c:numCache>
            </c:numRef>
          </c:val>
          <c:smooth val="0"/>
          <c:extLst>
            <c:ext xmlns:c16="http://schemas.microsoft.com/office/drawing/2014/chart" uri="{C3380CC4-5D6E-409C-BE32-E72D297353CC}">
              <c16:uniqueId val="{00000007-81F8-4DDF-A8DE-EF8386111C8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1F8-4DDF-A8DE-EF8386111C8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1F8-4DDF-A8DE-EF8386111C8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1F8-4DDF-A8DE-EF8386111C8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1F8-4DDF-A8DE-EF8386111C8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1F8-4DDF-A8DE-EF8386111C8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81F8-4DDF-A8DE-EF8386111C80}"/>
            </c:ext>
          </c:extLst>
        </c:ser>
        <c:dLbls>
          <c:showLegendKey val="0"/>
          <c:showVal val="0"/>
          <c:showCatName val="0"/>
          <c:showSerName val="0"/>
          <c:showPercent val="0"/>
          <c:showBubbleSize val="0"/>
        </c:dLbls>
        <c:smooth val="0"/>
        <c:axId val="1193631167"/>
        <c:axId val="1"/>
      </c:lineChart>
      <c:catAx>
        <c:axId val="11936311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3631167"/>
        <c:crosses val="autoZero"/>
        <c:crossBetween val="between"/>
      </c:valAx>
    </c:plotArea>
    <c:legend>
      <c:legendPos val="r"/>
      <c:layout>
        <c:manualLayout>
          <c:xMode val="edge"/>
          <c:yMode val="edge"/>
          <c:wMode val="edge"/>
          <c:hMode val="edge"/>
          <c:x val="0.15082869418392766"/>
          <c:y val="0.87290990109287181"/>
          <c:w val="0.84793620542655102"/>
          <c:h val="0.96613320580690121"/>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A8A-4303-A2F6-D4F85C2FF30D}"/>
              </c:ext>
            </c:extLst>
          </c:dPt>
          <c:dPt>
            <c:idx val="1"/>
            <c:invertIfNegative val="0"/>
            <c:bubble3D val="0"/>
            <c:spPr>
              <a:solidFill>
                <a:srgbClr val="C00000"/>
              </a:solidFill>
            </c:spPr>
            <c:extLst>
              <c:ext xmlns:c16="http://schemas.microsoft.com/office/drawing/2014/chart" uri="{C3380CC4-5D6E-409C-BE32-E72D297353CC}">
                <c16:uniqueId val="{00000001-4A8A-4303-A2F6-D4F85C2FF3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A8A-4303-A2F6-D4F85C2FF3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A8A-4303-A2F6-D4F85C2FF3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4A8A-4303-A2F6-D4F85C2FF30D}"/>
            </c:ext>
          </c:extLst>
        </c:ser>
        <c:dLbls>
          <c:showLegendKey val="0"/>
          <c:showVal val="0"/>
          <c:showCatName val="0"/>
          <c:showSerName val="0"/>
          <c:showPercent val="0"/>
          <c:showBubbleSize val="0"/>
        </c:dLbls>
        <c:gapWidth val="150"/>
        <c:shape val="box"/>
        <c:axId val="1193628767"/>
        <c:axId val="1"/>
        <c:axId val="0"/>
      </c:bar3DChart>
      <c:catAx>
        <c:axId val="11936287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36287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E7-46BB-9F03-E8DB515CCA8D}"/>
              </c:ext>
            </c:extLst>
          </c:dPt>
          <c:dPt>
            <c:idx val="1"/>
            <c:invertIfNegative val="0"/>
            <c:bubble3D val="0"/>
            <c:spPr>
              <a:solidFill>
                <a:srgbClr val="C00000"/>
              </a:solidFill>
            </c:spPr>
            <c:extLst>
              <c:ext xmlns:c16="http://schemas.microsoft.com/office/drawing/2014/chart" uri="{C3380CC4-5D6E-409C-BE32-E72D297353CC}">
                <c16:uniqueId val="{00000001-39E7-46BB-9F03-E8DB515CCA8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E7-46BB-9F03-E8DB515CCA8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E7-46BB-9F03-E8DB515CCA8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39E7-46BB-9F03-E8DB515CCA8D}"/>
            </c:ext>
          </c:extLst>
        </c:ser>
        <c:dLbls>
          <c:showLegendKey val="0"/>
          <c:showVal val="0"/>
          <c:showCatName val="0"/>
          <c:showSerName val="0"/>
          <c:showPercent val="0"/>
          <c:showBubbleSize val="0"/>
        </c:dLbls>
        <c:gapWidth val="150"/>
        <c:shape val="box"/>
        <c:axId val="1193636927"/>
        <c:axId val="1"/>
        <c:axId val="0"/>
      </c:bar3DChart>
      <c:catAx>
        <c:axId val="1193636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3636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Cultura Institucional</a:t>
            </a:r>
          </a:p>
        </c:rich>
      </c:tx>
      <c:layout>
        <c:manualLayout>
          <c:xMode val="edge"/>
          <c:yMode val="edge"/>
          <c:x val="0.14841307901345338"/>
          <c:y val="2.829381496804424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A09-4E13-81E2-B8A682FCBD79}"/>
              </c:ext>
            </c:extLst>
          </c:dPt>
          <c:dPt>
            <c:idx val="1"/>
            <c:invertIfNegative val="0"/>
            <c:bubble3D val="0"/>
            <c:spPr>
              <a:solidFill>
                <a:srgbClr val="C00000"/>
              </a:solidFill>
            </c:spPr>
            <c:extLst>
              <c:ext xmlns:c16="http://schemas.microsoft.com/office/drawing/2014/chart" uri="{C3380CC4-5D6E-409C-BE32-E72D297353CC}">
                <c16:uniqueId val="{00000001-0A09-4E13-81E2-B8A682FCBD7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A09-4E13-81E2-B8A682FCBD7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A09-4E13-81E2-B8A682FCBD7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0A09-4E13-81E2-B8A682FCBD79}"/>
            </c:ext>
          </c:extLst>
        </c:ser>
        <c:dLbls>
          <c:showLegendKey val="0"/>
          <c:showVal val="0"/>
          <c:showCatName val="0"/>
          <c:showSerName val="0"/>
          <c:showPercent val="0"/>
          <c:showBubbleSize val="0"/>
        </c:dLbls>
        <c:gapWidth val="150"/>
        <c:shape val="box"/>
        <c:axId val="1193642687"/>
        <c:axId val="1"/>
        <c:axId val="0"/>
      </c:bar3DChart>
      <c:catAx>
        <c:axId val="11936426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36426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FEE-4DD7-83BA-102948599769}"/>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FEE-4DD7-83BA-10294859976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2-BFEE-4DD7-83BA-102948599769}"/>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FEE-4DD7-83BA-102948599769}"/>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FEE-4DD7-83BA-102948599769}"/>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FEE-4DD7-83BA-102948599769}"/>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FEE-4DD7-83BA-10294859976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BFEE-4DD7-83BA-102948599769}"/>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FEE-4DD7-83BA-102948599769}"/>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FEE-4DD7-83BA-102948599769}"/>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FEE-4DD7-83BA-102948599769}"/>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FEE-4DD7-83BA-10294859976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FEE-4DD7-83BA-10294859976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BFEE-4DD7-83BA-102948599769}"/>
            </c:ext>
          </c:extLst>
        </c:ser>
        <c:dLbls>
          <c:showLegendKey val="0"/>
          <c:showVal val="0"/>
          <c:showCatName val="0"/>
          <c:showSerName val="0"/>
          <c:showPercent val="0"/>
          <c:showBubbleSize val="0"/>
        </c:dLbls>
        <c:smooth val="0"/>
        <c:axId val="1194245007"/>
        <c:axId val="1"/>
      </c:lineChart>
      <c:catAx>
        <c:axId val="119424500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4245007"/>
        <c:crosses val="autoZero"/>
        <c:crossBetween val="between"/>
      </c:valAx>
    </c:plotArea>
    <c:legend>
      <c:legendPos val="r"/>
      <c:layout>
        <c:manualLayout>
          <c:xMode val="edge"/>
          <c:yMode val="edge"/>
          <c:wMode val="edge"/>
          <c:hMode val="edge"/>
          <c:x val="0.12801427687781067"/>
          <c:y val="0.87290968910576316"/>
          <c:w val="0.86948309009144564"/>
          <c:h val="0.96613322982514505"/>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Clima Escolar</a:t>
            </a:r>
          </a:p>
        </c:rich>
      </c:tx>
      <c:layout>
        <c:manualLayout>
          <c:xMode val="edge"/>
          <c:yMode val="edge"/>
          <c:x val="0.19927488312007874"/>
          <c:y val="2.83438469339059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B5E-42B9-A9FA-F756B529DA73}"/>
              </c:ext>
            </c:extLst>
          </c:dPt>
          <c:dPt>
            <c:idx val="1"/>
            <c:invertIfNegative val="0"/>
            <c:bubble3D val="0"/>
            <c:spPr>
              <a:solidFill>
                <a:srgbClr val="C00000"/>
              </a:solidFill>
            </c:spPr>
            <c:extLst>
              <c:ext xmlns:c16="http://schemas.microsoft.com/office/drawing/2014/chart" uri="{C3380CC4-5D6E-409C-BE32-E72D297353CC}">
                <c16:uniqueId val="{00000001-4B5E-42B9-A9FA-F756B529DA7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B5E-42B9-A9FA-F756B529DA7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B5E-42B9-A9FA-F756B529DA7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0.44444444444444442</c:v>
                </c:pt>
                <c:pt idx="1">
                  <c:v>0.55555555555555558</c:v>
                </c:pt>
                <c:pt idx="2">
                  <c:v>0</c:v>
                </c:pt>
                <c:pt idx="3">
                  <c:v>0</c:v>
                </c:pt>
              </c:numCache>
            </c:numRef>
          </c:val>
          <c:extLst>
            <c:ext xmlns:c16="http://schemas.microsoft.com/office/drawing/2014/chart" uri="{C3380CC4-5D6E-409C-BE32-E72D297353CC}">
              <c16:uniqueId val="{00000004-4B5E-42B9-A9FA-F756B529DA73}"/>
            </c:ext>
          </c:extLst>
        </c:ser>
        <c:dLbls>
          <c:showLegendKey val="0"/>
          <c:showVal val="0"/>
          <c:showCatName val="0"/>
          <c:showSerName val="0"/>
          <c:showPercent val="0"/>
          <c:showBubbleSize val="0"/>
        </c:dLbls>
        <c:gapWidth val="150"/>
        <c:shape val="box"/>
        <c:axId val="1194225807"/>
        <c:axId val="1"/>
        <c:axId val="0"/>
      </c:bar3DChart>
      <c:catAx>
        <c:axId val="11942258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42258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428-453F-B1A5-C7AE2236687E}"/>
              </c:ext>
            </c:extLst>
          </c:dPt>
          <c:dPt>
            <c:idx val="1"/>
            <c:invertIfNegative val="0"/>
            <c:bubble3D val="0"/>
            <c:spPr>
              <a:solidFill>
                <a:srgbClr val="C00000"/>
              </a:solidFill>
            </c:spPr>
            <c:extLst>
              <c:ext xmlns:c16="http://schemas.microsoft.com/office/drawing/2014/chart" uri="{C3380CC4-5D6E-409C-BE32-E72D297353CC}">
                <c16:uniqueId val="{00000001-5428-453F-B1A5-C7AE2236687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428-453F-B1A5-C7AE2236687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428-453F-B1A5-C7AE2236687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0.55555555555555558</c:v>
                </c:pt>
                <c:pt idx="3">
                  <c:v>0</c:v>
                </c:pt>
              </c:numCache>
            </c:numRef>
          </c:val>
          <c:extLst>
            <c:ext xmlns:c16="http://schemas.microsoft.com/office/drawing/2014/chart" uri="{C3380CC4-5D6E-409C-BE32-E72D297353CC}">
              <c16:uniqueId val="{00000004-5428-453F-B1A5-C7AE2236687E}"/>
            </c:ext>
          </c:extLst>
        </c:ser>
        <c:dLbls>
          <c:showLegendKey val="0"/>
          <c:showVal val="0"/>
          <c:showCatName val="0"/>
          <c:showSerName val="0"/>
          <c:showPercent val="0"/>
          <c:showBubbleSize val="0"/>
        </c:dLbls>
        <c:gapWidth val="150"/>
        <c:shape val="box"/>
        <c:axId val="1194233967"/>
        <c:axId val="1"/>
        <c:axId val="0"/>
      </c:bar3DChart>
      <c:catAx>
        <c:axId val="11942339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423396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7E8-474F-9862-79D4EBC46D68}"/>
              </c:ext>
            </c:extLst>
          </c:dPt>
          <c:dPt>
            <c:idx val="1"/>
            <c:invertIfNegative val="0"/>
            <c:bubble3D val="0"/>
            <c:spPr>
              <a:solidFill>
                <a:srgbClr val="C00000"/>
              </a:solidFill>
            </c:spPr>
            <c:extLst>
              <c:ext xmlns:c16="http://schemas.microsoft.com/office/drawing/2014/chart" uri="{C3380CC4-5D6E-409C-BE32-E72D297353CC}">
                <c16:uniqueId val="{00000001-67E8-474F-9862-79D4EBC46D6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7E8-474F-9862-79D4EBC46D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7E8-474F-9862-79D4EBC46D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67E8-474F-9862-79D4EBC46D68}"/>
            </c:ext>
          </c:extLst>
        </c:ser>
        <c:dLbls>
          <c:showLegendKey val="0"/>
          <c:showVal val="0"/>
          <c:showCatName val="0"/>
          <c:showSerName val="0"/>
          <c:showPercent val="0"/>
          <c:showBubbleSize val="0"/>
        </c:dLbls>
        <c:gapWidth val="150"/>
        <c:shape val="box"/>
        <c:axId val="1194246927"/>
        <c:axId val="1"/>
        <c:axId val="0"/>
      </c:bar3DChart>
      <c:catAx>
        <c:axId val="1194246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424692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44B-47A6-9849-F680D3E493D0}"/>
              </c:ext>
            </c:extLst>
          </c:dPt>
          <c:dPt>
            <c:idx val="1"/>
            <c:invertIfNegative val="0"/>
            <c:bubble3D val="0"/>
            <c:spPr>
              <a:solidFill>
                <a:srgbClr val="C00000"/>
              </a:solidFill>
            </c:spPr>
            <c:extLst>
              <c:ext xmlns:c16="http://schemas.microsoft.com/office/drawing/2014/chart" uri="{C3380CC4-5D6E-409C-BE32-E72D297353CC}">
                <c16:uniqueId val="{00000001-E44B-47A6-9849-F680D3E493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44B-47A6-9849-F680D3E493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44B-47A6-9849-F680D3E493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extLst>
            <c:ext xmlns:c16="http://schemas.microsoft.com/office/drawing/2014/chart" uri="{C3380CC4-5D6E-409C-BE32-E72D297353CC}">
              <c16:uniqueId val="{00000004-E44B-47A6-9849-F680D3E493D0}"/>
            </c:ext>
          </c:extLst>
        </c:ser>
        <c:dLbls>
          <c:showLegendKey val="0"/>
          <c:showVal val="0"/>
          <c:showCatName val="0"/>
          <c:showSerName val="0"/>
          <c:showPercent val="0"/>
          <c:showBubbleSize val="0"/>
        </c:dLbls>
        <c:gapWidth val="150"/>
        <c:shape val="box"/>
        <c:axId val="1193207567"/>
        <c:axId val="1"/>
        <c:axId val="0"/>
      </c:bar3DChart>
      <c:catAx>
        <c:axId val="11932075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320756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F8F-413F-90F6-7AE20CB3FCE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F8F-413F-90F6-7AE20CB3FCE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0.44444444444444442</c:v>
                </c:pt>
                <c:pt idx="1">
                  <c:v>0.55555555555555558</c:v>
                </c:pt>
                <c:pt idx="2">
                  <c:v>0</c:v>
                </c:pt>
                <c:pt idx="3">
                  <c:v>0</c:v>
                </c:pt>
              </c:numCache>
            </c:numRef>
          </c:val>
          <c:smooth val="0"/>
          <c:extLst>
            <c:ext xmlns:c16="http://schemas.microsoft.com/office/drawing/2014/chart" uri="{C3380CC4-5D6E-409C-BE32-E72D297353CC}">
              <c16:uniqueId val="{00000002-8F8F-413F-90F6-7AE20CB3FCE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F8F-413F-90F6-7AE20CB3FCE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F8F-413F-90F6-7AE20CB3FCE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F8F-413F-90F6-7AE20CB3FCE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F8F-413F-90F6-7AE20CB3FCE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7-8F8F-413F-90F6-7AE20CB3FCE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F8F-413F-90F6-7AE20CB3FCE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F8F-413F-90F6-7AE20CB3FCE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F8F-413F-90F6-7AE20CB3FCE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F8F-413F-90F6-7AE20CB3FCE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F8F-413F-90F6-7AE20CB3FCE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8F8F-413F-90F6-7AE20CB3FCEC}"/>
            </c:ext>
          </c:extLst>
        </c:ser>
        <c:dLbls>
          <c:showLegendKey val="0"/>
          <c:showVal val="0"/>
          <c:showCatName val="0"/>
          <c:showSerName val="0"/>
          <c:showPercent val="0"/>
          <c:showBubbleSize val="0"/>
        </c:dLbls>
        <c:smooth val="0"/>
        <c:axId val="1194247407"/>
        <c:axId val="1"/>
      </c:lineChart>
      <c:catAx>
        <c:axId val="119424740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4247407"/>
        <c:crosses val="autoZero"/>
        <c:crossBetween val="between"/>
      </c:valAx>
    </c:plotArea>
    <c:legend>
      <c:legendPos val="r"/>
      <c:layout>
        <c:manualLayout>
          <c:xMode val="edge"/>
          <c:yMode val="edge"/>
          <c:wMode val="edge"/>
          <c:hMode val="edge"/>
          <c:x val="0.13738051866650999"/>
          <c:y val="0.87290968910576316"/>
          <c:w val="0.86141275251041394"/>
          <c:h val="0.96613322982514505"/>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E-4A47-9A6D-DB485FA26A38}"/>
              </c:ext>
            </c:extLst>
          </c:dPt>
          <c:dPt>
            <c:idx val="1"/>
            <c:invertIfNegative val="0"/>
            <c:bubble3D val="0"/>
            <c:spPr>
              <a:solidFill>
                <a:srgbClr val="C00000"/>
              </a:solidFill>
            </c:spPr>
            <c:extLst>
              <c:ext xmlns:c16="http://schemas.microsoft.com/office/drawing/2014/chart" uri="{C3380CC4-5D6E-409C-BE32-E72D297353CC}">
                <c16:uniqueId val="{00000001-23DE-4A47-9A6D-DB485FA26A3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E-4A47-9A6D-DB485FA26A3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E-4A47-9A6D-DB485FA26A3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0.5</c:v>
                </c:pt>
                <c:pt idx="1">
                  <c:v>0.5</c:v>
                </c:pt>
                <c:pt idx="2">
                  <c:v>0</c:v>
                </c:pt>
                <c:pt idx="3">
                  <c:v>0</c:v>
                </c:pt>
              </c:numCache>
            </c:numRef>
          </c:val>
          <c:extLst>
            <c:ext xmlns:c16="http://schemas.microsoft.com/office/drawing/2014/chart" uri="{C3380CC4-5D6E-409C-BE32-E72D297353CC}">
              <c16:uniqueId val="{00000004-23DE-4A47-9A6D-DB485FA26A38}"/>
            </c:ext>
          </c:extLst>
        </c:ser>
        <c:dLbls>
          <c:showLegendKey val="0"/>
          <c:showVal val="0"/>
          <c:showCatName val="0"/>
          <c:showSerName val="0"/>
          <c:showPercent val="0"/>
          <c:showBubbleSize val="0"/>
        </c:dLbls>
        <c:gapWidth val="150"/>
        <c:shape val="box"/>
        <c:axId val="1194223407"/>
        <c:axId val="1"/>
        <c:axId val="0"/>
      </c:bar3DChart>
      <c:catAx>
        <c:axId val="1194223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42234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68E-492E-9F38-7B25DE2A1730}"/>
              </c:ext>
            </c:extLst>
          </c:dPt>
          <c:dPt>
            <c:idx val="1"/>
            <c:invertIfNegative val="0"/>
            <c:bubble3D val="0"/>
            <c:spPr>
              <a:solidFill>
                <a:srgbClr val="C00000"/>
              </a:solidFill>
            </c:spPr>
            <c:extLst>
              <c:ext xmlns:c16="http://schemas.microsoft.com/office/drawing/2014/chart" uri="{C3380CC4-5D6E-409C-BE32-E72D297353CC}">
                <c16:uniqueId val="{00000001-968E-492E-9F38-7B25DE2A173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68E-492E-9F38-7B25DE2A173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68E-492E-9F38-7B25DE2A173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968E-492E-9F38-7B25DE2A1730}"/>
            </c:ext>
          </c:extLst>
        </c:ser>
        <c:dLbls>
          <c:showLegendKey val="0"/>
          <c:showVal val="0"/>
          <c:showCatName val="0"/>
          <c:showSerName val="0"/>
          <c:showPercent val="0"/>
          <c:showBubbleSize val="0"/>
        </c:dLbls>
        <c:gapWidth val="150"/>
        <c:shape val="box"/>
        <c:axId val="1194240687"/>
        <c:axId val="1"/>
        <c:axId val="0"/>
      </c:bar3DChart>
      <c:catAx>
        <c:axId val="11942406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42406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704-4F9A-A0B3-811E7EB84232}"/>
              </c:ext>
            </c:extLst>
          </c:dPt>
          <c:dPt>
            <c:idx val="1"/>
            <c:invertIfNegative val="0"/>
            <c:bubble3D val="0"/>
            <c:spPr>
              <a:solidFill>
                <a:srgbClr val="C00000"/>
              </a:solidFill>
            </c:spPr>
            <c:extLst>
              <c:ext xmlns:c16="http://schemas.microsoft.com/office/drawing/2014/chart" uri="{C3380CC4-5D6E-409C-BE32-E72D297353CC}">
                <c16:uniqueId val="{00000001-C704-4F9A-A0B3-811E7EB842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704-4F9A-A0B3-811E7EB842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704-4F9A-A0B3-811E7EB842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C704-4F9A-A0B3-811E7EB84232}"/>
            </c:ext>
          </c:extLst>
        </c:ser>
        <c:dLbls>
          <c:showLegendKey val="0"/>
          <c:showVal val="0"/>
          <c:showCatName val="0"/>
          <c:showSerName val="0"/>
          <c:showPercent val="0"/>
          <c:showBubbleSize val="0"/>
        </c:dLbls>
        <c:gapWidth val="150"/>
        <c:shape val="box"/>
        <c:axId val="1194227727"/>
        <c:axId val="1"/>
        <c:axId val="0"/>
      </c:bar3DChart>
      <c:catAx>
        <c:axId val="11942277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422772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F82-4060-9FA2-00EB4434D9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F82-4060-9FA2-00EB4434D9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0.44444444444444442</c:v>
                </c:pt>
                <c:pt idx="1">
                  <c:v>0.55555555555555558</c:v>
                </c:pt>
                <c:pt idx="2">
                  <c:v>0</c:v>
                </c:pt>
                <c:pt idx="3">
                  <c:v>0</c:v>
                </c:pt>
              </c:numCache>
            </c:numRef>
          </c:val>
          <c:smooth val="0"/>
          <c:extLst>
            <c:ext xmlns:c16="http://schemas.microsoft.com/office/drawing/2014/chart" uri="{C3380CC4-5D6E-409C-BE32-E72D297353CC}">
              <c16:uniqueId val="{00000002-4F82-4060-9FA2-00EB4434D99F}"/>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F82-4060-9FA2-00EB4434D9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F82-4060-9FA2-00EB4434D9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F82-4060-9FA2-00EB4434D9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F82-4060-9FA2-00EB4434D9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7-4F82-4060-9FA2-00EB4434D99F}"/>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F82-4060-9FA2-00EB4434D9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F82-4060-9FA2-00EB4434D9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F82-4060-9FA2-00EB4434D9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F82-4060-9FA2-00EB4434D9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F82-4060-9FA2-00EB4434D99F}"/>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4F82-4060-9FA2-00EB4434D99F}"/>
            </c:ext>
          </c:extLst>
        </c:ser>
        <c:dLbls>
          <c:showLegendKey val="0"/>
          <c:showVal val="0"/>
          <c:showCatName val="0"/>
          <c:showSerName val="0"/>
          <c:showPercent val="0"/>
          <c:showBubbleSize val="0"/>
        </c:dLbls>
        <c:smooth val="0"/>
        <c:axId val="1194220047"/>
        <c:axId val="1"/>
      </c:lineChart>
      <c:catAx>
        <c:axId val="11942200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4220047"/>
        <c:crosses val="autoZero"/>
        <c:crossBetween val="between"/>
      </c:valAx>
    </c:plotArea>
    <c:legend>
      <c:legendPos val="r"/>
      <c:layout>
        <c:manualLayout>
          <c:xMode val="edge"/>
          <c:yMode val="edge"/>
          <c:wMode val="edge"/>
          <c:hMode val="edge"/>
          <c:x val="0.14181369988456602"/>
          <c:y val="0.87290968910576316"/>
          <c:w val="0.85699504085330858"/>
          <c:h val="0.96613322982514505"/>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1D98-4740-A965-8ED0977E6AD8}"/>
              </c:ext>
            </c:extLst>
          </c:dPt>
          <c:dPt>
            <c:idx val="1"/>
            <c:invertIfNegative val="0"/>
            <c:bubble3D val="0"/>
            <c:spPr>
              <a:solidFill>
                <a:srgbClr val="C00000"/>
              </a:solidFill>
            </c:spPr>
            <c:extLst>
              <c:ext xmlns:c16="http://schemas.microsoft.com/office/drawing/2014/chart" uri="{C3380CC4-5D6E-409C-BE32-E72D297353CC}">
                <c16:uniqueId val="{00000001-1D98-4740-A965-8ED0977E6AD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D98-4740-A965-8ED0977E6AD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D98-4740-A965-8ED0977E6AD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1D98-4740-A965-8ED0977E6AD8}"/>
            </c:ext>
          </c:extLst>
        </c:ser>
        <c:dLbls>
          <c:showLegendKey val="0"/>
          <c:showVal val="0"/>
          <c:showCatName val="0"/>
          <c:showSerName val="0"/>
          <c:showPercent val="0"/>
          <c:showBubbleSize val="0"/>
        </c:dLbls>
        <c:gapWidth val="150"/>
        <c:shape val="box"/>
        <c:axId val="1194221487"/>
        <c:axId val="1"/>
        <c:axId val="0"/>
      </c:bar3DChart>
      <c:catAx>
        <c:axId val="11942214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42214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Gestión Estrategica</a:t>
            </a:r>
          </a:p>
        </c:rich>
      </c:tx>
      <c:layout>
        <c:manualLayout>
          <c:xMode val="edge"/>
          <c:yMode val="edge"/>
          <c:x val="0.16295996088724202"/>
          <c:y val="4.6296215062253711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2584-4D17-84D4-3921AB25788C}"/>
              </c:ext>
            </c:extLst>
          </c:dPt>
          <c:dPt>
            <c:idx val="1"/>
            <c:invertIfNegative val="0"/>
            <c:bubble3D val="0"/>
            <c:spPr>
              <a:solidFill>
                <a:srgbClr val="CC0000"/>
              </a:solidFill>
            </c:spPr>
            <c:extLst>
              <c:ext xmlns:c16="http://schemas.microsoft.com/office/drawing/2014/chart" uri="{C3380CC4-5D6E-409C-BE32-E72D297353CC}">
                <c16:uniqueId val="{00000001-2584-4D17-84D4-3921AB25788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584-4D17-84D4-3921AB25788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584-4D17-84D4-3921AB25788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2584-4D17-84D4-3921AB25788C}"/>
            </c:ext>
          </c:extLst>
        </c:ser>
        <c:dLbls>
          <c:showLegendKey val="0"/>
          <c:showVal val="0"/>
          <c:showCatName val="0"/>
          <c:showSerName val="0"/>
          <c:showPercent val="0"/>
          <c:showBubbleSize val="0"/>
        </c:dLbls>
        <c:gapWidth val="150"/>
        <c:shape val="box"/>
        <c:axId val="1194223887"/>
        <c:axId val="1"/>
        <c:axId val="0"/>
      </c:bar3DChart>
      <c:catAx>
        <c:axId val="11942238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42238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2D53-45E1-9335-5FF40015C2DF}"/>
              </c:ext>
            </c:extLst>
          </c:dPt>
          <c:dPt>
            <c:idx val="1"/>
            <c:invertIfNegative val="0"/>
            <c:bubble3D val="0"/>
            <c:spPr>
              <a:solidFill>
                <a:srgbClr val="CC0000"/>
              </a:solidFill>
            </c:spPr>
            <c:extLst>
              <c:ext xmlns:c16="http://schemas.microsoft.com/office/drawing/2014/chart" uri="{C3380CC4-5D6E-409C-BE32-E72D297353CC}">
                <c16:uniqueId val="{00000001-2D53-45E1-9335-5FF40015C2D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D53-45E1-9335-5FF40015C2D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D53-45E1-9335-5FF40015C2D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2D53-45E1-9335-5FF40015C2DF}"/>
            </c:ext>
          </c:extLst>
        </c:ser>
        <c:dLbls>
          <c:showLegendKey val="0"/>
          <c:showVal val="0"/>
          <c:showCatName val="0"/>
          <c:showSerName val="0"/>
          <c:showPercent val="0"/>
          <c:showBubbleSize val="0"/>
        </c:dLbls>
        <c:gapWidth val="150"/>
        <c:shape val="box"/>
        <c:axId val="1194248847"/>
        <c:axId val="1"/>
        <c:axId val="0"/>
      </c:bar3DChart>
      <c:catAx>
        <c:axId val="11942488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42488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Cultura Institucional</a:t>
            </a:r>
          </a:p>
        </c:rich>
      </c:tx>
      <c:layout>
        <c:manualLayout>
          <c:xMode val="edge"/>
          <c:yMode val="edge"/>
          <c:x val="0.10075459317585302"/>
          <c:y val="2.8495262878464978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B1A0-4186-8EF6-7B9B93267A2E}"/>
              </c:ext>
            </c:extLst>
          </c:dPt>
          <c:dPt>
            <c:idx val="1"/>
            <c:invertIfNegative val="0"/>
            <c:bubble3D val="0"/>
            <c:spPr>
              <a:solidFill>
                <a:srgbClr val="CC0000"/>
              </a:solidFill>
            </c:spPr>
            <c:extLst>
              <c:ext xmlns:c16="http://schemas.microsoft.com/office/drawing/2014/chart" uri="{C3380CC4-5D6E-409C-BE32-E72D297353CC}">
                <c16:uniqueId val="{00000001-B1A0-4186-8EF6-7B9B93267A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1A0-4186-8EF6-7B9B93267A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1A0-4186-8EF6-7B9B93267A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B1A0-4186-8EF6-7B9B93267A2E}"/>
            </c:ext>
          </c:extLst>
        </c:ser>
        <c:dLbls>
          <c:showLegendKey val="0"/>
          <c:showVal val="0"/>
          <c:showCatName val="0"/>
          <c:showSerName val="0"/>
          <c:showPercent val="0"/>
          <c:showBubbleSize val="0"/>
        </c:dLbls>
        <c:gapWidth val="150"/>
        <c:shape val="box"/>
        <c:axId val="1195509039"/>
        <c:axId val="1"/>
        <c:axId val="0"/>
      </c:bar3DChart>
      <c:catAx>
        <c:axId val="119550903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550903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A5B-4075-AFF8-CD3A12377FBF}"/>
              </c:ext>
            </c:extLst>
          </c:dPt>
          <c:dPt>
            <c:idx val="1"/>
            <c:invertIfNegative val="0"/>
            <c:bubble3D val="0"/>
            <c:spPr>
              <a:solidFill>
                <a:srgbClr val="CC0000"/>
              </a:solidFill>
            </c:spPr>
            <c:extLst>
              <c:ext xmlns:c16="http://schemas.microsoft.com/office/drawing/2014/chart" uri="{C3380CC4-5D6E-409C-BE32-E72D297353CC}">
                <c16:uniqueId val="{00000001-4A5B-4075-AFF8-CD3A12377FB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A5B-4075-AFF8-CD3A12377FB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A5B-4075-AFF8-CD3A12377FB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4A5B-4075-AFF8-CD3A12377FBF}"/>
            </c:ext>
          </c:extLst>
        </c:ser>
        <c:dLbls>
          <c:showLegendKey val="0"/>
          <c:showVal val="0"/>
          <c:showCatName val="0"/>
          <c:showSerName val="0"/>
          <c:showPercent val="0"/>
          <c:showBubbleSize val="0"/>
        </c:dLbls>
        <c:gapWidth val="150"/>
        <c:shape val="box"/>
        <c:axId val="1195507599"/>
        <c:axId val="1"/>
        <c:axId val="0"/>
      </c:bar3DChart>
      <c:catAx>
        <c:axId val="119550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5507599"/>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D23-4607-972C-E95C909CFB03}"/>
              </c:ext>
            </c:extLst>
          </c:dPt>
          <c:dPt>
            <c:idx val="1"/>
            <c:invertIfNegative val="0"/>
            <c:bubble3D val="0"/>
            <c:spPr>
              <a:solidFill>
                <a:srgbClr val="C00000"/>
              </a:solidFill>
            </c:spPr>
            <c:extLst>
              <c:ext xmlns:c16="http://schemas.microsoft.com/office/drawing/2014/chart" uri="{C3380CC4-5D6E-409C-BE32-E72D297353CC}">
                <c16:uniqueId val="{00000001-5D23-4607-972C-E95C909CFB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D23-4607-972C-E95C909CFB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D23-4607-972C-E95C909CFB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5D23-4607-972C-E95C909CFB03}"/>
            </c:ext>
          </c:extLst>
        </c:ser>
        <c:dLbls>
          <c:showLegendKey val="0"/>
          <c:showVal val="0"/>
          <c:showCatName val="0"/>
          <c:showSerName val="0"/>
          <c:showPercent val="0"/>
          <c:showBubbleSize val="0"/>
        </c:dLbls>
        <c:gapWidth val="150"/>
        <c:shape val="box"/>
        <c:axId val="1193196047"/>
        <c:axId val="1"/>
        <c:axId val="0"/>
      </c:bar3DChart>
      <c:catAx>
        <c:axId val="11931960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31960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F2E1-4F88-B2F5-21D8B3D425D6}"/>
              </c:ext>
            </c:extLst>
          </c:dPt>
          <c:dPt>
            <c:idx val="1"/>
            <c:invertIfNegative val="0"/>
            <c:bubble3D val="0"/>
            <c:spPr>
              <a:solidFill>
                <a:srgbClr val="CC0000"/>
              </a:solidFill>
            </c:spPr>
            <c:extLst>
              <c:ext xmlns:c16="http://schemas.microsoft.com/office/drawing/2014/chart" uri="{C3380CC4-5D6E-409C-BE32-E72D297353CC}">
                <c16:uniqueId val="{00000001-F2E1-4F88-B2F5-21D8B3D425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2E1-4F88-B2F5-21D8B3D425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2E1-4F88-B2F5-21D8B3D425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F2E1-4F88-B2F5-21D8B3D425D6}"/>
            </c:ext>
          </c:extLst>
        </c:ser>
        <c:dLbls>
          <c:showLegendKey val="0"/>
          <c:showVal val="0"/>
          <c:showCatName val="0"/>
          <c:showSerName val="0"/>
          <c:showPercent val="0"/>
          <c:showBubbleSize val="0"/>
        </c:dLbls>
        <c:gapWidth val="150"/>
        <c:shape val="box"/>
        <c:axId val="1195510959"/>
        <c:axId val="1"/>
        <c:axId val="0"/>
      </c:bar3DChart>
      <c:catAx>
        <c:axId val="11955109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55109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A3-440D-85F5-229EBE3BA5EF}"/>
              </c:ext>
            </c:extLst>
          </c:dPt>
          <c:dPt>
            <c:idx val="1"/>
            <c:invertIfNegative val="0"/>
            <c:bubble3D val="0"/>
            <c:spPr>
              <a:solidFill>
                <a:srgbClr val="C00000"/>
              </a:solidFill>
            </c:spPr>
            <c:extLst>
              <c:ext xmlns:c16="http://schemas.microsoft.com/office/drawing/2014/chart" uri="{C3380CC4-5D6E-409C-BE32-E72D297353CC}">
                <c16:uniqueId val="{00000001-0FA3-440D-85F5-229EBE3BA5E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A3-440D-85F5-229EBE3BA5E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A3-440D-85F5-229EBE3BA5E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0.6</c:v>
                </c:pt>
                <c:pt idx="3">
                  <c:v>0</c:v>
                </c:pt>
              </c:numCache>
            </c:numRef>
          </c:val>
          <c:extLst>
            <c:ext xmlns:c16="http://schemas.microsoft.com/office/drawing/2014/chart" uri="{C3380CC4-5D6E-409C-BE32-E72D297353CC}">
              <c16:uniqueId val="{00000004-0FA3-440D-85F5-229EBE3BA5EF}"/>
            </c:ext>
          </c:extLst>
        </c:ser>
        <c:dLbls>
          <c:showLegendKey val="0"/>
          <c:showVal val="0"/>
          <c:showCatName val="0"/>
          <c:showSerName val="0"/>
          <c:showPercent val="0"/>
          <c:showBubbleSize val="0"/>
        </c:dLbls>
        <c:gapWidth val="150"/>
        <c:shape val="box"/>
        <c:axId val="1187010575"/>
        <c:axId val="1"/>
        <c:axId val="0"/>
      </c:bar3DChart>
      <c:catAx>
        <c:axId val="1187010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7010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FE-4287-8AC6-2D88E094B867}"/>
              </c:ext>
            </c:extLst>
          </c:dPt>
          <c:dPt>
            <c:idx val="1"/>
            <c:invertIfNegative val="0"/>
            <c:bubble3D val="0"/>
            <c:spPr>
              <a:solidFill>
                <a:srgbClr val="C00000"/>
              </a:solidFill>
            </c:spPr>
            <c:extLst>
              <c:ext xmlns:c16="http://schemas.microsoft.com/office/drawing/2014/chart" uri="{C3380CC4-5D6E-409C-BE32-E72D297353CC}">
                <c16:uniqueId val="{00000001-E1FE-4287-8AC6-2D88E094B86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FE-4287-8AC6-2D88E094B86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FE-4287-8AC6-2D88E094B8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0.4</c:v>
                </c:pt>
                <c:pt idx="2">
                  <c:v>0.4</c:v>
                </c:pt>
                <c:pt idx="3">
                  <c:v>0</c:v>
                </c:pt>
              </c:numCache>
            </c:numRef>
          </c:val>
          <c:extLst>
            <c:ext xmlns:c16="http://schemas.microsoft.com/office/drawing/2014/chart" uri="{C3380CC4-5D6E-409C-BE32-E72D297353CC}">
              <c16:uniqueId val="{00000004-E1FE-4287-8AC6-2D88E094B867}"/>
            </c:ext>
          </c:extLst>
        </c:ser>
        <c:dLbls>
          <c:showLegendKey val="0"/>
          <c:showVal val="0"/>
          <c:showCatName val="0"/>
          <c:showSerName val="0"/>
          <c:showPercent val="0"/>
          <c:showBubbleSize val="0"/>
        </c:dLbls>
        <c:gapWidth val="150"/>
        <c:shape val="box"/>
        <c:axId val="1187652463"/>
        <c:axId val="1"/>
        <c:axId val="0"/>
      </c:bar3DChart>
      <c:catAx>
        <c:axId val="11876524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765246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4F4-41C6-9F9B-1D20840E856D}"/>
              </c:ext>
            </c:extLst>
          </c:dPt>
          <c:dPt>
            <c:idx val="1"/>
            <c:invertIfNegative val="0"/>
            <c:bubble3D val="0"/>
            <c:spPr>
              <a:solidFill>
                <a:srgbClr val="C00000"/>
              </a:solidFill>
            </c:spPr>
            <c:extLst>
              <c:ext xmlns:c16="http://schemas.microsoft.com/office/drawing/2014/chart" uri="{C3380CC4-5D6E-409C-BE32-E72D297353CC}">
                <c16:uniqueId val="{00000001-04F4-41C6-9F9B-1D20840E856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4F4-41C6-9F9B-1D20840E856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4F4-41C6-9F9B-1D20840E856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4F4-41C6-9F9B-1D20840E856D}"/>
            </c:ext>
          </c:extLst>
        </c:ser>
        <c:dLbls>
          <c:showLegendKey val="0"/>
          <c:showVal val="0"/>
          <c:showCatName val="0"/>
          <c:showSerName val="0"/>
          <c:showPercent val="0"/>
          <c:showBubbleSize val="0"/>
        </c:dLbls>
        <c:gapWidth val="150"/>
        <c:shape val="box"/>
        <c:axId val="1187651023"/>
        <c:axId val="1"/>
        <c:axId val="0"/>
      </c:bar3DChart>
      <c:catAx>
        <c:axId val="11876510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76510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C9-454E-965F-52B963BBC07D}"/>
              </c:ext>
            </c:extLst>
          </c:dPt>
          <c:dPt>
            <c:idx val="1"/>
            <c:invertIfNegative val="0"/>
            <c:bubble3D val="0"/>
            <c:spPr>
              <a:solidFill>
                <a:srgbClr val="C00000"/>
              </a:solidFill>
            </c:spPr>
            <c:extLst>
              <c:ext xmlns:c16="http://schemas.microsoft.com/office/drawing/2014/chart" uri="{C3380CC4-5D6E-409C-BE32-E72D297353CC}">
                <c16:uniqueId val="{00000001-17C9-454E-965F-52B963BBC0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C9-454E-965F-52B963BBC0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C9-454E-965F-52B963BBC0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17C9-454E-965F-52B963BBC07D}"/>
            </c:ext>
          </c:extLst>
        </c:ser>
        <c:dLbls>
          <c:showLegendKey val="0"/>
          <c:showVal val="0"/>
          <c:showCatName val="0"/>
          <c:showSerName val="0"/>
          <c:showPercent val="0"/>
          <c:showBubbleSize val="0"/>
        </c:dLbls>
        <c:gapWidth val="150"/>
        <c:shape val="box"/>
        <c:axId val="1187845295"/>
        <c:axId val="1"/>
        <c:axId val="0"/>
      </c:bar3DChart>
      <c:catAx>
        <c:axId val="11878452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78452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422-47CE-9138-51C8A9DA2B56}"/>
              </c:ext>
            </c:extLst>
          </c:dPt>
          <c:dPt>
            <c:idx val="1"/>
            <c:invertIfNegative val="0"/>
            <c:bubble3D val="0"/>
            <c:spPr>
              <a:solidFill>
                <a:srgbClr val="C00000"/>
              </a:solidFill>
            </c:spPr>
            <c:extLst>
              <c:ext xmlns:c16="http://schemas.microsoft.com/office/drawing/2014/chart" uri="{C3380CC4-5D6E-409C-BE32-E72D297353CC}">
                <c16:uniqueId val="{00000001-F422-47CE-9138-51C8A9DA2B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422-47CE-9138-51C8A9DA2B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422-47CE-9138-51C8A9DA2B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F422-47CE-9138-51C8A9DA2B56}"/>
            </c:ext>
          </c:extLst>
        </c:ser>
        <c:dLbls>
          <c:showLegendKey val="0"/>
          <c:showVal val="0"/>
          <c:showCatName val="0"/>
          <c:showSerName val="0"/>
          <c:showPercent val="0"/>
          <c:showBubbleSize val="0"/>
        </c:dLbls>
        <c:gapWidth val="150"/>
        <c:shape val="box"/>
        <c:axId val="1187886047"/>
        <c:axId val="1"/>
        <c:axId val="0"/>
      </c:bar3DChart>
      <c:catAx>
        <c:axId val="11878860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788604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861-4F2F-B1F4-FAF7584981B5}"/>
              </c:ext>
            </c:extLst>
          </c:dPt>
          <c:dPt>
            <c:idx val="1"/>
            <c:invertIfNegative val="0"/>
            <c:bubble3D val="0"/>
            <c:spPr>
              <a:solidFill>
                <a:srgbClr val="C00000"/>
              </a:solidFill>
            </c:spPr>
            <c:extLst>
              <c:ext xmlns:c16="http://schemas.microsoft.com/office/drawing/2014/chart" uri="{C3380CC4-5D6E-409C-BE32-E72D297353CC}">
                <c16:uniqueId val="{00000001-D861-4F2F-B1F4-FAF7584981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861-4F2F-B1F4-FAF7584981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861-4F2F-B1F4-FAF7584981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D861-4F2F-B1F4-FAF7584981B5}"/>
            </c:ext>
          </c:extLst>
        </c:ser>
        <c:dLbls>
          <c:showLegendKey val="0"/>
          <c:showVal val="0"/>
          <c:showCatName val="0"/>
          <c:showSerName val="0"/>
          <c:showPercent val="0"/>
          <c:showBubbleSize val="0"/>
        </c:dLbls>
        <c:gapWidth val="150"/>
        <c:shape val="box"/>
        <c:axId val="1187887487"/>
        <c:axId val="1"/>
        <c:axId val="0"/>
      </c:bar3DChart>
      <c:catAx>
        <c:axId val="1187887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78874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727-49DE-8A6E-57188861E4E9}"/>
              </c:ext>
            </c:extLst>
          </c:dPt>
          <c:dPt>
            <c:idx val="1"/>
            <c:invertIfNegative val="0"/>
            <c:bubble3D val="0"/>
            <c:spPr>
              <a:solidFill>
                <a:srgbClr val="C00000"/>
              </a:solidFill>
            </c:spPr>
            <c:extLst>
              <c:ext xmlns:c16="http://schemas.microsoft.com/office/drawing/2014/chart" uri="{C3380CC4-5D6E-409C-BE32-E72D297353CC}">
                <c16:uniqueId val="{00000001-F727-49DE-8A6E-57188861E4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727-49DE-8A6E-57188861E4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727-49DE-8A6E-57188861E4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F727-49DE-8A6E-57188861E4E9}"/>
            </c:ext>
          </c:extLst>
        </c:ser>
        <c:dLbls>
          <c:showLegendKey val="0"/>
          <c:showVal val="0"/>
          <c:showCatName val="0"/>
          <c:showSerName val="0"/>
          <c:showPercent val="0"/>
          <c:showBubbleSize val="0"/>
        </c:dLbls>
        <c:gapWidth val="150"/>
        <c:shape val="box"/>
        <c:axId val="1188071519"/>
        <c:axId val="1"/>
        <c:axId val="0"/>
      </c:bar3DChart>
      <c:catAx>
        <c:axId val="11880715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807151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799-4CB4-8AE5-FCE4AF6825C4}"/>
              </c:ext>
            </c:extLst>
          </c:dPt>
          <c:dPt>
            <c:idx val="1"/>
            <c:invertIfNegative val="0"/>
            <c:bubble3D val="0"/>
            <c:spPr>
              <a:solidFill>
                <a:srgbClr val="C00000"/>
              </a:solidFill>
            </c:spPr>
            <c:extLst>
              <c:ext xmlns:c16="http://schemas.microsoft.com/office/drawing/2014/chart" uri="{C3380CC4-5D6E-409C-BE32-E72D297353CC}">
                <c16:uniqueId val="{00000001-F799-4CB4-8AE5-FCE4AF6825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799-4CB4-8AE5-FCE4AF6825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799-4CB4-8AE5-FCE4AF6825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F799-4CB4-8AE5-FCE4AF6825C4}"/>
            </c:ext>
          </c:extLst>
        </c:ser>
        <c:dLbls>
          <c:showLegendKey val="0"/>
          <c:showVal val="0"/>
          <c:showCatName val="0"/>
          <c:showSerName val="0"/>
          <c:showPercent val="0"/>
          <c:showBubbleSize val="0"/>
        </c:dLbls>
        <c:gapWidth val="150"/>
        <c:shape val="box"/>
        <c:axId val="1188301247"/>
        <c:axId val="1"/>
        <c:axId val="0"/>
      </c:bar3DChart>
      <c:catAx>
        <c:axId val="11883012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830124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38E-464C-82E6-A8B1921AE1D0}"/>
              </c:ext>
            </c:extLst>
          </c:dPt>
          <c:dPt>
            <c:idx val="1"/>
            <c:invertIfNegative val="0"/>
            <c:bubble3D val="0"/>
            <c:spPr>
              <a:solidFill>
                <a:srgbClr val="C00000"/>
              </a:solidFill>
            </c:spPr>
            <c:extLst>
              <c:ext xmlns:c16="http://schemas.microsoft.com/office/drawing/2014/chart" uri="{C3380CC4-5D6E-409C-BE32-E72D297353CC}">
                <c16:uniqueId val="{00000001-038E-464C-82E6-A8B1921AE1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38E-464C-82E6-A8B1921AE1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38E-464C-82E6-A8B1921AE1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038E-464C-82E6-A8B1921AE1D0}"/>
            </c:ext>
          </c:extLst>
        </c:ser>
        <c:dLbls>
          <c:showLegendKey val="0"/>
          <c:showVal val="0"/>
          <c:showCatName val="0"/>
          <c:showSerName val="0"/>
          <c:showPercent val="0"/>
          <c:showBubbleSize val="0"/>
        </c:dLbls>
        <c:gapWidth val="150"/>
        <c:shape val="box"/>
        <c:axId val="1188300287"/>
        <c:axId val="1"/>
        <c:axId val="0"/>
      </c:bar3DChart>
      <c:catAx>
        <c:axId val="11883002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83002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E37-41C9-9205-F665B36B7728}"/>
              </c:ext>
            </c:extLst>
          </c:dPt>
          <c:dPt>
            <c:idx val="1"/>
            <c:invertIfNegative val="0"/>
            <c:bubble3D val="0"/>
            <c:spPr>
              <a:solidFill>
                <a:srgbClr val="C00000"/>
              </a:solidFill>
            </c:spPr>
            <c:extLst>
              <c:ext xmlns:c16="http://schemas.microsoft.com/office/drawing/2014/chart" uri="{C3380CC4-5D6E-409C-BE32-E72D297353CC}">
                <c16:uniqueId val="{00000001-2E37-41C9-9205-F665B36B77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E37-41C9-9205-F665B36B77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E37-41C9-9205-F665B36B772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0.4</c:v>
                </c:pt>
                <c:pt idx="1">
                  <c:v>0.6</c:v>
                </c:pt>
                <c:pt idx="2">
                  <c:v>0</c:v>
                </c:pt>
                <c:pt idx="3">
                  <c:v>0</c:v>
                </c:pt>
              </c:numCache>
            </c:numRef>
          </c:val>
          <c:extLst>
            <c:ext xmlns:c16="http://schemas.microsoft.com/office/drawing/2014/chart" uri="{C3380CC4-5D6E-409C-BE32-E72D297353CC}">
              <c16:uniqueId val="{00000004-2E37-41C9-9205-F665B36B7728}"/>
            </c:ext>
          </c:extLst>
        </c:ser>
        <c:dLbls>
          <c:showLegendKey val="0"/>
          <c:showVal val="0"/>
          <c:showCatName val="0"/>
          <c:showSerName val="0"/>
          <c:showPercent val="0"/>
          <c:showBubbleSize val="0"/>
        </c:dLbls>
        <c:gapWidth val="150"/>
        <c:shape val="box"/>
        <c:axId val="1193189807"/>
        <c:axId val="1"/>
        <c:axId val="0"/>
      </c:bar3DChart>
      <c:catAx>
        <c:axId val="11931898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31898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74-48D0-8E82-593F3216B9E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74-48D0-8E82-593F3216B9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2-0E74-48D0-8E82-593F3216B9EA}"/>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74-48D0-8E82-593F3216B9E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74-48D0-8E82-593F3216B9E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74-48D0-8E82-593F3216B9E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74-48D0-8E82-593F3216B9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0.4</c:v>
                </c:pt>
                <c:pt idx="2">
                  <c:v>0.4</c:v>
                </c:pt>
                <c:pt idx="3">
                  <c:v>0</c:v>
                </c:pt>
              </c:numCache>
            </c:numRef>
          </c:val>
          <c:smooth val="0"/>
          <c:extLst>
            <c:ext xmlns:c16="http://schemas.microsoft.com/office/drawing/2014/chart" uri="{C3380CC4-5D6E-409C-BE32-E72D297353CC}">
              <c16:uniqueId val="{00000007-0E74-48D0-8E82-593F3216B9EA}"/>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74-48D0-8E82-593F3216B9E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74-48D0-8E82-593F3216B9E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74-48D0-8E82-593F3216B9E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74-48D0-8E82-593F3216B9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74-48D0-8E82-593F3216B9EA}"/>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74-48D0-8E82-593F3216B9EA}"/>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74-48D0-8E82-593F3216B9EA}"/>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74-48D0-8E82-593F3216B9EA}"/>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74-48D0-8E82-593F3216B9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74-48D0-8E82-593F3216B9EA}"/>
            </c:ext>
          </c:extLst>
        </c:ser>
        <c:dLbls>
          <c:showLegendKey val="0"/>
          <c:showVal val="0"/>
          <c:showCatName val="0"/>
          <c:showSerName val="0"/>
          <c:showPercent val="0"/>
          <c:showBubbleSize val="0"/>
        </c:dLbls>
        <c:smooth val="0"/>
        <c:axId val="1188100207"/>
        <c:axId val="1"/>
      </c:lineChart>
      <c:catAx>
        <c:axId val="118810020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8100207"/>
        <c:crosses val="autoZero"/>
        <c:crossBetween val="between"/>
      </c:valAx>
    </c:plotArea>
    <c:legend>
      <c:legendPos val="r"/>
      <c:layout>
        <c:manualLayout>
          <c:xMode val="edge"/>
          <c:yMode val="edge"/>
          <c:wMode val="edge"/>
          <c:hMode val="edge"/>
          <c:x val="0.12801420920100723"/>
          <c:y val="0.87326827104358429"/>
          <c:w val="0.86948302623339602"/>
          <c:h val="0.96622897489926429"/>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D95-4968-92C0-7FD7FC2782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D95-4968-92C0-7FD7FC2782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D95-4968-92C0-7FD7FC27821D}"/>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D95-4968-92C0-7FD7FC2782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D95-4968-92C0-7FD7FC2782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D95-4968-92C0-7FD7FC2782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D95-4968-92C0-7FD7FC2782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CD95-4968-92C0-7FD7FC27821D}"/>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D95-4968-92C0-7FD7FC2782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D95-4968-92C0-7FD7FC2782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CD95-4968-92C0-7FD7FC2782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CD95-4968-92C0-7FD7FC2782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D95-4968-92C0-7FD7FC27821D}"/>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D95-4968-92C0-7FD7FC27821D}"/>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D95-4968-92C0-7FD7FC27821D}"/>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CD95-4968-92C0-7FD7FC27821D}"/>
            </c:ext>
          </c:extLst>
        </c:ser>
        <c:dLbls>
          <c:showLegendKey val="0"/>
          <c:showVal val="0"/>
          <c:showCatName val="0"/>
          <c:showSerName val="0"/>
          <c:showPercent val="0"/>
          <c:showBubbleSize val="0"/>
        </c:dLbls>
        <c:smooth val="0"/>
        <c:axId val="1188500591"/>
        <c:axId val="1"/>
      </c:lineChart>
      <c:catAx>
        <c:axId val="118850059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8500591"/>
        <c:crosses val="autoZero"/>
        <c:crossBetween val="between"/>
      </c:valAx>
    </c:plotArea>
    <c:legend>
      <c:legendPos val="r"/>
      <c:layout>
        <c:manualLayout>
          <c:xMode val="edge"/>
          <c:yMode val="edge"/>
          <c:wMode val="edge"/>
          <c:hMode val="edge"/>
          <c:x val="0.12911805701093448"/>
          <c:y val="0.95300849932943332"/>
          <c:w val="0.8696484469859519"/>
          <c:h val="0.987492354991676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3BC-4022-A849-20908B9B61A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3BC-4022-A849-20908B9B61A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A3BC-4022-A849-20908B9B61A7}"/>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3BC-4022-A849-20908B9B61A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3BC-4022-A849-20908B9B61A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3BC-4022-A849-20908B9B61A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3BC-4022-A849-20908B9B61A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7-A3BC-4022-A849-20908B9B61A7}"/>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3BC-4022-A849-20908B9B61A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3BC-4022-A849-20908B9B61A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3BC-4022-A849-20908B9B61A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3BC-4022-A849-20908B9B61A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3BC-4022-A849-20908B9B61A7}"/>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3BC-4022-A849-20908B9B61A7}"/>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3BC-4022-A849-20908B9B61A7}"/>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3BC-4022-A849-20908B9B61A7}"/>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3BC-4022-A849-20908B9B61A7}"/>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3BC-4022-A849-20908B9B61A7}"/>
            </c:ext>
          </c:extLst>
        </c:ser>
        <c:dLbls>
          <c:showLegendKey val="0"/>
          <c:showVal val="0"/>
          <c:showCatName val="0"/>
          <c:showSerName val="0"/>
          <c:showPercent val="0"/>
          <c:showBubbleSize val="0"/>
        </c:dLbls>
        <c:smooth val="0"/>
        <c:axId val="1188943887"/>
        <c:axId val="1"/>
      </c:lineChart>
      <c:catAx>
        <c:axId val="118894388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8943887"/>
        <c:crosses val="autoZero"/>
        <c:crossBetween val="between"/>
      </c:valAx>
    </c:plotArea>
    <c:legend>
      <c:legendPos val="r"/>
      <c:layout>
        <c:manualLayout>
          <c:xMode val="edge"/>
          <c:yMode val="edge"/>
          <c:wMode val="edge"/>
          <c:hMode val="edge"/>
          <c:x val="0.12674683906897424"/>
          <c:y val="0.93111781325499454"/>
          <c:w val="0.86821565610136298"/>
          <c:h val="0.98165538940659947"/>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52D-4CB5-BE8D-FCE6149EBAF0}"/>
              </c:ext>
            </c:extLst>
          </c:dPt>
          <c:dPt>
            <c:idx val="1"/>
            <c:invertIfNegative val="0"/>
            <c:bubble3D val="0"/>
            <c:spPr>
              <a:solidFill>
                <a:srgbClr val="C00000"/>
              </a:solidFill>
            </c:spPr>
            <c:extLst>
              <c:ext xmlns:c16="http://schemas.microsoft.com/office/drawing/2014/chart" uri="{C3380CC4-5D6E-409C-BE32-E72D297353CC}">
                <c16:uniqueId val="{00000001-E52D-4CB5-BE8D-FCE6149EBAF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52D-4CB5-BE8D-FCE6149EBAF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52D-4CB5-BE8D-FCE6149EBAF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E52D-4CB5-BE8D-FCE6149EBAF0}"/>
            </c:ext>
          </c:extLst>
        </c:ser>
        <c:dLbls>
          <c:showLegendKey val="0"/>
          <c:showVal val="0"/>
          <c:showCatName val="0"/>
          <c:showSerName val="0"/>
          <c:showPercent val="0"/>
          <c:showBubbleSize val="0"/>
        </c:dLbls>
        <c:gapWidth val="150"/>
        <c:shape val="box"/>
        <c:axId val="1188954239"/>
        <c:axId val="1"/>
        <c:axId val="0"/>
      </c:bar3DChart>
      <c:catAx>
        <c:axId val="11889542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895423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C4-4FAB-B1FC-3E72BF3ED39D}"/>
              </c:ext>
            </c:extLst>
          </c:dPt>
          <c:dPt>
            <c:idx val="1"/>
            <c:invertIfNegative val="0"/>
            <c:bubble3D val="0"/>
            <c:spPr>
              <a:solidFill>
                <a:srgbClr val="C00000"/>
              </a:solidFill>
            </c:spPr>
            <c:extLst>
              <c:ext xmlns:c16="http://schemas.microsoft.com/office/drawing/2014/chart" uri="{C3380CC4-5D6E-409C-BE32-E72D297353CC}">
                <c16:uniqueId val="{00000001-3DC4-4FAB-B1FC-3E72BF3ED39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C4-4FAB-B1FC-3E72BF3ED39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C4-4FAB-B1FC-3E72BF3ED39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3DC4-4FAB-B1FC-3E72BF3ED39D}"/>
            </c:ext>
          </c:extLst>
        </c:ser>
        <c:dLbls>
          <c:showLegendKey val="0"/>
          <c:showVal val="0"/>
          <c:showCatName val="0"/>
          <c:showSerName val="0"/>
          <c:showPercent val="0"/>
          <c:showBubbleSize val="0"/>
        </c:dLbls>
        <c:gapWidth val="150"/>
        <c:shape val="box"/>
        <c:axId val="1188948959"/>
        <c:axId val="1"/>
        <c:axId val="0"/>
      </c:bar3DChart>
      <c:catAx>
        <c:axId val="11889489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894895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F82-422A-9FB9-CF07709B6FBD}"/>
              </c:ext>
            </c:extLst>
          </c:dPt>
          <c:dPt>
            <c:idx val="1"/>
            <c:invertIfNegative val="0"/>
            <c:bubble3D val="0"/>
            <c:spPr>
              <a:solidFill>
                <a:srgbClr val="C00000"/>
              </a:solidFill>
            </c:spPr>
            <c:extLst>
              <c:ext xmlns:c16="http://schemas.microsoft.com/office/drawing/2014/chart" uri="{C3380CC4-5D6E-409C-BE32-E72D297353CC}">
                <c16:uniqueId val="{00000001-1F82-422A-9FB9-CF07709B6F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F82-422A-9FB9-CF07709B6F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F82-422A-9FB9-CF07709B6F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1F82-422A-9FB9-CF07709B6FBD}"/>
            </c:ext>
          </c:extLst>
        </c:ser>
        <c:dLbls>
          <c:showLegendKey val="0"/>
          <c:showVal val="0"/>
          <c:showCatName val="0"/>
          <c:showSerName val="0"/>
          <c:showPercent val="0"/>
          <c:showBubbleSize val="0"/>
        </c:dLbls>
        <c:gapWidth val="150"/>
        <c:shape val="box"/>
        <c:axId val="1188953279"/>
        <c:axId val="1"/>
        <c:axId val="0"/>
      </c:bar3DChart>
      <c:catAx>
        <c:axId val="11889532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89532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E5F-4346-9881-A8D85B389A4B}"/>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E5F-4346-9881-A8D85B389A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0.14285714285714285</c:v>
                </c:pt>
                <c:pt idx="1">
                  <c:v>0.42857142857142855</c:v>
                </c:pt>
                <c:pt idx="2">
                  <c:v>0.42857142857142855</c:v>
                </c:pt>
                <c:pt idx="3">
                  <c:v>0</c:v>
                </c:pt>
              </c:numCache>
            </c:numRef>
          </c:val>
          <c:smooth val="0"/>
          <c:extLst>
            <c:ext xmlns:c16="http://schemas.microsoft.com/office/drawing/2014/chart" uri="{C3380CC4-5D6E-409C-BE32-E72D297353CC}">
              <c16:uniqueId val="{00000002-EE5F-4346-9881-A8D85B389A4B}"/>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E5F-4346-9881-A8D85B389A4B}"/>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E5F-4346-9881-A8D85B389A4B}"/>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E5F-4346-9881-A8D85B389A4B}"/>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E5F-4346-9881-A8D85B389A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7-EE5F-4346-9881-A8D85B389A4B}"/>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E5F-4346-9881-A8D85B389A4B}"/>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E5F-4346-9881-A8D85B389A4B}"/>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E5F-4346-9881-A8D85B389A4B}"/>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EE5F-4346-9881-A8D85B389A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E5F-4346-9881-A8D85B389A4B}"/>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E5F-4346-9881-A8D85B389A4B}"/>
            </c:ext>
          </c:extLst>
        </c:ser>
        <c:dLbls>
          <c:showLegendKey val="0"/>
          <c:showVal val="0"/>
          <c:showCatName val="0"/>
          <c:showSerName val="0"/>
          <c:showPercent val="0"/>
          <c:showBubbleSize val="0"/>
        </c:dLbls>
        <c:smooth val="0"/>
        <c:axId val="1189405727"/>
        <c:axId val="1"/>
      </c:lineChart>
      <c:catAx>
        <c:axId val="11894057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9405727"/>
        <c:crosses val="autoZero"/>
        <c:crossBetween val="between"/>
      </c:valAx>
    </c:plotArea>
    <c:legend>
      <c:legendPos val="r"/>
      <c:layout>
        <c:manualLayout>
          <c:xMode val="edge"/>
          <c:yMode val="edge"/>
          <c:wMode val="edge"/>
          <c:hMode val="edge"/>
          <c:x val="0.12801420920100723"/>
          <c:y val="0.87326855675052806"/>
          <c:w val="0.86948302623339602"/>
          <c:h val="0.9662295547660200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BB7-4EC9-8F10-43A8E26E2210}"/>
              </c:ext>
            </c:extLst>
          </c:dPt>
          <c:dPt>
            <c:idx val="1"/>
            <c:invertIfNegative val="0"/>
            <c:bubble3D val="0"/>
            <c:spPr>
              <a:solidFill>
                <a:srgbClr val="C00000"/>
              </a:solidFill>
            </c:spPr>
            <c:extLst>
              <c:ext xmlns:c16="http://schemas.microsoft.com/office/drawing/2014/chart" uri="{C3380CC4-5D6E-409C-BE32-E72D297353CC}">
                <c16:uniqueId val="{00000001-6BB7-4EC9-8F10-43A8E26E22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BB7-4EC9-8F10-43A8E26E22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BB7-4EC9-8F10-43A8E26E22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6BB7-4EC9-8F10-43A8E26E2210}"/>
            </c:ext>
          </c:extLst>
        </c:ser>
        <c:dLbls>
          <c:showLegendKey val="0"/>
          <c:showVal val="0"/>
          <c:showCatName val="0"/>
          <c:showSerName val="0"/>
          <c:showPercent val="0"/>
          <c:showBubbleSize val="0"/>
        </c:dLbls>
        <c:gapWidth val="150"/>
        <c:shape val="box"/>
        <c:axId val="1189410047"/>
        <c:axId val="1"/>
        <c:axId val="0"/>
      </c:bar3DChart>
      <c:catAx>
        <c:axId val="11894100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94100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BB3-416B-904F-81855ADF5DCD}"/>
              </c:ext>
            </c:extLst>
          </c:dPt>
          <c:dPt>
            <c:idx val="1"/>
            <c:invertIfNegative val="0"/>
            <c:bubble3D val="0"/>
            <c:spPr>
              <a:solidFill>
                <a:srgbClr val="C00000"/>
              </a:solidFill>
            </c:spPr>
            <c:extLst>
              <c:ext xmlns:c16="http://schemas.microsoft.com/office/drawing/2014/chart" uri="{C3380CC4-5D6E-409C-BE32-E72D297353CC}">
                <c16:uniqueId val="{00000001-2BB3-416B-904F-81855ADF5DC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B3-416B-904F-81855ADF5DC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B3-416B-904F-81855ADF5DCD}"/>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2BB3-416B-904F-81855ADF5DCD}"/>
            </c:ext>
          </c:extLst>
        </c:ser>
        <c:dLbls>
          <c:showLegendKey val="0"/>
          <c:showVal val="0"/>
          <c:showCatName val="0"/>
          <c:showSerName val="0"/>
          <c:showPercent val="0"/>
          <c:showBubbleSize val="0"/>
        </c:dLbls>
        <c:gapWidth val="150"/>
        <c:shape val="box"/>
        <c:axId val="1189408607"/>
        <c:axId val="1"/>
        <c:axId val="0"/>
      </c:bar3DChart>
      <c:catAx>
        <c:axId val="118940860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940860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74FD-4E03-A410-4DDE7C02BB8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74FD-4E03-A410-4DDE7C02BB8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74FD-4E03-A410-4DDE7C02BB8A}"/>
            </c:ext>
          </c:extLst>
        </c:ser>
        <c:dLbls>
          <c:showLegendKey val="0"/>
          <c:showVal val="0"/>
          <c:showCatName val="0"/>
          <c:showSerName val="0"/>
          <c:showPercent val="0"/>
          <c:showBubbleSize val="0"/>
        </c:dLbls>
        <c:gapWidth val="150"/>
        <c:shape val="box"/>
        <c:axId val="1189518079"/>
        <c:axId val="1"/>
        <c:axId val="0"/>
      </c:bar3DChart>
      <c:catAx>
        <c:axId val="118951807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951807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454-448D-AF35-9221DA9ABF52}"/>
              </c:ext>
            </c:extLst>
          </c:dPt>
          <c:dPt>
            <c:idx val="1"/>
            <c:invertIfNegative val="0"/>
            <c:bubble3D val="0"/>
            <c:spPr>
              <a:solidFill>
                <a:srgbClr val="C00000"/>
              </a:solidFill>
            </c:spPr>
            <c:extLst>
              <c:ext xmlns:c16="http://schemas.microsoft.com/office/drawing/2014/chart" uri="{C3380CC4-5D6E-409C-BE32-E72D297353CC}">
                <c16:uniqueId val="{00000001-3454-448D-AF35-9221DA9ABF5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454-448D-AF35-9221DA9ABF5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454-448D-AF35-9221DA9ABF5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0.4</c:v>
                </c:pt>
                <c:pt idx="2">
                  <c:v>0.6</c:v>
                </c:pt>
                <c:pt idx="3">
                  <c:v>0</c:v>
                </c:pt>
              </c:numCache>
            </c:numRef>
          </c:val>
          <c:extLst>
            <c:ext xmlns:c16="http://schemas.microsoft.com/office/drawing/2014/chart" uri="{C3380CC4-5D6E-409C-BE32-E72D297353CC}">
              <c16:uniqueId val="{00000004-3454-448D-AF35-9221DA9ABF52}"/>
            </c:ext>
          </c:extLst>
        </c:ser>
        <c:dLbls>
          <c:showLegendKey val="0"/>
          <c:showVal val="0"/>
          <c:showCatName val="0"/>
          <c:showSerName val="0"/>
          <c:showPercent val="0"/>
          <c:showBubbleSize val="0"/>
        </c:dLbls>
        <c:gapWidth val="150"/>
        <c:shape val="box"/>
        <c:axId val="1193197967"/>
        <c:axId val="1"/>
        <c:axId val="0"/>
      </c:bar3DChart>
      <c:catAx>
        <c:axId val="11931979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319796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8DE-44AB-8BD2-BBE8A788702E}"/>
              </c:ext>
            </c:extLst>
          </c:dPt>
          <c:dPt>
            <c:idx val="1"/>
            <c:invertIfNegative val="0"/>
            <c:bubble3D val="0"/>
            <c:spPr>
              <a:solidFill>
                <a:srgbClr val="C00000"/>
              </a:solidFill>
            </c:spPr>
            <c:extLst>
              <c:ext xmlns:c16="http://schemas.microsoft.com/office/drawing/2014/chart" uri="{C3380CC4-5D6E-409C-BE32-E72D297353CC}">
                <c16:uniqueId val="{00000001-58DE-44AB-8BD2-BBE8A78870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8DE-44AB-8BD2-BBE8A78870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8DE-44AB-8BD2-BBE8A78870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58DE-44AB-8BD2-BBE8A788702E}"/>
            </c:ext>
          </c:extLst>
        </c:ser>
        <c:dLbls>
          <c:showLegendKey val="0"/>
          <c:showVal val="0"/>
          <c:showCatName val="0"/>
          <c:showSerName val="0"/>
          <c:showPercent val="0"/>
          <c:showBubbleSize val="0"/>
        </c:dLbls>
        <c:gapWidth val="150"/>
        <c:shape val="box"/>
        <c:axId val="1189514239"/>
        <c:axId val="1"/>
        <c:axId val="0"/>
      </c:bar3DChart>
      <c:catAx>
        <c:axId val="118951423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951423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7-4E6C-BD04-75591A02FDAA}"/>
              </c:ext>
            </c:extLst>
          </c:dPt>
          <c:dPt>
            <c:idx val="1"/>
            <c:invertIfNegative val="0"/>
            <c:bubble3D val="0"/>
            <c:spPr>
              <a:solidFill>
                <a:srgbClr val="C00000"/>
              </a:solidFill>
            </c:spPr>
            <c:extLst>
              <c:ext xmlns:c16="http://schemas.microsoft.com/office/drawing/2014/chart" uri="{C3380CC4-5D6E-409C-BE32-E72D297353CC}">
                <c16:uniqueId val="{00000001-E157-4E6C-BD04-75591A02FD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7-4E6C-BD04-75591A02FD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7-4E6C-BD04-75591A02FD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0.33333333333333331</c:v>
                </c:pt>
                <c:pt idx="3">
                  <c:v>0.33333333333333331</c:v>
                </c:pt>
              </c:numCache>
            </c:numRef>
          </c:val>
          <c:extLst>
            <c:ext xmlns:c16="http://schemas.microsoft.com/office/drawing/2014/chart" uri="{C3380CC4-5D6E-409C-BE32-E72D297353CC}">
              <c16:uniqueId val="{00000004-E157-4E6C-BD04-75591A02FDAA}"/>
            </c:ext>
          </c:extLst>
        </c:ser>
        <c:dLbls>
          <c:showLegendKey val="0"/>
          <c:showVal val="0"/>
          <c:showCatName val="0"/>
          <c:showSerName val="0"/>
          <c:showPercent val="0"/>
          <c:showBubbleSize val="0"/>
        </c:dLbls>
        <c:gapWidth val="150"/>
        <c:shape val="box"/>
        <c:axId val="1189516159"/>
        <c:axId val="1"/>
        <c:axId val="0"/>
      </c:bar3DChart>
      <c:catAx>
        <c:axId val="11895161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951615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2E-4342-B647-AAD16824E44D}"/>
              </c:ext>
            </c:extLst>
          </c:dPt>
          <c:dPt>
            <c:idx val="1"/>
            <c:invertIfNegative val="0"/>
            <c:bubble3D val="0"/>
            <c:spPr>
              <a:solidFill>
                <a:srgbClr val="C00000"/>
              </a:solidFill>
            </c:spPr>
            <c:extLst>
              <c:ext xmlns:c16="http://schemas.microsoft.com/office/drawing/2014/chart" uri="{C3380CC4-5D6E-409C-BE32-E72D297353CC}">
                <c16:uniqueId val="{00000001-942E-4342-B647-AAD16824E44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2E-4342-B647-AAD16824E4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2E-4342-B647-AAD16824E44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0.33333333333333331</c:v>
                </c:pt>
                <c:pt idx="2">
                  <c:v>0.33333333333333331</c:v>
                </c:pt>
                <c:pt idx="3">
                  <c:v>0.33333333333333331</c:v>
                </c:pt>
              </c:numCache>
            </c:numRef>
          </c:val>
          <c:extLst>
            <c:ext xmlns:c16="http://schemas.microsoft.com/office/drawing/2014/chart" uri="{C3380CC4-5D6E-409C-BE32-E72D297353CC}">
              <c16:uniqueId val="{00000004-942E-4342-B647-AAD16824E44D}"/>
            </c:ext>
          </c:extLst>
        </c:ser>
        <c:dLbls>
          <c:showLegendKey val="0"/>
          <c:showVal val="0"/>
          <c:showCatName val="0"/>
          <c:showSerName val="0"/>
          <c:showPercent val="0"/>
          <c:showBubbleSize val="0"/>
        </c:dLbls>
        <c:gapWidth val="150"/>
        <c:shape val="box"/>
        <c:axId val="1189750495"/>
        <c:axId val="1"/>
        <c:axId val="0"/>
      </c:bar3DChart>
      <c:catAx>
        <c:axId val="1189750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9750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01F-4581-9A10-0C5CA663C449}"/>
              </c:ext>
            </c:extLst>
          </c:dPt>
          <c:dPt>
            <c:idx val="1"/>
            <c:invertIfNegative val="0"/>
            <c:bubble3D val="0"/>
            <c:spPr>
              <a:solidFill>
                <a:srgbClr val="C00000"/>
              </a:solidFill>
            </c:spPr>
            <c:extLst>
              <c:ext xmlns:c16="http://schemas.microsoft.com/office/drawing/2014/chart" uri="{C3380CC4-5D6E-409C-BE32-E72D297353CC}">
                <c16:uniqueId val="{00000001-701F-4581-9A10-0C5CA663C44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1F-4581-9A10-0C5CA663C44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1F-4581-9A10-0C5CA663C44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01F-4581-9A10-0C5CA663C449}"/>
            </c:ext>
          </c:extLst>
        </c:ser>
        <c:dLbls>
          <c:showLegendKey val="0"/>
          <c:showVal val="0"/>
          <c:showCatName val="0"/>
          <c:showSerName val="0"/>
          <c:showPercent val="0"/>
          <c:showBubbleSize val="0"/>
        </c:dLbls>
        <c:gapWidth val="150"/>
        <c:shape val="box"/>
        <c:axId val="1189754335"/>
        <c:axId val="1"/>
        <c:axId val="0"/>
      </c:bar3DChart>
      <c:catAx>
        <c:axId val="118975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975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B3-4A44-BF94-178086E3FDA4}"/>
              </c:ext>
            </c:extLst>
          </c:dPt>
          <c:dPt>
            <c:idx val="1"/>
            <c:invertIfNegative val="0"/>
            <c:bubble3D val="0"/>
            <c:spPr>
              <a:solidFill>
                <a:srgbClr val="C00000"/>
              </a:solidFill>
            </c:spPr>
            <c:extLst>
              <c:ext xmlns:c16="http://schemas.microsoft.com/office/drawing/2014/chart" uri="{C3380CC4-5D6E-409C-BE32-E72D297353CC}">
                <c16:uniqueId val="{00000001-23B3-4A44-BF94-178086E3FDA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B3-4A44-BF94-178086E3FD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B3-4A44-BF94-178086E3FD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0.42857142857142855</c:v>
                </c:pt>
                <c:pt idx="2">
                  <c:v>0.2857142857142857</c:v>
                </c:pt>
                <c:pt idx="3">
                  <c:v>0</c:v>
                </c:pt>
              </c:numCache>
            </c:numRef>
          </c:val>
          <c:extLst>
            <c:ext xmlns:c16="http://schemas.microsoft.com/office/drawing/2014/chart" uri="{C3380CC4-5D6E-409C-BE32-E72D297353CC}">
              <c16:uniqueId val="{00000004-23B3-4A44-BF94-178086E3FDA4}"/>
            </c:ext>
          </c:extLst>
        </c:ser>
        <c:dLbls>
          <c:showLegendKey val="0"/>
          <c:showVal val="0"/>
          <c:showCatName val="0"/>
          <c:showSerName val="0"/>
          <c:showPercent val="0"/>
          <c:showBubbleSize val="0"/>
        </c:dLbls>
        <c:gapWidth val="150"/>
        <c:shape val="box"/>
        <c:axId val="1189752415"/>
        <c:axId val="1"/>
        <c:axId val="0"/>
      </c:bar3DChart>
      <c:catAx>
        <c:axId val="11897524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975241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AA-4912-8A98-6678FCE6FC3D}"/>
              </c:ext>
            </c:extLst>
          </c:dPt>
          <c:dPt>
            <c:idx val="1"/>
            <c:invertIfNegative val="0"/>
            <c:bubble3D val="0"/>
            <c:spPr>
              <a:solidFill>
                <a:srgbClr val="C00000"/>
              </a:solidFill>
            </c:spPr>
            <c:extLst>
              <c:ext xmlns:c16="http://schemas.microsoft.com/office/drawing/2014/chart" uri="{C3380CC4-5D6E-409C-BE32-E72D297353CC}">
                <c16:uniqueId val="{00000001-3EAA-4912-8A98-6678FCE6FC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AA-4912-8A98-6678FCE6FC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AA-4912-8A98-6678FCE6FC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0.42857142857142855</c:v>
                </c:pt>
                <c:pt idx="1">
                  <c:v>0.14285714285714285</c:v>
                </c:pt>
                <c:pt idx="2">
                  <c:v>0</c:v>
                </c:pt>
                <c:pt idx="3">
                  <c:v>0</c:v>
                </c:pt>
              </c:numCache>
            </c:numRef>
          </c:val>
          <c:extLst>
            <c:ext xmlns:c16="http://schemas.microsoft.com/office/drawing/2014/chart" uri="{C3380CC4-5D6E-409C-BE32-E72D297353CC}">
              <c16:uniqueId val="{00000004-3EAA-4912-8A98-6678FCE6FC3D}"/>
            </c:ext>
          </c:extLst>
        </c:ser>
        <c:dLbls>
          <c:showLegendKey val="0"/>
          <c:showVal val="0"/>
          <c:showCatName val="0"/>
          <c:showSerName val="0"/>
          <c:showPercent val="0"/>
          <c:showBubbleSize val="0"/>
        </c:dLbls>
        <c:gapWidth val="150"/>
        <c:shape val="box"/>
        <c:axId val="1189893695"/>
        <c:axId val="1"/>
        <c:axId val="0"/>
      </c:bar3DChart>
      <c:catAx>
        <c:axId val="11898936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98936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8B4-4DDA-AC6A-F804CFABA264}"/>
              </c:ext>
            </c:extLst>
          </c:dPt>
          <c:dPt>
            <c:idx val="1"/>
            <c:invertIfNegative val="0"/>
            <c:bubble3D val="0"/>
            <c:spPr>
              <a:solidFill>
                <a:srgbClr val="C00000"/>
              </a:solidFill>
            </c:spPr>
            <c:extLst>
              <c:ext xmlns:c16="http://schemas.microsoft.com/office/drawing/2014/chart" uri="{C3380CC4-5D6E-409C-BE32-E72D297353CC}">
                <c16:uniqueId val="{00000001-58B4-4DDA-AC6A-F804CFABA2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8B4-4DDA-AC6A-F804CFABA2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8B4-4DDA-AC6A-F804CFABA2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58B4-4DDA-AC6A-F804CFABA264}"/>
            </c:ext>
          </c:extLst>
        </c:ser>
        <c:dLbls>
          <c:showLegendKey val="0"/>
          <c:showVal val="0"/>
          <c:showCatName val="0"/>
          <c:showSerName val="0"/>
          <c:showPercent val="0"/>
          <c:showBubbleSize val="0"/>
        </c:dLbls>
        <c:gapWidth val="150"/>
        <c:shape val="box"/>
        <c:axId val="1189903295"/>
        <c:axId val="1"/>
        <c:axId val="0"/>
      </c:bar3DChart>
      <c:catAx>
        <c:axId val="11899032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990329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4-4EAE-AAAA-EDA0CDE2B4D1}"/>
              </c:ext>
            </c:extLst>
          </c:dPt>
          <c:dPt>
            <c:idx val="1"/>
            <c:invertIfNegative val="0"/>
            <c:bubble3D val="0"/>
            <c:spPr>
              <a:solidFill>
                <a:srgbClr val="C00000"/>
              </a:solidFill>
            </c:spPr>
            <c:extLst>
              <c:ext xmlns:c16="http://schemas.microsoft.com/office/drawing/2014/chart" uri="{C3380CC4-5D6E-409C-BE32-E72D297353CC}">
                <c16:uniqueId val="{00000001-6694-4EAE-AAAA-EDA0CDE2B4D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4-4EAE-AAAA-EDA0CDE2B4D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4-4EAE-AAAA-EDA0CDE2B4D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6694-4EAE-AAAA-EDA0CDE2B4D1}"/>
            </c:ext>
          </c:extLst>
        </c:ser>
        <c:dLbls>
          <c:showLegendKey val="0"/>
          <c:showVal val="0"/>
          <c:showCatName val="0"/>
          <c:showSerName val="0"/>
          <c:showPercent val="0"/>
          <c:showBubbleSize val="0"/>
        </c:dLbls>
        <c:gapWidth val="150"/>
        <c:shape val="box"/>
        <c:axId val="1189899455"/>
        <c:axId val="1"/>
        <c:axId val="0"/>
      </c:bar3DChart>
      <c:catAx>
        <c:axId val="11898994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989945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6EE-4624-AF8E-DA4E1CAF0B6C}"/>
              </c:ext>
            </c:extLst>
          </c:dPt>
          <c:dPt>
            <c:idx val="1"/>
            <c:invertIfNegative val="0"/>
            <c:bubble3D val="0"/>
            <c:spPr>
              <a:solidFill>
                <a:srgbClr val="C00000"/>
              </a:solidFill>
            </c:spPr>
            <c:extLst>
              <c:ext xmlns:c16="http://schemas.microsoft.com/office/drawing/2014/chart" uri="{C3380CC4-5D6E-409C-BE32-E72D297353CC}">
                <c16:uniqueId val="{00000001-46EE-4624-AF8E-DA4E1CAF0B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EE-4624-AF8E-DA4E1CAF0B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EE-4624-AF8E-DA4E1CAF0B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4-46EE-4624-AF8E-DA4E1CAF0B6C}"/>
            </c:ext>
          </c:extLst>
        </c:ser>
        <c:dLbls>
          <c:showLegendKey val="0"/>
          <c:showVal val="0"/>
          <c:showCatName val="0"/>
          <c:showSerName val="0"/>
          <c:showPercent val="0"/>
          <c:showBubbleSize val="0"/>
        </c:dLbls>
        <c:gapWidth val="150"/>
        <c:shape val="box"/>
        <c:axId val="1189899935"/>
        <c:axId val="1"/>
        <c:axId val="0"/>
      </c:bar3DChart>
      <c:catAx>
        <c:axId val="11898999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98999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261-440C-B83F-1CA8CB7BD0CC}"/>
              </c:ext>
            </c:extLst>
          </c:dPt>
          <c:dPt>
            <c:idx val="1"/>
            <c:invertIfNegative val="0"/>
            <c:bubble3D val="0"/>
            <c:spPr>
              <a:solidFill>
                <a:srgbClr val="C00000"/>
              </a:solidFill>
            </c:spPr>
            <c:extLst>
              <c:ext xmlns:c16="http://schemas.microsoft.com/office/drawing/2014/chart" uri="{C3380CC4-5D6E-409C-BE32-E72D297353CC}">
                <c16:uniqueId val="{00000001-6261-440C-B83F-1CA8CB7BD0C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261-440C-B83F-1CA8CB7BD0C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261-440C-B83F-1CA8CB7BD0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6261-440C-B83F-1CA8CB7BD0CC}"/>
            </c:ext>
          </c:extLst>
        </c:ser>
        <c:dLbls>
          <c:showLegendKey val="0"/>
          <c:showVal val="0"/>
          <c:showCatName val="0"/>
          <c:showSerName val="0"/>
          <c:showPercent val="0"/>
          <c:showBubbleSize val="0"/>
        </c:dLbls>
        <c:gapWidth val="150"/>
        <c:shape val="box"/>
        <c:axId val="1189888895"/>
        <c:axId val="1"/>
        <c:axId val="0"/>
      </c:bar3DChart>
      <c:catAx>
        <c:axId val="1189888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988889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031-4AFF-B416-E4CD4000D183}"/>
              </c:ext>
            </c:extLst>
          </c:dPt>
          <c:dPt>
            <c:idx val="1"/>
            <c:invertIfNegative val="0"/>
            <c:bubble3D val="0"/>
            <c:spPr>
              <a:solidFill>
                <a:srgbClr val="C00000"/>
              </a:solidFill>
            </c:spPr>
            <c:extLst>
              <c:ext xmlns:c16="http://schemas.microsoft.com/office/drawing/2014/chart" uri="{C3380CC4-5D6E-409C-BE32-E72D297353CC}">
                <c16:uniqueId val="{00000001-F031-4AFF-B416-E4CD4000D1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031-4AFF-B416-E4CD4000D1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031-4AFF-B416-E4CD4000D18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F031-4AFF-B416-E4CD4000D183}"/>
            </c:ext>
          </c:extLst>
        </c:ser>
        <c:dLbls>
          <c:showLegendKey val="0"/>
          <c:showVal val="0"/>
          <c:showCatName val="0"/>
          <c:showSerName val="0"/>
          <c:showPercent val="0"/>
          <c:showBubbleSize val="0"/>
        </c:dLbls>
        <c:gapWidth val="150"/>
        <c:shape val="box"/>
        <c:axId val="1193186447"/>
        <c:axId val="1"/>
        <c:axId val="0"/>
      </c:bar3DChart>
      <c:catAx>
        <c:axId val="11931864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31864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03C-4D92-A617-66079D78FF9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03C-4D92-A617-66079D78FF9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0.33333333333333331</c:v>
                </c:pt>
                <c:pt idx="3">
                  <c:v>0.33333333333333331</c:v>
                </c:pt>
              </c:numCache>
            </c:numRef>
          </c:val>
          <c:smooth val="0"/>
          <c:extLst>
            <c:ext xmlns:c16="http://schemas.microsoft.com/office/drawing/2014/chart" uri="{C3380CC4-5D6E-409C-BE32-E72D297353CC}">
              <c16:uniqueId val="{00000002-F03C-4D92-A617-66079D78FF9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03C-4D92-A617-66079D78FF9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03C-4D92-A617-66079D78FF9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03C-4D92-A617-66079D78FF9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03C-4D92-A617-66079D78FF9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0.33333333333333331</c:v>
                </c:pt>
                <c:pt idx="2">
                  <c:v>0.33333333333333331</c:v>
                </c:pt>
                <c:pt idx="3">
                  <c:v>0.33333333333333331</c:v>
                </c:pt>
              </c:numCache>
            </c:numRef>
          </c:val>
          <c:smooth val="0"/>
          <c:extLst>
            <c:ext xmlns:c16="http://schemas.microsoft.com/office/drawing/2014/chart" uri="{C3380CC4-5D6E-409C-BE32-E72D297353CC}">
              <c16:uniqueId val="{00000007-F03C-4D92-A617-66079D78FF9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03C-4D92-A617-66079D78FF9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03C-4D92-A617-66079D78FF9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03C-4D92-A617-66079D78FF9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03C-4D92-A617-66079D78FF9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03C-4D92-A617-66079D78FF97}"/>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03C-4D92-A617-66079D78FF97}"/>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03C-4D92-A617-66079D78FF97}"/>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03C-4D92-A617-66079D78FF97}"/>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F03C-4D92-A617-66079D78FF97}"/>
            </c:ext>
          </c:extLst>
        </c:ser>
        <c:dLbls>
          <c:showLegendKey val="0"/>
          <c:showVal val="0"/>
          <c:showCatName val="0"/>
          <c:showSerName val="0"/>
          <c:showPercent val="0"/>
          <c:showBubbleSize val="0"/>
        </c:dLbls>
        <c:smooth val="0"/>
        <c:axId val="1189891775"/>
        <c:axId val="1"/>
      </c:lineChart>
      <c:catAx>
        <c:axId val="118989177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9891775"/>
        <c:crosses val="autoZero"/>
        <c:crossBetween val="between"/>
      </c:valAx>
    </c:plotArea>
    <c:legend>
      <c:legendPos val="r"/>
      <c:layout>
        <c:manualLayout>
          <c:xMode val="edge"/>
          <c:yMode val="edge"/>
          <c:wMode val="edge"/>
          <c:hMode val="edge"/>
          <c:x val="0.15063787178693919"/>
          <c:y val="0.87362500462090131"/>
          <c:w val="0.84686303470621316"/>
          <c:h val="0.96632471997338365"/>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E89-45E1-8DD5-5E13EB95767B}"/>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E89-45E1-8DD5-5E13EB95767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0.42857142857142855</c:v>
                </c:pt>
                <c:pt idx="2">
                  <c:v>0.2857142857142857</c:v>
                </c:pt>
                <c:pt idx="3">
                  <c:v>0</c:v>
                </c:pt>
              </c:numCache>
            </c:numRef>
          </c:val>
          <c:smooth val="0"/>
          <c:extLst>
            <c:ext xmlns:c16="http://schemas.microsoft.com/office/drawing/2014/chart" uri="{C3380CC4-5D6E-409C-BE32-E72D297353CC}">
              <c16:uniqueId val="{00000002-5E89-45E1-8DD5-5E13EB95767B}"/>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E89-45E1-8DD5-5E13EB95767B}"/>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E89-45E1-8DD5-5E13EB95767B}"/>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E89-45E1-8DD5-5E13EB95767B}"/>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E89-45E1-8DD5-5E13EB95767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0.42857142857142855</c:v>
                </c:pt>
                <c:pt idx="1">
                  <c:v>0.14285714285714285</c:v>
                </c:pt>
                <c:pt idx="2">
                  <c:v>0</c:v>
                </c:pt>
                <c:pt idx="3">
                  <c:v>0</c:v>
                </c:pt>
              </c:numCache>
            </c:numRef>
          </c:val>
          <c:smooth val="0"/>
          <c:extLst>
            <c:ext xmlns:c16="http://schemas.microsoft.com/office/drawing/2014/chart" uri="{C3380CC4-5D6E-409C-BE32-E72D297353CC}">
              <c16:uniqueId val="{00000007-5E89-45E1-8DD5-5E13EB95767B}"/>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E89-45E1-8DD5-5E13EB95767B}"/>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E89-45E1-8DD5-5E13EB95767B}"/>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E89-45E1-8DD5-5E13EB95767B}"/>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E89-45E1-8DD5-5E13EB95767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E89-45E1-8DD5-5E13EB95767B}"/>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E89-45E1-8DD5-5E13EB95767B}"/>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E89-45E1-8DD5-5E13EB95767B}"/>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E89-45E1-8DD5-5E13EB95767B}"/>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E89-45E1-8DD5-5E13EB95767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E89-45E1-8DD5-5E13EB95767B}"/>
            </c:ext>
          </c:extLst>
        </c:ser>
        <c:dLbls>
          <c:showLegendKey val="0"/>
          <c:showVal val="0"/>
          <c:showCatName val="0"/>
          <c:showSerName val="0"/>
          <c:showPercent val="0"/>
          <c:showBubbleSize val="0"/>
        </c:dLbls>
        <c:smooth val="0"/>
        <c:axId val="1187980431"/>
        <c:axId val="1"/>
      </c:lineChart>
      <c:catAx>
        <c:axId val="11879804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7980431"/>
        <c:crosses val="autoZero"/>
        <c:crossBetween val="between"/>
      </c:valAx>
    </c:plotArea>
    <c:legend>
      <c:legendPos val="r"/>
      <c:layout>
        <c:manualLayout>
          <c:xMode val="edge"/>
          <c:yMode val="edge"/>
          <c:wMode val="edge"/>
          <c:hMode val="edge"/>
          <c:x val="0.15082870351865912"/>
          <c:y val="0.87640312084277128"/>
          <c:w val="0.84793606858787318"/>
          <c:h val="0.96706540107144134"/>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CFA-4F49-883A-08AFA99D0E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CFA-4F49-883A-08AFA99D0E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BCFA-4F49-883A-08AFA99D0E1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CFA-4F49-883A-08AFA99D0E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CFA-4F49-883A-08AFA99D0E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CFA-4F49-883A-08AFA99D0E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CFA-4F49-883A-08AFA99D0E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BCFA-4F49-883A-08AFA99D0E1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CFA-4F49-883A-08AFA99D0E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CFA-4F49-883A-08AFA99D0E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CFA-4F49-883A-08AFA99D0E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CFA-4F49-883A-08AFA99D0E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CFA-4F49-883A-08AFA99D0E17}"/>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CFA-4F49-883A-08AFA99D0E17}"/>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CFA-4F49-883A-08AFA99D0E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CFA-4F49-883A-08AFA99D0E17}"/>
            </c:ext>
          </c:extLst>
        </c:ser>
        <c:dLbls>
          <c:showLegendKey val="0"/>
          <c:showVal val="0"/>
          <c:showCatName val="0"/>
          <c:showSerName val="0"/>
          <c:showPercent val="0"/>
          <c:showBubbleSize val="0"/>
        </c:dLbls>
        <c:smooth val="0"/>
        <c:axId val="1187979471"/>
        <c:axId val="1"/>
      </c:lineChart>
      <c:catAx>
        <c:axId val="118797947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7979471"/>
        <c:crosses val="autoZero"/>
        <c:crossBetween val="between"/>
      </c:valAx>
    </c:plotArea>
    <c:legend>
      <c:legendPos val="r"/>
      <c:layout>
        <c:manualLayout>
          <c:xMode val="edge"/>
          <c:yMode val="edge"/>
          <c:wMode val="edge"/>
          <c:hMode val="edge"/>
          <c:x val="0.15082870351865912"/>
          <c:y val="0.87254912895094916"/>
          <c:w val="0.84793606858787318"/>
          <c:h val="0.96603652234688797"/>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FBF-4C13-9FF7-C606B6EEEC43}"/>
              </c:ext>
            </c:extLst>
          </c:dPt>
          <c:dPt>
            <c:idx val="1"/>
            <c:invertIfNegative val="0"/>
            <c:bubble3D val="0"/>
            <c:spPr>
              <a:solidFill>
                <a:srgbClr val="C00000"/>
              </a:solidFill>
            </c:spPr>
            <c:extLst>
              <c:ext xmlns:c16="http://schemas.microsoft.com/office/drawing/2014/chart" uri="{C3380CC4-5D6E-409C-BE32-E72D297353CC}">
                <c16:uniqueId val="{00000001-3FBF-4C13-9FF7-C606B6EEEC4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FBF-4C13-9FF7-C606B6EEEC4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FBF-4C13-9FF7-C606B6EEEC4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0.2</c:v>
                </c:pt>
                <c:pt idx="1">
                  <c:v>0.7</c:v>
                </c:pt>
                <c:pt idx="2">
                  <c:v>0.1</c:v>
                </c:pt>
                <c:pt idx="3">
                  <c:v>0</c:v>
                </c:pt>
              </c:numCache>
            </c:numRef>
          </c:val>
          <c:extLst>
            <c:ext xmlns:c16="http://schemas.microsoft.com/office/drawing/2014/chart" uri="{C3380CC4-5D6E-409C-BE32-E72D297353CC}">
              <c16:uniqueId val="{00000004-3FBF-4C13-9FF7-C606B6EEEC43}"/>
            </c:ext>
          </c:extLst>
        </c:ser>
        <c:dLbls>
          <c:showLegendKey val="0"/>
          <c:showVal val="0"/>
          <c:showCatName val="0"/>
          <c:showSerName val="0"/>
          <c:showPercent val="0"/>
          <c:showBubbleSize val="0"/>
        </c:dLbls>
        <c:gapWidth val="150"/>
        <c:shape val="box"/>
        <c:axId val="1190941951"/>
        <c:axId val="1"/>
        <c:axId val="0"/>
      </c:bar3DChart>
      <c:catAx>
        <c:axId val="1190941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09419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3F6-4847-9BBC-5B16E8785711}"/>
              </c:ext>
            </c:extLst>
          </c:dPt>
          <c:dPt>
            <c:idx val="1"/>
            <c:invertIfNegative val="0"/>
            <c:bubble3D val="0"/>
            <c:spPr>
              <a:solidFill>
                <a:srgbClr val="C00000"/>
              </a:solidFill>
            </c:spPr>
            <c:extLst>
              <c:ext xmlns:c16="http://schemas.microsoft.com/office/drawing/2014/chart" uri="{C3380CC4-5D6E-409C-BE32-E72D297353CC}">
                <c16:uniqueId val="{00000001-43F6-4847-9BBC-5B16E878571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3F6-4847-9BBC-5B16E878571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3F6-4847-9BBC-5B16E878571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0.1</c:v>
                </c:pt>
                <c:pt idx="2">
                  <c:v>0.6</c:v>
                </c:pt>
                <c:pt idx="3">
                  <c:v>0</c:v>
                </c:pt>
              </c:numCache>
            </c:numRef>
          </c:val>
          <c:extLst>
            <c:ext xmlns:c16="http://schemas.microsoft.com/office/drawing/2014/chart" uri="{C3380CC4-5D6E-409C-BE32-E72D297353CC}">
              <c16:uniqueId val="{00000004-43F6-4847-9BBC-5B16E8785711}"/>
            </c:ext>
          </c:extLst>
        </c:ser>
        <c:dLbls>
          <c:showLegendKey val="0"/>
          <c:showVal val="0"/>
          <c:showCatName val="0"/>
          <c:showSerName val="0"/>
          <c:showPercent val="0"/>
          <c:showBubbleSize val="0"/>
        </c:dLbls>
        <c:gapWidth val="150"/>
        <c:shape val="box"/>
        <c:axId val="1190937151"/>
        <c:axId val="1"/>
        <c:axId val="0"/>
      </c:bar3DChart>
      <c:catAx>
        <c:axId val="1190937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093715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EAA-4B57-9A7E-0D74502ECC6D}"/>
              </c:ext>
            </c:extLst>
          </c:dPt>
          <c:dPt>
            <c:idx val="1"/>
            <c:invertIfNegative val="0"/>
            <c:bubble3D val="0"/>
            <c:spPr>
              <a:solidFill>
                <a:srgbClr val="C00000"/>
              </a:solidFill>
            </c:spPr>
            <c:extLst>
              <c:ext xmlns:c16="http://schemas.microsoft.com/office/drawing/2014/chart" uri="{C3380CC4-5D6E-409C-BE32-E72D297353CC}">
                <c16:uniqueId val="{00000001-1EAA-4B57-9A7E-0D74502ECC6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EAA-4B57-9A7E-0D74502ECC6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EAA-4B57-9A7E-0D74502ECC6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0.1</c:v>
                </c:pt>
                <c:pt idx="2">
                  <c:v>0.6</c:v>
                </c:pt>
                <c:pt idx="3">
                  <c:v>0</c:v>
                </c:pt>
              </c:numCache>
            </c:numRef>
          </c:val>
          <c:extLst>
            <c:ext xmlns:c16="http://schemas.microsoft.com/office/drawing/2014/chart" uri="{C3380CC4-5D6E-409C-BE32-E72D297353CC}">
              <c16:uniqueId val="{00000004-1EAA-4B57-9A7E-0D74502ECC6D}"/>
            </c:ext>
          </c:extLst>
        </c:ser>
        <c:dLbls>
          <c:showLegendKey val="0"/>
          <c:showVal val="0"/>
          <c:showCatName val="0"/>
          <c:showSerName val="0"/>
          <c:showPercent val="0"/>
          <c:showBubbleSize val="0"/>
        </c:dLbls>
        <c:gapWidth val="150"/>
        <c:shape val="box"/>
        <c:axId val="1190931391"/>
        <c:axId val="1"/>
        <c:axId val="0"/>
      </c:bar3DChart>
      <c:catAx>
        <c:axId val="1190931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09313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8AF-4CCD-BEED-F8E23E39EF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8AF-4CCD-BEED-F8E23E39EF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0.14285714285714285</c:v>
                </c:pt>
              </c:numCache>
            </c:numRef>
          </c:val>
          <c:smooth val="0"/>
          <c:extLst>
            <c:ext xmlns:c16="http://schemas.microsoft.com/office/drawing/2014/chart" uri="{C3380CC4-5D6E-409C-BE32-E72D297353CC}">
              <c16:uniqueId val="{00000002-78AF-4CCD-BEED-F8E23E39EFF5}"/>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8AF-4CCD-BEED-F8E23E39EF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8AF-4CCD-BEED-F8E23E39EFF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8AF-4CCD-BEED-F8E23E39EFF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8AF-4CCD-BEED-F8E23E39EF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0.1</c:v>
                </c:pt>
                <c:pt idx="2">
                  <c:v>0.6</c:v>
                </c:pt>
                <c:pt idx="3">
                  <c:v>0</c:v>
                </c:pt>
              </c:numCache>
            </c:numRef>
          </c:val>
          <c:smooth val="0"/>
          <c:extLst>
            <c:ext xmlns:c16="http://schemas.microsoft.com/office/drawing/2014/chart" uri="{C3380CC4-5D6E-409C-BE32-E72D297353CC}">
              <c16:uniqueId val="{00000007-78AF-4CCD-BEED-F8E23E39EFF5}"/>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8AF-4CCD-BEED-F8E23E39EF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8AF-4CCD-BEED-F8E23E39EFF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8AF-4CCD-BEED-F8E23E39EFF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8AF-4CCD-BEED-F8E23E39EF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8AF-4CCD-BEED-F8E23E39EFF5}"/>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8AF-4CCD-BEED-F8E23E39EFF5}"/>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8AF-4CCD-BEED-F8E23E39EFF5}"/>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8AF-4CCD-BEED-F8E23E39EFF5}"/>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8AF-4CCD-BEED-F8E23E39EF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8AF-4CCD-BEED-F8E23E39EFF5}"/>
            </c:ext>
          </c:extLst>
        </c:ser>
        <c:dLbls>
          <c:showLegendKey val="0"/>
          <c:showVal val="0"/>
          <c:showCatName val="0"/>
          <c:showSerName val="0"/>
          <c:showPercent val="0"/>
          <c:showBubbleSize val="0"/>
        </c:dLbls>
        <c:smooth val="0"/>
        <c:axId val="1190940511"/>
        <c:axId val="1"/>
      </c:lineChart>
      <c:catAx>
        <c:axId val="119094051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0940511"/>
        <c:crosses val="autoZero"/>
        <c:crossBetween val="between"/>
      </c:valAx>
    </c:plotArea>
    <c:legend>
      <c:legendPos val="r"/>
      <c:layout>
        <c:manualLayout>
          <c:xMode val="edge"/>
          <c:yMode val="edge"/>
          <c:wMode val="edge"/>
          <c:hMode val="edge"/>
          <c:x val="0.12801420920100723"/>
          <c:y val="0.87290968910576316"/>
          <c:w val="0.86948302623339602"/>
          <c:h val="0.96613322982514505"/>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D8-4440-9A17-37473C27463A}"/>
              </c:ext>
            </c:extLst>
          </c:dPt>
          <c:dPt>
            <c:idx val="1"/>
            <c:invertIfNegative val="0"/>
            <c:bubble3D val="0"/>
            <c:spPr>
              <a:solidFill>
                <a:srgbClr val="C00000"/>
              </a:solidFill>
            </c:spPr>
            <c:extLst>
              <c:ext xmlns:c16="http://schemas.microsoft.com/office/drawing/2014/chart" uri="{C3380CC4-5D6E-409C-BE32-E72D297353CC}">
                <c16:uniqueId val="{00000001-5AD8-4440-9A17-37473C2746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D8-4440-9A17-37473C2746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D8-4440-9A17-37473C2746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5AD8-4440-9A17-37473C27463A}"/>
            </c:ext>
          </c:extLst>
        </c:ser>
        <c:dLbls>
          <c:showLegendKey val="0"/>
          <c:showVal val="0"/>
          <c:showCatName val="0"/>
          <c:showSerName val="0"/>
          <c:showPercent val="0"/>
          <c:showBubbleSize val="0"/>
        </c:dLbls>
        <c:gapWidth val="150"/>
        <c:shape val="box"/>
        <c:axId val="1190934271"/>
        <c:axId val="1"/>
        <c:axId val="0"/>
      </c:bar3DChart>
      <c:catAx>
        <c:axId val="11909342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09342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0FC-4CD9-8069-68A9A185605C}"/>
              </c:ext>
            </c:extLst>
          </c:dPt>
          <c:dPt>
            <c:idx val="1"/>
            <c:invertIfNegative val="0"/>
            <c:bubble3D val="0"/>
            <c:spPr>
              <a:solidFill>
                <a:srgbClr val="C00000"/>
              </a:solidFill>
            </c:spPr>
            <c:extLst>
              <c:ext xmlns:c16="http://schemas.microsoft.com/office/drawing/2014/chart" uri="{C3380CC4-5D6E-409C-BE32-E72D297353CC}">
                <c16:uniqueId val="{00000001-90FC-4CD9-8069-68A9A1856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0FC-4CD9-8069-68A9A1856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0FC-4CD9-8069-68A9A1856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90FC-4CD9-8069-68A9A185605C}"/>
            </c:ext>
          </c:extLst>
        </c:ser>
        <c:dLbls>
          <c:showLegendKey val="0"/>
          <c:showVal val="0"/>
          <c:showCatName val="0"/>
          <c:showSerName val="0"/>
          <c:showPercent val="0"/>
          <c:showBubbleSize val="0"/>
        </c:dLbls>
        <c:gapWidth val="150"/>
        <c:shape val="box"/>
        <c:axId val="1190929471"/>
        <c:axId val="1"/>
        <c:axId val="0"/>
      </c:bar3DChart>
      <c:catAx>
        <c:axId val="11909294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09294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DA7-4FB8-9CD3-ABE7D4510CCE}"/>
              </c:ext>
            </c:extLst>
          </c:dPt>
          <c:dPt>
            <c:idx val="1"/>
            <c:invertIfNegative val="0"/>
            <c:bubble3D val="0"/>
            <c:spPr>
              <a:solidFill>
                <a:srgbClr val="C00000"/>
              </a:solidFill>
            </c:spPr>
            <c:extLst>
              <c:ext xmlns:c16="http://schemas.microsoft.com/office/drawing/2014/chart" uri="{C3380CC4-5D6E-409C-BE32-E72D297353CC}">
                <c16:uniqueId val="{00000001-1DA7-4FB8-9CD3-ABE7D4510CC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DA7-4FB8-9CD3-ABE7D4510CC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DA7-4FB8-9CD3-ABE7D4510CC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1DA7-4FB8-9CD3-ABE7D4510CCE}"/>
            </c:ext>
          </c:extLst>
        </c:ser>
        <c:dLbls>
          <c:showLegendKey val="0"/>
          <c:showVal val="0"/>
          <c:showCatName val="0"/>
          <c:showSerName val="0"/>
          <c:showPercent val="0"/>
          <c:showBubbleSize val="0"/>
        </c:dLbls>
        <c:gapWidth val="150"/>
        <c:shape val="box"/>
        <c:axId val="1191622895"/>
        <c:axId val="1"/>
        <c:axId val="0"/>
      </c:bar3DChart>
      <c:catAx>
        <c:axId val="119162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162289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49-4E18-A5BF-8C692012F2E6}"/>
              </c:ext>
            </c:extLst>
          </c:dPt>
          <c:dPt>
            <c:idx val="1"/>
            <c:invertIfNegative val="0"/>
            <c:bubble3D val="0"/>
            <c:spPr>
              <a:solidFill>
                <a:srgbClr val="C00000"/>
              </a:solidFill>
            </c:spPr>
            <c:extLst>
              <c:ext xmlns:c16="http://schemas.microsoft.com/office/drawing/2014/chart" uri="{C3380CC4-5D6E-409C-BE32-E72D297353CC}">
                <c16:uniqueId val="{00000001-5249-4E18-A5BF-8C692012F2E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49-4E18-A5BF-8C692012F2E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49-4E18-A5BF-8C692012F2E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5249-4E18-A5BF-8C692012F2E6}"/>
            </c:ext>
          </c:extLst>
        </c:ser>
        <c:dLbls>
          <c:showLegendKey val="0"/>
          <c:showVal val="0"/>
          <c:showCatName val="0"/>
          <c:showSerName val="0"/>
          <c:showPercent val="0"/>
          <c:showBubbleSize val="0"/>
        </c:dLbls>
        <c:gapWidth val="150"/>
        <c:shape val="box"/>
        <c:axId val="1193194607"/>
        <c:axId val="1"/>
        <c:axId val="0"/>
      </c:bar3DChart>
      <c:catAx>
        <c:axId val="11931946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31946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70D-41EE-BC2B-14D7E65841A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70D-41EE-BC2B-14D7E65841A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70D-41EE-BC2B-14D7E65841A6}"/>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70D-41EE-BC2B-14D7E65841A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70D-41EE-BC2B-14D7E65841A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70D-41EE-BC2B-14D7E65841A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70D-41EE-BC2B-14D7E65841A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270D-41EE-BC2B-14D7E65841A6}"/>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70D-41EE-BC2B-14D7E65841A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70D-41EE-BC2B-14D7E65841A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70D-41EE-BC2B-14D7E65841A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70D-41EE-BC2B-14D7E65841A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70D-41EE-BC2B-14D7E65841A6}"/>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70D-41EE-BC2B-14D7E65841A6}"/>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70D-41EE-BC2B-14D7E65841A6}"/>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70D-41EE-BC2B-14D7E65841A6}"/>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70D-41EE-BC2B-14D7E65841A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70D-41EE-BC2B-14D7E65841A6}"/>
            </c:ext>
          </c:extLst>
        </c:ser>
        <c:dLbls>
          <c:showLegendKey val="0"/>
          <c:showVal val="0"/>
          <c:showCatName val="0"/>
          <c:showSerName val="0"/>
          <c:showPercent val="0"/>
          <c:showBubbleSize val="0"/>
        </c:dLbls>
        <c:smooth val="0"/>
        <c:axId val="1191608975"/>
        <c:axId val="1"/>
      </c:lineChart>
      <c:catAx>
        <c:axId val="119160897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1608975"/>
        <c:crosses val="autoZero"/>
        <c:crossBetween val="between"/>
      </c:valAx>
    </c:plotArea>
    <c:legend>
      <c:legendPos val="r"/>
      <c:layout>
        <c:manualLayout>
          <c:xMode val="edge"/>
          <c:yMode val="edge"/>
          <c:wMode val="edge"/>
          <c:hMode val="edge"/>
          <c:x val="0.12801420920100723"/>
          <c:y val="0.87290990109287181"/>
          <c:w val="0.86948302623339602"/>
          <c:h val="0.96613320580690121"/>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8AA-4CBB-9D22-9DE0DB26E5B1}"/>
              </c:ext>
            </c:extLst>
          </c:dPt>
          <c:dPt>
            <c:idx val="1"/>
            <c:invertIfNegative val="0"/>
            <c:bubble3D val="0"/>
            <c:spPr>
              <a:solidFill>
                <a:srgbClr val="C00000"/>
              </a:solidFill>
            </c:spPr>
            <c:extLst>
              <c:ext xmlns:c16="http://schemas.microsoft.com/office/drawing/2014/chart" uri="{C3380CC4-5D6E-409C-BE32-E72D297353CC}">
                <c16:uniqueId val="{00000001-D8AA-4CBB-9D22-9DE0DB26E5B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8AA-4CBB-9D22-9DE0DB26E5B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8AA-4CBB-9D22-9DE0DB26E5B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D8AA-4CBB-9D22-9DE0DB26E5B1}"/>
            </c:ext>
          </c:extLst>
        </c:ser>
        <c:dLbls>
          <c:showLegendKey val="0"/>
          <c:showVal val="0"/>
          <c:showCatName val="0"/>
          <c:showSerName val="0"/>
          <c:showPercent val="0"/>
          <c:showBubbleSize val="0"/>
        </c:dLbls>
        <c:gapWidth val="150"/>
        <c:shape val="box"/>
        <c:axId val="1191609455"/>
        <c:axId val="1"/>
        <c:axId val="0"/>
      </c:bar3DChart>
      <c:catAx>
        <c:axId val="11916094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16094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B01-4188-AFEC-B10ACC78197F}"/>
              </c:ext>
            </c:extLst>
          </c:dPt>
          <c:dPt>
            <c:idx val="1"/>
            <c:invertIfNegative val="0"/>
            <c:bubble3D val="0"/>
            <c:spPr>
              <a:solidFill>
                <a:srgbClr val="C00000"/>
              </a:solidFill>
            </c:spPr>
            <c:extLst>
              <c:ext xmlns:c16="http://schemas.microsoft.com/office/drawing/2014/chart" uri="{C3380CC4-5D6E-409C-BE32-E72D297353CC}">
                <c16:uniqueId val="{00000001-FB01-4188-AFEC-B10ACC78197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B01-4188-AFEC-B10ACC78197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B01-4188-AFEC-B10ACC78197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FB01-4188-AFEC-B10ACC78197F}"/>
            </c:ext>
          </c:extLst>
        </c:ser>
        <c:dLbls>
          <c:showLegendKey val="0"/>
          <c:showVal val="0"/>
          <c:showCatName val="0"/>
          <c:showSerName val="0"/>
          <c:showPercent val="0"/>
          <c:showBubbleSize val="0"/>
        </c:dLbls>
        <c:gapWidth val="150"/>
        <c:shape val="box"/>
        <c:axId val="1191618095"/>
        <c:axId val="1"/>
        <c:axId val="0"/>
      </c:bar3DChart>
      <c:catAx>
        <c:axId val="11916180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16180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60D-4196-B40B-F2C6CD584E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60D-4196-B40B-F2C6CD584E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60D-4196-B40B-F2C6CD584ED0}"/>
            </c:ext>
          </c:extLst>
        </c:ser>
        <c:dLbls>
          <c:showLegendKey val="0"/>
          <c:showVal val="0"/>
          <c:showCatName val="0"/>
          <c:showSerName val="0"/>
          <c:showPercent val="0"/>
          <c:showBubbleSize val="0"/>
        </c:dLbls>
        <c:gapWidth val="150"/>
        <c:shape val="box"/>
        <c:axId val="1191610895"/>
        <c:axId val="1"/>
        <c:axId val="0"/>
      </c:bar3DChart>
      <c:catAx>
        <c:axId val="1191610895"/>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1610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C2A0-4183-AECB-97C0139A5F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C2A0-4183-AECB-97C0139A5FF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C2A0-4183-AECB-97C0139A5FF9}"/>
            </c:ext>
          </c:extLst>
        </c:ser>
        <c:dLbls>
          <c:showLegendKey val="0"/>
          <c:showVal val="0"/>
          <c:showCatName val="0"/>
          <c:showSerName val="0"/>
          <c:showPercent val="0"/>
          <c:showBubbleSize val="0"/>
        </c:dLbls>
        <c:gapWidth val="150"/>
        <c:shape val="box"/>
        <c:axId val="1191619535"/>
        <c:axId val="1"/>
        <c:axId val="0"/>
      </c:bar3DChart>
      <c:catAx>
        <c:axId val="11916195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16195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C79-45D6-A89E-D73991AD4F7E}"/>
              </c:ext>
            </c:extLst>
          </c:dPt>
          <c:dPt>
            <c:idx val="1"/>
            <c:invertIfNegative val="0"/>
            <c:bubble3D val="0"/>
            <c:spPr>
              <a:solidFill>
                <a:srgbClr val="C00000"/>
              </a:solidFill>
            </c:spPr>
            <c:extLst>
              <c:ext xmlns:c16="http://schemas.microsoft.com/office/drawing/2014/chart" uri="{C3380CC4-5D6E-409C-BE32-E72D297353CC}">
                <c16:uniqueId val="{00000001-2C79-45D6-A89E-D73991AD4F7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C79-45D6-A89E-D73991AD4F7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C79-45D6-A89E-D73991AD4F7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2C79-45D6-A89E-D73991AD4F7E}"/>
            </c:ext>
          </c:extLst>
        </c:ser>
        <c:dLbls>
          <c:showLegendKey val="0"/>
          <c:showVal val="0"/>
          <c:showCatName val="0"/>
          <c:showSerName val="0"/>
          <c:showPercent val="0"/>
          <c:showBubbleSize val="0"/>
        </c:dLbls>
        <c:gapWidth val="150"/>
        <c:shape val="box"/>
        <c:axId val="1192169343"/>
        <c:axId val="1"/>
        <c:axId val="0"/>
      </c:bar3DChart>
      <c:catAx>
        <c:axId val="11921693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216934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E1-4A7A-9EAB-A32A1DBFACA8}"/>
              </c:ext>
            </c:extLst>
          </c:dPt>
          <c:dPt>
            <c:idx val="1"/>
            <c:invertIfNegative val="0"/>
            <c:bubble3D val="0"/>
            <c:spPr>
              <a:solidFill>
                <a:srgbClr val="C00000"/>
              </a:solidFill>
            </c:spPr>
            <c:extLst>
              <c:ext xmlns:c16="http://schemas.microsoft.com/office/drawing/2014/chart" uri="{C3380CC4-5D6E-409C-BE32-E72D297353CC}">
                <c16:uniqueId val="{00000001-C6E1-4A7A-9EAB-A32A1DBFAC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E1-4A7A-9EAB-A32A1DBFAC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E1-4A7A-9EAB-A32A1DBFAC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c:v>
                </c:pt>
                <c:pt idx="3">
                  <c:v>0</c:v>
                </c:pt>
              </c:numCache>
            </c:numRef>
          </c:val>
          <c:extLst>
            <c:ext xmlns:c16="http://schemas.microsoft.com/office/drawing/2014/chart" uri="{C3380CC4-5D6E-409C-BE32-E72D297353CC}">
              <c16:uniqueId val="{00000004-C6E1-4A7A-9EAB-A32A1DBFACA8}"/>
            </c:ext>
          </c:extLst>
        </c:ser>
        <c:dLbls>
          <c:showLegendKey val="0"/>
          <c:showVal val="0"/>
          <c:showCatName val="0"/>
          <c:showSerName val="0"/>
          <c:showPercent val="0"/>
          <c:showBubbleSize val="0"/>
        </c:dLbls>
        <c:gapWidth val="150"/>
        <c:shape val="box"/>
        <c:axId val="1192181343"/>
        <c:axId val="1"/>
        <c:axId val="0"/>
      </c:bar3DChart>
      <c:catAx>
        <c:axId val="1192181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2181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884-48C6-9DB5-79AAD3ECDF75}"/>
              </c:ext>
            </c:extLst>
          </c:dPt>
          <c:dPt>
            <c:idx val="1"/>
            <c:invertIfNegative val="0"/>
            <c:bubble3D val="0"/>
            <c:spPr>
              <a:solidFill>
                <a:srgbClr val="C00000"/>
              </a:solidFill>
            </c:spPr>
            <c:extLst>
              <c:ext xmlns:c16="http://schemas.microsoft.com/office/drawing/2014/chart" uri="{C3380CC4-5D6E-409C-BE32-E72D297353CC}">
                <c16:uniqueId val="{00000001-B884-48C6-9DB5-79AAD3ECDF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884-48C6-9DB5-79AAD3ECDF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884-48C6-9DB5-79AAD3ECDF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0.5</c:v>
                </c:pt>
                <c:pt idx="1">
                  <c:v>0.5</c:v>
                </c:pt>
                <c:pt idx="2">
                  <c:v>0</c:v>
                </c:pt>
                <c:pt idx="3">
                  <c:v>0</c:v>
                </c:pt>
              </c:numCache>
            </c:numRef>
          </c:val>
          <c:extLst>
            <c:ext xmlns:c16="http://schemas.microsoft.com/office/drawing/2014/chart" uri="{C3380CC4-5D6E-409C-BE32-E72D297353CC}">
              <c16:uniqueId val="{00000004-B884-48C6-9DB5-79AAD3ECDF75}"/>
            </c:ext>
          </c:extLst>
        </c:ser>
        <c:dLbls>
          <c:showLegendKey val="0"/>
          <c:showVal val="0"/>
          <c:showCatName val="0"/>
          <c:showSerName val="0"/>
          <c:showPercent val="0"/>
          <c:showBubbleSize val="0"/>
        </c:dLbls>
        <c:gapWidth val="150"/>
        <c:shape val="box"/>
        <c:axId val="1192169823"/>
        <c:axId val="1"/>
        <c:axId val="0"/>
      </c:bar3DChart>
      <c:catAx>
        <c:axId val="11921698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21698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C93-4EC1-9BEB-68D800679318}"/>
              </c:ext>
            </c:extLst>
          </c:dPt>
          <c:dPt>
            <c:idx val="1"/>
            <c:invertIfNegative val="0"/>
            <c:bubble3D val="0"/>
            <c:spPr>
              <a:solidFill>
                <a:srgbClr val="C00000"/>
              </a:solidFill>
            </c:spPr>
            <c:extLst>
              <c:ext xmlns:c16="http://schemas.microsoft.com/office/drawing/2014/chart" uri="{C3380CC4-5D6E-409C-BE32-E72D297353CC}">
                <c16:uniqueId val="{00000001-DC93-4EC1-9BEB-68D80067931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C93-4EC1-9BEB-68D80067931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C93-4EC1-9BEB-68D8006793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DC93-4EC1-9BEB-68D800679318}"/>
            </c:ext>
          </c:extLst>
        </c:ser>
        <c:dLbls>
          <c:showLegendKey val="0"/>
          <c:showVal val="0"/>
          <c:showCatName val="0"/>
          <c:showSerName val="0"/>
          <c:showPercent val="0"/>
          <c:showBubbleSize val="0"/>
        </c:dLbls>
        <c:gapWidth val="150"/>
        <c:shape val="box"/>
        <c:axId val="1192176063"/>
        <c:axId val="1"/>
        <c:axId val="0"/>
      </c:bar3DChart>
      <c:catAx>
        <c:axId val="1192176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2176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0DA-4DBE-AA6F-25E23C705A46}"/>
              </c:ext>
            </c:extLst>
          </c:dPt>
          <c:dPt>
            <c:idx val="1"/>
            <c:invertIfNegative val="0"/>
            <c:bubble3D val="0"/>
            <c:spPr>
              <a:solidFill>
                <a:srgbClr val="C00000"/>
              </a:solidFill>
            </c:spPr>
            <c:extLst>
              <c:ext xmlns:c16="http://schemas.microsoft.com/office/drawing/2014/chart" uri="{C3380CC4-5D6E-409C-BE32-E72D297353CC}">
                <c16:uniqueId val="{00000001-30DA-4DBE-AA6F-25E23C705A4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DA-4DBE-AA6F-25E23C705A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DA-4DBE-AA6F-25E23C705A4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30DA-4DBE-AA6F-25E23C705A46}"/>
            </c:ext>
          </c:extLst>
        </c:ser>
        <c:dLbls>
          <c:showLegendKey val="0"/>
          <c:showVal val="0"/>
          <c:showCatName val="0"/>
          <c:showSerName val="0"/>
          <c:showPercent val="0"/>
          <c:showBubbleSize val="0"/>
        </c:dLbls>
        <c:gapWidth val="150"/>
        <c:shape val="box"/>
        <c:axId val="1192171743"/>
        <c:axId val="1"/>
        <c:axId val="0"/>
      </c:bar3DChart>
      <c:catAx>
        <c:axId val="119217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21717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229-4BF7-8EC4-E0B3FC2541F2}"/>
              </c:ext>
            </c:extLst>
          </c:dPt>
          <c:dPt>
            <c:idx val="1"/>
            <c:invertIfNegative val="0"/>
            <c:bubble3D val="0"/>
            <c:spPr>
              <a:solidFill>
                <a:srgbClr val="C00000"/>
              </a:solidFill>
            </c:spPr>
            <c:extLst>
              <c:ext xmlns:c16="http://schemas.microsoft.com/office/drawing/2014/chart" uri="{C3380CC4-5D6E-409C-BE32-E72D297353CC}">
                <c16:uniqueId val="{00000001-D229-4BF7-8EC4-E0B3FC2541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229-4BF7-8EC4-E0B3FC2541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229-4BF7-8EC4-E0B3FC2541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0.125</c:v>
                </c:pt>
                <c:pt idx="1">
                  <c:v>0.125</c:v>
                </c:pt>
                <c:pt idx="2">
                  <c:v>0.125</c:v>
                </c:pt>
                <c:pt idx="3">
                  <c:v>0</c:v>
                </c:pt>
              </c:numCache>
            </c:numRef>
          </c:val>
          <c:extLst>
            <c:ext xmlns:c16="http://schemas.microsoft.com/office/drawing/2014/chart" uri="{C3380CC4-5D6E-409C-BE32-E72D297353CC}">
              <c16:uniqueId val="{00000004-D229-4BF7-8EC4-E0B3FC2541F2}"/>
            </c:ext>
          </c:extLst>
        </c:ser>
        <c:dLbls>
          <c:showLegendKey val="0"/>
          <c:showVal val="0"/>
          <c:showCatName val="0"/>
          <c:showSerName val="0"/>
          <c:showPercent val="0"/>
          <c:showBubbleSize val="0"/>
        </c:dLbls>
        <c:gapWidth val="150"/>
        <c:shape val="box"/>
        <c:axId val="1193183087"/>
        <c:axId val="1"/>
        <c:axId val="0"/>
      </c:bar3DChart>
      <c:catAx>
        <c:axId val="1193183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31830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A57-45AC-A698-CE19DDC6A2E0}"/>
              </c:ext>
            </c:extLst>
          </c:dPt>
          <c:dPt>
            <c:idx val="1"/>
            <c:invertIfNegative val="0"/>
            <c:bubble3D val="0"/>
            <c:spPr>
              <a:solidFill>
                <a:srgbClr val="C00000"/>
              </a:solidFill>
            </c:spPr>
            <c:extLst>
              <c:ext xmlns:c16="http://schemas.microsoft.com/office/drawing/2014/chart" uri="{C3380CC4-5D6E-409C-BE32-E72D297353CC}">
                <c16:uniqueId val="{00000001-BA57-45AC-A698-CE19DDC6A2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A57-45AC-A698-CE19DDC6A2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A57-45AC-A698-CE19DDC6A2E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BA57-45AC-A698-CE19DDC6A2E0}"/>
            </c:ext>
          </c:extLst>
        </c:ser>
        <c:dLbls>
          <c:showLegendKey val="0"/>
          <c:showVal val="0"/>
          <c:showCatName val="0"/>
          <c:showSerName val="0"/>
          <c:showPercent val="0"/>
          <c:showBubbleSize val="0"/>
        </c:dLbls>
        <c:gapWidth val="150"/>
        <c:shape val="box"/>
        <c:axId val="1192167423"/>
        <c:axId val="1"/>
        <c:axId val="0"/>
      </c:bar3DChart>
      <c:catAx>
        <c:axId val="119216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216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9D8-4C29-B9D6-686FF8B23A6D}"/>
              </c:ext>
            </c:extLst>
          </c:dPt>
          <c:dPt>
            <c:idx val="1"/>
            <c:invertIfNegative val="0"/>
            <c:bubble3D val="0"/>
            <c:spPr>
              <a:solidFill>
                <a:srgbClr val="C00000"/>
              </a:solidFill>
            </c:spPr>
            <c:extLst>
              <c:ext xmlns:c16="http://schemas.microsoft.com/office/drawing/2014/chart" uri="{C3380CC4-5D6E-409C-BE32-E72D297353CC}">
                <c16:uniqueId val="{00000001-D9D8-4C29-B9D6-686FF8B23A6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9D8-4C29-B9D6-686FF8B23A6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9D8-4C29-B9D6-686FF8B23A6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D9D8-4C29-B9D6-686FF8B23A6D}"/>
            </c:ext>
          </c:extLst>
        </c:ser>
        <c:dLbls>
          <c:showLegendKey val="0"/>
          <c:showVal val="0"/>
          <c:showCatName val="0"/>
          <c:showSerName val="0"/>
          <c:showPercent val="0"/>
          <c:showBubbleSize val="0"/>
        </c:dLbls>
        <c:gapWidth val="150"/>
        <c:shape val="box"/>
        <c:axId val="1192173663"/>
        <c:axId val="1"/>
        <c:axId val="0"/>
      </c:bar3DChart>
      <c:catAx>
        <c:axId val="1192173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21736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A3E-4CA2-A1C4-2F397F176225}"/>
              </c:ext>
            </c:extLst>
          </c:dPt>
          <c:dPt>
            <c:idx val="1"/>
            <c:invertIfNegative val="0"/>
            <c:bubble3D val="0"/>
            <c:spPr>
              <a:solidFill>
                <a:srgbClr val="C00000"/>
              </a:solidFill>
            </c:spPr>
            <c:extLst>
              <c:ext xmlns:c16="http://schemas.microsoft.com/office/drawing/2014/chart" uri="{C3380CC4-5D6E-409C-BE32-E72D297353CC}">
                <c16:uniqueId val="{00000001-EA3E-4CA2-A1C4-2F397F17622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A3E-4CA2-A1C4-2F397F17622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A3E-4CA2-A1C4-2F397F17622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EA3E-4CA2-A1C4-2F397F176225}"/>
            </c:ext>
          </c:extLst>
        </c:ser>
        <c:dLbls>
          <c:showLegendKey val="0"/>
          <c:showVal val="0"/>
          <c:showCatName val="0"/>
          <c:showSerName val="0"/>
          <c:showPercent val="0"/>
          <c:showBubbleSize val="0"/>
        </c:dLbls>
        <c:gapWidth val="150"/>
        <c:shape val="box"/>
        <c:axId val="1183223439"/>
        <c:axId val="1"/>
        <c:axId val="0"/>
      </c:bar3DChart>
      <c:catAx>
        <c:axId val="1183223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322343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305-4497-8835-9A38C7329ABC}"/>
              </c:ext>
            </c:extLst>
          </c:dPt>
          <c:dPt>
            <c:idx val="1"/>
            <c:invertIfNegative val="0"/>
            <c:bubble3D val="0"/>
            <c:spPr>
              <a:solidFill>
                <a:srgbClr val="C00000"/>
              </a:solidFill>
            </c:spPr>
            <c:extLst>
              <c:ext xmlns:c16="http://schemas.microsoft.com/office/drawing/2014/chart" uri="{C3380CC4-5D6E-409C-BE32-E72D297353CC}">
                <c16:uniqueId val="{00000001-A305-4497-8835-9A38C7329AB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305-4497-8835-9A38C7329AB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305-4497-8835-9A38C7329A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A305-4497-8835-9A38C7329ABC}"/>
            </c:ext>
          </c:extLst>
        </c:ser>
        <c:dLbls>
          <c:showLegendKey val="0"/>
          <c:showVal val="0"/>
          <c:showCatName val="0"/>
          <c:showSerName val="0"/>
          <c:showPercent val="0"/>
          <c:showBubbleSize val="0"/>
        </c:dLbls>
        <c:gapWidth val="150"/>
        <c:shape val="box"/>
        <c:axId val="1183216239"/>
        <c:axId val="1"/>
        <c:axId val="0"/>
      </c:bar3DChart>
      <c:catAx>
        <c:axId val="11832162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32162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AD0-433E-8FFE-2DA6AC417C83}"/>
              </c:ext>
            </c:extLst>
          </c:dPt>
          <c:dPt>
            <c:idx val="1"/>
            <c:invertIfNegative val="0"/>
            <c:bubble3D val="0"/>
            <c:spPr>
              <a:solidFill>
                <a:srgbClr val="C00000"/>
              </a:solidFill>
            </c:spPr>
            <c:extLst>
              <c:ext xmlns:c16="http://schemas.microsoft.com/office/drawing/2014/chart" uri="{C3380CC4-5D6E-409C-BE32-E72D297353CC}">
                <c16:uniqueId val="{00000001-8AD0-433E-8FFE-2DA6AC417C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AD0-433E-8FFE-2DA6AC417C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AD0-433E-8FFE-2DA6AC417C8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8AD0-433E-8FFE-2DA6AC417C83}"/>
            </c:ext>
          </c:extLst>
        </c:ser>
        <c:dLbls>
          <c:showLegendKey val="0"/>
          <c:showVal val="0"/>
          <c:showCatName val="0"/>
          <c:showSerName val="0"/>
          <c:showPercent val="0"/>
          <c:showBubbleSize val="0"/>
        </c:dLbls>
        <c:gapWidth val="150"/>
        <c:shape val="box"/>
        <c:axId val="1183208559"/>
        <c:axId val="1"/>
        <c:axId val="0"/>
      </c:bar3DChart>
      <c:catAx>
        <c:axId val="11832085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32085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2DF-4792-853A-27FE473EE19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2DF-4792-853A-27FE473EE19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52DF-4792-853A-27FE473EE19B}"/>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2DF-4792-853A-27FE473EE19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2DF-4792-853A-27FE473EE19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2DF-4792-853A-27FE473EE19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2DF-4792-853A-27FE473EE19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7-52DF-4792-853A-27FE473EE19B}"/>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2DF-4792-853A-27FE473EE19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2DF-4792-853A-27FE473EE19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2DF-4792-853A-27FE473EE19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2DF-4792-853A-27FE473EE19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2DF-4792-853A-27FE473EE19B}"/>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2DF-4792-853A-27FE473EE19B}"/>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2DF-4792-853A-27FE473EE19B}"/>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2DF-4792-853A-27FE473EE19B}"/>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2DF-4792-853A-27FE473EE19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2DF-4792-853A-27FE473EE19B}"/>
            </c:ext>
          </c:extLst>
        </c:ser>
        <c:dLbls>
          <c:showLegendKey val="0"/>
          <c:showVal val="0"/>
          <c:showCatName val="0"/>
          <c:showSerName val="0"/>
          <c:showPercent val="0"/>
          <c:showBubbleSize val="0"/>
        </c:dLbls>
        <c:smooth val="0"/>
        <c:axId val="1183206159"/>
        <c:axId val="1"/>
      </c:lineChart>
      <c:catAx>
        <c:axId val="118320615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3206159"/>
        <c:crosses val="autoZero"/>
        <c:crossBetween val="between"/>
      </c:valAx>
    </c:plotArea>
    <c:legend>
      <c:legendPos val="r"/>
      <c:layout>
        <c:manualLayout>
          <c:xMode val="edge"/>
          <c:yMode val="edge"/>
          <c:wMode val="edge"/>
          <c:hMode val="edge"/>
          <c:x val="0.12911805701093448"/>
          <c:y val="0.87326827104358429"/>
          <c:w val="0.8696484469859519"/>
          <c:h val="0.96622897489926429"/>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A53-4FD3-B1D5-499B3ECEBCB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A53-4FD3-B1D5-499B3ECEBCB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BA53-4FD3-B1D5-499B3ECEBCB8}"/>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A53-4FD3-B1D5-499B3ECEBCB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A53-4FD3-B1D5-499B3ECEBCB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A53-4FD3-B1D5-499B3ECEBCB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A53-4FD3-B1D5-499B3ECEBCB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BA53-4FD3-B1D5-499B3ECEBCB8}"/>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A53-4FD3-B1D5-499B3ECEBCB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A53-4FD3-B1D5-499B3ECEBCB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A53-4FD3-B1D5-499B3ECEBCB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A53-4FD3-B1D5-499B3ECEBCB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A53-4FD3-B1D5-499B3ECEBCB8}"/>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A53-4FD3-B1D5-499B3ECEBCB8}"/>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A53-4FD3-B1D5-499B3ECEBCB8}"/>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A53-4FD3-B1D5-499B3ECEBCB8}"/>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A53-4FD3-B1D5-499B3ECEBCB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A53-4FD3-B1D5-499B3ECEBCB8}"/>
            </c:ext>
          </c:extLst>
        </c:ser>
        <c:dLbls>
          <c:showLegendKey val="0"/>
          <c:showVal val="0"/>
          <c:showCatName val="0"/>
          <c:showSerName val="0"/>
          <c:showPercent val="0"/>
          <c:showBubbleSize val="0"/>
        </c:dLbls>
        <c:smooth val="0"/>
        <c:axId val="1183215279"/>
        <c:axId val="1"/>
      </c:lineChart>
      <c:catAx>
        <c:axId val="118321527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3215279"/>
        <c:crosses val="autoZero"/>
        <c:crossBetween val="between"/>
      </c:valAx>
    </c:plotArea>
    <c:legend>
      <c:legendPos val="r"/>
      <c:layout>
        <c:manualLayout>
          <c:xMode val="edge"/>
          <c:yMode val="edge"/>
          <c:wMode val="edge"/>
          <c:hMode val="edge"/>
          <c:x val="0.12801420920100723"/>
          <c:y val="0.87640312084277128"/>
          <c:w val="0.86948302623339602"/>
          <c:h val="0.96706540107144134"/>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F30-4EAE-9B86-4DCF1A7638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F30-4EAE-9B86-4DCF1A7638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BF30-4EAE-9B86-4DCF1A7638DD}"/>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F30-4EAE-9B86-4DCF1A7638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F30-4EAE-9B86-4DCF1A7638D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F30-4EAE-9B86-4DCF1A7638D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F30-4EAE-9B86-4DCF1A7638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7-BF30-4EAE-9B86-4DCF1A7638DD}"/>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F30-4EAE-9B86-4DCF1A7638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F30-4EAE-9B86-4DCF1A7638D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F30-4EAE-9B86-4DCF1A7638D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F30-4EAE-9B86-4DCF1A7638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F30-4EAE-9B86-4DCF1A7638DD}"/>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F30-4EAE-9B86-4DCF1A7638DD}"/>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F30-4EAE-9B86-4DCF1A7638DD}"/>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F30-4EAE-9B86-4DCF1A7638DD}"/>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F30-4EAE-9B86-4DCF1A7638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F30-4EAE-9B86-4DCF1A7638DD}"/>
            </c:ext>
          </c:extLst>
        </c:ser>
        <c:dLbls>
          <c:showLegendKey val="0"/>
          <c:showVal val="0"/>
          <c:showCatName val="0"/>
          <c:showSerName val="0"/>
          <c:showPercent val="0"/>
          <c:showBubbleSize val="0"/>
        </c:dLbls>
        <c:smooth val="0"/>
        <c:axId val="1183212879"/>
        <c:axId val="1"/>
      </c:lineChart>
      <c:catAx>
        <c:axId val="118321287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3212879"/>
        <c:crosses val="autoZero"/>
        <c:crossBetween val="between"/>
      </c:valAx>
    </c:plotArea>
    <c:legend>
      <c:legendPos val="r"/>
      <c:layout>
        <c:manualLayout>
          <c:xMode val="edge"/>
          <c:yMode val="edge"/>
          <c:wMode val="edge"/>
          <c:hMode val="edge"/>
          <c:x val="0.12801420920100723"/>
          <c:y val="0.87290990109287181"/>
          <c:w val="0.86948302623339602"/>
          <c:h val="0.96613320580690121"/>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8C0-4C35-9B4A-85AA21964095}"/>
              </c:ext>
            </c:extLst>
          </c:dPt>
          <c:dPt>
            <c:idx val="1"/>
            <c:invertIfNegative val="0"/>
            <c:bubble3D val="0"/>
            <c:spPr>
              <a:solidFill>
                <a:srgbClr val="C00000"/>
              </a:solidFill>
            </c:spPr>
            <c:extLst>
              <c:ext xmlns:c16="http://schemas.microsoft.com/office/drawing/2014/chart" uri="{C3380CC4-5D6E-409C-BE32-E72D297353CC}">
                <c16:uniqueId val="{00000001-E8C0-4C35-9B4A-85AA219640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8C0-4C35-9B4A-85AA219640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8C0-4C35-9B4A-85AA219640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E8C0-4C35-9B4A-85AA21964095}"/>
            </c:ext>
          </c:extLst>
        </c:ser>
        <c:dLbls>
          <c:showLegendKey val="0"/>
          <c:showVal val="0"/>
          <c:showCatName val="0"/>
          <c:showSerName val="0"/>
          <c:showPercent val="0"/>
          <c:showBubbleSize val="0"/>
        </c:dLbls>
        <c:gapWidth val="150"/>
        <c:shape val="box"/>
        <c:axId val="1183224399"/>
        <c:axId val="1"/>
        <c:axId val="0"/>
      </c:bar3DChart>
      <c:catAx>
        <c:axId val="11832243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32243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427-41D7-973F-27523D763667}"/>
              </c:ext>
            </c:extLst>
          </c:dPt>
          <c:dPt>
            <c:idx val="1"/>
            <c:invertIfNegative val="0"/>
            <c:bubble3D val="0"/>
            <c:spPr>
              <a:solidFill>
                <a:srgbClr val="C00000"/>
              </a:solidFill>
            </c:spPr>
            <c:extLst>
              <c:ext xmlns:c16="http://schemas.microsoft.com/office/drawing/2014/chart" uri="{C3380CC4-5D6E-409C-BE32-E72D297353CC}">
                <c16:uniqueId val="{00000001-8427-41D7-973F-27523D76366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427-41D7-973F-27523D76366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427-41D7-973F-27523D7636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8427-41D7-973F-27523D763667}"/>
            </c:ext>
          </c:extLst>
        </c:ser>
        <c:dLbls>
          <c:showLegendKey val="0"/>
          <c:showVal val="0"/>
          <c:showCatName val="0"/>
          <c:showSerName val="0"/>
          <c:showPercent val="0"/>
          <c:showBubbleSize val="0"/>
        </c:dLbls>
        <c:gapWidth val="150"/>
        <c:shape val="box"/>
        <c:axId val="1183221519"/>
        <c:axId val="1"/>
        <c:axId val="0"/>
      </c:bar3DChart>
      <c:catAx>
        <c:axId val="11832215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322151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1B-4F6D-AD1A-C7E47F1B57C4}"/>
              </c:ext>
            </c:extLst>
          </c:dPt>
          <c:dPt>
            <c:idx val="1"/>
            <c:invertIfNegative val="0"/>
            <c:bubble3D val="0"/>
            <c:spPr>
              <a:solidFill>
                <a:srgbClr val="C00000"/>
              </a:solidFill>
            </c:spPr>
            <c:extLst>
              <c:ext xmlns:c16="http://schemas.microsoft.com/office/drawing/2014/chart" uri="{C3380CC4-5D6E-409C-BE32-E72D297353CC}">
                <c16:uniqueId val="{00000001-611B-4F6D-AD1A-C7E47F1B57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1B-4F6D-AD1A-C7E47F1B57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1B-4F6D-AD1A-C7E47F1B57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611B-4F6D-AD1A-C7E47F1B57C4}"/>
            </c:ext>
          </c:extLst>
        </c:ser>
        <c:dLbls>
          <c:showLegendKey val="0"/>
          <c:showVal val="0"/>
          <c:showCatName val="0"/>
          <c:showSerName val="0"/>
          <c:showPercent val="0"/>
          <c:showBubbleSize val="0"/>
        </c:dLbls>
        <c:gapWidth val="150"/>
        <c:shape val="box"/>
        <c:axId val="1193189327"/>
        <c:axId val="1"/>
        <c:axId val="0"/>
      </c:bar3DChart>
      <c:catAx>
        <c:axId val="11931893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318932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B2-4F08-B20B-63B34EB7F1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D5B2-4F08-B20B-63B34EB7F1BE}"/>
            </c:ext>
          </c:extLst>
        </c:ser>
        <c:dLbls>
          <c:showLegendKey val="0"/>
          <c:showVal val="0"/>
          <c:showCatName val="0"/>
          <c:showSerName val="0"/>
          <c:showPercent val="0"/>
          <c:showBubbleSize val="0"/>
        </c:dLbls>
        <c:gapWidth val="150"/>
        <c:shape val="box"/>
        <c:axId val="1183213839"/>
        <c:axId val="1"/>
        <c:axId val="0"/>
      </c:bar3DChart>
      <c:catAx>
        <c:axId val="11832138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321383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A27-4FAA-8A03-52F710F5369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A27-4FAA-8A03-52F710F5369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7A27-4FAA-8A03-52F710F5369C}"/>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A27-4FAA-8A03-52F710F5369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A27-4FAA-8A03-52F710F5369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A27-4FAA-8A03-52F710F5369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A27-4FAA-8A03-52F710F5369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7-7A27-4FAA-8A03-52F710F5369C}"/>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A27-4FAA-8A03-52F710F5369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A27-4FAA-8A03-52F710F5369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A27-4FAA-8A03-52F710F5369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A27-4FAA-8A03-52F710F5369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A27-4FAA-8A03-52F710F5369C}"/>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A27-4FAA-8A03-52F710F5369C}"/>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A27-4FAA-8A03-52F710F5369C}"/>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A27-4FAA-8A03-52F710F5369C}"/>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A27-4FAA-8A03-52F710F5369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A27-4FAA-8A03-52F710F5369C}"/>
            </c:ext>
          </c:extLst>
        </c:ser>
        <c:dLbls>
          <c:showLegendKey val="0"/>
          <c:showVal val="0"/>
          <c:showCatName val="0"/>
          <c:showSerName val="0"/>
          <c:showPercent val="0"/>
          <c:showBubbleSize val="0"/>
        </c:dLbls>
        <c:smooth val="0"/>
        <c:axId val="1183200399"/>
        <c:axId val="1"/>
      </c:lineChart>
      <c:catAx>
        <c:axId val="118320039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3200399"/>
        <c:crosses val="autoZero"/>
        <c:crossBetween val="between"/>
      </c:valAx>
    </c:plotArea>
    <c:legend>
      <c:legendPos val="r"/>
      <c:layout>
        <c:manualLayout>
          <c:xMode val="edge"/>
          <c:yMode val="edge"/>
          <c:wMode val="edge"/>
          <c:hMode val="edge"/>
          <c:x val="0.12801420920100723"/>
          <c:y val="0.87290968910576316"/>
          <c:w val="0.86948302623339602"/>
          <c:h val="0.96613322982514505"/>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8FE-4EBF-9173-92B079C1369F}"/>
              </c:ext>
            </c:extLst>
          </c:dPt>
          <c:dPt>
            <c:idx val="1"/>
            <c:invertIfNegative val="0"/>
            <c:bubble3D val="0"/>
            <c:spPr>
              <a:solidFill>
                <a:srgbClr val="C00000"/>
              </a:solidFill>
            </c:spPr>
            <c:extLst>
              <c:ext xmlns:c16="http://schemas.microsoft.com/office/drawing/2014/chart" uri="{C3380CC4-5D6E-409C-BE32-E72D297353CC}">
                <c16:uniqueId val="{00000001-C8FE-4EBF-9173-92B079C136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8FE-4EBF-9173-92B079C136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8FE-4EBF-9173-92B079C136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C8FE-4EBF-9173-92B079C1369F}"/>
            </c:ext>
          </c:extLst>
        </c:ser>
        <c:dLbls>
          <c:showLegendKey val="0"/>
          <c:showVal val="0"/>
          <c:showCatName val="0"/>
          <c:showSerName val="0"/>
          <c:showPercent val="0"/>
          <c:showBubbleSize val="0"/>
        </c:dLbls>
        <c:gapWidth val="150"/>
        <c:shape val="box"/>
        <c:axId val="1183225359"/>
        <c:axId val="1"/>
        <c:axId val="0"/>
      </c:bar3DChart>
      <c:catAx>
        <c:axId val="1183225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83225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A473-488E-8D4D-97C1F2EAA3B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A473-488E-8D4D-97C1F2EAA3B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A473-488E-8D4D-97C1F2EAA3B2}"/>
            </c:ext>
          </c:extLst>
        </c:ser>
        <c:dLbls>
          <c:showLegendKey val="0"/>
          <c:showVal val="0"/>
          <c:showCatName val="0"/>
          <c:showSerName val="0"/>
          <c:showPercent val="0"/>
          <c:showBubbleSize val="0"/>
        </c:dLbls>
        <c:gapWidth val="150"/>
        <c:shape val="box"/>
        <c:axId val="1193196527"/>
        <c:axId val="1"/>
        <c:axId val="0"/>
      </c:bar3DChart>
      <c:catAx>
        <c:axId val="11931965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31965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C094-4FEE-903D-CC108DEEEA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C094-4FEE-903D-CC108DEEEA4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C094-4FEE-903D-CC108DEEEA46}"/>
            </c:ext>
          </c:extLst>
        </c:ser>
        <c:dLbls>
          <c:showLegendKey val="0"/>
          <c:showVal val="0"/>
          <c:showCatName val="0"/>
          <c:showSerName val="0"/>
          <c:showPercent val="0"/>
          <c:showBubbleSize val="0"/>
        </c:dLbls>
        <c:gapWidth val="150"/>
        <c:shape val="box"/>
        <c:axId val="1193197007"/>
        <c:axId val="1"/>
        <c:axId val="0"/>
      </c:bar3DChart>
      <c:catAx>
        <c:axId val="119319700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319700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Prevención de riesgos</a:t>
            </a:r>
          </a:p>
        </c:rich>
      </c:tx>
      <c:layout>
        <c:manualLayout>
          <c:xMode val="edge"/>
          <c:yMode val="edge"/>
          <c:x val="0.19146319088754685"/>
          <c:y val="2.839761555229325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A194-4D73-8A33-1BCA50F34EC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A194-4D73-8A33-1BCA50F34EC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A194-4D73-8A33-1BCA50F34EC9}"/>
            </c:ext>
          </c:extLst>
        </c:ser>
        <c:dLbls>
          <c:showLegendKey val="0"/>
          <c:showVal val="0"/>
          <c:showCatName val="0"/>
          <c:showSerName val="0"/>
          <c:showPercent val="0"/>
          <c:showBubbleSize val="0"/>
        </c:dLbls>
        <c:gapWidth val="150"/>
        <c:shape val="box"/>
        <c:axId val="1193199887"/>
        <c:axId val="1"/>
        <c:axId val="0"/>
      </c:bar3DChart>
      <c:catAx>
        <c:axId val="11931998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931998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6"/><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hyperlink" Target="#Academica!A5"/><Relationship Id="rId17" Type="http://schemas.openxmlformats.org/officeDocument/2006/relationships/hyperlink" Target="#Admon!A5"/><Relationship Id="rId25" Type="http://schemas.openxmlformats.org/officeDocument/2006/relationships/image" Target="../media/image10.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image" Target="../media/image11.jpeg"/><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4"/><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hyperlink" Target="#Academica!A7"/><Relationship Id="rId23" Type="http://schemas.openxmlformats.org/officeDocument/2006/relationships/hyperlink" Target="#Comunidad!A4"/><Relationship Id="rId28" Type="http://schemas.openxmlformats.org/officeDocument/2006/relationships/hyperlink" Target="#Instituci&#243;n!A1"/><Relationship Id="rId10" Type="http://schemas.openxmlformats.org/officeDocument/2006/relationships/image" Target="../media/image6.png"/><Relationship Id="rId19" Type="http://schemas.openxmlformats.org/officeDocument/2006/relationships/hyperlink" Target="#Admon!A6"/><Relationship Id="rId31" Type="http://schemas.openxmlformats.org/officeDocument/2006/relationships/image" Target="../media/image12.jpe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image" Target="../media/image7.png"/><Relationship Id="rId22" Type="http://schemas.openxmlformats.org/officeDocument/2006/relationships/hyperlink" Target="#Admon!A8"/><Relationship Id="rId27" Type="http://schemas.openxmlformats.org/officeDocument/2006/relationships/hyperlink" Target="#Comunidad!A7"/><Relationship Id="rId30" Type="http://schemas.openxmlformats.org/officeDocument/2006/relationships/hyperlink" Target="#Directiva!A1"/></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3.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1</xdr:col>
      <xdr:colOff>739140</xdr:colOff>
      <xdr:row>2</xdr:row>
      <xdr:rowOff>91440</xdr:rowOff>
    </xdr:to>
    <xdr:pic>
      <xdr:nvPicPr>
        <xdr:cNvPr id="27565641" name="1 Imagen" descr="Secretaría de Educación">
          <a:extLst>
            <a:ext uri="{FF2B5EF4-FFF2-40B4-BE49-F238E27FC236}">
              <a16:creationId xmlns:a16="http://schemas.microsoft.com/office/drawing/2014/main" id="{5E3931CD-CA5E-30C8-F647-DACB3A7818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5260"/>
          <a:ext cx="1485900"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137160</xdr:colOff>
      <xdr:row>0</xdr:row>
      <xdr:rowOff>114300</xdr:rowOff>
    </xdr:from>
    <xdr:to>
      <xdr:col>10</xdr:col>
      <xdr:colOff>853440</xdr:colOff>
      <xdr:row>2</xdr:row>
      <xdr:rowOff>220980</xdr:rowOff>
    </xdr:to>
    <xdr:pic>
      <xdr:nvPicPr>
        <xdr:cNvPr id="27565642" name="Picture 3995" descr="MB900431547">
          <a:hlinkClick xmlns:r="http://schemas.openxmlformats.org/officeDocument/2006/relationships" r:id="rId2" tooltip="Ir a revision identidad"/>
          <a:extLst>
            <a:ext uri="{FF2B5EF4-FFF2-40B4-BE49-F238E27FC236}">
              <a16:creationId xmlns:a16="http://schemas.microsoft.com/office/drawing/2014/main" id="{437194AC-BCCA-6020-BA67-C562099C47CA}"/>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174480" y="114300"/>
          <a:ext cx="71628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2849880</xdr:colOff>
      <xdr:row>5</xdr:row>
      <xdr:rowOff>7620</xdr:rowOff>
    </xdr:from>
    <xdr:to>
      <xdr:col>3</xdr:col>
      <xdr:colOff>38100</xdr:colOff>
      <xdr:row>6</xdr:row>
      <xdr:rowOff>30480</xdr:rowOff>
    </xdr:to>
    <xdr:pic>
      <xdr:nvPicPr>
        <xdr:cNvPr id="66232584" name="2 Imagen">
          <a:hlinkClick xmlns:r="http://schemas.openxmlformats.org/officeDocument/2006/relationships" r:id="rId1" tooltip="IR A RESUMEN"/>
          <a:extLst>
            <a:ext uri="{FF2B5EF4-FFF2-40B4-BE49-F238E27FC236}">
              <a16:creationId xmlns:a16="http://schemas.microsoft.com/office/drawing/2014/main" id="{232ED93F-C201-E5D8-4B85-F03BC3E7B5B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79420" y="1211580"/>
          <a:ext cx="25146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2842260</xdr:colOff>
      <xdr:row>11</xdr:row>
      <xdr:rowOff>7620</xdr:rowOff>
    </xdr:from>
    <xdr:to>
      <xdr:col>3</xdr:col>
      <xdr:colOff>30480</xdr:colOff>
      <xdr:row>12</xdr:row>
      <xdr:rowOff>22860</xdr:rowOff>
    </xdr:to>
    <xdr:pic>
      <xdr:nvPicPr>
        <xdr:cNvPr id="66232585" name="3 Imagen">
          <a:hlinkClick xmlns:r="http://schemas.openxmlformats.org/officeDocument/2006/relationships" r:id="rId3" tooltip="IR A RESUMEN"/>
          <a:extLst>
            <a:ext uri="{FF2B5EF4-FFF2-40B4-BE49-F238E27FC236}">
              <a16:creationId xmlns:a16="http://schemas.microsoft.com/office/drawing/2014/main" id="{2B69C5AC-0138-89D6-EB77-BF5AEDD8DA6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1800" y="352044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2827020</xdr:colOff>
      <xdr:row>18</xdr:row>
      <xdr:rowOff>7620</xdr:rowOff>
    </xdr:from>
    <xdr:to>
      <xdr:col>3</xdr:col>
      <xdr:colOff>30480</xdr:colOff>
      <xdr:row>19</xdr:row>
      <xdr:rowOff>22860</xdr:rowOff>
    </xdr:to>
    <xdr:pic>
      <xdr:nvPicPr>
        <xdr:cNvPr id="66232586" name="4 Imagen">
          <a:hlinkClick xmlns:r="http://schemas.openxmlformats.org/officeDocument/2006/relationships" r:id="rId5" tooltip="IR A RESUMEN"/>
          <a:extLst>
            <a:ext uri="{FF2B5EF4-FFF2-40B4-BE49-F238E27FC236}">
              <a16:creationId xmlns:a16="http://schemas.microsoft.com/office/drawing/2014/main" id="{9B2F638E-EF00-73B2-99FD-2C3A93DADB0F}"/>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956560" y="6347460"/>
          <a:ext cx="2667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2857500</xdr:colOff>
      <xdr:row>28</xdr:row>
      <xdr:rowOff>7620</xdr:rowOff>
    </xdr:from>
    <xdr:to>
      <xdr:col>3</xdr:col>
      <xdr:colOff>45720</xdr:colOff>
      <xdr:row>29</xdr:row>
      <xdr:rowOff>22860</xdr:rowOff>
    </xdr:to>
    <xdr:pic>
      <xdr:nvPicPr>
        <xdr:cNvPr id="66232587" name="5 Imagen">
          <a:hlinkClick xmlns:r="http://schemas.openxmlformats.org/officeDocument/2006/relationships" r:id="rId7" tooltip="IR A RESUMEN"/>
          <a:extLst>
            <a:ext uri="{FF2B5EF4-FFF2-40B4-BE49-F238E27FC236}">
              <a16:creationId xmlns:a16="http://schemas.microsoft.com/office/drawing/2014/main" id="{185F14AC-52EF-C5C2-B975-946D32284B6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87040" y="1068324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2819400</xdr:colOff>
      <xdr:row>34</xdr:row>
      <xdr:rowOff>15240</xdr:rowOff>
    </xdr:from>
    <xdr:to>
      <xdr:col>3</xdr:col>
      <xdr:colOff>7620</xdr:colOff>
      <xdr:row>35</xdr:row>
      <xdr:rowOff>30480</xdr:rowOff>
    </xdr:to>
    <xdr:pic>
      <xdr:nvPicPr>
        <xdr:cNvPr id="66232588" name="7 Imagen">
          <a:hlinkClick xmlns:r="http://schemas.openxmlformats.org/officeDocument/2006/relationships" r:id="rId8" tooltip="IR A RESUMEN"/>
          <a:extLst>
            <a:ext uri="{FF2B5EF4-FFF2-40B4-BE49-F238E27FC236}">
              <a16:creationId xmlns:a16="http://schemas.microsoft.com/office/drawing/2014/main" id="{2E030216-FA22-1368-218C-B4453B4A915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48940" y="1303782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2827020</xdr:colOff>
      <xdr:row>45</xdr:row>
      <xdr:rowOff>7620</xdr:rowOff>
    </xdr:from>
    <xdr:to>
      <xdr:col>3</xdr:col>
      <xdr:colOff>22860</xdr:colOff>
      <xdr:row>46</xdr:row>
      <xdr:rowOff>30480</xdr:rowOff>
    </xdr:to>
    <xdr:pic>
      <xdr:nvPicPr>
        <xdr:cNvPr id="66232589" name="8 Imagen">
          <a:hlinkClick xmlns:r="http://schemas.openxmlformats.org/officeDocument/2006/relationships" r:id="rId9" tooltip="IR A RESUMEN"/>
          <a:extLst>
            <a:ext uri="{FF2B5EF4-FFF2-40B4-BE49-F238E27FC236}">
              <a16:creationId xmlns:a16="http://schemas.microsoft.com/office/drawing/2014/main" id="{0D7AA29E-ECDF-CD07-2F41-DB44DA54127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2956560" y="17861280"/>
          <a:ext cx="25908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2849880</xdr:colOff>
      <xdr:row>53</xdr:row>
      <xdr:rowOff>7620</xdr:rowOff>
    </xdr:from>
    <xdr:to>
      <xdr:col>3</xdr:col>
      <xdr:colOff>38100</xdr:colOff>
      <xdr:row>54</xdr:row>
      <xdr:rowOff>22860</xdr:rowOff>
    </xdr:to>
    <xdr:pic>
      <xdr:nvPicPr>
        <xdr:cNvPr id="66232590" name="9 Imagen">
          <a:hlinkClick xmlns:r="http://schemas.openxmlformats.org/officeDocument/2006/relationships" r:id="rId11" tooltip="IR A RESUMEN"/>
          <a:extLst>
            <a:ext uri="{FF2B5EF4-FFF2-40B4-BE49-F238E27FC236}">
              <a16:creationId xmlns:a16="http://schemas.microsoft.com/office/drawing/2014/main" id="{6FDBDF91-93A5-3657-44FF-49DB278C5FD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9420" y="2091690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2819400</xdr:colOff>
      <xdr:row>59</xdr:row>
      <xdr:rowOff>76200</xdr:rowOff>
    </xdr:from>
    <xdr:to>
      <xdr:col>3</xdr:col>
      <xdr:colOff>7620</xdr:colOff>
      <xdr:row>61</xdr:row>
      <xdr:rowOff>7620</xdr:rowOff>
    </xdr:to>
    <xdr:pic>
      <xdr:nvPicPr>
        <xdr:cNvPr id="66232591" name="10 Imagen">
          <a:hlinkClick xmlns:r="http://schemas.openxmlformats.org/officeDocument/2006/relationships" r:id="rId12" tooltip="IR A RESUMEN"/>
          <a:extLst>
            <a:ext uri="{FF2B5EF4-FFF2-40B4-BE49-F238E27FC236}">
              <a16:creationId xmlns:a16="http://schemas.microsoft.com/office/drawing/2014/main" id="{6FE94FC7-BDFE-61FF-DC4D-A2FDB195F73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48940" y="2311146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2827020</xdr:colOff>
      <xdr:row>66</xdr:row>
      <xdr:rowOff>15240</xdr:rowOff>
    </xdr:from>
    <xdr:to>
      <xdr:col>3</xdr:col>
      <xdr:colOff>22860</xdr:colOff>
      <xdr:row>67</xdr:row>
      <xdr:rowOff>30480</xdr:rowOff>
    </xdr:to>
    <xdr:pic>
      <xdr:nvPicPr>
        <xdr:cNvPr id="66232592" name="11 Imagen">
          <a:hlinkClick xmlns:r="http://schemas.openxmlformats.org/officeDocument/2006/relationships" r:id="rId13" tooltip="IR A RESUMEN"/>
          <a:extLst>
            <a:ext uri="{FF2B5EF4-FFF2-40B4-BE49-F238E27FC236}">
              <a16:creationId xmlns:a16="http://schemas.microsoft.com/office/drawing/2014/main" id="{53CF9378-88FA-5E66-6713-651C58EA48C2}"/>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956560" y="24993600"/>
          <a:ext cx="25908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2849880</xdr:colOff>
      <xdr:row>72</xdr:row>
      <xdr:rowOff>0</xdr:rowOff>
    </xdr:from>
    <xdr:to>
      <xdr:col>3</xdr:col>
      <xdr:colOff>45720</xdr:colOff>
      <xdr:row>73</xdr:row>
      <xdr:rowOff>22860</xdr:rowOff>
    </xdr:to>
    <xdr:pic>
      <xdr:nvPicPr>
        <xdr:cNvPr id="66232593" name="12 Imagen">
          <a:hlinkClick xmlns:r="http://schemas.openxmlformats.org/officeDocument/2006/relationships" r:id="rId15" tooltip="IR A RESUMEN"/>
          <a:extLst>
            <a:ext uri="{FF2B5EF4-FFF2-40B4-BE49-F238E27FC236}">
              <a16:creationId xmlns:a16="http://schemas.microsoft.com/office/drawing/2014/main" id="{2A206B22-1631-C503-8F0E-EDD88E02184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2979420" y="26822400"/>
          <a:ext cx="25908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2842260</xdr:colOff>
      <xdr:row>82</xdr:row>
      <xdr:rowOff>7620</xdr:rowOff>
    </xdr:from>
    <xdr:to>
      <xdr:col>3</xdr:col>
      <xdr:colOff>30480</xdr:colOff>
      <xdr:row>83</xdr:row>
      <xdr:rowOff>30480</xdr:rowOff>
    </xdr:to>
    <xdr:pic>
      <xdr:nvPicPr>
        <xdr:cNvPr id="66232594" name="13 Imagen">
          <a:hlinkClick xmlns:r="http://schemas.openxmlformats.org/officeDocument/2006/relationships" r:id="rId16" tooltip="IR A RESUMEN"/>
          <a:extLst>
            <a:ext uri="{FF2B5EF4-FFF2-40B4-BE49-F238E27FC236}">
              <a16:creationId xmlns:a16="http://schemas.microsoft.com/office/drawing/2014/main" id="{669DCF66-C990-B19E-9A2D-1E0FC5440E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71800" y="30121860"/>
          <a:ext cx="25146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685800</xdr:colOff>
      <xdr:row>86</xdr:row>
      <xdr:rowOff>68580</xdr:rowOff>
    </xdr:from>
    <xdr:to>
      <xdr:col>4</xdr:col>
      <xdr:colOff>929640</xdr:colOff>
      <xdr:row>87</xdr:row>
      <xdr:rowOff>53340</xdr:rowOff>
    </xdr:to>
    <xdr:pic>
      <xdr:nvPicPr>
        <xdr:cNvPr id="66232595" name="14 Imagen">
          <a:hlinkClick xmlns:r="http://schemas.openxmlformats.org/officeDocument/2006/relationships" r:id="rId17" tooltip="IR A RESUMEN"/>
          <a:extLst>
            <a:ext uri="{FF2B5EF4-FFF2-40B4-BE49-F238E27FC236}">
              <a16:creationId xmlns:a16="http://schemas.microsoft.com/office/drawing/2014/main" id="{B831423C-CFE7-7373-7F38-20CB772FB826}"/>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678680" y="31546800"/>
          <a:ext cx="2438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655320</xdr:colOff>
      <xdr:row>96</xdr:row>
      <xdr:rowOff>7620</xdr:rowOff>
    </xdr:from>
    <xdr:to>
      <xdr:col>4</xdr:col>
      <xdr:colOff>914400</xdr:colOff>
      <xdr:row>97</xdr:row>
      <xdr:rowOff>15240</xdr:rowOff>
    </xdr:to>
    <xdr:pic>
      <xdr:nvPicPr>
        <xdr:cNvPr id="66232596" name="15 Imagen">
          <a:hlinkClick xmlns:r="http://schemas.openxmlformats.org/officeDocument/2006/relationships" r:id="rId19" tooltip="IR A RESUMEN"/>
          <a:extLst>
            <a:ext uri="{FF2B5EF4-FFF2-40B4-BE49-F238E27FC236}">
              <a16:creationId xmlns:a16="http://schemas.microsoft.com/office/drawing/2014/main" id="{565CF6C2-EBA3-E4DD-47D2-9738D89365F7}"/>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648200" y="34701480"/>
          <a:ext cx="25908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100</xdr:row>
      <xdr:rowOff>15240</xdr:rowOff>
    </xdr:from>
    <xdr:to>
      <xdr:col>2</xdr:col>
      <xdr:colOff>3032760</xdr:colOff>
      <xdr:row>101</xdr:row>
      <xdr:rowOff>30480</xdr:rowOff>
    </xdr:to>
    <xdr:pic>
      <xdr:nvPicPr>
        <xdr:cNvPr id="66232597" name="16 Imagen">
          <a:hlinkClick xmlns:r="http://schemas.openxmlformats.org/officeDocument/2006/relationships" r:id="rId21" tooltip="IR A RESUMEN"/>
          <a:extLst>
            <a:ext uri="{FF2B5EF4-FFF2-40B4-BE49-F238E27FC236}">
              <a16:creationId xmlns:a16="http://schemas.microsoft.com/office/drawing/2014/main" id="{147D7C58-11C2-4F04-B416-6C51E9355DE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10840" y="3720084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2842260</xdr:colOff>
      <xdr:row>112</xdr:row>
      <xdr:rowOff>15240</xdr:rowOff>
    </xdr:from>
    <xdr:to>
      <xdr:col>3</xdr:col>
      <xdr:colOff>30480</xdr:colOff>
      <xdr:row>113</xdr:row>
      <xdr:rowOff>30480</xdr:rowOff>
    </xdr:to>
    <xdr:pic>
      <xdr:nvPicPr>
        <xdr:cNvPr id="66232598" name="17 Imagen">
          <a:hlinkClick xmlns:r="http://schemas.openxmlformats.org/officeDocument/2006/relationships" r:id="rId22" tooltip="IR A RESUMEN"/>
          <a:extLst>
            <a:ext uri="{FF2B5EF4-FFF2-40B4-BE49-F238E27FC236}">
              <a16:creationId xmlns:a16="http://schemas.microsoft.com/office/drawing/2014/main" id="{3BFCBFFA-2486-293C-61C7-E09486DF94C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1800" y="4129278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2842260</xdr:colOff>
      <xdr:row>120</xdr:row>
      <xdr:rowOff>7620</xdr:rowOff>
    </xdr:from>
    <xdr:to>
      <xdr:col>3</xdr:col>
      <xdr:colOff>30480</xdr:colOff>
      <xdr:row>121</xdr:row>
      <xdr:rowOff>22860</xdr:rowOff>
    </xdr:to>
    <xdr:pic>
      <xdr:nvPicPr>
        <xdr:cNvPr id="66232599" name="18 Imagen">
          <a:hlinkClick xmlns:r="http://schemas.openxmlformats.org/officeDocument/2006/relationships" r:id="rId23" tooltip="IR A RESUMEN"/>
          <a:extLst>
            <a:ext uri="{FF2B5EF4-FFF2-40B4-BE49-F238E27FC236}">
              <a16:creationId xmlns:a16="http://schemas.microsoft.com/office/drawing/2014/main" id="{D02E4DF6-5DD9-3159-B384-497F331DD86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1800" y="4351782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2849880</xdr:colOff>
      <xdr:row>125</xdr:row>
      <xdr:rowOff>106680</xdr:rowOff>
    </xdr:from>
    <xdr:to>
      <xdr:col>3</xdr:col>
      <xdr:colOff>38100</xdr:colOff>
      <xdr:row>127</xdr:row>
      <xdr:rowOff>7620</xdr:rowOff>
    </xdr:to>
    <xdr:pic>
      <xdr:nvPicPr>
        <xdr:cNvPr id="66232600" name="19 Imagen">
          <a:hlinkClick xmlns:r="http://schemas.openxmlformats.org/officeDocument/2006/relationships" r:id="rId24" tooltip="IR A RESUMEN"/>
          <a:extLst>
            <a:ext uri="{FF2B5EF4-FFF2-40B4-BE49-F238E27FC236}">
              <a16:creationId xmlns:a16="http://schemas.microsoft.com/office/drawing/2014/main" id="{F0830FB4-E05C-7EC1-506F-1B5206BFDF31}"/>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rcRect/>
        <a:stretch>
          <a:fillRect/>
        </a:stretch>
      </xdr:blipFill>
      <xdr:spPr bwMode="auto">
        <a:xfrm>
          <a:off x="2979420" y="45468540"/>
          <a:ext cx="25146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2849880</xdr:colOff>
      <xdr:row>132</xdr:row>
      <xdr:rowOff>7620</xdr:rowOff>
    </xdr:from>
    <xdr:to>
      <xdr:col>3</xdr:col>
      <xdr:colOff>38100</xdr:colOff>
      <xdr:row>133</xdr:row>
      <xdr:rowOff>22860</xdr:rowOff>
    </xdr:to>
    <xdr:pic>
      <xdr:nvPicPr>
        <xdr:cNvPr id="66232601" name="20 Imagen">
          <a:hlinkClick xmlns:r="http://schemas.openxmlformats.org/officeDocument/2006/relationships" r:id="rId26" tooltip="IR A RESUMEN"/>
          <a:extLst>
            <a:ext uri="{FF2B5EF4-FFF2-40B4-BE49-F238E27FC236}">
              <a16:creationId xmlns:a16="http://schemas.microsoft.com/office/drawing/2014/main" id="{2EB21343-99E1-8323-B645-D1FCA9D07D4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9420" y="4733544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2857500</xdr:colOff>
      <xdr:row>137</xdr:row>
      <xdr:rowOff>15240</xdr:rowOff>
    </xdr:from>
    <xdr:to>
      <xdr:col>3</xdr:col>
      <xdr:colOff>45720</xdr:colOff>
      <xdr:row>138</xdr:row>
      <xdr:rowOff>30480</xdr:rowOff>
    </xdr:to>
    <xdr:pic>
      <xdr:nvPicPr>
        <xdr:cNvPr id="66232602" name="21 Imagen">
          <a:hlinkClick xmlns:r="http://schemas.openxmlformats.org/officeDocument/2006/relationships" r:id="rId27" tooltip="IR A RESUMEN"/>
          <a:extLst>
            <a:ext uri="{FF2B5EF4-FFF2-40B4-BE49-F238E27FC236}">
              <a16:creationId xmlns:a16="http://schemas.microsoft.com/office/drawing/2014/main" id="{D9216FC3-7C95-EFB2-6A30-D30B94A067B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87040" y="4882134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91440</xdr:colOff>
      <xdr:row>0</xdr:row>
      <xdr:rowOff>7620</xdr:rowOff>
    </xdr:from>
    <xdr:to>
      <xdr:col>2</xdr:col>
      <xdr:colOff>381000</xdr:colOff>
      <xdr:row>0</xdr:row>
      <xdr:rowOff>381000</xdr:rowOff>
    </xdr:to>
    <xdr:pic>
      <xdr:nvPicPr>
        <xdr:cNvPr id="66232603" name="Picture 3995" descr="MB900431547">
          <a:hlinkClick xmlns:r="http://schemas.openxmlformats.org/officeDocument/2006/relationships" r:id="rId28" tooltip="Regresar"/>
          <a:extLst>
            <a:ext uri="{FF2B5EF4-FFF2-40B4-BE49-F238E27FC236}">
              <a16:creationId xmlns:a16="http://schemas.microsoft.com/office/drawing/2014/main" id="{7EA261C1-B5A7-4528-387C-9EDB06805497}"/>
            </a:ext>
          </a:extLst>
        </xdr:cNvPr>
        <xdr:cNvPicPr>
          <a:picLocks noChangeAspect="1" noChangeArrowheads="1"/>
        </xdr:cNvPicPr>
      </xdr:nvPicPr>
      <xdr:blipFill>
        <a:blip xmlns:r="http://schemas.openxmlformats.org/officeDocument/2006/relationships" r:embed="rId29"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1920" y="7620"/>
          <a:ext cx="388620" cy="373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480060</xdr:colOff>
      <xdr:row>0</xdr:row>
      <xdr:rowOff>22860</xdr:rowOff>
    </xdr:from>
    <xdr:to>
      <xdr:col>2</xdr:col>
      <xdr:colOff>868680</xdr:colOff>
      <xdr:row>0</xdr:row>
      <xdr:rowOff>403860</xdr:rowOff>
    </xdr:to>
    <xdr:pic>
      <xdr:nvPicPr>
        <xdr:cNvPr id="66232604" name="Picture 3995" descr="MB900431547">
          <a:hlinkClick xmlns:r="http://schemas.openxmlformats.org/officeDocument/2006/relationships" r:id="rId30" tooltip="Ir a directiva"/>
          <a:extLst>
            <a:ext uri="{FF2B5EF4-FFF2-40B4-BE49-F238E27FC236}">
              <a16:creationId xmlns:a16="http://schemas.microsoft.com/office/drawing/2014/main" id="{2AB08C66-8075-4F77-FE57-A90AF0541981}"/>
            </a:ext>
          </a:extLst>
        </xdr:cNvPr>
        <xdr:cNvPicPr>
          <a:picLocks noChangeAspect="1" noChangeArrowheads="1"/>
        </xdr:cNvPicPr>
      </xdr:nvPicPr>
      <xdr:blipFill>
        <a:blip xmlns:r="http://schemas.openxmlformats.org/officeDocument/2006/relationships" r:embed="rId3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09600" y="22860"/>
          <a:ext cx="38862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2849880</xdr:colOff>
      <xdr:row>5</xdr:row>
      <xdr:rowOff>7620</xdr:rowOff>
    </xdr:from>
    <xdr:to>
      <xdr:col>3</xdr:col>
      <xdr:colOff>38100</xdr:colOff>
      <xdr:row>6</xdr:row>
      <xdr:rowOff>30480</xdr:rowOff>
    </xdr:to>
    <xdr:pic>
      <xdr:nvPicPr>
        <xdr:cNvPr id="66232605" name="2 Imagen">
          <a:hlinkClick xmlns:r="http://schemas.openxmlformats.org/officeDocument/2006/relationships" r:id="rId1" tooltip="IR A RESUMEN"/>
          <a:extLst>
            <a:ext uri="{FF2B5EF4-FFF2-40B4-BE49-F238E27FC236}">
              <a16:creationId xmlns:a16="http://schemas.microsoft.com/office/drawing/2014/main" id="{02DBD708-8FA1-8934-57BC-194B2A9FBA3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79420" y="1211580"/>
          <a:ext cx="25146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2842260</xdr:colOff>
      <xdr:row>11</xdr:row>
      <xdr:rowOff>7620</xdr:rowOff>
    </xdr:from>
    <xdr:to>
      <xdr:col>3</xdr:col>
      <xdr:colOff>30480</xdr:colOff>
      <xdr:row>12</xdr:row>
      <xdr:rowOff>22860</xdr:rowOff>
    </xdr:to>
    <xdr:pic>
      <xdr:nvPicPr>
        <xdr:cNvPr id="66232606" name="3 Imagen">
          <a:hlinkClick xmlns:r="http://schemas.openxmlformats.org/officeDocument/2006/relationships" r:id="rId3" tooltip="IR A RESUMEN"/>
          <a:extLst>
            <a:ext uri="{FF2B5EF4-FFF2-40B4-BE49-F238E27FC236}">
              <a16:creationId xmlns:a16="http://schemas.microsoft.com/office/drawing/2014/main" id="{B095DCEA-1013-08AB-DDFF-1EA95AEAB6A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1800" y="352044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2827020</xdr:colOff>
      <xdr:row>18</xdr:row>
      <xdr:rowOff>7620</xdr:rowOff>
    </xdr:from>
    <xdr:to>
      <xdr:col>3</xdr:col>
      <xdr:colOff>30480</xdr:colOff>
      <xdr:row>19</xdr:row>
      <xdr:rowOff>22860</xdr:rowOff>
    </xdr:to>
    <xdr:pic>
      <xdr:nvPicPr>
        <xdr:cNvPr id="66232607" name="4 Imagen">
          <a:hlinkClick xmlns:r="http://schemas.openxmlformats.org/officeDocument/2006/relationships" r:id="rId5" tooltip="IR A RESUMEN"/>
          <a:extLst>
            <a:ext uri="{FF2B5EF4-FFF2-40B4-BE49-F238E27FC236}">
              <a16:creationId xmlns:a16="http://schemas.microsoft.com/office/drawing/2014/main" id="{A93361FF-B3C6-9A58-065D-5908E17D9D62}"/>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956560" y="6347460"/>
          <a:ext cx="2667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2857500</xdr:colOff>
      <xdr:row>28</xdr:row>
      <xdr:rowOff>7620</xdr:rowOff>
    </xdr:from>
    <xdr:to>
      <xdr:col>3</xdr:col>
      <xdr:colOff>45720</xdr:colOff>
      <xdr:row>29</xdr:row>
      <xdr:rowOff>22860</xdr:rowOff>
    </xdr:to>
    <xdr:pic>
      <xdr:nvPicPr>
        <xdr:cNvPr id="66232608" name="5 Imagen">
          <a:hlinkClick xmlns:r="http://schemas.openxmlformats.org/officeDocument/2006/relationships" r:id="rId7" tooltip="IR A RESUMEN"/>
          <a:extLst>
            <a:ext uri="{FF2B5EF4-FFF2-40B4-BE49-F238E27FC236}">
              <a16:creationId xmlns:a16="http://schemas.microsoft.com/office/drawing/2014/main" id="{1B3C2EC0-A977-2207-CB90-3AF0058D9B0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87040" y="1068324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2819400</xdr:colOff>
      <xdr:row>34</xdr:row>
      <xdr:rowOff>15240</xdr:rowOff>
    </xdr:from>
    <xdr:to>
      <xdr:col>3</xdr:col>
      <xdr:colOff>7620</xdr:colOff>
      <xdr:row>35</xdr:row>
      <xdr:rowOff>30480</xdr:rowOff>
    </xdr:to>
    <xdr:pic>
      <xdr:nvPicPr>
        <xdr:cNvPr id="66232609" name="7 Imagen">
          <a:hlinkClick xmlns:r="http://schemas.openxmlformats.org/officeDocument/2006/relationships" r:id="rId8" tooltip="IR A RESUMEN"/>
          <a:extLst>
            <a:ext uri="{FF2B5EF4-FFF2-40B4-BE49-F238E27FC236}">
              <a16:creationId xmlns:a16="http://schemas.microsoft.com/office/drawing/2014/main" id="{A3D04143-B0F8-D4AB-09BF-BFC70D646A5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48940" y="1303782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2827020</xdr:colOff>
      <xdr:row>45</xdr:row>
      <xdr:rowOff>7620</xdr:rowOff>
    </xdr:from>
    <xdr:to>
      <xdr:col>3</xdr:col>
      <xdr:colOff>22860</xdr:colOff>
      <xdr:row>46</xdr:row>
      <xdr:rowOff>30480</xdr:rowOff>
    </xdr:to>
    <xdr:pic>
      <xdr:nvPicPr>
        <xdr:cNvPr id="66232610" name="8 Imagen">
          <a:hlinkClick xmlns:r="http://schemas.openxmlformats.org/officeDocument/2006/relationships" r:id="rId9" tooltip="IR A RESUMEN"/>
          <a:extLst>
            <a:ext uri="{FF2B5EF4-FFF2-40B4-BE49-F238E27FC236}">
              <a16:creationId xmlns:a16="http://schemas.microsoft.com/office/drawing/2014/main" id="{890B5869-0436-9D52-3F66-84DD3C44E4BC}"/>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2956560" y="17861280"/>
          <a:ext cx="25908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2849880</xdr:colOff>
      <xdr:row>53</xdr:row>
      <xdr:rowOff>7620</xdr:rowOff>
    </xdr:from>
    <xdr:to>
      <xdr:col>3</xdr:col>
      <xdr:colOff>38100</xdr:colOff>
      <xdr:row>54</xdr:row>
      <xdr:rowOff>22860</xdr:rowOff>
    </xdr:to>
    <xdr:pic>
      <xdr:nvPicPr>
        <xdr:cNvPr id="66232611" name="9 Imagen">
          <a:hlinkClick xmlns:r="http://schemas.openxmlformats.org/officeDocument/2006/relationships" r:id="rId11" tooltip="IR A RESUMEN"/>
          <a:extLst>
            <a:ext uri="{FF2B5EF4-FFF2-40B4-BE49-F238E27FC236}">
              <a16:creationId xmlns:a16="http://schemas.microsoft.com/office/drawing/2014/main" id="{3FD8CE0C-A8C5-A475-C0F7-68348BF6822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9420" y="2091690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2827020</xdr:colOff>
      <xdr:row>66</xdr:row>
      <xdr:rowOff>15240</xdr:rowOff>
    </xdr:from>
    <xdr:to>
      <xdr:col>3</xdr:col>
      <xdr:colOff>22860</xdr:colOff>
      <xdr:row>67</xdr:row>
      <xdr:rowOff>30480</xdr:rowOff>
    </xdr:to>
    <xdr:pic>
      <xdr:nvPicPr>
        <xdr:cNvPr id="66232612" name="11 Imagen">
          <a:hlinkClick xmlns:r="http://schemas.openxmlformats.org/officeDocument/2006/relationships" r:id="rId13" tooltip="IR A RESUMEN"/>
          <a:extLst>
            <a:ext uri="{FF2B5EF4-FFF2-40B4-BE49-F238E27FC236}">
              <a16:creationId xmlns:a16="http://schemas.microsoft.com/office/drawing/2014/main" id="{A7921153-1FA2-DEB0-4E60-F863BA88A213}"/>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956560" y="24993600"/>
          <a:ext cx="25908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2849880</xdr:colOff>
      <xdr:row>72</xdr:row>
      <xdr:rowOff>0</xdr:rowOff>
    </xdr:from>
    <xdr:to>
      <xdr:col>3</xdr:col>
      <xdr:colOff>45720</xdr:colOff>
      <xdr:row>73</xdr:row>
      <xdr:rowOff>22860</xdr:rowOff>
    </xdr:to>
    <xdr:pic>
      <xdr:nvPicPr>
        <xdr:cNvPr id="66232613" name="12 Imagen">
          <a:hlinkClick xmlns:r="http://schemas.openxmlformats.org/officeDocument/2006/relationships" r:id="rId15" tooltip="IR A RESUMEN"/>
          <a:extLst>
            <a:ext uri="{FF2B5EF4-FFF2-40B4-BE49-F238E27FC236}">
              <a16:creationId xmlns:a16="http://schemas.microsoft.com/office/drawing/2014/main" id="{D9F88A9B-FC94-4637-4A0D-F434C3CF2088}"/>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2979420" y="26822400"/>
          <a:ext cx="25908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2842260</xdr:colOff>
      <xdr:row>82</xdr:row>
      <xdr:rowOff>7620</xdr:rowOff>
    </xdr:from>
    <xdr:to>
      <xdr:col>3</xdr:col>
      <xdr:colOff>30480</xdr:colOff>
      <xdr:row>83</xdr:row>
      <xdr:rowOff>30480</xdr:rowOff>
    </xdr:to>
    <xdr:pic>
      <xdr:nvPicPr>
        <xdr:cNvPr id="66232614" name="13 Imagen">
          <a:hlinkClick xmlns:r="http://schemas.openxmlformats.org/officeDocument/2006/relationships" r:id="rId16" tooltip="IR A RESUMEN"/>
          <a:extLst>
            <a:ext uri="{FF2B5EF4-FFF2-40B4-BE49-F238E27FC236}">
              <a16:creationId xmlns:a16="http://schemas.microsoft.com/office/drawing/2014/main" id="{7C56A189-DAA3-5886-79AD-505751DA46B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71800" y="30121860"/>
          <a:ext cx="25146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655320</xdr:colOff>
      <xdr:row>96</xdr:row>
      <xdr:rowOff>7620</xdr:rowOff>
    </xdr:from>
    <xdr:to>
      <xdr:col>4</xdr:col>
      <xdr:colOff>914400</xdr:colOff>
      <xdr:row>97</xdr:row>
      <xdr:rowOff>15240</xdr:rowOff>
    </xdr:to>
    <xdr:pic>
      <xdr:nvPicPr>
        <xdr:cNvPr id="66232615" name="15 Imagen">
          <a:hlinkClick xmlns:r="http://schemas.openxmlformats.org/officeDocument/2006/relationships" r:id="rId19" tooltip="IR A RESUMEN"/>
          <a:extLst>
            <a:ext uri="{FF2B5EF4-FFF2-40B4-BE49-F238E27FC236}">
              <a16:creationId xmlns:a16="http://schemas.microsoft.com/office/drawing/2014/main" id="{A2DA712E-EF7E-30D2-C15B-2C305F8ECD06}"/>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648200" y="34701480"/>
          <a:ext cx="25908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2842260</xdr:colOff>
      <xdr:row>112</xdr:row>
      <xdr:rowOff>15240</xdr:rowOff>
    </xdr:from>
    <xdr:to>
      <xdr:col>3</xdr:col>
      <xdr:colOff>30480</xdr:colOff>
      <xdr:row>113</xdr:row>
      <xdr:rowOff>30480</xdr:rowOff>
    </xdr:to>
    <xdr:pic>
      <xdr:nvPicPr>
        <xdr:cNvPr id="66232616" name="17 Imagen">
          <a:hlinkClick xmlns:r="http://schemas.openxmlformats.org/officeDocument/2006/relationships" r:id="rId22" tooltip="IR A RESUMEN"/>
          <a:extLst>
            <a:ext uri="{FF2B5EF4-FFF2-40B4-BE49-F238E27FC236}">
              <a16:creationId xmlns:a16="http://schemas.microsoft.com/office/drawing/2014/main" id="{8D6EAB01-D71F-ADFD-9A6A-AC6A678266A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1800" y="4129278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2842260</xdr:colOff>
      <xdr:row>120</xdr:row>
      <xdr:rowOff>7620</xdr:rowOff>
    </xdr:from>
    <xdr:to>
      <xdr:col>3</xdr:col>
      <xdr:colOff>30480</xdr:colOff>
      <xdr:row>121</xdr:row>
      <xdr:rowOff>22860</xdr:rowOff>
    </xdr:to>
    <xdr:pic>
      <xdr:nvPicPr>
        <xdr:cNvPr id="66232617" name="18 Imagen">
          <a:hlinkClick xmlns:r="http://schemas.openxmlformats.org/officeDocument/2006/relationships" r:id="rId23" tooltip="IR A RESUMEN"/>
          <a:extLst>
            <a:ext uri="{FF2B5EF4-FFF2-40B4-BE49-F238E27FC236}">
              <a16:creationId xmlns:a16="http://schemas.microsoft.com/office/drawing/2014/main" id="{B7C892E1-D64A-B48D-F4D3-A1C81B86D24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1800" y="4351782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2849880</xdr:colOff>
      <xdr:row>125</xdr:row>
      <xdr:rowOff>106680</xdr:rowOff>
    </xdr:from>
    <xdr:to>
      <xdr:col>3</xdr:col>
      <xdr:colOff>38100</xdr:colOff>
      <xdr:row>127</xdr:row>
      <xdr:rowOff>7620</xdr:rowOff>
    </xdr:to>
    <xdr:pic>
      <xdr:nvPicPr>
        <xdr:cNvPr id="66232618" name="19 Imagen">
          <a:hlinkClick xmlns:r="http://schemas.openxmlformats.org/officeDocument/2006/relationships" r:id="rId24" tooltip="IR A RESUMEN"/>
          <a:extLst>
            <a:ext uri="{FF2B5EF4-FFF2-40B4-BE49-F238E27FC236}">
              <a16:creationId xmlns:a16="http://schemas.microsoft.com/office/drawing/2014/main" id="{957BC953-CB3D-4853-67B5-AAB51529701B}"/>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rcRect/>
        <a:stretch>
          <a:fillRect/>
        </a:stretch>
      </xdr:blipFill>
      <xdr:spPr bwMode="auto">
        <a:xfrm>
          <a:off x="2979420" y="45468540"/>
          <a:ext cx="25146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2849880</xdr:colOff>
      <xdr:row>132</xdr:row>
      <xdr:rowOff>7620</xdr:rowOff>
    </xdr:from>
    <xdr:to>
      <xdr:col>3</xdr:col>
      <xdr:colOff>38100</xdr:colOff>
      <xdr:row>133</xdr:row>
      <xdr:rowOff>22860</xdr:rowOff>
    </xdr:to>
    <xdr:pic>
      <xdr:nvPicPr>
        <xdr:cNvPr id="66232619" name="20 Imagen">
          <a:hlinkClick xmlns:r="http://schemas.openxmlformats.org/officeDocument/2006/relationships" r:id="rId26" tooltip="IR A RESUMEN"/>
          <a:extLst>
            <a:ext uri="{FF2B5EF4-FFF2-40B4-BE49-F238E27FC236}">
              <a16:creationId xmlns:a16="http://schemas.microsoft.com/office/drawing/2014/main" id="{744889F1-4E3E-4A5A-9E7E-F1BB5622AD9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9420" y="4733544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2857500</xdr:colOff>
      <xdr:row>137</xdr:row>
      <xdr:rowOff>15240</xdr:rowOff>
    </xdr:from>
    <xdr:to>
      <xdr:col>3</xdr:col>
      <xdr:colOff>45720</xdr:colOff>
      <xdr:row>138</xdr:row>
      <xdr:rowOff>30480</xdr:rowOff>
    </xdr:to>
    <xdr:pic>
      <xdr:nvPicPr>
        <xdr:cNvPr id="66232620" name="21 Imagen">
          <a:hlinkClick xmlns:r="http://schemas.openxmlformats.org/officeDocument/2006/relationships" r:id="rId27" tooltip="IR A RESUMEN"/>
          <a:extLst>
            <a:ext uri="{FF2B5EF4-FFF2-40B4-BE49-F238E27FC236}">
              <a16:creationId xmlns:a16="http://schemas.microsoft.com/office/drawing/2014/main" id="{2EB96E03-1E58-5FB4-04D7-D7E5E3F4999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87040" y="48821340"/>
          <a:ext cx="25146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7620</xdr:colOff>
      <xdr:row>2</xdr:row>
      <xdr:rowOff>7620</xdr:rowOff>
    </xdr:from>
    <xdr:to>
      <xdr:col>27</xdr:col>
      <xdr:colOff>7620</xdr:colOff>
      <xdr:row>8</xdr:row>
      <xdr:rowOff>0</xdr:rowOff>
    </xdr:to>
    <xdr:graphicFrame macro="">
      <xdr:nvGraphicFramePr>
        <xdr:cNvPr id="66448556" name="1 Gráfico">
          <a:extLst>
            <a:ext uri="{FF2B5EF4-FFF2-40B4-BE49-F238E27FC236}">
              <a16:creationId xmlns:a16="http://schemas.microsoft.com/office/drawing/2014/main" id="{B034B8E0-5A70-BC84-9E66-081FB28324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777240</xdr:colOff>
      <xdr:row>1</xdr:row>
      <xdr:rowOff>289560</xdr:rowOff>
    </xdr:from>
    <xdr:to>
      <xdr:col>32</xdr:col>
      <xdr:colOff>754380</xdr:colOff>
      <xdr:row>7</xdr:row>
      <xdr:rowOff>464820</xdr:rowOff>
    </xdr:to>
    <xdr:graphicFrame macro="">
      <xdr:nvGraphicFramePr>
        <xdr:cNvPr id="66448557" name="2 Gráfico">
          <a:extLst>
            <a:ext uri="{FF2B5EF4-FFF2-40B4-BE49-F238E27FC236}">
              <a16:creationId xmlns:a16="http://schemas.microsoft.com/office/drawing/2014/main" id="{FE796E40-5242-7D5C-F293-8CE56EEE09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30480</xdr:colOff>
      <xdr:row>2</xdr:row>
      <xdr:rowOff>0</xdr:rowOff>
    </xdr:from>
    <xdr:to>
      <xdr:col>39</xdr:col>
      <xdr:colOff>0</xdr:colOff>
      <xdr:row>8</xdr:row>
      <xdr:rowOff>0</xdr:rowOff>
    </xdr:to>
    <xdr:graphicFrame macro="">
      <xdr:nvGraphicFramePr>
        <xdr:cNvPr id="66448558" name="3 Gráfico">
          <a:extLst>
            <a:ext uri="{FF2B5EF4-FFF2-40B4-BE49-F238E27FC236}">
              <a16:creationId xmlns:a16="http://schemas.microsoft.com/office/drawing/2014/main" id="{2F2A0025-1B89-2F52-63A8-F47472B327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350520</xdr:rowOff>
    </xdr:from>
    <xdr:to>
      <xdr:col>27</xdr:col>
      <xdr:colOff>0</xdr:colOff>
      <xdr:row>14</xdr:row>
      <xdr:rowOff>541020</xdr:rowOff>
    </xdr:to>
    <xdr:graphicFrame macro="">
      <xdr:nvGraphicFramePr>
        <xdr:cNvPr id="66448559" name="4 Gráfico">
          <a:extLst>
            <a:ext uri="{FF2B5EF4-FFF2-40B4-BE49-F238E27FC236}">
              <a16:creationId xmlns:a16="http://schemas.microsoft.com/office/drawing/2014/main" id="{786961CE-2978-BF0D-BFF3-6F5CF46D87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350520</xdr:rowOff>
    </xdr:from>
    <xdr:to>
      <xdr:col>33</xdr:col>
      <xdr:colOff>0</xdr:colOff>
      <xdr:row>14</xdr:row>
      <xdr:rowOff>563880</xdr:rowOff>
    </xdr:to>
    <xdr:graphicFrame macro="">
      <xdr:nvGraphicFramePr>
        <xdr:cNvPr id="66448560" name="5 Gráfico">
          <a:extLst>
            <a:ext uri="{FF2B5EF4-FFF2-40B4-BE49-F238E27FC236}">
              <a16:creationId xmlns:a16="http://schemas.microsoft.com/office/drawing/2014/main" id="{3D29FA5C-A56F-A2CE-D963-4B41EE54D7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350520</xdr:rowOff>
    </xdr:from>
    <xdr:to>
      <xdr:col>39</xdr:col>
      <xdr:colOff>0</xdr:colOff>
      <xdr:row>14</xdr:row>
      <xdr:rowOff>563880</xdr:rowOff>
    </xdr:to>
    <xdr:graphicFrame macro="">
      <xdr:nvGraphicFramePr>
        <xdr:cNvPr id="66448561" name="6 Gráfico">
          <a:extLst>
            <a:ext uri="{FF2B5EF4-FFF2-40B4-BE49-F238E27FC236}">
              <a16:creationId xmlns:a16="http://schemas.microsoft.com/office/drawing/2014/main" id="{6A7E729A-8D5A-4102-1CEF-F09BDF0BC3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83820</xdr:rowOff>
    </xdr:to>
    <xdr:graphicFrame macro="">
      <xdr:nvGraphicFramePr>
        <xdr:cNvPr id="66448562" name="7 Gráfico">
          <a:extLst>
            <a:ext uri="{FF2B5EF4-FFF2-40B4-BE49-F238E27FC236}">
              <a16:creationId xmlns:a16="http://schemas.microsoft.com/office/drawing/2014/main" id="{4B5293D0-9126-3F0B-E9CD-9B418205C7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762000</xdr:colOff>
      <xdr:row>19</xdr:row>
      <xdr:rowOff>83820</xdr:rowOff>
    </xdr:to>
    <xdr:graphicFrame macro="">
      <xdr:nvGraphicFramePr>
        <xdr:cNvPr id="66448563" name="8 Gráfico">
          <a:extLst>
            <a:ext uri="{FF2B5EF4-FFF2-40B4-BE49-F238E27FC236}">
              <a16:creationId xmlns:a16="http://schemas.microsoft.com/office/drawing/2014/main" id="{80A0044B-EC1B-80A5-09DD-664B082488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754380</xdr:colOff>
      <xdr:row>19</xdr:row>
      <xdr:rowOff>91440</xdr:rowOff>
    </xdr:to>
    <xdr:graphicFrame macro="">
      <xdr:nvGraphicFramePr>
        <xdr:cNvPr id="66448564" name="9 Gráfico">
          <a:extLst>
            <a:ext uri="{FF2B5EF4-FFF2-40B4-BE49-F238E27FC236}">
              <a16:creationId xmlns:a16="http://schemas.microsoft.com/office/drawing/2014/main" id="{747B4A51-3FA8-316C-DF4A-AC7D7337B7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350520</xdr:colOff>
      <xdr:row>2</xdr:row>
      <xdr:rowOff>0</xdr:rowOff>
    </xdr:from>
    <xdr:to>
      <xdr:col>52</xdr:col>
      <xdr:colOff>91440</xdr:colOff>
      <xdr:row>8</xdr:row>
      <xdr:rowOff>0</xdr:rowOff>
    </xdr:to>
    <xdr:graphicFrame macro="">
      <xdr:nvGraphicFramePr>
        <xdr:cNvPr id="66448565" name="10 Gráfico">
          <a:extLst>
            <a:ext uri="{FF2B5EF4-FFF2-40B4-BE49-F238E27FC236}">
              <a16:creationId xmlns:a16="http://schemas.microsoft.com/office/drawing/2014/main" id="{7D924F50-3A79-95A5-C856-44316E5861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708660</xdr:colOff>
      <xdr:row>8</xdr:row>
      <xdr:rowOff>403860</xdr:rowOff>
    </xdr:from>
    <xdr:to>
      <xdr:col>52</xdr:col>
      <xdr:colOff>441960</xdr:colOff>
      <xdr:row>14</xdr:row>
      <xdr:rowOff>609600</xdr:rowOff>
    </xdr:to>
    <xdr:graphicFrame macro="">
      <xdr:nvGraphicFramePr>
        <xdr:cNvPr id="66448566" name="11 Gráfico">
          <a:extLst>
            <a:ext uri="{FF2B5EF4-FFF2-40B4-BE49-F238E27FC236}">
              <a16:creationId xmlns:a16="http://schemas.microsoft.com/office/drawing/2014/main" id="{35E962E7-E44F-FCBE-3BB7-CB6B432798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777240</xdr:colOff>
      <xdr:row>15</xdr:row>
      <xdr:rowOff>7620</xdr:rowOff>
    </xdr:from>
    <xdr:to>
      <xdr:col>52</xdr:col>
      <xdr:colOff>510540</xdr:colOff>
      <xdr:row>19</xdr:row>
      <xdr:rowOff>106680</xdr:rowOff>
    </xdr:to>
    <xdr:graphicFrame macro="">
      <xdr:nvGraphicFramePr>
        <xdr:cNvPr id="66448567" name="12 Gráfico">
          <a:extLst>
            <a:ext uri="{FF2B5EF4-FFF2-40B4-BE49-F238E27FC236}">
              <a16:creationId xmlns:a16="http://schemas.microsoft.com/office/drawing/2014/main" id="{8A094F40-D7CB-0321-AF6C-C6BA05E894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26</xdr:row>
      <xdr:rowOff>259080</xdr:rowOff>
    </xdr:to>
    <xdr:graphicFrame macro="">
      <xdr:nvGraphicFramePr>
        <xdr:cNvPr id="66448568" name="7 Gráfico">
          <a:extLst>
            <a:ext uri="{FF2B5EF4-FFF2-40B4-BE49-F238E27FC236}">
              <a16:creationId xmlns:a16="http://schemas.microsoft.com/office/drawing/2014/main" id="{16749081-7F61-2648-7BB9-65855143C8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762000</xdr:colOff>
      <xdr:row>26</xdr:row>
      <xdr:rowOff>259080</xdr:rowOff>
    </xdr:to>
    <xdr:graphicFrame macro="">
      <xdr:nvGraphicFramePr>
        <xdr:cNvPr id="66448569" name="8 Gráfico">
          <a:extLst>
            <a:ext uri="{FF2B5EF4-FFF2-40B4-BE49-F238E27FC236}">
              <a16:creationId xmlns:a16="http://schemas.microsoft.com/office/drawing/2014/main" id="{6D0C1FDD-F7AC-B7A6-F468-1593DD32B4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754380</xdr:colOff>
      <xdr:row>26</xdr:row>
      <xdr:rowOff>274320</xdr:rowOff>
    </xdr:to>
    <xdr:graphicFrame macro="">
      <xdr:nvGraphicFramePr>
        <xdr:cNvPr id="66448570" name="9 Gráfico">
          <a:extLst>
            <a:ext uri="{FF2B5EF4-FFF2-40B4-BE49-F238E27FC236}">
              <a16:creationId xmlns:a16="http://schemas.microsoft.com/office/drawing/2014/main" id="{D5D91BC9-DAB8-8561-2866-3BF3A7638C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739140</xdr:colOff>
      <xdr:row>19</xdr:row>
      <xdr:rowOff>152400</xdr:rowOff>
    </xdr:from>
    <xdr:to>
      <xdr:col>52</xdr:col>
      <xdr:colOff>472440</xdr:colOff>
      <xdr:row>26</xdr:row>
      <xdr:rowOff>220980</xdr:rowOff>
    </xdr:to>
    <xdr:graphicFrame macro="">
      <xdr:nvGraphicFramePr>
        <xdr:cNvPr id="66448571" name="16 Gráfico">
          <a:extLst>
            <a:ext uri="{FF2B5EF4-FFF2-40B4-BE49-F238E27FC236}">
              <a16:creationId xmlns:a16="http://schemas.microsoft.com/office/drawing/2014/main" id="{8D429E9B-B927-6B98-DA6D-561109549B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26</xdr:row>
      <xdr:rowOff>373380</xdr:rowOff>
    </xdr:from>
    <xdr:to>
      <xdr:col>27</xdr:col>
      <xdr:colOff>0</xdr:colOff>
      <xdr:row>31</xdr:row>
      <xdr:rowOff>281940</xdr:rowOff>
    </xdr:to>
    <xdr:graphicFrame macro="">
      <xdr:nvGraphicFramePr>
        <xdr:cNvPr id="66448572" name="7 Gráfico">
          <a:extLst>
            <a:ext uri="{FF2B5EF4-FFF2-40B4-BE49-F238E27FC236}">
              <a16:creationId xmlns:a16="http://schemas.microsoft.com/office/drawing/2014/main" id="{9E2FC7E7-6365-8A3B-89C4-C743B7E7D6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26</xdr:row>
      <xdr:rowOff>373380</xdr:rowOff>
    </xdr:from>
    <xdr:to>
      <xdr:col>32</xdr:col>
      <xdr:colOff>762000</xdr:colOff>
      <xdr:row>31</xdr:row>
      <xdr:rowOff>281940</xdr:rowOff>
    </xdr:to>
    <xdr:graphicFrame macro="">
      <xdr:nvGraphicFramePr>
        <xdr:cNvPr id="66448573" name="8 Gráfico">
          <a:extLst>
            <a:ext uri="{FF2B5EF4-FFF2-40B4-BE49-F238E27FC236}">
              <a16:creationId xmlns:a16="http://schemas.microsoft.com/office/drawing/2014/main" id="{F4FA94D4-836C-592C-FD05-798C2EF8D9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26</xdr:row>
      <xdr:rowOff>373380</xdr:rowOff>
    </xdr:from>
    <xdr:to>
      <xdr:col>38</xdr:col>
      <xdr:colOff>754380</xdr:colOff>
      <xdr:row>31</xdr:row>
      <xdr:rowOff>297180</xdr:rowOff>
    </xdr:to>
    <xdr:graphicFrame macro="">
      <xdr:nvGraphicFramePr>
        <xdr:cNvPr id="66448574" name="9 Gráfico">
          <a:extLst>
            <a:ext uri="{FF2B5EF4-FFF2-40B4-BE49-F238E27FC236}">
              <a16:creationId xmlns:a16="http://schemas.microsoft.com/office/drawing/2014/main" id="{8DD2DA03-A812-DE8F-B0CF-FC223B7375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670560</xdr:colOff>
      <xdr:row>26</xdr:row>
      <xdr:rowOff>373380</xdr:rowOff>
    </xdr:from>
    <xdr:to>
      <xdr:col>52</xdr:col>
      <xdr:colOff>548640</xdr:colOff>
      <xdr:row>31</xdr:row>
      <xdr:rowOff>304800</xdr:rowOff>
    </xdr:to>
    <xdr:graphicFrame macro="">
      <xdr:nvGraphicFramePr>
        <xdr:cNvPr id="66448575" name="16 Gráfico">
          <a:extLst>
            <a:ext uri="{FF2B5EF4-FFF2-40B4-BE49-F238E27FC236}">
              <a16:creationId xmlns:a16="http://schemas.microsoft.com/office/drawing/2014/main" id="{600B86DD-CBFF-038E-7A7A-5A5EFE4F58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777240</xdr:colOff>
      <xdr:row>32</xdr:row>
      <xdr:rowOff>121920</xdr:rowOff>
    </xdr:from>
    <xdr:to>
      <xdr:col>26</xdr:col>
      <xdr:colOff>777240</xdr:colOff>
      <xdr:row>36</xdr:row>
      <xdr:rowOff>198120</xdr:rowOff>
    </xdr:to>
    <xdr:graphicFrame macro="">
      <xdr:nvGraphicFramePr>
        <xdr:cNvPr id="66448576" name="7 Gráfico">
          <a:extLst>
            <a:ext uri="{FF2B5EF4-FFF2-40B4-BE49-F238E27FC236}">
              <a16:creationId xmlns:a16="http://schemas.microsoft.com/office/drawing/2014/main" id="{3CB4215D-9AF1-CF38-9521-2E41D10F0F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129540</xdr:colOff>
      <xdr:row>32</xdr:row>
      <xdr:rowOff>121920</xdr:rowOff>
    </xdr:from>
    <xdr:to>
      <xdr:col>32</xdr:col>
      <xdr:colOff>754380</xdr:colOff>
      <xdr:row>36</xdr:row>
      <xdr:rowOff>198120</xdr:rowOff>
    </xdr:to>
    <xdr:graphicFrame macro="">
      <xdr:nvGraphicFramePr>
        <xdr:cNvPr id="66448577" name="8 Gráfico">
          <a:extLst>
            <a:ext uri="{FF2B5EF4-FFF2-40B4-BE49-F238E27FC236}">
              <a16:creationId xmlns:a16="http://schemas.microsoft.com/office/drawing/2014/main" id="{743477A4-DFA9-223A-B2FE-6F09F8F7F3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106680</xdr:colOff>
      <xdr:row>32</xdr:row>
      <xdr:rowOff>121920</xdr:rowOff>
    </xdr:from>
    <xdr:to>
      <xdr:col>38</xdr:col>
      <xdr:colOff>746760</xdr:colOff>
      <xdr:row>36</xdr:row>
      <xdr:rowOff>205740</xdr:rowOff>
    </xdr:to>
    <xdr:graphicFrame macro="">
      <xdr:nvGraphicFramePr>
        <xdr:cNvPr id="66448578" name="9 Gráfico">
          <a:extLst>
            <a:ext uri="{FF2B5EF4-FFF2-40B4-BE49-F238E27FC236}">
              <a16:creationId xmlns:a16="http://schemas.microsoft.com/office/drawing/2014/main" id="{782983A7-CF2B-CE5C-B42E-A92AA0E036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670560</xdr:colOff>
      <xdr:row>32</xdr:row>
      <xdr:rowOff>76200</xdr:rowOff>
    </xdr:from>
    <xdr:to>
      <xdr:col>52</xdr:col>
      <xdr:colOff>624840</xdr:colOff>
      <xdr:row>36</xdr:row>
      <xdr:rowOff>175260</xdr:rowOff>
    </xdr:to>
    <xdr:graphicFrame macro="">
      <xdr:nvGraphicFramePr>
        <xdr:cNvPr id="66448579" name="16 Gráfico">
          <a:extLst>
            <a:ext uri="{FF2B5EF4-FFF2-40B4-BE49-F238E27FC236}">
              <a16:creationId xmlns:a16="http://schemas.microsoft.com/office/drawing/2014/main" id="{DD9F9C08-EAB3-3830-D6C6-F54F53CE82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7620</xdr:colOff>
      <xdr:row>0</xdr:row>
      <xdr:rowOff>38100</xdr:rowOff>
    </xdr:from>
    <xdr:to>
      <xdr:col>21</xdr:col>
      <xdr:colOff>723900</xdr:colOff>
      <xdr:row>3</xdr:row>
      <xdr:rowOff>53340</xdr:rowOff>
    </xdr:to>
    <xdr:pic>
      <xdr:nvPicPr>
        <xdr:cNvPr id="66448580" name="Picture 3995" descr="MB900431547">
          <a:hlinkClick xmlns:r="http://schemas.openxmlformats.org/officeDocument/2006/relationships" r:id="rId25" tooltip="Ir a factores criticos"/>
          <a:extLst>
            <a:ext uri="{FF2B5EF4-FFF2-40B4-BE49-F238E27FC236}">
              <a16:creationId xmlns:a16="http://schemas.microsoft.com/office/drawing/2014/main" id="{00FCF455-069B-C06E-59C6-1C373A600B8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269980" y="38100"/>
          <a:ext cx="71628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198120</xdr:colOff>
      <xdr:row>3</xdr:row>
      <xdr:rowOff>91440</xdr:rowOff>
    </xdr:from>
    <xdr:to>
      <xdr:col>21</xdr:col>
      <xdr:colOff>586740</xdr:colOff>
      <xdr:row>4</xdr:row>
      <xdr:rowOff>30480</xdr:rowOff>
    </xdr:to>
    <xdr:pic>
      <xdr:nvPicPr>
        <xdr:cNvPr id="66448581" name="2 Imagen">
          <a:hlinkClick xmlns:r="http://schemas.openxmlformats.org/officeDocument/2006/relationships" r:id="rId25" tooltip="Ir a academica"/>
          <a:extLst>
            <a:ext uri="{FF2B5EF4-FFF2-40B4-BE49-F238E27FC236}">
              <a16:creationId xmlns:a16="http://schemas.microsoft.com/office/drawing/2014/main" id="{BCCF4157-5102-DB38-5F21-193E83357A08}"/>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460480" y="762000"/>
          <a:ext cx="38862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213360</xdr:colOff>
      <xdr:row>2</xdr:row>
      <xdr:rowOff>0</xdr:rowOff>
    </xdr:from>
    <xdr:to>
      <xdr:col>44</xdr:col>
      <xdr:colOff>213360</xdr:colOff>
      <xdr:row>8</xdr:row>
      <xdr:rowOff>0</xdr:rowOff>
    </xdr:to>
    <xdr:graphicFrame macro="">
      <xdr:nvGraphicFramePr>
        <xdr:cNvPr id="66448582" name="1 Gráfico">
          <a:extLst>
            <a:ext uri="{FF2B5EF4-FFF2-40B4-BE49-F238E27FC236}">
              <a16:creationId xmlns:a16="http://schemas.microsoft.com/office/drawing/2014/main" id="{74538773-6AE4-3783-FBFF-30F3786A27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205740</xdr:colOff>
      <xdr:row>8</xdr:row>
      <xdr:rowOff>335280</xdr:rowOff>
    </xdr:from>
    <xdr:to>
      <xdr:col>44</xdr:col>
      <xdr:colOff>182880</xdr:colOff>
      <xdr:row>14</xdr:row>
      <xdr:rowOff>556260</xdr:rowOff>
    </xdr:to>
    <xdr:graphicFrame macro="">
      <xdr:nvGraphicFramePr>
        <xdr:cNvPr id="66448583" name="4 Gráfico">
          <a:extLst>
            <a:ext uri="{FF2B5EF4-FFF2-40B4-BE49-F238E27FC236}">
              <a16:creationId xmlns:a16="http://schemas.microsoft.com/office/drawing/2014/main" id="{1ADF0F95-A842-DCDF-E500-0E4173E751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205740</xdr:colOff>
      <xdr:row>15</xdr:row>
      <xdr:rowOff>0</xdr:rowOff>
    </xdr:from>
    <xdr:to>
      <xdr:col>44</xdr:col>
      <xdr:colOff>205740</xdr:colOff>
      <xdr:row>19</xdr:row>
      <xdr:rowOff>83820</xdr:rowOff>
    </xdr:to>
    <xdr:graphicFrame macro="">
      <xdr:nvGraphicFramePr>
        <xdr:cNvPr id="66448584" name="5 Gráfico">
          <a:extLst>
            <a:ext uri="{FF2B5EF4-FFF2-40B4-BE49-F238E27FC236}">
              <a16:creationId xmlns:a16="http://schemas.microsoft.com/office/drawing/2014/main" id="{F1F71458-21C8-9385-0F98-3B89726356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213360</xdr:colOff>
      <xdr:row>20</xdr:row>
      <xdr:rowOff>22860</xdr:rowOff>
    </xdr:from>
    <xdr:to>
      <xdr:col>44</xdr:col>
      <xdr:colOff>236220</xdr:colOff>
      <xdr:row>26</xdr:row>
      <xdr:rowOff>274320</xdr:rowOff>
    </xdr:to>
    <xdr:graphicFrame macro="">
      <xdr:nvGraphicFramePr>
        <xdr:cNvPr id="66448585" name="6 Gráfico">
          <a:extLst>
            <a:ext uri="{FF2B5EF4-FFF2-40B4-BE49-F238E27FC236}">
              <a16:creationId xmlns:a16="http://schemas.microsoft.com/office/drawing/2014/main" id="{0772A4AA-9C40-6C79-5E84-0C463CD013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213360</xdr:colOff>
      <xdr:row>26</xdr:row>
      <xdr:rowOff>411480</xdr:rowOff>
    </xdr:from>
    <xdr:to>
      <xdr:col>44</xdr:col>
      <xdr:colOff>243840</xdr:colOff>
      <xdr:row>31</xdr:row>
      <xdr:rowOff>281940</xdr:rowOff>
    </xdr:to>
    <xdr:graphicFrame macro="">
      <xdr:nvGraphicFramePr>
        <xdr:cNvPr id="66448586" name="7 Gráfico">
          <a:extLst>
            <a:ext uri="{FF2B5EF4-FFF2-40B4-BE49-F238E27FC236}">
              <a16:creationId xmlns:a16="http://schemas.microsoft.com/office/drawing/2014/main" id="{476F9909-B02A-04C0-BB58-02D42469A3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274320</xdr:colOff>
      <xdr:row>32</xdr:row>
      <xdr:rowOff>114300</xdr:rowOff>
    </xdr:from>
    <xdr:to>
      <xdr:col>44</xdr:col>
      <xdr:colOff>266700</xdr:colOff>
      <xdr:row>36</xdr:row>
      <xdr:rowOff>220980</xdr:rowOff>
    </xdr:to>
    <xdr:graphicFrame macro="">
      <xdr:nvGraphicFramePr>
        <xdr:cNvPr id="66448587" name="8 Gráfico">
          <a:extLst>
            <a:ext uri="{FF2B5EF4-FFF2-40B4-BE49-F238E27FC236}">
              <a16:creationId xmlns:a16="http://schemas.microsoft.com/office/drawing/2014/main" id="{63AD39DC-701F-D17E-325F-84536BF4D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7620</xdr:colOff>
      <xdr:row>2</xdr:row>
      <xdr:rowOff>7620</xdr:rowOff>
    </xdr:from>
    <xdr:to>
      <xdr:col>27</xdr:col>
      <xdr:colOff>7620</xdr:colOff>
      <xdr:row>8</xdr:row>
      <xdr:rowOff>0</xdr:rowOff>
    </xdr:to>
    <xdr:graphicFrame macro="">
      <xdr:nvGraphicFramePr>
        <xdr:cNvPr id="62773175" name="1 Gráfico">
          <a:extLst>
            <a:ext uri="{FF2B5EF4-FFF2-40B4-BE49-F238E27FC236}">
              <a16:creationId xmlns:a16="http://schemas.microsoft.com/office/drawing/2014/main" id="{5748DA19-7188-E49C-11B2-61E2EBE1E8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777240</xdr:colOff>
      <xdr:row>1</xdr:row>
      <xdr:rowOff>289560</xdr:rowOff>
    </xdr:from>
    <xdr:to>
      <xdr:col>32</xdr:col>
      <xdr:colOff>754380</xdr:colOff>
      <xdr:row>7</xdr:row>
      <xdr:rowOff>464820</xdr:rowOff>
    </xdr:to>
    <xdr:graphicFrame macro="">
      <xdr:nvGraphicFramePr>
        <xdr:cNvPr id="62773176" name="2 Gráfico">
          <a:extLst>
            <a:ext uri="{FF2B5EF4-FFF2-40B4-BE49-F238E27FC236}">
              <a16:creationId xmlns:a16="http://schemas.microsoft.com/office/drawing/2014/main" id="{E24CF516-6CB4-49DB-F1FD-9C937FE203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30480</xdr:colOff>
      <xdr:row>2</xdr:row>
      <xdr:rowOff>0</xdr:rowOff>
    </xdr:from>
    <xdr:to>
      <xdr:col>39</xdr:col>
      <xdr:colOff>0</xdr:colOff>
      <xdr:row>8</xdr:row>
      <xdr:rowOff>0</xdr:rowOff>
    </xdr:to>
    <xdr:graphicFrame macro="">
      <xdr:nvGraphicFramePr>
        <xdr:cNvPr id="62773177" name="3 Gráfico">
          <a:extLst>
            <a:ext uri="{FF2B5EF4-FFF2-40B4-BE49-F238E27FC236}">
              <a16:creationId xmlns:a16="http://schemas.microsoft.com/office/drawing/2014/main" id="{E4AB48A7-8A13-AB9D-FC48-1504650CB9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350520</xdr:rowOff>
    </xdr:from>
    <xdr:to>
      <xdr:col>27</xdr:col>
      <xdr:colOff>0</xdr:colOff>
      <xdr:row>20</xdr:row>
      <xdr:rowOff>541020</xdr:rowOff>
    </xdr:to>
    <xdr:graphicFrame macro="">
      <xdr:nvGraphicFramePr>
        <xdr:cNvPr id="62773178" name="4 Gráfico">
          <a:extLst>
            <a:ext uri="{FF2B5EF4-FFF2-40B4-BE49-F238E27FC236}">
              <a16:creationId xmlns:a16="http://schemas.microsoft.com/office/drawing/2014/main" id="{398903D1-E5D5-D6C6-2FC2-2DBEACF040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350520</xdr:rowOff>
    </xdr:from>
    <xdr:to>
      <xdr:col>33</xdr:col>
      <xdr:colOff>0</xdr:colOff>
      <xdr:row>20</xdr:row>
      <xdr:rowOff>563880</xdr:rowOff>
    </xdr:to>
    <xdr:graphicFrame macro="">
      <xdr:nvGraphicFramePr>
        <xdr:cNvPr id="62773179" name="5 Gráfico">
          <a:extLst>
            <a:ext uri="{FF2B5EF4-FFF2-40B4-BE49-F238E27FC236}">
              <a16:creationId xmlns:a16="http://schemas.microsoft.com/office/drawing/2014/main" id="{F8952576-98E3-215B-741D-EF15BF2777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350520</xdr:rowOff>
    </xdr:from>
    <xdr:to>
      <xdr:col>39</xdr:col>
      <xdr:colOff>0</xdr:colOff>
      <xdr:row>20</xdr:row>
      <xdr:rowOff>563880</xdr:rowOff>
    </xdr:to>
    <xdr:graphicFrame macro="">
      <xdr:nvGraphicFramePr>
        <xdr:cNvPr id="62773180" name="6 Gráfico">
          <a:extLst>
            <a:ext uri="{FF2B5EF4-FFF2-40B4-BE49-F238E27FC236}">
              <a16:creationId xmlns:a16="http://schemas.microsoft.com/office/drawing/2014/main" id="{B9348588-165B-C84D-AEE7-991DC49748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21</xdr:row>
      <xdr:rowOff>0</xdr:rowOff>
    </xdr:from>
    <xdr:to>
      <xdr:col>27</xdr:col>
      <xdr:colOff>0</xdr:colOff>
      <xdr:row>28</xdr:row>
      <xdr:rowOff>83820</xdr:rowOff>
    </xdr:to>
    <xdr:graphicFrame macro="">
      <xdr:nvGraphicFramePr>
        <xdr:cNvPr id="62773181" name="7 Gráfico">
          <a:extLst>
            <a:ext uri="{FF2B5EF4-FFF2-40B4-BE49-F238E27FC236}">
              <a16:creationId xmlns:a16="http://schemas.microsoft.com/office/drawing/2014/main" id="{45B37012-A022-DB22-210F-008B2B9D4A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21</xdr:row>
      <xdr:rowOff>0</xdr:rowOff>
    </xdr:from>
    <xdr:to>
      <xdr:col>32</xdr:col>
      <xdr:colOff>762000</xdr:colOff>
      <xdr:row>28</xdr:row>
      <xdr:rowOff>83820</xdr:rowOff>
    </xdr:to>
    <xdr:graphicFrame macro="">
      <xdr:nvGraphicFramePr>
        <xdr:cNvPr id="62773182" name="8 Gráfico">
          <a:extLst>
            <a:ext uri="{FF2B5EF4-FFF2-40B4-BE49-F238E27FC236}">
              <a16:creationId xmlns:a16="http://schemas.microsoft.com/office/drawing/2014/main" id="{5DD54329-2670-D6DA-15C1-0670B13008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21</xdr:row>
      <xdr:rowOff>0</xdr:rowOff>
    </xdr:from>
    <xdr:to>
      <xdr:col>38</xdr:col>
      <xdr:colOff>754380</xdr:colOff>
      <xdr:row>28</xdr:row>
      <xdr:rowOff>91440</xdr:rowOff>
    </xdr:to>
    <xdr:graphicFrame macro="">
      <xdr:nvGraphicFramePr>
        <xdr:cNvPr id="62773183" name="9 Gráfico">
          <a:extLst>
            <a:ext uri="{FF2B5EF4-FFF2-40B4-BE49-F238E27FC236}">
              <a16:creationId xmlns:a16="http://schemas.microsoft.com/office/drawing/2014/main" id="{20F9B03C-7AC1-72F7-9352-C2115AB5FA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335280</xdr:colOff>
      <xdr:row>1</xdr:row>
      <xdr:rowOff>274320</xdr:rowOff>
    </xdr:from>
    <xdr:to>
      <xdr:col>52</xdr:col>
      <xdr:colOff>68580</xdr:colOff>
      <xdr:row>7</xdr:row>
      <xdr:rowOff>464820</xdr:rowOff>
    </xdr:to>
    <xdr:graphicFrame macro="">
      <xdr:nvGraphicFramePr>
        <xdr:cNvPr id="62773184" name="10 Gráfico">
          <a:extLst>
            <a:ext uri="{FF2B5EF4-FFF2-40B4-BE49-F238E27FC236}">
              <a16:creationId xmlns:a16="http://schemas.microsoft.com/office/drawing/2014/main" id="{238A8F42-BB31-E817-6177-ED53C1BDC7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350520</xdr:colOff>
      <xdr:row>8</xdr:row>
      <xdr:rowOff>327660</xdr:rowOff>
    </xdr:from>
    <xdr:to>
      <xdr:col>52</xdr:col>
      <xdr:colOff>91440</xdr:colOff>
      <xdr:row>20</xdr:row>
      <xdr:rowOff>533400</xdr:rowOff>
    </xdr:to>
    <xdr:graphicFrame macro="">
      <xdr:nvGraphicFramePr>
        <xdr:cNvPr id="62773185" name="11 Gráfico">
          <a:extLst>
            <a:ext uri="{FF2B5EF4-FFF2-40B4-BE49-F238E27FC236}">
              <a16:creationId xmlns:a16="http://schemas.microsoft.com/office/drawing/2014/main" id="{9EB71246-2D0D-1CF4-F61C-B4B458F16C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403860</xdr:colOff>
      <xdr:row>21</xdr:row>
      <xdr:rowOff>0</xdr:rowOff>
    </xdr:from>
    <xdr:to>
      <xdr:col>52</xdr:col>
      <xdr:colOff>137160</xdr:colOff>
      <xdr:row>28</xdr:row>
      <xdr:rowOff>91440</xdr:rowOff>
    </xdr:to>
    <xdr:graphicFrame macro="">
      <xdr:nvGraphicFramePr>
        <xdr:cNvPr id="62773186" name="12 Gráfico">
          <a:extLst>
            <a:ext uri="{FF2B5EF4-FFF2-40B4-BE49-F238E27FC236}">
              <a16:creationId xmlns:a16="http://schemas.microsoft.com/office/drawing/2014/main" id="{47D10C9D-BA6F-AFBE-506C-A92905B6D8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29</xdr:row>
      <xdr:rowOff>0</xdr:rowOff>
    </xdr:from>
    <xdr:to>
      <xdr:col>27</xdr:col>
      <xdr:colOff>0</xdr:colOff>
      <xdr:row>37</xdr:row>
      <xdr:rowOff>259080</xdr:rowOff>
    </xdr:to>
    <xdr:graphicFrame macro="">
      <xdr:nvGraphicFramePr>
        <xdr:cNvPr id="62773187" name="7 Gráfico">
          <a:extLst>
            <a:ext uri="{FF2B5EF4-FFF2-40B4-BE49-F238E27FC236}">
              <a16:creationId xmlns:a16="http://schemas.microsoft.com/office/drawing/2014/main" id="{DF075504-737B-6271-3911-1BD90D974C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29</xdr:row>
      <xdr:rowOff>0</xdr:rowOff>
    </xdr:from>
    <xdr:to>
      <xdr:col>32</xdr:col>
      <xdr:colOff>762000</xdr:colOff>
      <xdr:row>37</xdr:row>
      <xdr:rowOff>259080</xdr:rowOff>
    </xdr:to>
    <xdr:graphicFrame macro="">
      <xdr:nvGraphicFramePr>
        <xdr:cNvPr id="62773188" name="8 Gráfico">
          <a:extLst>
            <a:ext uri="{FF2B5EF4-FFF2-40B4-BE49-F238E27FC236}">
              <a16:creationId xmlns:a16="http://schemas.microsoft.com/office/drawing/2014/main" id="{52D2DEFF-EFA2-BC48-851C-9C6B660AFB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29</xdr:row>
      <xdr:rowOff>0</xdr:rowOff>
    </xdr:from>
    <xdr:to>
      <xdr:col>38</xdr:col>
      <xdr:colOff>754380</xdr:colOff>
      <xdr:row>37</xdr:row>
      <xdr:rowOff>274320</xdr:rowOff>
    </xdr:to>
    <xdr:graphicFrame macro="">
      <xdr:nvGraphicFramePr>
        <xdr:cNvPr id="62773189" name="9 Gráfico">
          <a:extLst>
            <a:ext uri="{FF2B5EF4-FFF2-40B4-BE49-F238E27FC236}">
              <a16:creationId xmlns:a16="http://schemas.microsoft.com/office/drawing/2014/main" id="{FC22C087-FC13-FF0B-847C-A73D31C911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396240</xdr:colOff>
      <xdr:row>29</xdr:row>
      <xdr:rowOff>7620</xdr:rowOff>
    </xdr:from>
    <xdr:to>
      <xdr:col>52</xdr:col>
      <xdr:colOff>129540</xdr:colOff>
      <xdr:row>37</xdr:row>
      <xdr:rowOff>289560</xdr:rowOff>
    </xdr:to>
    <xdr:graphicFrame macro="">
      <xdr:nvGraphicFramePr>
        <xdr:cNvPr id="62773190" name="16 Gráfico">
          <a:extLst>
            <a:ext uri="{FF2B5EF4-FFF2-40B4-BE49-F238E27FC236}">
              <a16:creationId xmlns:a16="http://schemas.microsoft.com/office/drawing/2014/main" id="{D0591557-F83B-FC1D-9F61-D04D69CB5A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754380</xdr:colOff>
      <xdr:row>3</xdr:row>
      <xdr:rowOff>53340</xdr:rowOff>
    </xdr:to>
    <xdr:pic>
      <xdr:nvPicPr>
        <xdr:cNvPr id="62773191" name="Picture 3995" descr="MB900431547">
          <a:hlinkClick xmlns:r="http://schemas.openxmlformats.org/officeDocument/2006/relationships" r:id="rId17" tooltip="Ir a factores criticos"/>
          <a:extLst>
            <a:ext uri="{FF2B5EF4-FFF2-40B4-BE49-F238E27FC236}">
              <a16:creationId xmlns:a16="http://schemas.microsoft.com/office/drawing/2014/main" id="{1CDDF430-DFDD-55D2-F91C-1EB446ACB5AA}"/>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353800" y="38100"/>
          <a:ext cx="71628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236220</xdr:colOff>
      <xdr:row>3</xdr:row>
      <xdr:rowOff>83820</xdr:rowOff>
    </xdr:from>
    <xdr:to>
      <xdr:col>21</xdr:col>
      <xdr:colOff>617220</xdr:colOff>
      <xdr:row>4</xdr:row>
      <xdr:rowOff>0</xdr:rowOff>
    </xdr:to>
    <xdr:pic>
      <xdr:nvPicPr>
        <xdr:cNvPr id="62773192" name="2 Imagen">
          <a:hlinkClick xmlns:r="http://schemas.openxmlformats.org/officeDocument/2006/relationships" r:id="rId17" tooltip="Ir a administrativa"/>
          <a:extLst>
            <a:ext uri="{FF2B5EF4-FFF2-40B4-BE49-F238E27FC236}">
              <a16:creationId xmlns:a16="http://schemas.microsoft.com/office/drawing/2014/main" id="{C8BF688F-67B2-91AE-E169-DEF666EA42BC}"/>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551920" y="754380"/>
          <a:ext cx="381000" cy="396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137160</xdr:colOff>
      <xdr:row>2</xdr:row>
      <xdr:rowOff>0</xdr:rowOff>
    </xdr:from>
    <xdr:to>
      <xdr:col>44</xdr:col>
      <xdr:colOff>129540</xdr:colOff>
      <xdr:row>8</xdr:row>
      <xdr:rowOff>0</xdr:rowOff>
    </xdr:to>
    <xdr:graphicFrame macro="">
      <xdr:nvGraphicFramePr>
        <xdr:cNvPr id="62773193" name="1 Gráfico">
          <a:extLst>
            <a:ext uri="{FF2B5EF4-FFF2-40B4-BE49-F238E27FC236}">
              <a16:creationId xmlns:a16="http://schemas.microsoft.com/office/drawing/2014/main" id="{4C023A89-BC6C-B8A3-CE22-5E1A7C109B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182880</xdr:colOff>
      <xdr:row>8</xdr:row>
      <xdr:rowOff>342900</xdr:rowOff>
    </xdr:from>
    <xdr:to>
      <xdr:col>44</xdr:col>
      <xdr:colOff>182880</xdr:colOff>
      <xdr:row>20</xdr:row>
      <xdr:rowOff>541020</xdr:rowOff>
    </xdr:to>
    <xdr:graphicFrame macro="">
      <xdr:nvGraphicFramePr>
        <xdr:cNvPr id="62773194" name="2 Gráfico">
          <a:extLst>
            <a:ext uri="{FF2B5EF4-FFF2-40B4-BE49-F238E27FC236}">
              <a16:creationId xmlns:a16="http://schemas.microsoft.com/office/drawing/2014/main" id="{5221947E-AC9A-189E-8E74-CEC9EFFFE7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182880</xdr:colOff>
      <xdr:row>21</xdr:row>
      <xdr:rowOff>15240</xdr:rowOff>
    </xdr:from>
    <xdr:to>
      <xdr:col>44</xdr:col>
      <xdr:colOff>198120</xdr:colOff>
      <xdr:row>28</xdr:row>
      <xdr:rowOff>91440</xdr:rowOff>
    </xdr:to>
    <xdr:graphicFrame macro="">
      <xdr:nvGraphicFramePr>
        <xdr:cNvPr id="62773195" name="3 Gráfico">
          <a:extLst>
            <a:ext uri="{FF2B5EF4-FFF2-40B4-BE49-F238E27FC236}">
              <a16:creationId xmlns:a16="http://schemas.microsoft.com/office/drawing/2014/main" id="{C63A072F-F246-6EA3-4D57-E89DFDD43E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167640</xdr:colOff>
      <xdr:row>29</xdr:row>
      <xdr:rowOff>7620</xdr:rowOff>
    </xdr:from>
    <xdr:to>
      <xdr:col>44</xdr:col>
      <xdr:colOff>198120</xdr:colOff>
      <xdr:row>37</xdr:row>
      <xdr:rowOff>259080</xdr:rowOff>
    </xdr:to>
    <xdr:graphicFrame macro="">
      <xdr:nvGraphicFramePr>
        <xdr:cNvPr id="62773196" name="4 Gráfico">
          <a:extLst>
            <a:ext uri="{FF2B5EF4-FFF2-40B4-BE49-F238E27FC236}">
              <a16:creationId xmlns:a16="http://schemas.microsoft.com/office/drawing/2014/main" id="{889C3F07-4F1F-6812-2926-4FA7C8DC2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7620</xdr:colOff>
      <xdr:row>2</xdr:row>
      <xdr:rowOff>7620</xdr:rowOff>
    </xdr:from>
    <xdr:to>
      <xdr:col>27</xdr:col>
      <xdr:colOff>7620</xdr:colOff>
      <xdr:row>8</xdr:row>
      <xdr:rowOff>0</xdr:rowOff>
    </xdr:to>
    <xdr:graphicFrame macro="">
      <xdr:nvGraphicFramePr>
        <xdr:cNvPr id="64842330" name="1 Gráfico">
          <a:extLst>
            <a:ext uri="{FF2B5EF4-FFF2-40B4-BE49-F238E27FC236}">
              <a16:creationId xmlns:a16="http://schemas.microsoft.com/office/drawing/2014/main" id="{4059CA12-BA98-2D8A-405D-2304FE0ED7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777240</xdr:colOff>
      <xdr:row>1</xdr:row>
      <xdr:rowOff>289560</xdr:rowOff>
    </xdr:from>
    <xdr:to>
      <xdr:col>32</xdr:col>
      <xdr:colOff>754380</xdr:colOff>
      <xdr:row>7</xdr:row>
      <xdr:rowOff>464820</xdr:rowOff>
    </xdr:to>
    <xdr:graphicFrame macro="">
      <xdr:nvGraphicFramePr>
        <xdr:cNvPr id="64842331" name="2 Gráfico">
          <a:extLst>
            <a:ext uri="{FF2B5EF4-FFF2-40B4-BE49-F238E27FC236}">
              <a16:creationId xmlns:a16="http://schemas.microsoft.com/office/drawing/2014/main" id="{D249ED0B-5EDA-5FD7-27D8-785A6AAC12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30480</xdr:colOff>
      <xdr:row>2</xdr:row>
      <xdr:rowOff>0</xdr:rowOff>
    </xdr:from>
    <xdr:to>
      <xdr:col>39</xdr:col>
      <xdr:colOff>0</xdr:colOff>
      <xdr:row>8</xdr:row>
      <xdr:rowOff>0</xdr:rowOff>
    </xdr:to>
    <xdr:graphicFrame macro="">
      <xdr:nvGraphicFramePr>
        <xdr:cNvPr id="64842332" name="3 Gráfico">
          <a:extLst>
            <a:ext uri="{FF2B5EF4-FFF2-40B4-BE49-F238E27FC236}">
              <a16:creationId xmlns:a16="http://schemas.microsoft.com/office/drawing/2014/main" id="{6018D86C-6965-D5E5-97A1-E258E1150A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350520</xdr:rowOff>
    </xdr:from>
    <xdr:to>
      <xdr:col>27</xdr:col>
      <xdr:colOff>0</xdr:colOff>
      <xdr:row>14</xdr:row>
      <xdr:rowOff>541020</xdr:rowOff>
    </xdr:to>
    <xdr:graphicFrame macro="">
      <xdr:nvGraphicFramePr>
        <xdr:cNvPr id="64842333" name="4 Gráfico">
          <a:extLst>
            <a:ext uri="{FF2B5EF4-FFF2-40B4-BE49-F238E27FC236}">
              <a16:creationId xmlns:a16="http://schemas.microsoft.com/office/drawing/2014/main" id="{D609723F-7449-AFBC-18B1-10E832438A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350520</xdr:rowOff>
    </xdr:from>
    <xdr:to>
      <xdr:col>33</xdr:col>
      <xdr:colOff>0</xdr:colOff>
      <xdr:row>14</xdr:row>
      <xdr:rowOff>563880</xdr:rowOff>
    </xdr:to>
    <xdr:graphicFrame macro="">
      <xdr:nvGraphicFramePr>
        <xdr:cNvPr id="64842334" name="5 Gráfico">
          <a:extLst>
            <a:ext uri="{FF2B5EF4-FFF2-40B4-BE49-F238E27FC236}">
              <a16:creationId xmlns:a16="http://schemas.microsoft.com/office/drawing/2014/main" id="{0F7A12A8-82CE-2E3C-964C-33F986F5CF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350520</xdr:rowOff>
    </xdr:from>
    <xdr:to>
      <xdr:col>39</xdr:col>
      <xdr:colOff>0</xdr:colOff>
      <xdr:row>14</xdr:row>
      <xdr:rowOff>563880</xdr:rowOff>
    </xdr:to>
    <xdr:graphicFrame macro="">
      <xdr:nvGraphicFramePr>
        <xdr:cNvPr id="64842335" name="6 Gráfico">
          <a:extLst>
            <a:ext uri="{FF2B5EF4-FFF2-40B4-BE49-F238E27FC236}">
              <a16:creationId xmlns:a16="http://schemas.microsoft.com/office/drawing/2014/main" id="{B5259103-7132-18BC-B285-FE587E452E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83820</xdr:rowOff>
    </xdr:to>
    <xdr:graphicFrame macro="">
      <xdr:nvGraphicFramePr>
        <xdr:cNvPr id="64842336" name="7 Gráfico">
          <a:extLst>
            <a:ext uri="{FF2B5EF4-FFF2-40B4-BE49-F238E27FC236}">
              <a16:creationId xmlns:a16="http://schemas.microsoft.com/office/drawing/2014/main" id="{4195C3C4-F7A3-C1CC-8382-7BFDD8F18A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762000</xdr:colOff>
      <xdr:row>19</xdr:row>
      <xdr:rowOff>83820</xdr:rowOff>
    </xdr:to>
    <xdr:graphicFrame macro="">
      <xdr:nvGraphicFramePr>
        <xdr:cNvPr id="64842337" name="8 Gráfico">
          <a:extLst>
            <a:ext uri="{FF2B5EF4-FFF2-40B4-BE49-F238E27FC236}">
              <a16:creationId xmlns:a16="http://schemas.microsoft.com/office/drawing/2014/main" id="{C74BDDA4-749F-8C02-108C-02F226F25F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754380</xdr:colOff>
      <xdr:row>19</xdr:row>
      <xdr:rowOff>91440</xdr:rowOff>
    </xdr:to>
    <xdr:graphicFrame macro="">
      <xdr:nvGraphicFramePr>
        <xdr:cNvPr id="64842338" name="9 Gráfico">
          <a:extLst>
            <a:ext uri="{FF2B5EF4-FFF2-40B4-BE49-F238E27FC236}">
              <a16:creationId xmlns:a16="http://schemas.microsoft.com/office/drawing/2014/main" id="{CB435F7F-6D0E-2E3C-2B2B-3C4F927181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213360</xdr:colOff>
      <xdr:row>2</xdr:row>
      <xdr:rowOff>7620</xdr:rowOff>
    </xdr:from>
    <xdr:to>
      <xdr:col>52</xdr:col>
      <xdr:colOff>739140</xdr:colOff>
      <xdr:row>8</xdr:row>
      <xdr:rowOff>7620</xdr:rowOff>
    </xdr:to>
    <xdr:graphicFrame macro="">
      <xdr:nvGraphicFramePr>
        <xdr:cNvPr id="64842339" name="10 Gráfico">
          <a:extLst>
            <a:ext uri="{FF2B5EF4-FFF2-40B4-BE49-F238E27FC236}">
              <a16:creationId xmlns:a16="http://schemas.microsoft.com/office/drawing/2014/main" id="{19793887-34E8-6834-9711-070128EEFA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266700</xdr:colOff>
      <xdr:row>8</xdr:row>
      <xdr:rowOff>365760</xdr:rowOff>
    </xdr:from>
    <xdr:to>
      <xdr:col>53</xdr:col>
      <xdr:colOff>0</xdr:colOff>
      <xdr:row>14</xdr:row>
      <xdr:rowOff>571500</xdr:rowOff>
    </xdr:to>
    <xdr:graphicFrame macro="">
      <xdr:nvGraphicFramePr>
        <xdr:cNvPr id="64842340" name="11 Gráfico">
          <a:extLst>
            <a:ext uri="{FF2B5EF4-FFF2-40B4-BE49-F238E27FC236}">
              <a16:creationId xmlns:a16="http://schemas.microsoft.com/office/drawing/2014/main" id="{C457C333-5E7D-F051-39C1-1B1867C028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373380</xdr:colOff>
      <xdr:row>14</xdr:row>
      <xdr:rowOff>754380</xdr:rowOff>
    </xdr:from>
    <xdr:to>
      <xdr:col>53</xdr:col>
      <xdr:colOff>106680</xdr:colOff>
      <xdr:row>19</xdr:row>
      <xdr:rowOff>83820</xdr:rowOff>
    </xdr:to>
    <xdr:graphicFrame macro="">
      <xdr:nvGraphicFramePr>
        <xdr:cNvPr id="64842341" name="12 Gráfico">
          <a:extLst>
            <a:ext uri="{FF2B5EF4-FFF2-40B4-BE49-F238E27FC236}">
              <a16:creationId xmlns:a16="http://schemas.microsoft.com/office/drawing/2014/main" id="{D1D37DB2-0C4F-83AD-A212-BCB093DA52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259080</xdr:rowOff>
    </xdr:to>
    <xdr:graphicFrame macro="">
      <xdr:nvGraphicFramePr>
        <xdr:cNvPr id="64842342" name="7 Gráfico">
          <a:extLst>
            <a:ext uri="{FF2B5EF4-FFF2-40B4-BE49-F238E27FC236}">
              <a16:creationId xmlns:a16="http://schemas.microsoft.com/office/drawing/2014/main" id="{35139517-A9F8-AE38-74D2-FFC67AA413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762000</xdr:colOff>
      <xdr:row>25</xdr:row>
      <xdr:rowOff>259080</xdr:rowOff>
    </xdr:to>
    <xdr:graphicFrame macro="">
      <xdr:nvGraphicFramePr>
        <xdr:cNvPr id="64842343" name="8 Gráfico">
          <a:extLst>
            <a:ext uri="{FF2B5EF4-FFF2-40B4-BE49-F238E27FC236}">
              <a16:creationId xmlns:a16="http://schemas.microsoft.com/office/drawing/2014/main" id="{D72A7879-B8D9-CDE2-AA96-A66B4852B2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754380</xdr:colOff>
      <xdr:row>25</xdr:row>
      <xdr:rowOff>274320</xdr:rowOff>
    </xdr:to>
    <xdr:graphicFrame macro="">
      <xdr:nvGraphicFramePr>
        <xdr:cNvPr id="64842344" name="9 Gráfico">
          <a:extLst>
            <a:ext uri="{FF2B5EF4-FFF2-40B4-BE49-F238E27FC236}">
              <a16:creationId xmlns:a16="http://schemas.microsoft.com/office/drawing/2014/main" id="{E72F71B5-86FA-B409-0CD8-83330F7523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396240</xdr:colOff>
      <xdr:row>20</xdr:row>
      <xdr:rowOff>38100</xdr:rowOff>
    </xdr:from>
    <xdr:to>
      <xdr:col>53</xdr:col>
      <xdr:colOff>129540</xdr:colOff>
      <xdr:row>25</xdr:row>
      <xdr:rowOff>312420</xdr:rowOff>
    </xdr:to>
    <xdr:graphicFrame macro="">
      <xdr:nvGraphicFramePr>
        <xdr:cNvPr id="64842345" name="16 Gráfico">
          <a:extLst>
            <a:ext uri="{FF2B5EF4-FFF2-40B4-BE49-F238E27FC236}">
              <a16:creationId xmlns:a16="http://schemas.microsoft.com/office/drawing/2014/main" id="{F950DB55-12E5-0B7C-C768-7C60CF3D94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373380</xdr:rowOff>
    </xdr:from>
    <xdr:to>
      <xdr:col>27</xdr:col>
      <xdr:colOff>0</xdr:colOff>
      <xdr:row>30</xdr:row>
      <xdr:rowOff>281940</xdr:rowOff>
    </xdr:to>
    <xdr:graphicFrame macro="">
      <xdr:nvGraphicFramePr>
        <xdr:cNvPr id="64842346" name="7 Gráfico">
          <a:extLst>
            <a:ext uri="{FF2B5EF4-FFF2-40B4-BE49-F238E27FC236}">
              <a16:creationId xmlns:a16="http://schemas.microsoft.com/office/drawing/2014/main" id="{EFDB8028-715C-8283-B196-1BACBAC353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373380</xdr:rowOff>
    </xdr:from>
    <xdr:to>
      <xdr:col>32</xdr:col>
      <xdr:colOff>762000</xdr:colOff>
      <xdr:row>30</xdr:row>
      <xdr:rowOff>281940</xdr:rowOff>
    </xdr:to>
    <xdr:graphicFrame macro="">
      <xdr:nvGraphicFramePr>
        <xdr:cNvPr id="64842347" name="8 Gráfico">
          <a:extLst>
            <a:ext uri="{FF2B5EF4-FFF2-40B4-BE49-F238E27FC236}">
              <a16:creationId xmlns:a16="http://schemas.microsoft.com/office/drawing/2014/main" id="{7B9E569A-693C-51E9-7C7B-16F628C753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373380</xdr:rowOff>
    </xdr:from>
    <xdr:to>
      <xdr:col>39</xdr:col>
      <xdr:colOff>7620</xdr:colOff>
      <xdr:row>30</xdr:row>
      <xdr:rowOff>297180</xdr:rowOff>
    </xdr:to>
    <xdr:graphicFrame macro="">
      <xdr:nvGraphicFramePr>
        <xdr:cNvPr id="64842348" name="9 Gráfico">
          <a:extLst>
            <a:ext uri="{FF2B5EF4-FFF2-40B4-BE49-F238E27FC236}">
              <a16:creationId xmlns:a16="http://schemas.microsoft.com/office/drawing/2014/main" id="{5ACAB8C7-A80A-F9D0-1D58-89622C8937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396240</xdr:colOff>
      <xdr:row>25</xdr:row>
      <xdr:rowOff>411480</xdr:rowOff>
    </xdr:from>
    <xdr:to>
      <xdr:col>53</xdr:col>
      <xdr:colOff>129540</xdr:colOff>
      <xdr:row>31</xdr:row>
      <xdr:rowOff>30480</xdr:rowOff>
    </xdr:to>
    <xdr:graphicFrame macro="">
      <xdr:nvGraphicFramePr>
        <xdr:cNvPr id="64842349" name="16 Gráfico">
          <a:extLst>
            <a:ext uri="{FF2B5EF4-FFF2-40B4-BE49-F238E27FC236}">
              <a16:creationId xmlns:a16="http://schemas.microsoft.com/office/drawing/2014/main" id="{DA87D2DB-406B-FEC6-8ED3-3C5ECBF74E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868680</xdr:colOff>
      <xdr:row>3</xdr:row>
      <xdr:rowOff>68580</xdr:rowOff>
    </xdr:to>
    <xdr:pic>
      <xdr:nvPicPr>
        <xdr:cNvPr id="64842350" name="Picture 3995" descr="MB900431547">
          <a:hlinkClick xmlns:r="http://schemas.openxmlformats.org/officeDocument/2006/relationships" r:id="rId21" tooltip="Ir a factores criticos"/>
          <a:extLst>
            <a:ext uri="{FF2B5EF4-FFF2-40B4-BE49-F238E27FC236}">
              <a16:creationId xmlns:a16="http://schemas.microsoft.com/office/drawing/2014/main" id="{D293C38E-223C-6D11-A336-7CF7217FD06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666220" y="38100"/>
          <a:ext cx="716280" cy="701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350520</xdr:colOff>
      <xdr:row>3</xdr:row>
      <xdr:rowOff>121920</xdr:rowOff>
    </xdr:from>
    <xdr:to>
      <xdr:col>21</xdr:col>
      <xdr:colOff>701040</xdr:colOff>
      <xdr:row>4</xdr:row>
      <xdr:rowOff>0</xdr:rowOff>
    </xdr:to>
    <xdr:pic>
      <xdr:nvPicPr>
        <xdr:cNvPr id="64842351" name="2 Imagen">
          <a:hlinkClick xmlns:r="http://schemas.openxmlformats.org/officeDocument/2006/relationships" r:id="rId23" tooltip="Ir a comunidad"/>
          <a:extLst>
            <a:ext uri="{FF2B5EF4-FFF2-40B4-BE49-F238E27FC236}">
              <a16:creationId xmlns:a16="http://schemas.microsoft.com/office/drawing/2014/main" id="{A8361D91-A28E-3719-2A86-C902AEEFCA6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864340" y="792480"/>
          <a:ext cx="350520" cy="358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198120</xdr:colOff>
      <xdr:row>1</xdr:row>
      <xdr:rowOff>289560</xdr:rowOff>
    </xdr:from>
    <xdr:to>
      <xdr:col>44</xdr:col>
      <xdr:colOff>182880</xdr:colOff>
      <xdr:row>8</xdr:row>
      <xdr:rowOff>0</xdr:rowOff>
    </xdr:to>
    <xdr:graphicFrame macro="">
      <xdr:nvGraphicFramePr>
        <xdr:cNvPr id="64842352" name="3 Gráfico">
          <a:extLst>
            <a:ext uri="{FF2B5EF4-FFF2-40B4-BE49-F238E27FC236}">
              <a16:creationId xmlns:a16="http://schemas.microsoft.com/office/drawing/2014/main" id="{A7CD80E4-FBF4-E552-A49B-B831715BCC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182880</xdr:colOff>
      <xdr:row>8</xdr:row>
      <xdr:rowOff>350520</xdr:rowOff>
    </xdr:from>
    <xdr:to>
      <xdr:col>44</xdr:col>
      <xdr:colOff>198120</xdr:colOff>
      <xdr:row>14</xdr:row>
      <xdr:rowOff>556260</xdr:rowOff>
    </xdr:to>
    <xdr:graphicFrame macro="">
      <xdr:nvGraphicFramePr>
        <xdr:cNvPr id="64842353" name="4 Gráfico">
          <a:extLst>
            <a:ext uri="{FF2B5EF4-FFF2-40B4-BE49-F238E27FC236}">
              <a16:creationId xmlns:a16="http://schemas.microsoft.com/office/drawing/2014/main" id="{5795CEA5-1F7F-32DD-0905-DC31C7FA7A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251460</xdr:colOff>
      <xdr:row>14</xdr:row>
      <xdr:rowOff>762000</xdr:rowOff>
    </xdr:from>
    <xdr:to>
      <xdr:col>44</xdr:col>
      <xdr:colOff>236220</xdr:colOff>
      <xdr:row>19</xdr:row>
      <xdr:rowOff>83820</xdr:rowOff>
    </xdr:to>
    <xdr:graphicFrame macro="">
      <xdr:nvGraphicFramePr>
        <xdr:cNvPr id="64842354" name="5 Gráfico">
          <a:extLst>
            <a:ext uri="{FF2B5EF4-FFF2-40B4-BE49-F238E27FC236}">
              <a16:creationId xmlns:a16="http://schemas.microsoft.com/office/drawing/2014/main" id="{32F4DAA7-A6D6-6B95-8FC4-62270C72C5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198120</xdr:colOff>
      <xdr:row>20</xdr:row>
      <xdr:rowOff>7620</xdr:rowOff>
    </xdr:from>
    <xdr:to>
      <xdr:col>44</xdr:col>
      <xdr:colOff>251460</xdr:colOff>
      <xdr:row>25</xdr:row>
      <xdr:rowOff>243840</xdr:rowOff>
    </xdr:to>
    <xdr:graphicFrame macro="">
      <xdr:nvGraphicFramePr>
        <xdr:cNvPr id="64842355" name="6 Gráfico">
          <a:extLst>
            <a:ext uri="{FF2B5EF4-FFF2-40B4-BE49-F238E27FC236}">
              <a16:creationId xmlns:a16="http://schemas.microsoft.com/office/drawing/2014/main" id="{E534F1C9-C6D0-6C8F-03D6-09913F7482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205740</xdr:colOff>
      <xdr:row>25</xdr:row>
      <xdr:rowOff>381000</xdr:rowOff>
    </xdr:from>
    <xdr:to>
      <xdr:col>44</xdr:col>
      <xdr:colOff>304800</xdr:colOff>
      <xdr:row>30</xdr:row>
      <xdr:rowOff>297180</xdr:rowOff>
    </xdr:to>
    <xdr:graphicFrame macro="">
      <xdr:nvGraphicFramePr>
        <xdr:cNvPr id="64842356" name="1 Gráfico">
          <a:extLst>
            <a:ext uri="{FF2B5EF4-FFF2-40B4-BE49-F238E27FC236}">
              <a16:creationId xmlns:a16="http://schemas.microsoft.com/office/drawing/2014/main" id="{4D654617-826C-C409-E987-A86EE8E165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7620</xdr:colOff>
      <xdr:row>2</xdr:row>
      <xdr:rowOff>7620</xdr:rowOff>
    </xdr:from>
    <xdr:to>
      <xdr:col>27</xdr:col>
      <xdr:colOff>7620</xdr:colOff>
      <xdr:row>8</xdr:row>
      <xdr:rowOff>0</xdr:rowOff>
    </xdr:to>
    <xdr:graphicFrame macro="">
      <xdr:nvGraphicFramePr>
        <xdr:cNvPr id="66021602" name="1 Gráfico">
          <a:extLst>
            <a:ext uri="{FF2B5EF4-FFF2-40B4-BE49-F238E27FC236}">
              <a16:creationId xmlns:a16="http://schemas.microsoft.com/office/drawing/2014/main" id="{226BA3E5-A022-8F92-8D9B-609AD8A310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777240</xdr:colOff>
      <xdr:row>1</xdr:row>
      <xdr:rowOff>289560</xdr:rowOff>
    </xdr:from>
    <xdr:to>
      <xdr:col>32</xdr:col>
      <xdr:colOff>754380</xdr:colOff>
      <xdr:row>7</xdr:row>
      <xdr:rowOff>464820</xdr:rowOff>
    </xdr:to>
    <xdr:graphicFrame macro="">
      <xdr:nvGraphicFramePr>
        <xdr:cNvPr id="66021603" name="2 Gráfico">
          <a:extLst>
            <a:ext uri="{FF2B5EF4-FFF2-40B4-BE49-F238E27FC236}">
              <a16:creationId xmlns:a16="http://schemas.microsoft.com/office/drawing/2014/main" id="{32148B5F-0841-82CC-8871-F7652B80D9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30480</xdr:colOff>
      <xdr:row>2</xdr:row>
      <xdr:rowOff>0</xdr:rowOff>
    </xdr:from>
    <xdr:to>
      <xdr:col>39</xdr:col>
      <xdr:colOff>0</xdr:colOff>
      <xdr:row>8</xdr:row>
      <xdr:rowOff>0</xdr:rowOff>
    </xdr:to>
    <xdr:graphicFrame macro="">
      <xdr:nvGraphicFramePr>
        <xdr:cNvPr id="66021604" name="3 Gráfico">
          <a:extLst>
            <a:ext uri="{FF2B5EF4-FFF2-40B4-BE49-F238E27FC236}">
              <a16:creationId xmlns:a16="http://schemas.microsoft.com/office/drawing/2014/main" id="{E9780FD4-A409-1F4F-3EB6-27CD2677AA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350520</xdr:rowOff>
    </xdr:from>
    <xdr:to>
      <xdr:col>27</xdr:col>
      <xdr:colOff>0</xdr:colOff>
      <xdr:row>14</xdr:row>
      <xdr:rowOff>541020</xdr:rowOff>
    </xdr:to>
    <xdr:graphicFrame macro="">
      <xdr:nvGraphicFramePr>
        <xdr:cNvPr id="66021605" name="4 Gráfico">
          <a:extLst>
            <a:ext uri="{FF2B5EF4-FFF2-40B4-BE49-F238E27FC236}">
              <a16:creationId xmlns:a16="http://schemas.microsoft.com/office/drawing/2014/main" id="{6AD95D2A-8C87-6E4F-770B-D569D8B305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350520</xdr:rowOff>
    </xdr:from>
    <xdr:to>
      <xdr:col>33</xdr:col>
      <xdr:colOff>0</xdr:colOff>
      <xdr:row>14</xdr:row>
      <xdr:rowOff>563880</xdr:rowOff>
    </xdr:to>
    <xdr:graphicFrame macro="">
      <xdr:nvGraphicFramePr>
        <xdr:cNvPr id="66021606" name="5 Gráfico">
          <a:extLst>
            <a:ext uri="{FF2B5EF4-FFF2-40B4-BE49-F238E27FC236}">
              <a16:creationId xmlns:a16="http://schemas.microsoft.com/office/drawing/2014/main" id="{12EC2EAD-D805-2E09-9E9A-935C18FB84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350520</xdr:rowOff>
    </xdr:from>
    <xdr:to>
      <xdr:col>39</xdr:col>
      <xdr:colOff>0</xdr:colOff>
      <xdr:row>14</xdr:row>
      <xdr:rowOff>563880</xdr:rowOff>
    </xdr:to>
    <xdr:graphicFrame macro="">
      <xdr:nvGraphicFramePr>
        <xdr:cNvPr id="66021607" name="6 Gráfico">
          <a:extLst>
            <a:ext uri="{FF2B5EF4-FFF2-40B4-BE49-F238E27FC236}">
              <a16:creationId xmlns:a16="http://schemas.microsoft.com/office/drawing/2014/main" id="{154E5164-0864-A950-5955-275FF67373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83820</xdr:rowOff>
    </xdr:to>
    <xdr:graphicFrame macro="">
      <xdr:nvGraphicFramePr>
        <xdr:cNvPr id="66021608" name="7 Gráfico">
          <a:extLst>
            <a:ext uri="{FF2B5EF4-FFF2-40B4-BE49-F238E27FC236}">
              <a16:creationId xmlns:a16="http://schemas.microsoft.com/office/drawing/2014/main" id="{71071D8F-F01A-7A1F-9E5C-5136C73A2C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762000</xdr:colOff>
      <xdr:row>19</xdr:row>
      <xdr:rowOff>83820</xdr:rowOff>
    </xdr:to>
    <xdr:graphicFrame macro="">
      <xdr:nvGraphicFramePr>
        <xdr:cNvPr id="66021609" name="8 Gráfico">
          <a:extLst>
            <a:ext uri="{FF2B5EF4-FFF2-40B4-BE49-F238E27FC236}">
              <a16:creationId xmlns:a16="http://schemas.microsoft.com/office/drawing/2014/main" id="{6ACDAD53-DD6E-CCA1-B50E-CE13F29E98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754380</xdr:colOff>
      <xdr:row>19</xdr:row>
      <xdr:rowOff>91440</xdr:rowOff>
    </xdr:to>
    <xdr:graphicFrame macro="">
      <xdr:nvGraphicFramePr>
        <xdr:cNvPr id="66021610" name="9 Gráfico">
          <a:extLst>
            <a:ext uri="{FF2B5EF4-FFF2-40B4-BE49-F238E27FC236}">
              <a16:creationId xmlns:a16="http://schemas.microsoft.com/office/drawing/2014/main" id="{07D08988-96E7-752C-D99C-0DB69C1E98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419100</xdr:colOff>
      <xdr:row>1</xdr:row>
      <xdr:rowOff>228600</xdr:rowOff>
    </xdr:from>
    <xdr:to>
      <xdr:col>52</xdr:col>
      <xdr:colOff>160020</xdr:colOff>
      <xdr:row>7</xdr:row>
      <xdr:rowOff>419100</xdr:rowOff>
    </xdr:to>
    <xdr:graphicFrame macro="">
      <xdr:nvGraphicFramePr>
        <xdr:cNvPr id="66021611" name="10 Gráfico">
          <a:extLst>
            <a:ext uri="{FF2B5EF4-FFF2-40B4-BE49-F238E27FC236}">
              <a16:creationId xmlns:a16="http://schemas.microsoft.com/office/drawing/2014/main" id="{6B77993B-5F5B-553F-48AA-81447655EE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464820</xdr:colOff>
      <xdr:row>8</xdr:row>
      <xdr:rowOff>365760</xdr:rowOff>
    </xdr:from>
    <xdr:to>
      <xdr:col>52</xdr:col>
      <xdr:colOff>198120</xdr:colOff>
      <xdr:row>14</xdr:row>
      <xdr:rowOff>571500</xdr:rowOff>
    </xdr:to>
    <xdr:graphicFrame macro="">
      <xdr:nvGraphicFramePr>
        <xdr:cNvPr id="66021612" name="11 Gráfico">
          <a:extLst>
            <a:ext uri="{FF2B5EF4-FFF2-40B4-BE49-F238E27FC236}">
              <a16:creationId xmlns:a16="http://schemas.microsoft.com/office/drawing/2014/main" id="{630B5E38-5940-0F49-A8D8-4673FED498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472440</xdr:colOff>
      <xdr:row>15</xdr:row>
      <xdr:rowOff>7620</xdr:rowOff>
    </xdr:from>
    <xdr:to>
      <xdr:col>52</xdr:col>
      <xdr:colOff>205740</xdr:colOff>
      <xdr:row>19</xdr:row>
      <xdr:rowOff>106680</xdr:rowOff>
    </xdr:to>
    <xdr:graphicFrame macro="">
      <xdr:nvGraphicFramePr>
        <xdr:cNvPr id="66021613" name="12 Gráfico">
          <a:extLst>
            <a:ext uri="{FF2B5EF4-FFF2-40B4-BE49-F238E27FC236}">
              <a16:creationId xmlns:a16="http://schemas.microsoft.com/office/drawing/2014/main" id="{FC3C4D29-7A5A-60DD-081E-256EB979F2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259080</xdr:rowOff>
    </xdr:to>
    <xdr:graphicFrame macro="">
      <xdr:nvGraphicFramePr>
        <xdr:cNvPr id="66021614" name="7 Gráfico">
          <a:extLst>
            <a:ext uri="{FF2B5EF4-FFF2-40B4-BE49-F238E27FC236}">
              <a16:creationId xmlns:a16="http://schemas.microsoft.com/office/drawing/2014/main" id="{C4A3FD7A-5E55-38CD-AB27-1E4E6B5271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762000</xdr:colOff>
      <xdr:row>25</xdr:row>
      <xdr:rowOff>259080</xdr:rowOff>
    </xdr:to>
    <xdr:graphicFrame macro="">
      <xdr:nvGraphicFramePr>
        <xdr:cNvPr id="66021615" name="8 Gráfico">
          <a:extLst>
            <a:ext uri="{FF2B5EF4-FFF2-40B4-BE49-F238E27FC236}">
              <a16:creationId xmlns:a16="http://schemas.microsoft.com/office/drawing/2014/main" id="{7B39782F-A50E-1ED3-88A8-C96FC48E4A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754380</xdr:colOff>
      <xdr:row>25</xdr:row>
      <xdr:rowOff>274320</xdr:rowOff>
    </xdr:to>
    <xdr:graphicFrame macro="">
      <xdr:nvGraphicFramePr>
        <xdr:cNvPr id="66021616" name="9 Gráfico">
          <a:extLst>
            <a:ext uri="{FF2B5EF4-FFF2-40B4-BE49-F238E27FC236}">
              <a16:creationId xmlns:a16="http://schemas.microsoft.com/office/drawing/2014/main" id="{5D0BCA75-851F-C730-A32A-1573A481B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480060</xdr:colOff>
      <xdr:row>20</xdr:row>
      <xdr:rowOff>38100</xdr:rowOff>
    </xdr:from>
    <xdr:to>
      <xdr:col>52</xdr:col>
      <xdr:colOff>213360</xdr:colOff>
      <xdr:row>25</xdr:row>
      <xdr:rowOff>312420</xdr:rowOff>
    </xdr:to>
    <xdr:graphicFrame macro="">
      <xdr:nvGraphicFramePr>
        <xdr:cNvPr id="66021617" name="16 Gráfico">
          <a:extLst>
            <a:ext uri="{FF2B5EF4-FFF2-40B4-BE49-F238E27FC236}">
              <a16:creationId xmlns:a16="http://schemas.microsoft.com/office/drawing/2014/main" id="{A9F5536B-2F38-5F8C-E6BD-D142505E37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91440</xdr:colOff>
      <xdr:row>0</xdr:row>
      <xdr:rowOff>45720</xdr:rowOff>
    </xdr:from>
    <xdr:to>
      <xdr:col>21</xdr:col>
      <xdr:colOff>723900</xdr:colOff>
      <xdr:row>3</xdr:row>
      <xdr:rowOff>0</xdr:rowOff>
    </xdr:to>
    <xdr:pic>
      <xdr:nvPicPr>
        <xdr:cNvPr id="66021618" name="Picture 3995" descr="MB900431547">
          <a:hlinkClick xmlns:r="http://schemas.openxmlformats.org/officeDocument/2006/relationships" r:id="rId17" tooltip="Ir a factores criticos"/>
          <a:extLst>
            <a:ext uri="{FF2B5EF4-FFF2-40B4-BE49-F238E27FC236}">
              <a16:creationId xmlns:a16="http://schemas.microsoft.com/office/drawing/2014/main" id="{5B4AAD9E-77A4-1C69-43B1-B4104551F777}"/>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689080" y="45720"/>
          <a:ext cx="632460"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228600</xdr:colOff>
      <xdr:row>2</xdr:row>
      <xdr:rowOff>7620</xdr:rowOff>
    </xdr:from>
    <xdr:to>
      <xdr:col>44</xdr:col>
      <xdr:colOff>182880</xdr:colOff>
      <xdr:row>8</xdr:row>
      <xdr:rowOff>0</xdr:rowOff>
    </xdr:to>
    <xdr:graphicFrame macro="">
      <xdr:nvGraphicFramePr>
        <xdr:cNvPr id="66021619" name="1 Gráfico">
          <a:extLst>
            <a:ext uri="{FF2B5EF4-FFF2-40B4-BE49-F238E27FC236}">
              <a16:creationId xmlns:a16="http://schemas.microsoft.com/office/drawing/2014/main" id="{A74330C0-2E5A-87A3-02B3-192DB23099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205740</xdr:colOff>
      <xdr:row>8</xdr:row>
      <xdr:rowOff>350520</xdr:rowOff>
    </xdr:from>
    <xdr:to>
      <xdr:col>44</xdr:col>
      <xdr:colOff>228600</xdr:colOff>
      <xdr:row>14</xdr:row>
      <xdr:rowOff>563880</xdr:rowOff>
    </xdr:to>
    <xdr:graphicFrame macro="">
      <xdr:nvGraphicFramePr>
        <xdr:cNvPr id="66021620" name="2 Gráfico">
          <a:extLst>
            <a:ext uri="{FF2B5EF4-FFF2-40B4-BE49-F238E27FC236}">
              <a16:creationId xmlns:a16="http://schemas.microsoft.com/office/drawing/2014/main" id="{07C29077-0A8B-5913-F3E9-057309B88D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205740</xdr:colOff>
      <xdr:row>14</xdr:row>
      <xdr:rowOff>716280</xdr:rowOff>
    </xdr:from>
    <xdr:to>
      <xdr:col>44</xdr:col>
      <xdr:colOff>251460</xdr:colOff>
      <xdr:row>19</xdr:row>
      <xdr:rowOff>91440</xdr:rowOff>
    </xdr:to>
    <xdr:graphicFrame macro="">
      <xdr:nvGraphicFramePr>
        <xdr:cNvPr id="66021621" name="3 Gráfico">
          <a:extLst>
            <a:ext uri="{FF2B5EF4-FFF2-40B4-BE49-F238E27FC236}">
              <a16:creationId xmlns:a16="http://schemas.microsoft.com/office/drawing/2014/main" id="{4FB20A4A-B257-2911-35B0-CBB9BD75CB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198120</xdr:colOff>
      <xdr:row>19</xdr:row>
      <xdr:rowOff>198120</xdr:rowOff>
    </xdr:from>
    <xdr:to>
      <xdr:col>44</xdr:col>
      <xdr:colOff>205740</xdr:colOff>
      <xdr:row>25</xdr:row>
      <xdr:rowOff>259080</xdr:rowOff>
    </xdr:to>
    <xdr:graphicFrame macro="">
      <xdr:nvGraphicFramePr>
        <xdr:cNvPr id="66021622" name="4 Gráfico">
          <a:extLst>
            <a:ext uri="{FF2B5EF4-FFF2-40B4-BE49-F238E27FC236}">
              <a16:creationId xmlns:a16="http://schemas.microsoft.com/office/drawing/2014/main" id="{588A291C-DC60-BC2B-E1E8-C914822BCD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25" zoomScale="80" zoomScaleNormal="80" workbookViewId="0">
      <selection activeCell="C37" sqref="C37"/>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425781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02"/>
      <c r="B1" s="203"/>
      <c r="C1" s="210" t="s">
        <v>168</v>
      </c>
      <c r="D1" s="211"/>
      <c r="E1" s="211"/>
      <c r="F1" s="211"/>
      <c r="G1" s="211"/>
      <c r="H1" s="208" t="s">
        <v>169</v>
      </c>
      <c r="I1" s="209"/>
    </row>
    <row r="2" spans="1:13" ht="18.75" customHeight="1" x14ac:dyDescent="0.25">
      <c r="A2" s="204"/>
      <c r="B2" s="205"/>
      <c r="C2" s="210" t="s">
        <v>170</v>
      </c>
      <c r="D2" s="211"/>
      <c r="E2" s="211"/>
      <c r="F2" s="211"/>
      <c r="G2" s="211"/>
      <c r="H2" s="44">
        <v>41241</v>
      </c>
      <c r="I2" s="45" t="s">
        <v>174</v>
      </c>
    </row>
    <row r="3" spans="1:13" ht="21" customHeight="1" x14ac:dyDescent="0.25">
      <c r="A3" s="206"/>
      <c r="B3" s="207"/>
      <c r="C3" s="210" t="s">
        <v>171</v>
      </c>
      <c r="D3" s="211"/>
      <c r="E3" s="211"/>
      <c r="F3" s="211"/>
      <c r="G3" s="211"/>
      <c r="H3" s="208" t="s">
        <v>172</v>
      </c>
      <c r="I3" s="209"/>
    </row>
    <row r="4" spans="1:13" ht="5.25" customHeight="1" x14ac:dyDescent="0.2"/>
    <row r="5" spans="1:13" ht="34.5" customHeight="1" x14ac:dyDescent="0.2">
      <c r="A5" s="161" t="s">
        <v>163</v>
      </c>
      <c r="B5" s="161"/>
      <c r="C5" s="161"/>
      <c r="D5" s="161"/>
      <c r="E5" s="161"/>
      <c r="F5" s="161"/>
      <c r="G5" s="161"/>
      <c r="H5" s="161"/>
      <c r="I5" s="161"/>
      <c r="K5" s="162" t="s">
        <v>139</v>
      </c>
      <c r="L5" s="162"/>
      <c r="M5" s="162"/>
    </row>
    <row r="6" spans="1:13" ht="23.25" customHeight="1" x14ac:dyDescent="0.2">
      <c r="A6" s="163" t="s">
        <v>161</v>
      </c>
      <c r="B6" s="164"/>
      <c r="C6" s="164"/>
      <c r="D6" s="164"/>
      <c r="E6" s="164"/>
      <c r="F6" s="175" t="s">
        <v>140</v>
      </c>
      <c r="G6" s="176"/>
      <c r="H6" s="176"/>
      <c r="I6" s="176"/>
      <c r="K6" s="47" t="s">
        <v>141</v>
      </c>
      <c r="L6" s="48" t="s">
        <v>142</v>
      </c>
      <c r="M6" s="49" t="s">
        <v>143</v>
      </c>
    </row>
    <row r="7" spans="1:13" ht="20.100000000000001" customHeight="1" x14ac:dyDescent="0.2">
      <c r="A7" s="165" t="s">
        <v>605</v>
      </c>
      <c r="B7" s="166"/>
      <c r="C7" s="166"/>
      <c r="D7" s="166"/>
      <c r="E7" s="166"/>
      <c r="F7" s="177">
        <v>45623</v>
      </c>
      <c r="G7" s="177"/>
      <c r="H7" s="177"/>
      <c r="I7" s="177"/>
      <c r="K7" s="167" t="s">
        <v>165</v>
      </c>
      <c r="L7" s="57" t="s">
        <v>144</v>
      </c>
      <c r="M7" s="168" t="s">
        <v>145</v>
      </c>
    </row>
    <row r="8" spans="1:13" ht="33.75" customHeight="1" x14ac:dyDescent="0.2">
      <c r="A8" s="165"/>
      <c r="B8" s="166"/>
      <c r="C8" s="166"/>
      <c r="D8" s="166"/>
      <c r="E8" s="166"/>
      <c r="F8" s="169" t="s">
        <v>159</v>
      </c>
      <c r="G8" s="170"/>
      <c r="H8" s="171">
        <v>254810000386</v>
      </c>
      <c r="I8" s="172"/>
      <c r="K8" s="168"/>
      <c r="L8" s="57" t="s">
        <v>158</v>
      </c>
      <c r="M8" s="168"/>
    </row>
    <row r="9" spans="1:13" ht="20.100000000000001" customHeight="1" x14ac:dyDescent="0.2">
      <c r="A9" s="42" t="s">
        <v>146</v>
      </c>
      <c r="B9" s="43"/>
      <c r="C9" s="182" t="s">
        <v>608</v>
      </c>
      <c r="D9" s="182"/>
      <c r="E9" s="183"/>
      <c r="F9" s="178" t="s">
        <v>162</v>
      </c>
      <c r="G9" s="179"/>
      <c r="H9" s="195" t="s">
        <v>342</v>
      </c>
      <c r="I9" s="196"/>
      <c r="K9" s="168"/>
      <c r="L9" s="57" t="s">
        <v>147</v>
      </c>
      <c r="M9" s="168" t="s">
        <v>148</v>
      </c>
    </row>
    <row r="10" spans="1:13" ht="20.100000000000001" customHeight="1" x14ac:dyDescent="0.2">
      <c r="A10" s="180" t="s">
        <v>167</v>
      </c>
      <c r="B10" s="181"/>
      <c r="C10" s="182" t="s">
        <v>607</v>
      </c>
      <c r="D10" s="182"/>
      <c r="E10" s="182"/>
      <c r="F10" s="183"/>
      <c r="G10" s="46" t="s">
        <v>149</v>
      </c>
      <c r="H10" s="173">
        <v>3206594973</v>
      </c>
      <c r="I10" s="174"/>
      <c r="K10" s="168"/>
      <c r="L10" s="57" t="s">
        <v>150</v>
      </c>
      <c r="M10" s="168"/>
    </row>
    <row r="11" spans="1:13" ht="20.100000000000001" customHeight="1" x14ac:dyDescent="0.2">
      <c r="A11" s="180" t="s">
        <v>164</v>
      </c>
      <c r="B11" s="181"/>
      <c r="C11" s="182" t="s">
        <v>343</v>
      </c>
      <c r="D11" s="182"/>
      <c r="E11" s="182"/>
      <c r="F11" s="183"/>
      <c r="G11" s="46" t="s">
        <v>173</v>
      </c>
      <c r="H11" s="184" t="s">
        <v>604</v>
      </c>
      <c r="I11" s="185"/>
      <c r="K11" s="186"/>
      <c r="L11" s="58"/>
      <c r="M11" s="58"/>
    </row>
    <row r="12" spans="1:13" ht="19.5" customHeight="1" x14ac:dyDescent="0.2">
      <c r="A12" s="188" t="s">
        <v>151</v>
      </c>
      <c r="B12" s="189"/>
      <c r="C12" s="189"/>
      <c r="D12" s="189"/>
      <c r="E12" s="189"/>
      <c r="F12" s="189"/>
      <c r="G12" s="189"/>
      <c r="H12" s="189"/>
      <c r="I12" s="190"/>
      <c r="K12" s="187"/>
      <c r="L12" s="58"/>
      <c r="M12" s="187"/>
    </row>
    <row r="13" spans="1:13" ht="20.100000000000001" customHeight="1" x14ac:dyDescent="0.2">
      <c r="A13" s="191" t="s">
        <v>152</v>
      </c>
      <c r="B13" s="191"/>
      <c r="C13" s="191"/>
      <c r="D13" s="191" t="s">
        <v>153</v>
      </c>
      <c r="E13" s="191"/>
      <c r="F13" s="191"/>
      <c r="G13" s="191" t="s">
        <v>160</v>
      </c>
      <c r="H13" s="191"/>
      <c r="I13" s="191"/>
      <c r="K13" s="187"/>
      <c r="L13" s="58"/>
      <c r="M13" s="187"/>
    </row>
    <row r="14" spans="1:13" ht="20.100000000000001" customHeight="1" x14ac:dyDescent="0.2">
      <c r="A14" s="192" t="s">
        <v>489</v>
      </c>
      <c r="B14" s="192"/>
      <c r="C14" s="192"/>
      <c r="D14" s="192" t="s">
        <v>381</v>
      </c>
      <c r="E14" s="192"/>
      <c r="F14" s="192"/>
      <c r="G14" s="192" t="s">
        <v>490</v>
      </c>
      <c r="H14" s="192"/>
      <c r="I14" s="192"/>
      <c r="K14" s="187"/>
      <c r="L14" s="58"/>
      <c r="M14" s="187"/>
    </row>
    <row r="15" spans="1:13" ht="20.100000000000001" customHeight="1" x14ac:dyDescent="0.2">
      <c r="A15" s="192" t="s">
        <v>382</v>
      </c>
      <c r="B15" s="192"/>
      <c r="C15" s="192"/>
      <c r="D15" s="192" t="s">
        <v>381</v>
      </c>
      <c r="E15" s="192"/>
      <c r="F15" s="192"/>
      <c r="G15" s="192" t="s">
        <v>383</v>
      </c>
      <c r="H15" s="192"/>
      <c r="I15" s="192"/>
      <c r="K15" s="187"/>
      <c r="L15" s="58"/>
      <c r="M15" s="58"/>
    </row>
    <row r="16" spans="1:13" ht="20.100000000000001" customHeight="1" x14ac:dyDescent="0.2">
      <c r="A16" s="192" t="s">
        <v>429</v>
      </c>
      <c r="B16" s="192"/>
      <c r="C16" s="192"/>
      <c r="D16" s="192" t="s">
        <v>430</v>
      </c>
      <c r="E16" s="192"/>
      <c r="F16" s="192"/>
      <c r="G16" s="192" t="s">
        <v>431</v>
      </c>
      <c r="H16" s="192"/>
      <c r="I16" s="192"/>
      <c r="K16" s="187"/>
      <c r="L16" s="58"/>
      <c r="M16" s="58"/>
    </row>
    <row r="17" spans="1:13" ht="20.100000000000001" customHeight="1" x14ac:dyDescent="0.2">
      <c r="A17" s="192" t="s">
        <v>597</v>
      </c>
      <c r="B17" s="192"/>
      <c r="C17" s="192"/>
      <c r="D17" s="192" t="s">
        <v>430</v>
      </c>
      <c r="E17" s="192"/>
      <c r="F17" s="192"/>
      <c r="G17" s="192" t="s">
        <v>598</v>
      </c>
      <c r="H17" s="192"/>
      <c r="I17" s="192"/>
      <c r="K17" s="187"/>
      <c r="L17" s="58"/>
      <c r="M17" s="58"/>
    </row>
    <row r="18" spans="1:13" ht="20.100000000000001" customHeight="1" x14ac:dyDescent="0.2">
      <c r="A18" s="86"/>
      <c r="B18" s="86"/>
      <c r="C18" s="86"/>
      <c r="D18" s="86"/>
      <c r="E18" s="86"/>
      <c r="F18" s="86"/>
      <c r="G18" s="86"/>
      <c r="H18" s="86"/>
      <c r="I18" s="86"/>
      <c r="K18" s="193"/>
      <c r="L18" s="58"/>
      <c r="M18" s="58"/>
    </row>
    <row r="19" spans="1:13" ht="20.100000000000001" customHeight="1" x14ac:dyDescent="0.2">
      <c r="A19" s="192"/>
      <c r="B19" s="192"/>
      <c r="C19" s="192"/>
      <c r="D19" s="192"/>
      <c r="E19" s="192"/>
      <c r="F19" s="192"/>
      <c r="G19" s="192"/>
      <c r="H19" s="192"/>
      <c r="I19" s="192"/>
      <c r="K19" s="187"/>
      <c r="L19" s="58"/>
      <c r="M19" s="58"/>
    </row>
    <row r="20" spans="1:13" ht="20.100000000000001" customHeight="1" x14ac:dyDescent="0.2">
      <c r="A20" s="192"/>
      <c r="B20" s="192"/>
      <c r="C20" s="192"/>
      <c r="D20" s="192"/>
      <c r="E20" s="192"/>
      <c r="F20" s="192"/>
      <c r="G20" s="192"/>
      <c r="H20" s="192"/>
      <c r="I20" s="192"/>
      <c r="K20" s="187"/>
      <c r="L20" s="58"/>
      <c r="M20" s="58"/>
    </row>
    <row r="21" spans="1:13" ht="20.100000000000001" customHeight="1" x14ac:dyDescent="0.2">
      <c r="A21" s="192"/>
      <c r="B21" s="192"/>
      <c r="C21" s="192"/>
      <c r="D21" s="192"/>
      <c r="E21" s="192"/>
      <c r="F21" s="192"/>
      <c r="G21" s="192"/>
      <c r="H21" s="192"/>
      <c r="I21" s="192"/>
      <c r="K21" s="187"/>
      <c r="L21" s="58"/>
      <c r="M21" s="59"/>
    </row>
    <row r="22" spans="1:13" ht="20.100000000000001" customHeight="1" x14ac:dyDescent="0.2">
      <c r="A22" s="192"/>
      <c r="B22" s="192"/>
      <c r="C22" s="192"/>
      <c r="D22" s="192"/>
      <c r="E22" s="192"/>
      <c r="F22" s="192"/>
      <c r="G22" s="192"/>
      <c r="H22" s="192"/>
      <c r="I22" s="192"/>
    </row>
    <row r="23" spans="1:13" s="19" customFormat="1" ht="20.25" x14ac:dyDescent="0.3">
      <c r="A23" s="194"/>
      <c r="B23" s="194"/>
      <c r="C23" s="194"/>
      <c r="D23" s="194"/>
      <c r="E23" s="194"/>
      <c r="F23" s="194"/>
      <c r="G23" s="194"/>
      <c r="H23" s="194"/>
      <c r="I23" s="194"/>
      <c r="K23" s="199"/>
      <c r="L23" s="199"/>
    </row>
    <row r="24" spans="1:13" ht="30" customHeight="1" x14ac:dyDescent="0.2">
      <c r="A24" s="200" t="s">
        <v>154</v>
      </c>
      <c r="B24" s="200"/>
      <c r="C24" s="200"/>
      <c r="D24" s="200"/>
      <c r="E24" s="200"/>
      <c r="F24" s="200"/>
      <c r="G24" s="200"/>
      <c r="H24" s="200"/>
      <c r="I24" s="200"/>
      <c r="K24" s="20"/>
      <c r="L24" s="20"/>
    </row>
    <row r="25" spans="1:13" ht="33.75" customHeight="1" x14ac:dyDescent="0.2">
      <c r="A25" s="191" t="s">
        <v>152</v>
      </c>
      <c r="B25" s="191"/>
      <c r="C25" s="191"/>
      <c r="D25" s="191" t="s">
        <v>153</v>
      </c>
      <c r="E25" s="191"/>
      <c r="F25" s="191"/>
      <c r="G25" s="191" t="s">
        <v>23</v>
      </c>
      <c r="H25" s="191"/>
      <c r="I25" s="191"/>
      <c r="K25" s="21"/>
      <c r="L25" s="22"/>
      <c r="M25" s="18" t="s">
        <v>155</v>
      </c>
    </row>
    <row r="26" spans="1:13" ht="20.100000000000001" customHeight="1" x14ac:dyDescent="0.2">
      <c r="A26" s="86"/>
      <c r="B26" s="86"/>
      <c r="C26" s="86"/>
      <c r="D26" s="86"/>
      <c r="E26" s="86"/>
      <c r="F26" s="86"/>
      <c r="G26" s="86"/>
      <c r="H26" s="86"/>
      <c r="I26" s="86"/>
      <c r="K26" s="21"/>
      <c r="L26" s="22"/>
    </row>
    <row r="27" spans="1:13" ht="20.100000000000001" customHeight="1" x14ac:dyDescent="0.2">
      <c r="A27" s="192" t="s">
        <v>599</v>
      </c>
      <c r="B27" s="192"/>
      <c r="C27" s="192"/>
      <c r="D27" s="192" t="s">
        <v>427</v>
      </c>
      <c r="E27" s="192"/>
      <c r="F27" s="192"/>
      <c r="G27" s="192" t="s">
        <v>601</v>
      </c>
      <c r="H27" s="192"/>
      <c r="I27" s="192"/>
      <c r="K27" s="21"/>
      <c r="L27" s="23"/>
    </row>
    <row r="28" spans="1:13" ht="20.100000000000001" customHeight="1" x14ac:dyDescent="0.2">
      <c r="A28" s="192" t="s">
        <v>426</v>
      </c>
      <c r="B28" s="192"/>
      <c r="C28" s="192"/>
      <c r="D28" s="192" t="s">
        <v>427</v>
      </c>
      <c r="E28" s="192"/>
      <c r="F28" s="192"/>
      <c r="G28" s="192" t="s">
        <v>428</v>
      </c>
      <c r="H28" s="192"/>
      <c r="I28" s="192"/>
      <c r="K28" s="21"/>
      <c r="L28" s="23"/>
    </row>
    <row r="29" spans="1:13" ht="20.100000000000001" customHeight="1" x14ac:dyDescent="0.2">
      <c r="A29" s="192" t="s">
        <v>432</v>
      </c>
      <c r="B29" s="192"/>
      <c r="C29" s="192"/>
      <c r="D29" s="192" t="s">
        <v>433</v>
      </c>
      <c r="E29" s="192"/>
      <c r="F29" s="192"/>
      <c r="G29" s="192" t="s">
        <v>600</v>
      </c>
      <c r="H29" s="192"/>
      <c r="I29" s="192"/>
      <c r="K29" s="21"/>
      <c r="L29" s="22"/>
    </row>
    <row r="30" spans="1:13" ht="20.100000000000001" customHeight="1" x14ac:dyDescent="0.2">
      <c r="A30" s="192" t="s">
        <v>602</v>
      </c>
      <c r="B30" s="192"/>
      <c r="C30" s="192"/>
      <c r="D30" s="192" t="s">
        <v>433</v>
      </c>
      <c r="E30" s="192"/>
      <c r="F30" s="192"/>
      <c r="G30" s="192" t="s">
        <v>603</v>
      </c>
      <c r="H30" s="192"/>
      <c r="I30" s="192"/>
      <c r="K30" s="21"/>
      <c r="L30" s="23"/>
    </row>
    <row r="31" spans="1:13" ht="20.100000000000001" customHeight="1" x14ac:dyDescent="0.2">
      <c r="A31" s="192"/>
      <c r="B31" s="192"/>
      <c r="C31" s="192"/>
      <c r="D31" s="192"/>
      <c r="E31" s="192"/>
      <c r="F31" s="192"/>
      <c r="G31" s="192"/>
      <c r="H31" s="192"/>
      <c r="I31" s="192"/>
      <c r="K31" s="21"/>
      <c r="L31" s="24"/>
    </row>
    <row r="32" spans="1:13" ht="20.100000000000001" customHeight="1" x14ac:dyDescent="0.2">
      <c r="A32" s="192"/>
      <c r="B32" s="192"/>
      <c r="C32" s="192"/>
      <c r="D32" s="192"/>
      <c r="E32" s="192"/>
      <c r="F32" s="192"/>
      <c r="G32" s="192"/>
      <c r="H32" s="192"/>
      <c r="I32" s="192"/>
      <c r="K32" s="197"/>
      <c r="L32" s="22"/>
    </row>
    <row r="33" spans="11:12" ht="15" x14ac:dyDescent="0.2">
      <c r="K33" s="197"/>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98" t="s">
        <v>29</v>
      </c>
      <c r="B65526" s="198"/>
      <c r="C65526" s="198"/>
      <c r="D65526" s="198"/>
      <c r="E65526" s="198"/>
    </row>
    <row r="65527" spans="1:5" x14ac:dyDescent="0.2">
      <c r="A65527" s="201" t="s">
        <v>30</v>
      </c>
      <c r="B65527" s="201"/>
      <c r="C65527" s="201"/>
      <c r="D65527" s="201"/>
      <c r="E65527" s="201"/>
    </row>
    <row r="65528" spans="1:5" x14ac:dyDescent="0.2">
      <c r="A65528" s="201" t="s">
        <v>31</v>
      </c>
      <c r="B65528" s="201"/>
      <c r="C65528" s="201"/>
      <c r="D65528" s="201"/>
      <c r="E65528" s="201"/>
    </row>
    <row r="65529" spans="1:5" x14ac:dyDescent="0.2">
      <c r="A65529" s="18" t="s">
        <v>156</v>
      </c>
      <c r="D65529" s="18" t="s">
        <v>157</v>
      </c>
    </row>
  </sheetData>
  <sheetProtection password="F5F0" sheet="1"/>
  <mergeCells count="87">
    <mergeCell ref="A1:B3"/>
    <mergeCell ref="H1:I1"/>
    <mergeCell ref="H3:I3"/>
    <mergeCell ref="C1:G1"/>
    <mergeCell ref="C2:G2"/>
    <mergeCell ref="C3:G3"/>
    <mergeCell ref="A65527:E65527"/>
    <mergeCell ref="A65528:E65528"/>
    <mergeCell ref="A32:C32"/>
    <mergeCell ref="D32:F32"/>
    <mergeCell ref="G32:I32"/>
    <mergeCell ref="A28:C28"/>
    <mergeCell ref="D28:F28"/>
    <mergeCell ref="H9:I9"/>
    <mergeCell ref="K32:K33"/>
    <mergeCell ref="A65526:E65526"/>
    <mergeCell ref="G28:I28"/>
    <mergeCell ref="K23:L23"/>
    <mergeCell ref="A24:I24"/>
    <mergeCell ref="A25:C25"/>
    <mergeCell ref="D25:F25"/>
    <mergeCell ref="G25:I25"/>
    <mergeCell ref="A27:C27"/>
    <mergeCell ref="D27:F27"/>
    <mergeCell ref="A11:B11"/>
    <mergeCell ref="C10:F10"/>
    <mergeCell ref="C11:F11"/>
    <mergeCell ref="A31:C31"/>
    <mergeCell ref="D31:F31"/>
    <mergeCell ref="G31:I31"/>
    <mergeCell ref="A29:C29"/>
    <mergeCell ref="D29:F29"/>
    <mergeCell ref="G29:I29"/>
    <mergeCell ref="A30:C30"/>
    <mergeCell ref="D30:F30"/>
    <mergeCell ref="G30:I30"/>
    <mergeCell ref="G27:I27"/>
    <mergeCell ref="A22:C22"/>
    <mergeCell ref="D22:F22"/>
    <mergeCell ref="G22:I22"/>
    <mergeCell ref="A23:C23"/>
    <mergeCell ref="D23:F23"/>
    <mergeCell ref="G23:I23"/>
    <mergeCell ref="A15:C15"/>
    <mergeCell ref="D15:F15"/>
    <mergeCell ref="G15:I15"/>
    <mergeCell ref="K18:K21"/>
    <mergeCell ref="A19:C19"/>
    <mergeCell ref="D19:F19"/>
    <mergeCell ref="G19:I19"/>
    <mergeCell ref="A20:C20"/>
    <mergeCell ref="D20:F20"/>
    <mergeCell ref="G20:I20"/>
    <mergeCell ref="A21:C21"/>
    <mergeCell ref="D21:F21"/>
    <mergeCell ref="G21:I21"/>
    <mergeCell ref="H11:I11"/>
    <mergeCell ref="K11:K17"/>
    <mergeCell ref="A12:I12"/>
    <mergeCell ref="M12:M14"/>
    <mergeCell ref="A13:C13"/>
    <mergeCell ref="D13:F13"/>
    <mergeCell ref="G13:I13"/>
    <mergeCell ref="A14:C14"/>
    <mergeCell ref="D14:F14"/>
    <mergeCell ref="G14:I14"/>
    <mergeCell ref="A16:C16"/>
    <mergeCell ref="D16:F16"/>
    <mergeCell ref="G16:I16"/>
    <mergeCell ref="A17:C17"/>
    <mergeCell ref="D17:F17"/>
    <mergeCell ref="G17:I17"/>
    <mergeCell ref="A5:I5"/>
    <mergeCell ref="K5:M5"/>
    <mergeCell ref="A6:E6"/>
    <mergeCell ref="A7:E8"/>
    <mergeCell ref="K7:K10"/>
    <mergeCell ref="M7:M8"/>
    <mergeCell ref="F8:G8"/>
    <mergeCell ref="H8:I8"/>
    <mergeCell ref="M9:M10"/>
    <mergeCell ref="H10:I10"/>
    <mergeCell ref="F6:I6"/>
    <mergeCell ref="F7:I7"/>
    <mergeCell ref="F9:G9"/>
    <mergeCell ref="A10:B10"/>
    <mergeCell ref="C9:E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B25" zoomScale="90" zoomScaleNormal="90" workbookViewId="0">
      <selection activeCell="E33" sqref="E33"/>
    </sheetView>
  </sheetViews>
  <sheetFormatPr baseColWidth="10" defaultColWidth="11.42578125" defaultRowHeight="14.25" x14ac:dyDescent="0.2"/>
  <cols>
    <col min="1" max="1" width="0.42578125" style="86" customWidth="1"/>
    <col min="2" max="2" width="1.42578125" style="86" customWidth="1"/>
    <col min="3" max="3" width="44.7109375" style="86" customWidth="1"/>
    <col min="4" max="4" width="11.7109375" style="139" customWidth="1"/>
    <col min="5" max="6" width="33.7109375" style="121" customWidth="1"/>
    <col min="7" max="7" width="11.7109375" style="139" customWidth="1"/>
    <col min="8" max="9" width="33.7109375" style="121" customWidth="1"/>
    <col min="10" max="10" width="11.7109375" style="139" customWidth="1"/>
    <col min="11" max="12" width="33.7109375" style="121" customWidth="1"/>
    <col min="13" max="13" width="11.7109375" style="139" customWidth="1"/>
    <col min="14" max="15" width="33.7109375" style="121" customWidth="1"/>
    <col min="16" max="16" width="3.140625" style="86" customWidth="1"/>
    <col min="17" max="17" width="2.42578125" style="86" customWidth="1"/>
    <col min="18" max="18" width="7.42578125" style="86" hidden="1" customWidth="1"/>
    <col min="19" max="20" width="7.140625" style="86" hidden="1" customWidth="1"/>
    <col min="21" max="21" width="7" style="86" hidden="1" customWidth="1"/>
    <col min="22" max="22" width="11.42578125" style="86"/>
    <col min="23" max="23" width="13" style="86" customWidth="1"/>
    <col min="24" max="24" width="15.85546875" style="86" customWidth="1"/>
    <col min="25" max="25" width="13" style="86" customWidth="1"/>
    <col min="26" max="27" width="11.42578125" style="86" customWidth="1"/>
    <col min="28" max="16384" width="11.42578125" style="86"/>
  </cols>
  <sheetData>
    <row r="1" spans="1:21" ht="33" customHeight="1" x14ac:dyDescent="0.2">
      <c r="B1" s="262" t="s">
        <v>123</v>
      </c>
      <c r="C1" s="262"/>
      <c r="D1" s="262"/>
      <c r="E1" s="262"/>
      <c r="F1" s="262"/>
      <c r="G1" s="262"/>
      <c r="H1" s="262"/>
      <c r="I1" s="262"/>
      <c r="J1" s="263"/>
      <c r="K1" s="263"/>
      <c r="L1" s="87"/>
      <c r="M1" s="87"/>
      <c r="N1" s="87"/>
      <c r="O1" s="87"/>
    </row>
    <row r="2" spans="1:21" ht="15.75" x14ac:dyDescent="0.2">
      <c r="B2" s="264" t="s">
        <v>27</v>
      </c>
      <c r="C2" s="264"/>
      <c r="D2" s="213" t="s">
        <v>175</v>
      </c>
      <c r="E2" s="213"/>
      <c r="F2" s="213"/>
      <c r="G2" s="214" t="s">
        <v>176</v>
      </c>
      <c r="H2" s="214"/>
      <c r="I2" s="214"/>
      <c r="J2" s="215" t="s">
        <v>177</v>
      </c>
      <c r="K2" s="215"/>
      <c r="L2" s="215"/>
      <c r="M2" s="277" t="s">
        <v>178</v>
      </c>
      <c r="N2" s="277"/>
      <c r="O2" s="277"/>
      <c r="Q2" s="86">
        <v>1</v>
      </c>
    </row>
    <row r="3" spans="1:21" ht="15" customHeight="1" x14ac:dyDescent="0.2">
      <c r="B3" s="264"/>
      <c r="C3" s="264"/>
      <c r="D3" s="275" t="s">
        <v>34</v>
      </c>
      <c r="E3" s="218" t="s">
        <v>122</v>
      </c>
      <c r="F3" s="218" t="s">
        <v>124</v>
      </c>
      <c r="G3" s="216" t="s">
        <v>34</v>
      </c>
      <c r="H3" s="218" t="s">
        <v>122</v>
      </c>
      <c r="I3" s="218" t="s">
        <v>124</v>
      </c>
      <c r="J3" s="216" t="s">
        <v>34</v>
      </c>
      <c r="K3" s="226" t="s">
        <v>122</v>
      </c>
      <c r="L3" s="219" t="s">
        <v>124</v>
      </c>
      <c r="M3" s="216" t="s">
        <v>34</v>
      </c>
      <c r="N3" s="226" t="s">
        <v>122</v>
      </c>
      <c r="O3" s="219" t="s">
        <v>124</v>
      </c>
      <c r="Q3" s="86">
        <v>2</v>
      </c>
    </row>
    <row r="4" spans="1:21" ht="15.75" customHeight="1" x14ac:dyDescent="0.2">
      <c r="B4" s="264"/>
      <c r="C4" s="264"/>
      <c r="D4" s="276"/>
      <c r="E4" s="219"/>
      <c r="F4" s="219"/>
      <c r="G4" s="217"/>
      <c r="H4" s="219"/>
      <c r="I4" s="219"/>
      <c r="J4" s="217"/>
      <c r="K4" s="227"/>
      <c r="L4" s="228"/>
      <c r="M4" s="217"/>
      <c r="N4" s="227"/>
      <c r="O4" s="228"/>
      <c r="Q4" s="86">
        <v>3</v>
      </c>
    </row>
    <row r="5" spans="1:21" ht="15.75" x14ac:dyDescent="0.2">
      <c r="B5" s="264"/>
      <c r="C5" s="264"/>
      <c r="D5" s="88"/>
      <c r="E5" s="89"/>
      <c r="F5" s="89"/>
      <c r="G5" s="90"/>
      <c r="H5" s="91"/>
      <c r="I5" s="91" t="s">
        <v>179</v>
      </c>
      <c r="J5" s="90"/>
      <c r="K5" s="92"/>
      <c r="L5" s="91"/>
      <c r="M5" s="90"/>
      <c r="N5" s="92"/>
      <c r="O5" s="91"/>
      <c r="Q5" s="86">
        <v>4</v>
      </c>
    </row>
    <row r="6" spans="1:21" ht="18.75" x14ac:dyDescent="0.2">
      <c r="A6" s="212"/>
      <c r="B6" s="272"/>
      <c r="C6" s="93" t="s">
        <v>73</v>
      </c>
      <c r="D6" s="94"/>
      <c r="E6" s="94"/>
      <c r="F6" s="94"/>
      <c r="G6" s="94"/>
      <c r="H6" s="94"/>
      <c r="I6" s="94"/>
      <c r="J6" s="94"/>
      <c r="K6" s="94"/>
      <c r="L6" s="95"/>
      <c r="M6" s="94"/>
      <c r="N6" s="94"/>
      <c r="O6" s="95"/>
    </row>
    <row r="7" spans="1:21" ht="39.950000000000003" customHeight="1" x14ac:dyDescent="0.2">
      <c r="A7" s="212"/>
      <c r="B7" s="273"/>
      <c r="C7" s="96" t="s">
        <v>33</v>
      </c>
      <c r="D7" s="26">
        <v>2</v>
      </c>
      <c r="E7" s="60" t="s">
        <v>181</v>
      </c>
      <c r="F7" s="60" t="s">
        <v>182</v>
      </c>
      <c r="G7" s="79">
        <v>3</v>
      </c>
      <c r="H7" s="61" t="s">
        <v>495</v>
      </c>
      <c r="I7" s="61" t="s">
        <v>496</v>
      </c>
      <c r="J7" s="82"/>
      <c r="K7" s="62"/>
      <c r="L7" s="63"/>
      <c r="M7" s="84"/>
      <c r="N7" s="64"/>
      <c r="O7" s="65"/>
      <c r="R7" s="86">
        <f>COUNTIF(D7:D10,"1")</f>
        <v>1</v>
      </c>
      <c r="S7" s="86">
        <f>COUNTIF(G7:G10,"1")</f>
        <v>0</v>
      </c>
      <c r="T7" s="86">
        <f>COUNTIF(J7:J10,"1")</f>
        <v>0</v>
      </c>
      <c r="U7" s="86">
        <f>COUNTIF(M7:M10,"1")</f>
        <v>0</v>
      </c>
    </row>
    <row r="8" spans="1:21" ht="39.950000000000003" customHeight="1" x14ac:dyDescent="0.2">
      <c r="A8" s="212"/>
      <c r="B8" s="273"/>
      <c r="C8" s="97" t="s">
        <v>35</v>
      </c>
      <c r="D8" s="26">
        <v>2</v>
      </c>
      <c r="E8" s="60" t="s">
        <v>183</v>
      </c>
      <c r="F8" s="60" t="s">
        <v>184</v>
      </c>
      <c r="G8" s="79">
        <v>3</v>
      </c>
      <c r="H8" s="66" t="s">
        <v>497</v>
      </c>
      <c r="I8" s="61" t="s">
        <v>498</v>
      </c>
      <c r="J8" s="82"/>
      <c r="K8" s="67"/>
      <c r="L8" s="63"/>
      <c r="M8" s="84"/>
      <c r="N8" s="68"/>
      <c r="O8" s="65"/>
      <c r="R8" s="86">
        <f>COUNTIF(D7:D10,"2")</f>
        <v>3</v>
      </c>
      <c r="S8" s="86">
        <f>COUNTIF(G7:G10,"2")</f>
        <v>2</v>
      </c>
      <c r="T8" s="86">
        <f>COUNTIF(J7:J10,"2")</f>
        <v>0</v>
      </c>
      <c r="U8" s="86">
        <f>COUNTIF(M7:M10,"2")</f>
        <v>0</v>
      </c>
    </row>
    <row r="9" spans="1:21" ht="39.950000000000003" customHeight="1" x14ac:dyDescent="0.2">
      <c r="A9" s="212"/>
      <c r="B9" s="273"/>
      <c r="C9" s="98" t="s">
        <v>36</v>
      </c>
      <c r="D9" s="26">
        <v>2</v>
      </c>
      <c r="E9" s="60" t="s">
        <v>185</v>
      </c>
      <c r="F9" s="60" t="s">
        <v>186</v>
      </c>
      <c r="G9" s="79">
        <v>2</v>
      </c>
      <c r="H9" s="66" t="s">
        <v>499</v>
      </c>
      <c r="I9" s="61" t="s">
        <v>500</v>
      </c>
      <c r="J9" s="82"/>
      <c r="K9" s="67"/>
      <c r="L9" s="63"/>
      <c r="M9" s="84"/>
      <c r="N9" s="68"/>
      <c r="O9" s="65"/>
      <c r="R9" s="86">
        <f>COUNTIF(D7:D10,"3")</f>
        <v>0</v>
      </c>
      <c r="S9" s="86">
        <f>COUNTIF(G7:G10,"3")</f>
        <v>2</v>
      </c>
      <c r="T9" s="86">
        <f>COUNTIF(J7:J10,"3")</f>
        <v>0</v>
      </c>
      <c r="U9" s="86">
        <f>COUNTIF(M7:M10,"3")</f>
        <v>1</v>
      </c>
    </row>
    <row r="10" spans="1:21" ht="39.950000000000003" customHeight="1" x14ac:dyDescent="0.2">
      <c r="A10" s="212"/>
      <c r="B10" s="274"/>
      <c r="C10" s="98" t="s">
        <v>37</v>
      </c>
      <c r="D10" s="26">
        <v>1</v>
      </c>
      <c r="E10" s="60" t="s">
        <v>187</v>
      </c>
      <c r="F10" s="60" t="s">
        <v>188</v>
      </c>
      <c r="G10" s="79">
        <v>2</v>
      </c>
      <c r="H10" s="66" t="s">
        <v>501</v>
      </c>
      <c r="I10" s="61" t="s">
        <v>502</v>
      </c>
      <c r="J10" s="82"/>
      <c r="K10" s="67"/>
      <c r="L10" s="63"/>
      <c r="M10" s="84">
        <v>3</v>
      </c>
      <c r="N10" s="68"/>
      <c r="O10" s="65"/>
      <c r="R10" s="86">
        <f>COUNTIF(D7:D10,"4")</f>
        <v>0</v>
      </c>
      <c r="S10" s="86">
        <f>COUNTIF(G7:G10,"4")</f>
        <v>0</v>
      </c>
      <c r="T10" s="86">
        <f>COUNTIF(J7:J10,"4")</f>
        <v>0</v>
      </c>
      <c r="U10" s="86">
        <f>COUNTIF(M7:M10,"4")</f>
        <v>0</v>
      </c>
    </row>
    <row r="11" spans="1:21" ht="6" customHeight="1" x14ac:dyDescent="0.25">
      <c r="B11" s="269"/>
      <c r="C11" s="270"/>
      <c r="D11" s="270"/>
      <c r="E11" s="270"/>
      <c r="F11" s="270"/>
      <c r="G11" s="270"/>
      <c r="H11" s="270"/>
      <c r="I11" s="270"/>
      <c r="J11" s="270"/>
      <c r="K11" s="271"/>
      <c r="L11" s="99"/>
      <c r="M11" s="100"/>
      <c r="N11" s="99"/>
      <c r="O11" s="99"/>
      <c r="Q11" s="86">
        <f>COUNTIF(D7:D10,"1")</f>
        <v>1</v>
      </c>
      <c r="R11" s="86">
        <f>COUNTIF(D7:D10,"1")</f>
        <v>1</v>
      </c>
      <c r="S11" s="86">
        <f>COUNTIF(D7:D10,"3")</f>
        <v>0</v>
      </c>
    </row>
    <row r="12" spans="1:21" ht="18.75" x14ac:dyDescent="0.2">
      <c r="A12" s="212"/>
      <c r="B12" s="232"/>
      <c r="C12" s="101" t="s">
        <v>72</v>
      </c>
      <c r="D12" s="102"/>
      <c r="E12" s="102"/>
      <c r="F12" s="102"/>
      <c r="G12" s="102"/>
      <c r="H12" s="102"/>
      <c r="I12" s="102"/>
      <c r="J12" s="102"/>
      <c r="K12" s="103"/>
      <c r="L12" s="104"/>
      <c r="M12" s="102"/>
      <c r="N12" s="103"/>
      <c r="O12" s="104"/>
    </row>
    <row r="13" spans="1:21" ht="39.950000000000003" customHeight="1" x14ac:dyDescent="0.2">
      <c r="A13" s="212"/>
      <c r="B13" s="233"/>
      <c r="C13" s="105" t="s">
        <v>38</v>
      </c>
      <c r="D13" s="27">
        <v>2</v>
      </c>
      <c r="E13" s="60" t="s">
        <v>189</v>
      </c>
      <c r="F13" s="69" t="s">
        <v>190</v>
      </c>
      <c r="G13" s="80">
        <v>3</v>
      </c>
      <c r="H13" s="61" t="s">
        <v>503</v>
      </c>
      <c r="I13" s="61" t="s">
        <v>504</v>
      </c>
      <c r="J13" s="83"/>
      <c r="K13" s="70"/>
      <c r="L13" s="71"/>
      <c r="M13" s="85"/>
      <c r="N13" s="72"/>
      <c r="O13" s="73"/>
      <c r="R13" s="86">
        <f>COUNTIF(D13:D17,"1")</f>
        <v>2</v>
      </c>
      <c r="S13" s="86">
        <f>COUNTIF(G13:G17,"1")</f>
        <v>0</v>
      </c>
      <c r="T13" s="86">
        <f>COUNTIF(J13:J17,"1")</f>
        <v>0</v>
      </c>
      <c r="U13" s="86">
        <f>COUNTIF(M13:M17,"1")</f>
        <v>0</v>
      </c>
    </row>
    <row r="14" spans="1:21" ht="39.950000000000003" customHeight="1" x14ac:dyDescent="0.2">
      <c r="A14" s="212"/>
      <c r="B14" s="233"/>
      <c r="C14" s="97" t="s">
        <v>39</v>
      </c>
      <c r="D14" s="27">
        <v>2</v>
      </c>
      <c r="E14" s="74" t="s">
        <v>191</v>
      </c>
      <c r="F14" s="69" t="s">
        <v>192</v>
      </c>
      <c r="G14" s="80">
        <v>2</v>
      </c>
      <c r="H14" s="66" t="s">
        <v>505</v>
      </c>
      <c r="I14" s="61" t="s">
        <v>506</v>
      </c>
      <c r="J14" s="83"/>
      <c r="K14" s="71"/>
      <c r="L14" s="71"/>
      <c r="M14" s="85"/>
      <c r="N14" s="73"/>
      <c r="O14" s="73"/>
      <c r="R14" s="86">
        <f>COUNTIF(D13:D17,"2")</f>
        <v>3</v>
      </c>
      <c r="S14" s="86">
        <f>COUNTIF(G13:G17,"2")</f>
        <v>2</v>
      </c>
      <c r="T14" s="86">
        <f>COUNTIF(J13:J17,"2")</f>
        <v>0</v>
      </c>
      <c r="U14" s="86">
        <f>COUNTIF(M13:M17,"2")</f>
        <v>0</v>
      </c>
    </row>
    <row r="15" spans="1:21" ht="39.950000000000003" customHeight="1" x14ac:dyDescent="0.2">
      <c r="A15" s="212"/>
      <c r="B15" s="233"/>
      <c r="C15" s="97" t="s">
        <v>40</v>
      </c>
      <c r="D15" s="27">
        <v>2</v>
      </c>
      <c r="E15" s="74" t="s">
        <v>193</v>
      </c>
      <c r="F15" s="69" t="s">
        <v>194</v>
      </c>
      <c r="G15" s="80">
        <v>3</v>
      </c>
      <c r="H15" s="66" t="s">
        <v>507</v>
      </c>
      <c r="I15" s="61" t="s">
        <v>508</v>
      </c>
      <c r="J15" s="83"/>
      <c r="K15" s="71"/>
      <c r="L15" s="71"/>
      <c r="M15" s="85"/>
      <c r="N15" s="73"/>
      <c r="O15" s="73"/>
      <c r="R15" s="86">
        <f>COUNTIF(D13:D17,"3")</f>
        <v>0</v>
      </c>
      <c r="S15" s="86">
        <f>COUNTIF(G13:G17,"3")</f>
        <v>3</v>
      </c>
      <c r="T15" s="86">
        <f>COUNTIF(J13:J17,"3")</f>
        <v>0</v>
      </c>
      <c r="U15" s="86">
        <f>COUNTIF(M13:M17,"3")</f>
        <v>0</v>
      </c>
    </row>
    <row r="16" spans="1:21" ht="39.950000000000003" customHeight="1" x14ac:dyDescent="0.2">
      <c r="A16" s="212"/>
      <c r="B16" s="233"/>
      <c r="C16" s="98" t="s">
        <v>41</v>
      </c>
      <c r="D16" s="27">
        <v>1</v>
      </c>
      <c r="E16" s="74" t="s">
        <v>195</v>
      </c>
      <c r="F16" s="69" t="s">
        <v>196</v>
      </c>
      <c r="G16" s="80">
        <v>2</v>
      </c>
      <c r="H16" s="66" t="s">
        <v>509</v>
      </c>
      <c r="I16" s="61" t="s">
        <v>510</v>
      </c>
      <c r="J16" s="83"/>
      <c r="K16" s="71"/>
      <c r="L16" s="71"/>
      <c r="M16" s="85"/>
      <c r="N16" s="73"/>
      <c r="O16" s="73"/>
      <c r="R16" s="86">
        <f>COUNTIF(D13:D17,"4")</f>
        <v>0</v>
      </c>
      <c r="S16" s="86">
        <f>COUNTIF(G13:G17,"4")</f>
        <v>0</v>
      </c>
      <c r="T16" s="86">
        <f>COUNTIF(J13:J17,"4")</f>
        <v>0</v>
      </c>
      <c r="U16" s="86">
        <f>COUNTIF(M13:M17,"4")</f>
        <v>0</v>
      </c>
    </row>
    <row r="17" spans="1:21" ht="39.950000000000003" customHeight="1" x14ac:dyDescent="0.2">
      <c r="A17" s="212"/>
      <c r="B17" s="234"/>
      <c r="C17" s="97" t="s">
        <v>42</v>
      </c>
      <c r="D17" s="27">
        <v>1</v>
      </c>
      <c r="E17" s="74" t="s">
        <v>197</v>
      </c>
      <c r="F17" s="69" t="s">
        <v>198</v>
      </c>
      <c r="G17" s="80">
        <v>3</v>
      </c>
      <c r="H17" s="66" t="s">
        <v>511</v>
      </c>
      <c r="I17" s="61" t="s">
        <v>512</v>
      </c>
      <c r="J17" s="83"/>
      <c r="K17" s="71"/>
      <c r="L17" s="71"/>
      <c r="M17" s="85"/>
      <c r="N17" s="73"/>
      <c r="O17" s="73"/>
    </row>
    <row r="18" spans="1:21" ht="7.5" customHeight="1" x14ac:dyDescent="0.25">
      <c r="B18" s="229"/>
      <c r="C18" s="230"/>
      <c r="D18" s="230"/>
      <c r="E18" s="230"/>
      <c r="F18" s="230"/>
      <c r="G18" s="230"/>
      <c r="H18" s="230"/>
      <c r="I18" s="230"/>
      <c r="J18" s="230"/>
      <c r="K18" s="231"/>
      <c r="L18" s="99"/>
      <c r="M18" s="100"/>
      <c r="N18" s="99"/>
      <c r="O18" s="99"/>
    </row>
    <row r="19" spans="1:21" ht="18.75" x14ac:dyDescent="0.2">
      <c r="A19" s="212"/>
      <c r="B19" s="232"/>
      <c r="C19" s="101" t="s">
        <v>43</v>
      </c>
      <c r="D19" s="102"/>
      <c r="E19" s="102"/>
      <c r="F19" s="102"/>
      <c r="G19" s="102"/>
      <c r="H19" s="102"/>
      <c r="I19" s="102"/>
      <c r="J19" s="102"/>
      <c r="K19" s="103"/>
      <c r="L19" s="104"/>
      <c r="M19" s="102"/>
      <c r="N19" s="103"/>
      <c r="O19" s="104"/>
    </row>
    <row r="20" spans="1:21" ht="39.950000000000003" customHeight="1" x14ac:dyDescent="0.2">
      <c r="A20" s="212"/>
      <c r="B20" s="235"/>
      <c r="C20" s="106" t="s">
        <v>44</v>
      </c>
      <c r="D20" s="27">
        <v>2</v>
      </c>
      <c r="E20" s="60" t="s">
        <v>199</v>
      </c>
      <c r="F20" s="60" t="s">
        <v>200</v>
      </c>
      <c r="G20" s="80">
        <v>3</v>
      </c>
      <c r="H20" s="61" t="s">
        <v>513</v>
      </c>
      <c r="I20" s="61" t="s">
        <v>514</v>
      </c>
      <c r="J20" s="83"/>
      <c r="K20" s="75"/>
      <c r="L20" s="76"/>
      <c r="M20" s="85"/>
      <c r="N20" s="77"/>
      <c r="O20" s="78"/>
      <c r="R20" s="86">
        <f>COUNTIF(D20:D27,"1")</f>
        <v>2</v>
      </c>
      <c r="S20" s="86">
        <f>COUNTIF(G20:G27,"1")</f>
        <v>1</v>
      </c>
      <c r="T20" s="86">
        <f>COUNTIF(J20:J27,"1")</f>
        <v>0</v>
      </c>
      <c r="U20" s="86">
        <f>COUNTIF(M20:M27,"1")</f>
        <v>0</v>
      </c>
    </row>
    <row r="21" spans="1:21" ht="39.950000000000003" customHeight="1" x14ac:dyDescent="0.2">
      <c r="A21" s="212"/>
      <c r="B21" s="235"/>
      <c r="C21" s="107" t="s">
        <v>45</v>
      </c>
      <c r="D21" s="27">
        <v>1</v>
      </c>
      <c r="E21" s="74" t="s">
        <v>201</v>
      </c>
      <c r="F21" s="60" t="s">
        <v>202</v>
      </c>
      <c r="G21" s="80">
        <v>1</v>
      </c>
      <c r="H21" s="66" t="s">
        <v>515</v>
      </c>
      <c r="I21" s="61" t="s">
        <v>516</v>
      </c>
      <c r="J21" s="83"/>
      <c r="K21" s="76"/>
      <c r="L21" s="76"/>
      <c r="M21" s="85"/>
      <c r="N21" s="78"/>
      <c r="O21" s="78"/>
      <c r="R21" s="86">
        <f>COUNTIF(D20:D27,"2")</f>
        <v>6</v>
      </c>
      <c r="S21" s="86">
        <f>COUNTIF(G20:G27,"2")</f>
        <v>1</v>
      </c>
      <c r="T21" s="86">
        <f>COUNTIF(J20:J27,"2")</f>
        <v>0</v>
      </c>
      <c r="U21" s="86">
        <f>COUNTIF(M20:M27,"2")</f>
        <v>0</v>
      </c>
    </row>
    <row r="22" spans="1:21" ht="39.950000000000003" customHeight="1" x14ac:dyDescent="0.2">
      <c r="A22" s="212"/>
      <c r="B22" s="235"/>
      <c r="C22" s="107" t="s">
        <v>46</v>
      </c>
      <c r="D22" s="27">
        <v>2</v>
      </c>
      <c r="E22" s="74" t="s">
        <v>203</v>
      </c>
      <c r="F22" s="60" t="s">
        <v>204</v>
      </c>
      <c r="G22" s="80">
        <v>3</v>
      </c>
      <c r="H22" s="66" t="s">
        <v>517</v>
      </c>
      <c r="I22" s="61" t="s">
        <v>518</v>
      </c>
      <c r="J22" s="83"/>
      <c r="K22" s="76"/>
      <c r="L22" s="76"/>
      <c r="M22" s="85"/>
      <c r="N22" s="78"/>
      <c r="O22" s="78"/>
      <c r="R22" s="86">
        <f>COUNTIF(D20:D27,"3")</f>
        <v>0</v>
      </c>
      <c r="S22" s="86">
        <f>COUNTIF(G20:G27,"3")</f>
        <v>6</v>
      </c>
      <c r="T22" s="86">
        <f>COUNTIF(J20:J27,"3")</f>
        <v>0</v>
      </c>
      <c r="U22" s="86">
        <f>COUNTIF(M20:M27,"3")</f>
        <v>0</v>
      </c>
    </row>
    <row r="23" spans="1:21" ht="39.950000000000003" customHeight="1" x14ac:dyDescent="0.2">
      <c r="A23" s="212"/>
      <c r="B23" s="235"/>
      <c r="C23" s="107" t="s">
        <v>47</v>
      </c>
      <c r="D23" s="27">
        <v>1</v>
      </c>
      <c r="E23" s="74" t="s">
        <v>205</v>
      </c>
      <c r="F23" s="60" t="s">
        <v>200</v>
      </c>
      <c r="G23" s="80">
        <v>3</v>
      </c>
      <c r="H23" s="66" t="s">
        <v>519</v>
      </c>
      <c r="I23" s="61" t="s">
        <v>520</v>
      </c>
      <c r="J23" s="83"/>
      <c r="K23" s="76"/>
      <c r="L23" s="76"/>
      <c r="M23" s="85"/>
      <c r="N23" s="78"/>
      <c r="O23" s="78"/>
      <c r="R23" s="86">
        <f>COUNTIF(D20:D27,"4")</f>
        <v>0</v>
      </c>
      <c r="S23" s="86">
        <f>COUNTIF(G20:G27,"4")</f>
        <v>0</v>
      </c>
      <c r="T23" s="86">
        <f>COUNTIF(J20:J27,"4")</f>
        <v>0</v>
      </c>
      <c r="U23" s="86">
        <f>COUNTIF(M20:M27,"4")</f>
        <v>0</v>
      </c>
    </row>
    <row r="24" spans="1:21" ht="39.950000000000003" customHeight="1" x14ac:dyDescent="0.2">
      <c r="A24" s="212"/>
      <c r="B24" s="235"/>
      <c r="C24" s="107" t="s">
        <v>48</v>
      </c>
      <c r="D24" s="27">
        <v>2</v>
      </c>
      <c r="E24" s="74" t="s">
        <v>206</v>
      </c>
      <c r="F24" s="60" t="s">
        <v>207</v>
      </c>
      <c r="G24" s="80">
        <v>2</v>
      </c>
      <c r="H24" s="66" t="s">
        <v>521</v>
      </c>
      <c r="I24" s="61" t="s">
        <v>522</v>
      </c>
      <c r="J24" s="83"/>
      <c r="K24" s="76"/>
      <c r="L24" s="76"/>
      <c r="M24" s="85"/>
      <c r="N24" s="78"/>
      <c r="O24" s="78"/>
    </row>
    <row r="25" spans="1:21" ht="39.950000000000003" customHeight="1" x14ac:dyDescent="0.2">
      <c r="A25" s="212"/>
      <c r="B25" s="235"/>
      <c r="C25" s="107" t="s">
        <v>49</v>
      </c>
      <c r="D25" s="27">
        <v>2</v>
      </c>
      <c r="E25" s="74" t="s">
        <v>208</v>
      </c>
      <c r="F25" s="60" t="s">
        <v>209</v>
      </c>
      <c r="G25" s="80">
        <v>3</v>
      </c>
      <c r="H25" s="66" t="s">
        <v>523</v>
      </c>
      <c r="I25" s="61" t="s">
        <v>524</v>
      </c>
      <c r="J25" s="83"/>
      <c r="K25" s="76"/>
      <c r="L25" s="76"/>
      <c r="M25" s="85"/>
      <c r="N25" s="78"/>
      <c r="O25" s="78"/>
    </row>
    <row r="26" spans="1:21" ht="39.950000000000003" customHeight="1" x14ac:dyDescent="0.2">
      <c r="A26" s="212"/>
      <c r="B26" s="235"/>
      <c r="C26" s="107" t="s">
        <v>50</v>
      </c>
      <c r="D26" s="27">
        <v>2</v>
      </c>
      <c r="E26" s="74" t="s">
        <v>210</v>
      </c>
      <c r="F26" s="60" t="s">
        <v>211</v>
      </c>
      <c r="G26" s="80">
        <v>3</v>
      </c>
      <c r="H26" s="66" t="s">
        <v>525</v>
      </c>
      <c r="I26" s="61" t="s">
        <v>526</v>
      </c>
      <c r="J26" s="83"/>
      <c r="K26" s="76"/>
      <c r="L26" s="76"/>
      <c r="M26" s="85"/>
      <c r="N26" s="78"/>
      <c r="O26" s="78"/>
    </row>
    <row r="27" spans="1:21" ht="39.950000000000003" customHeight="1" x14ac:dyDescent="0.2">
      <c r="A27" s="212"/>
      <c r="B27" s="236"/>
      <c r="C27" s="107" t="s">
        <v>51</v>
      </c>
      <c r="D27" s="27">
        <v>2</v>
      </c>
      <c r="E27" s="74" t="s">
        <v>212</v>
      </c>
      <c r="F27" s="60" t="s">
        <v>213</v>
      </c>
      <c r="G27" s="80">
        <v>3</v>
      </c>
      <c r="H27" s="66" t="s">
        <v>527</v>
      </c>
      <c r="I27" s="61" t="s">
        <v>528</v>
      </c>
      <c r="J27" s="83"/>
      <c r="K27" s="76"/>
      <c r="L27" s="76"/>
      <c r="M27" s="85"/>
      <c r="N27" s="78"/>
      <c r="O27" s="78"/>
    </row>
    <row r="28" spans="1:21" ht="7.5" customHeight="1" x14ac:dyDescent="0.25">
      <c r="B28" s="237"/>
      <c r="C28" s="238"/>
      <c r="D28" s="238"/>
      <c r="E28" s="238"/>
      <c r="F28" s="238"/>
      <c r="G28" s="238"/>
      <c r="H28" s="238"/>
      <c r="I28" s="238"/>
      <c r="J28" s="238"/>
      <c r="K28" s="239"/>
      <c r="L28" s="99"/>
      <c r="M28" s="100"/>
      <c r="N28" s="99"/>
      <c r="O28" s="99"/>
    </row>
    <row r="29" spans="1:21" ht="18.75" x14ac:dyDescent="0.2">
      <c r="A29" s="212"/>
      <c r="B29" s="232"/>
      <c r="C29" s="101" t="s">
        <v>52</v>
      </c>
      <c r="D29" s="102"/>
      <c r="E29" s="102"/>
      <c r="F29" s="102"/>
      <c r="G29" s="102"/>
      <c r="H29" s="102"/>
      <c r="I29" s="102"/>
      <c r="J29" s="102"/>
      <c r="K29" s="103"/>
      <c r="L29" s="104"/>
      <c r="M29" s="102"/>
      <c r="N29" s="103"/>
      <c r="O29" s="104"/>
    </row>
    <row r="30" spans="1:21" ht="39.950000000000003" customHeight="1" x14ac:dyDescent="0.2">
      <c r="A30" s="212"/>
      <c r="B30" s="233"/>
      <c r="C30" s="105" t="s">
        <v>53</v>
      </c>
      <c r="D30" s="27">
        <v>2</v>
      </c>
      <c r="E30" s="60" t="s">
        <v>214</v>
      </c>
      <c r="F30" s="60" t="s">
        <v>215</v>
      </c>
      <c r="G30" s="80">
        <v>3</v>
      </c>
      <c r="H30" s="61" t="s">
        <v>529</v>
      </c>
      <c r="I30" s="61" t="s">
        <v>530</v>
      </c>
      <c r="J30" s="83"/>
      <c r="K30" s="75"/>
      <c r="L30" s="76"/>
      <c r="M30" s="85"/>
      <c r="N30" s="77"/>
      <c r="O30" s="78"/>
      <c r="R30" s="86">
        <f>COUNTIF(D30:D33,"1")</f>
        <v>1</v>
      </c>
      <c r="S30" s="86">
        <f>COUNTIF(G30:G33,"1")</f>
        <v>0</v>
      </c>
      <c r="T30" s="86">
        <f>COUNTIF(J30:J33,"1")</f>
        <v>0</v>
      </c>
      <c r="U30" s="86">
        <f>COUNTIF(M30:M33,"1")</f>
        <v>0</v>
      </c>
    </row>
    <row r="31" spans="1:21" ht="39.950000000000003" customHeight="1" x14ac:dyDescent="0.2">
      <c r="A31" s="212"/>
      <c r="B31" s="233"/>
      <c r="C31" s="97" t="s">
        <v>54</v>
      </c>
      <c r="D31" s="27">
        <v>2</v>
      </c>
      <c r="E31" s="74" t="s">
        <v>216</v>
      </c>
      <c r="F31" s="60" t="s">
        <v>217</v>
      </c>
      <c r="G31" s="80">
        <v>2</v>
      </c>
      <c r="H31" s="66" t="s">
        <v>531</v>
      </c>
      <c r="I31" s="61" t="s">
        <v>532</v>
      </c>
      <c r="J31" s="83"/>
      <c r="K31" s="76"/>
      <c r="L31" s="76"/>
      <c r="M31" s="85"/>
      <c r="N31" s="78"/>
      <c r="O31" s="78"/>
      <c r="R31" s="86">
        <f>COUNTIF(D30:D33,"2")</f>
        <v>3</v>
      </c>
      <c r="S31" s="86">
        <f>COUNTIF(G30:G33,"2")</f>
        <v>1</v>
      </c>
      <c r="T31" s="86">
        <f>COUNTIF(J30:J33,"2")</f>
        <v>0</v>
      </c>
      <c r="U31" s="86">
        <f>COUNTIF(M30:M33,"2")</f>
        <v>0</v>
      </c>
    </row>
    <row r="32" spans="1:21" ht="39.950000000000003" customHeight="1" x14ac:dyDescent="0.2">
      <c r="A32" s="212"/>
      <c r="B32" s="233"/>
      <c r="C32" s="97" t="s">
        <v>55</v>
      </c>
      <c r="D32" s="27">
        <v>1</v>
      </c>
      <c r="E32" s="74" t="s">
        <v>218</v>
      </c>
      <c r="F32" s="60" t="s">
        <v>219</v>
      </c>
      <c r="G32" s="80">
        <v>3</v>
      </c>
      <c r="H32" s="66" t="s">
        <v>533</v>
      </c>
      <c r="I32" s="61" t="s">
        <v>534</v>
      </c>
      <c r="J32" s="83"/>
      <c r="K32" s="76"/>
      <c r="L32" s="76"/>
      <c r="M32" s="85"/>
      <c r="N32" s="78"/>
      <c r="O32" s="78"/>
      <c r="R32" s="86">
        <f>COUNTIF(D30:D33,"3")</f>
        <v>0</v>
      </c>
      <c r="S32" s="86">
        <f>COUNTIF(G30:G33,"3")</f>
        <v>3</v>
      </c>
      <c r="T32" s="86">
        <f>COUNTIF(J30:J33,"31")</f>
        <v>0</v>
      </c>
      <c r="U32" s="86">
        <f>COUNTIF(M30:M33,"3")</f>
        <v>0</v>
      </c>
    </row>
    <row r="33" spans="1:21" ht="39.950000000000003" customHeight="1" x14ac:dyDescent="0.2">
      <c r="A33" s="212"/>
      <c r="B33" s="234"/>
      <c r="C33" s="97" t="s">
        <v>56</v>
      </c>
      <c r="D33" s="27">
        <v>2</v>
      </c>
      <c r="E33" s="74" t="s">
        <v>220</v>
      </c>
      <c r="F33" s="60" t="s">
        <v>221</v>
      </c>
      <c r="G33" s="80">
        <v>3</v>
      </c>
      <c r="H33" s="66" t="s">
        <v>535</v>
      </c>
      <c r="I33" s="61" t="s">
        <v>536</v>
      </c>
      <c r="J33" s="83"/>
      <c r="K33" s="76"/>
      <c r="L33" s="76"/>
      <c r="M33" s="85"/>
      <c r="N33" s="78"/>
      <c r="O33" s="78"/>
      <c r="R33" s="86">
        <f>COUNTIF(D30:D33,"4")</f>
        <v>0</v>
      </c>
      <c r="S33" s="86">
        <f>COUNTIF(G30:G33,"4")</f>
        <v>0</v>
      </c>
      <c r="T33" s="86">
        <f>COUNTIF(J30:J33,"4")</f>
        <v>0</v>
      </c>
      <c r="U33" s="86">
        <f>COUNTIF(M30:M33,"4")</f>
        <v>0</v>
      </c>
    </row>
    <row r="34" spans="1:21" ht="9" customHeight="1" x14ac:dyDescent="0.25">
      <c r="B34" s="229"/>
      <c r="C34" s="230"/>
      <c r="D34" s="230"/>
      <c r="E34" s="230"/>
      <c r="F34" s="230"/>
      <c r="G34" s="230"/>
      <c r="H34" s="230"/>
      <c r="I34" s="230"/>
      <c r="J34" s="230"/>
      <c r="K34" s="231"/>
      <c r="L34" s="99"/>
      <c r="M34" s="100"/>
      <c r="N34" s="99"/>
      <c r="O34" s="99"/>
    </row>
    <row r="35" spans="1:21" ht="18.75" x14ac:dyDescent="0.2">
      <c r="A35" s="212"/>
      <c r="B35" s="232"/>
      <c r="C35" s="108" t="s">
        <v>57</v>
      </c>
      <c r="D35" s="240"/>
      <c r="E35" s="240"/>
      <c r="F35" s="240"/>
      <c r="G35" s="240"/>
      <c r="H35" s="240"/>
      <c r="I35" s="240"/>
      <c r="J35" s="240"/>
      <c r="K35" s="240"/>
      <c r="L35" s="109"/>
      <c r="M35" s="110"/>
      <c r="N35" s="110"/>
      <c r="O35" s="109"/>
    </row>
    <row r="36" spans="1:21" ht="39.950000000000003" customHeight="1" x14ac:dyDescent="0.2">
      <c r="A36" s="212"/>
      <c r="B36" s="233"/>
      <c r="C36" s="105" t="s">
        <v>58</v>
      </c>
      <c r="D36" s="27">
        <v>2</v>
      </c>
      <c r="E36" s="60" t="s">
        <v>222</v>
      </c>
      <c r="F36" s="60" t="s">
        <v>223</v>
      </c>
      <c r="G36" s="80">
        <v>3</v>
      </c>
      <c r="H36" s="61" t="s">
        <v>537</v>
      </c>
      <c r="I36" s="61" t="s">
        <v>538</v>
      </c>
      <c r="J36" s="83"/>
      <c r="K36" s="75"/>
      <c r="L36" s="76"/>
      <c r="M36" s="85"/>
      <c r="N36" s="77"/>
      <c r="O36" s="78"/>
      <c r="R36" s="86">
        <f>COUNTIF(D36:D44,"1")</f>
        <v>4</v>
      </c>
      <c r="S36" s="86">
        <f>COUNTIF(G36:G44,"1")</f>
        <v>0</v>
      </c>
      <c r="T36" s="86">
        <f>COUNTIF(J36:J44,"1")</f>
        <v>0</v>
      </c>
      <c r="U36" s="86">
        <f>COUNTIF(M36:M44,"1")</f>
        <v>0</v>
      </c>
    </row>
    <row r="37" spans="1:21" ht="39.950000000000003" customHeight="1" x14ac:dyDescent="0.2">
      <c r="A37" s="212"/>
      <c r="B37" s="233"/>
      <c r="C37" s="97" t="s">
        <v>59</v>
      </c>
      <c r="D37" s="27">
        <v>1</v>
      </c>
      <c r="E37" s="74" t="s">
        <v>224</v>
      </c>
      <c r="F37" s="60" t="s">
        <v>225</v>
      </c>
      <c r="G37" s="80">
        <v>2</v>
      </c>
      <c r="H37" s="66" t="s">
        <v>539</v>
      </c>
      <c r="I37" s="61" t="s">
        <v>540</v>
      </c>
      <c r="J37" s="83"/>
      <c r="K37" s="76"/>
      <c r="L37" s="76"/>
      <c r="M37" s="85"/>
      <c r="N37" s="78"/>
      <c r="O37" s="78"/>
      <c r="R37" s="86">
        <f>COUNTIF(D36:D44,"2")</f>
        <v>5</v>
      </c>
      <c r="S37" s="86">
        <f>COUNTIF(G36:G44,"2")</f>
        <v>4</v>
      </c>
      <c r="T37" s="86">
        <f>COUNTIF(J36:J44,"2")</f>
        <v>0</v>
      </c>
      <c r="U37" s="86">
        <f>COUNTIF(M36:M44,"2")</f>
        <v>0</v>
      </c>
    </row>
    <row r="38" spans="1:21" ht="39.950000000000003" customHeight="1" x14ac:dyDescent="0.2">
      <c r="A38" s="212"/>
      <c r="B38" s="233"/>
      <c r="C38" s="97" t="s">
        <v>60</v>
      </c>
      <c r="D38" s="27">
        <v>2</v>
      </c>
      <c r="E38" s="74" t="s">
        <v>226</v>
      </c>
      <c r="F38" s="60" t="s">
        <v>227</v>
      </c>
      <c r="G38" s="80">
        <v>2</v>
      </c>
      <c r="H38" s="66" t="s">
        <v>541</v>
      </c>
      <c r="I38" s="61" t="s">
        <v>542</v>
      </c>
      <c r="J38" s="83"/>
      <c r="K38" s="76"/>
      <c r="L38" s="76"/>
      <c r="M38" s="85"/>
      <c r="N38" s="78"/>
      <c r="O38" s="78"/>
      <c r="R38" s="86">
        <f>COUNTIF(D36:D44,"3")</f>
        <v>0</v>
      </c>
      <c r="S38" s="86">
        <f>COUNTIF(G36:G44,"3")</f>
        <v>5</v>
      </c>
      <c r="T38" s="86">
        <f>COUNTIF(J36:J44,"3")</f>
        <v>0</v>
      </c>
      <c r="U38" s="86">
        <f>COUNTIF(M36:M44,"3")</f>
        <v>0</v>
      </c>
    </row>
    <row r="39" spans="1:21" ht="39.950000000000003" customHeight="1" x14ac:dyDescent="0.2">
      <c r="A39" s="212"/>
      <c r="B39" s="233"/>
      <c r="C39" s="97" t="s">
        <v>61</v>
      </c>
      <c r="D39" s="27">
        <v>1</v>
      </c>
      <c r="E39" s="74" t="s">
        <v>228</v>
      </c>
      <c r="F39" s="60" t="s">
        <v>229</v>
      </c>
      <c r="G39" s="80">
        <v>2</v>
      </c>
      <c r="H39" s="66" t="s">
        <v>543</v>
      </c>
      <c r="I39" s="61" t="s">
        <v>544</v>
      </c>
      <c r="J39" s="83"/>
      <c r="K39" s="76"/>
      <c r="L39" s="76"/>
      <c r="M39" s="85"/>
      <c r="N39" s="78"/>
      <c r="O39" s="78"/>
      <c r="R39" s="86">
        <f>COUNTIF(D36:D44,"4")</f>
        <v>0</v>
      </c>
      <c r="S39" s="86">
        <f>COUNTIF(G36:G44,"4")</f>
        <v>0</v>
      </c>
      <c r="T39" s="86">
        <f>COUNTIF(J36:J44,"4")</f>
        <v>0</v>
      </c>
      <c r="U39" s="86">
        <f>COUNTIF(M36:M44,"4")</f>
        <v>0</v>
      </c>
    </row>
    <row r="40" spans="1:21" ht="39.950000000000003" customHeight="1" x14ac:dyDescent="0.2">
      <c r="A40" s="212"/>
      <c r="B40" s="233"/>
      <c r="C40" s="97" t="s">
        <v>62</v>
      </c>
      <c r="D40" s="27">
        <v>2</v>
      </c>
      <c r="E40" s="74" t="s">
        <v>230</v>
      </c>
      <c r="F40" s="60" t="s">
        <v>231</v>
      </c>
      <c r="G40" s="80">
        <v>3</v>
      </c>
      <c r="H40" s="66" t="s">
        <v>545</v>
      </c>
      <c r="I40" s="61" t="s">
        <v>546</v>
      </c>
      <c r="J40" s="83"/>
      <c r="K40" s="76"/>
      <c r="L40" s="76"/>
      <c r="M40" s="85"/>
      <c r="N40" s="78"/>
      <c r="O40" s="78"/>
    </row>
    <row r="41" spans="1:21" ht="39.950000000000003" customHeight="1" x14ac:dyDescent="0.2">
      <c r="A41" s="212"/>
      <c r="B41" s="233"/>
      <c r="C41" s="97" t="s">
        <v>63</v>
      </c>
      <c r="D41" s="27">
        <v>2</v>
      </c>
      <c r="E41" s="74" t="s">
        <v>232</v>
      </c>
      <c r="F41" s="60" t="s">
        <v>233</v>
      </c>
      <c r="G41" s="80">
        <v>3</v>
      </c>
      <c r="H41" s="66" t="s">
        <v>547</v>
      </c>
      <c r="I41" s="61" t="s">
        <v>548</v>
      </c>
      <c r="J41" s="83"/>
      <c r="K41" s="76"/>
      <c r="L41" s="76"/>
      <c r="M41" s="85"/>
      <c r="N41" s="78"/>
      <c r="O41" s="78"/>
    </row>
    <row r="42" spans="1:21" ht="39.950000000000003" customHeight="1" x14ac:dyDescent="0.2">
      <c r="A42" s="212"/>
      <c r="B42" s="233"/>
      <c r="C42" s="97" t="s">
        <v>64</v>
      </c>
      <c r="D42" s="27">
        <v>1</v>
      </c>
      <c r="E42" s="74" t="s">
        <v>234</v>
      </c>
      <c r="F42" s="60" t="s">
        <v>235</v>
      </c>
      <c r="G42" s="80">
        <v>3</v>
      </c>
      <c r="H42" s="66" t="s">
        <v>549</v>
      </c>
      <c r="I42" s="61" t="s">
        <v>550</v>
      </c>
      <c r="J42" s="83"/>
      <c r="K42" s="76"/>
      <c r="L42" s="76"/>
      <c r="M42" s="85"/>
      <c r="N42" s="78"/>
      <c r="O42" s="78"/>
    </row>
    <row r="43" spans="1:21" ht="39.950000000000003" customHeight="1" x14ac:dyDescent="0.2">
      <c r="A43" s="212"/>
      <c r="B43" s="233"/>
      <c r="C43" s="97" t="s">
        <v>65</v>
      </c>
      <c r="D43" s="27">
        <v>2</v>
      </c>
      <c r="E43" s="74" t="s">
        <v>236</v>
      </c>
      <c r="F43" s="60" t="s">
        <v>237</v>
      </c>
      <c r="G43" s="80">
        <v>3</v>
      </c>
      <c r="H43" s="66" t="s">
        <v>551</v>
      </c>
      <c r="I43" s="61" t="s">
        <v>552</v>
      </c>
      <c r="J43" s="83"/>
      <c r="K43" s="76"/>
      <c r="L43" s="76"/>
      <c r="M43" s="85"/>
      <c r="N43" s="78"/>
      <c r="O43" s="78"/>
    </row>
    <row r="44" spans="1:21" ht="39.950000000000003" customHeight="1" x14ac:dyDescent="0.2">
      <c r="A44" s="212"/>
      <c r="B44" s="234"/>
      <c r="C44" s="97" t="s">
        <v>66</v>
      </c>
      <c r="D44" s="27">
        <v>1</v>
      </c>
      <c r="E44" s="74" t="s">
        <v>238</v>
      </c>
      <c r="F44" s="60" t="s">
        <v>239</v>
      </c>
      <c r="G44" s="80">
        <v>2</v>
      </c>
      <c r="H44" s="66" t="s">
        <v>553</v>
      </c>
      <c r="I44" s="61" t="s">
        <v>554</v>
      </c>
      <c r="J44" s="83"/>
      <c r="K44" s="76"/>
      <c r="L44" s="76"/>
      <c r="M44" s="85"/>
      <c r="N44" s="78"/>
      <c r="O44" s="78"/>
    </row>
    <row r="45" spans="1:21" ht="6.75" customHeight="1" x14ac:dyDescent="0.25">
      <c r="B45" s="229"/>
      <c r="C45" s="230"/>
      <c r="D45" s="230"/>
      <c r="E45" s="230"/>
      <c r="F45" s="230"/>
      <c r="G45" s="230"/>
      <c r="H45" s="230"/>
      <c r="I45" s="230"/>
      <c r="J45" s="230"/>
      <c r="K45" s="231"/>
      <c r="L45" s="99"/>
      <c r="M45" s="100"/>
      <c r="N45" s="99"/>
      <c r="O45" s="99"/>
    </row>
    <row r="46" spans="1:21" ht="18.75" x14ac:dyDescent="0.2">
      <c r="A46" s="212"/>
      <c r="B46" s="232"/>
      <c r="C46" s="101" t="s">
        <v>67</v>
      </c>
      <c r="D46" s="102"/>
      <c r="E46" s="102"/>
      <c r="F46" s="102"/>
      <c r="G46" s="102"/>
      <c r="H46" s="102"/>
      <c r="I46" s="102"/>
      <c r="J46" s="102"/>
      <c r="K46" s="103"/>
      <c r="L46" s="104"/>
      <c r="M46" s="102"/>
      <c r="N46" s="103"/>
      <c r="O46" s="104"/>
    </row>
    <row r="47" spans="1:21" ht="39.950000000000003" customHeight="1" x14ac:dyDescent="0.2">
      <c r="A47" s="212"/>
      <c r="B47" s="233"/>
      <c r="C47" s="105" t="s">
        <v>68</v>
      </c>
      <c r="D47" s="27">
        <v>2</v>
      </c>
      <c r="E47" s="30" t="s">
        <v>240</v>
      </c>
      <c r="F47" s="30" t="s">
        <v>241</v>
      </c>
      <c r="G47" s="28">
        <v>3</v>
      </c>
      <c r="H47" s="32" t="s">
        <v>555</v>
      </c>
      <c r="I47" s="32" t="s">
        <v>556</v>
      </c>
      <c r="J47" s="29"/>
      <c r="K47" s="34"/>
      <c r="L47" s="35"/>
      <c r="M47" s="52"/>
      <c r="N47" s="50"/>
      <c r="O47" s="51"/>
      <c r="R47" s="86">
        <f>COUNTIF(D47:D50,"1")</f>
        <v>2</v>
      </c>
      <c r="S47" s="86">
        <f>COUNTIF(G47:G50,"1")</f>
        <v>2</v>
      </c>
      <c r="T47" s="86">
        <f>COUNTIF(J47:J50,"1")</f>
        <v>0</v>
      </c>
      <c r="U47" s="86">
        <f>COUNTIF(M47:M50,"1")</f>
        <v>0</v>
      </c>
    </row>
    <row r="48" spans="1:21" ht="39.950000000000003" customHeight="1" x14ac:dyDescent="0.2">
      <c r="A48" s="212"/>
      <c r="B48" s="233"/>
      <c r="C48" s="97" t="s">
        <v>69</v>
      </c>
      <c r="D48" s="27">
        <v>2</v>
      </c>
      <c r="E48" s="31" t="s">
        <v>242</v>
      </c>
      <c r="F48" s="30" t="s">
        <v>243</v>
      </c>
      <c r="G48" s="28">
        <v>1</v>
      </c>
      <c r="H48" s="33" t="s">
        <v>557</v>
      </c>
      <c r="I48" s="32" t="s">
        <v>558</v>
      </c>
      <c r="J48" s="29"/>
      <c r="K48" s="35"/>
      <c r="L48" s="35"/>
      <c r="M48" s="52"/>
      <c r="N48" s="51"/>
      <c r="O48" s="51"/>
      <c r="R48" s="86">
        <f>COUNTIF(D47:D50,"2")</f>
        <v>2</v>
      </c>
      <c r="S48" s="86">
        <f>COUNTIF(G47:G50,"2")</f>
        <v>1</v>
      </c>
      <c r="T48" s="86">
        <f>COUNTIF(J47:J50,"2")</f>
        <v>0</v>
      </c>
      <c r="U48" s="86">
        <f>COUNTIF(M47:M50,"2")</f>
        <v>0</v>
      </c>
    </row>
    <row r="49" spans="1:21" ht="39.950000000000003" customHeight="1" x14ac:dyDescent="0.2">
      <c r="A49" s="212"/>
      <c r="B49" s="233"/>
      <c r="C49" s="97" t="s">
        <v>70</v>
      </c>
      <c r="D49" s="27">
        <v>1</v>
      </c>
      <c r="E49" s="31" t="s">
        <v>244</v>
      </c>
      <c r="F49" s="30" t="s">
        <v>227</v>
      </c>
      <c r="G49" s="28">
        <v>1</v>
      </c>
      <c r="H49" s="33" t="s">
        <v>559</v>
      </c>
      <c r="I49" s="32" t="s">
        <v>560</v>
      </c>
      <c r="J49" s="29"/>
      <c r="K49" s="35"/>
      <c r="L49" s="35"/>
      <c r="M49" s="52"/>
      <c r="N49" s="51"/>
      <c r="O49" s="51"/>
      <c r="R49" s="86">
        <f>COUNTIF(D47:D50,"3")</f>
        <v>0</v>
      </c>
      <c r="S49" s="86">
        <f>COUNTIF(G47:G50,"3")</f>
        <v>1</v>
      </c>
      <c r="T49" s="86">
        <f>COUNTIF(J47:J50,"3")</f>
        <v>0</v>
      </c>
      <c r="U49" s="86">
        <f>COUNTIF(M47:M50,"3")</f>
        <v>0</v>
      </c>
    </row>
    <row r="50" spans="1:21" ht="39.950000000000003" customHeight="1" x14ac:dyDescent="0.2">
      <c r="A50" s="212"/>
      <c r="B50" s="234"/>
      <c r="C50" s="97" t="s">
        <v>71</v>
      </c>
      <c r="D50" s="27">
        <v>1</v>
      </c>
      <c r="E50" s="31" t="s">
        <v>245</v>
      </c>
      <c r="F50" s="30" t="s">
        <v>227</v>
      </c>
      <c r="G50" s="28">
        <v>2</v>
      </c>
      <c r="H50" s="33" t="s">
        <v>561</v>
      </c>
      <c r="I50" s="32" t="s">
        <v>562</v>
      </c>
      <c r="J50" s="29"/>
      <c r="K50" s="35"/>
      <c r="L50" s="35"/>
      <c r="M50" s="52"/>
      <c r="N50" s="51"/>
      <c r="O50" s="51"/>
      <c r="R50" s="86">
        <f>COUNTIF(D47:D50,"4")</f>
        <v>0</v>
      </c>
      <c r="S50" s="86">
        <f>COUNTIF(G47:G50,"4")</f>
        <v>0</v>
      </c>
      <c r="T50" s="86">
        <f>COUNTIF(J47:J50,"4")</f>
        <v>0</v>
      </c>
      <c r="U50" s="86">
        <f>COUNTIF(M47:M50,"4")</f>
        <v>0</v>
      </c>
    </row>
    <row r="51" spans="1:21" ht="8.25" customHeight="1" x14ac:dyDescent="0.25">
      <c r="B51" s="229"/>
      <c r="C51" s="230"/>
      <c r="D51" s="230"/>
      <c r="E51" s="230"/>
      <c r="F51" s="230"/>
      <c r="G51" s="230"/>
      <c r="H51" s="230"/>
      <c r="I51" s="230"/>
      <c r="J51" s="230"/>
      <c r="K51" s="231"/>
      <c r="L51" s="99"/>
      <c r="M51" s="100"/>
      <c r="N51" s="99"/>
      <c r="O51" s="99"/>
    </row>
    <row r="52" spans="1:21" ht="24" customHeight="1" x14ac:dyDescent="0.2">
      <c r="B52" s="257" t="s">
        <v>26</v>
      </c>
      <c r="C52" s="258"/>
      <c r="D52" s="244">
        <v>2023</v>
      </c>
      <c r="E52" s="245"/>
      <c r="F52" s="246"/>
      <c r="G52" s="241">
        <v>2024</v>
      </c>
      <c r="H52" s="242"/>
      <c r="I52" s="243"/>
      <c r="J52" s="220">
        <v>2025</v>
      </c>
      <c r="K52" s="221"/>
      <c r="L52" s="222"/>
      <c r="M52" s="278">
        <v>2026</v>
      </c>
      <c r="N52" s="279"/>
      <c r="O52" s="280"/>
    </row>
    <row r="53" spans="1:21" ht="33" customHeight="1" x14ac:dyDescent="0.2">
      <c r="B53" s="259"/>
      <c r="C53" s="260"/>
      <c r="D53" s="111" t="s">
        <v>34</v>
      </c>
      <c r="E53" s="112" t="s">
        <v>122</v>
      </c>
      <c r="F53" s="112" t="s">
        <v>124</v>
      </c>
      <c r="G53" s="111" t="s">
        <v>34</v>
      </c>
      <c r="H53" s="112" t="s">
        <v>122</v>
      </c>
      <c r="I53" s="112" t="s">
        <v>124</v>
      </c>
      <c r="J53" s="111" t="s">
        <v>34</v>
      </c>
      <c r="K53" s="112" t="s">
        <v>122</v>
      </c>
      <c r="L53" s="113" t="s">
        <v>124</v>
      </c>
      <c r="M53" s="111"/>
      <c r="N53" s="112"/>
      <c r="O53" s="113"/>
    </row>
    <row r="54" spans="1:21" ht="18.75" x14ac:dyDescent="0.2">
      <c r="A54" s="212"/>
      <c r="B54" s="114"/>
      <c r="C54" s="223" t="s">
        <v>74</v>
      </c>
      <c r="D54" s="224"/>
      <c r="E54" s="224"/>
      <c r="F54" s="224"/>
      <c r="G54" s="224"/>
      <c r="H54" s="224"/>
      <c r="I54" s="224"/>
      <c r="J54" s="224"/>
      <c r="K54" s="224"/>
      <c r="L54" s="115"/>
      <c r="M54" s="116"/>
      <c r="N54" s="116"/>
      <c r="O54" s="115"/>
    </row>
    <row r="55" spans="1:21" ht="30" customHeight="1" x14ac:dyDescent="0.2">
      <c r="A55" s="212"/>
      <c r="B55" s="117"/>
      <c r="C55" s="105" t="s">
        <v>75</v>
      </c>
      <c r="D55" s="27">
        <v>2</v>
      </c>
      <c r="E55" s="60" t="s">
        <v>347</v>
      </c>
      <c r="F55" s="60" t="s">
        <v>344</v>
      </c>
      <c r="G55" s="80">
        <v>3</v>
      </c>
      <c r="H55" s="61" t="s">
        <v>384</v>
      </c>
      <c r="I55" s="61" t="s">
        <v>393</v>
      </c>
      <c r="J55" s="83"/>
      <c r="K55" s="75"/>
      <c r="L55" s="76"/>
      <c r="M55" s="85"/>
      <c r="N55" s="77"/>
      <c r="O55" s="78"/>
      <c r="R55" s="86">
        <f>COUNTIF(D55:D59,"1")</f>
        <v>0</v>
      </c>
      <c r="S55" s="86">
        <f>COUNTIF(G55:G59,"1")</f>
        <v>1</v>
      </c>
      <c r="T55" s="86">
        <f>COUNTIF(J55:J59,"1")</f>
        <v>0</v>
      </c>
      <c r="U55" s="86">
        <f>COUNTIF(M55:M59,"1")</f>
        <v>0</v>
      </c>
    </row>
    <row r="56" spans="1:21" ht="30" customHeight="1" x14ac:dyDescent="0.2">
      <c r="A56" s="212"/>
      <c r="B56" s="117"/>
      <c r="C56" s="97" t="s">
        <v>76</v>
      </c>
      <c r="D56" s="27">
        <v>3</v>
      </c>
      <c r="E56" s="74" t="s">
        <v>346</v>
      </c>
      <c r="F56" s="60" t="s">
        <v>345</v>
      </c>
      <c r="G56" s="80">
        <v>2</v>
      </c>
      <c r="H56" s="66" t="s">
        <v>346</v>
      </c>
      <c r="I56" s="61" t="s">
        <v>394</v>
      </c>
      <c r="J56" s="83"/>
      <c r="K56" s="76"/>
      <c r="L56" s="76"/>
      <c r="M56" s="85"/>
      <c r="N56" s="78"/>
      <c r="O56" s="78"/>
      <c r="R56" s="86">
        <f>COUNTIF(D55:D59,"2")</f>
        <v>2</v>
      </c>
      <c r="S56" s="86">
        <f>COUNTIF(G55:G59,"2")</f>
        <v>2</v>
      </c>
      <c r="T56" s="86">
        <f>COUNTIF(J55:J59,"2")</f>
        <v>0</v>
      </c>
      <c r="U56" s="86">
        <f>COUNTIF(M55:M59,"2")</f>
        <v>0</v>
      </c>
    </row>
    <row r="57" spans="1:21" ht="30" customHeight="1" x14ac:dyDescent="0.2">
      <c r="A57" s="212"/>
      <c r="B57" s="117"/>
      <c r="C57" s="97" t="s">
        <v>77</v>
      </c>
      <c r="D57" s="27">
        <v>3</v>
      </c>
      <c r="E57" s="74" t="s">
        <v>349</v>
      </c>
      <c r="F57" s="60" t="s">
        <v>348</v>
      </c>
      <c r="G57" s="80">
        <v>1</v>
      </c>
      <c r="H57" s="66" t="s">
        <v>388</v>
      </c>
      <c r="I57" s="61" t="s">
        <v>395</v>
      </c>
      <c r="J57" s="83"/>
      <c r="K57" s="76"/>
      <c r="L57" s="76"/>
      <c r="M57" s="85"/>
      <c r="N57" s="78"/>
      <c r="O57" s="78"/>
      <c r="R57" s="86">
        <f>COUNTIF(D55:D59,"3")</f>
        <v>3</v>
      </c>
      <c r="S57" s="86">
        <f>COUNTIF(G55:G59,"3")</f>
        <v>2</v>
      </c>
      <c r="T57" s="86">
        <f>COUNTIF(J55:J59,"3")</f>
        <v>0</v>
      </c>
      <c r="U57" s="86">
        <f>COUNTIF(M55:M59,"3")</f>
        <v>0</v>
      </c>
    </row>
    <row r="58" spans="1:21" ht="30" customHeight="1" x14ac:dyDescent="0.2">
      <c r="A58" s="212"/>
      <c r="B58" s="117"/>
      <c r="C58" s="97" t="s">
        <v>78</v>
      </c>
      <c r="D58" s="27">
        <v>3</v>
      </c>
      <c r="E58" s="74" t="s">
        <v>351</v>
      </c>
      <c r="F58" s="60" t="s">
        <v>350</v>
      </c>
      <c r="G58" s="80">
        <v>3</v>
      </c>
      <c r="H58" s="66" t="s">
        <v>351</v>
      </c>
      <c r="I58" s="61" t="s">
        <v>396</v>
      </c>
      <c r="J58" s="83"/>
      <c r="K58" s="76"/>
      <c r="L58" s="76"/>
      <c r="M58" s="85"/>
      <c r="N58" s="78"/>
      <c r="O58" s="78"/>
      <c r="R58" s="86">
        <f>COUNTIF(D55:D59,"4")</f>
        <v>0</v>
      </c>
      <c r="S58" s="86">
        <f>COUNTIF(G55:G59,"4")</f>
        <v>0</v>
      </c>
      <c r="T58" s="86">
        <f>COUNTIF(J55:J59,"4")</f>
        <v>0</v>
      </c>
      <c r="U58" s="86">
        <f>COUNTIF(M55:M59,"4")</f>
        <v>0</v>
      </c>
    </row>
    <row r="59" spans="1:21" ht="30" customHeight="1" x14ac:dyDescent="0.2">
      <c r="A59" s="212"/>
      <c r="B59" s="118"/>
      <c r="C59" s="97" t="s">
        <v>79</v>
      </c>
      <c r="D59" s="27">
        <v>2</v>
      </c>
      <c r="E59" s="74" t="s">
        <v>353</v>
      </c>
      <c r="F59" s="60" t="s">
        <v>352</v>
      </c>
      <c r="G59" s="80">
        <v>2</v>
      </c>
      <c r="H59" s="66" t="s">
        <v>353</v>
      </c>
      <c r="I59" s="61" t="s">
        <v>397</v>
      </c>
      <c r="J59" s="83"/>
      <c r="K59" s="76"/>
      <c r="L59" s="76"/>
      <c r="M59" s="85"/>
      <c r="N59" s="78"/>
      <c r="O59" s="78"/>
    </row>
    <row r="60" spans="1:21" ht="6.75" customHeight="1" x14ac:dyDescent="0.25">
      <c r="B60" s="247"/>
      <c r="C60" s="248"/>
      <c r="D60" s="119"/>
      <c r="E60" s="120"/>
      <c r="F60" s="120"/>
      <c r="G60" s="119"/>
      <c r="H60" s="120"/>
      <c r="I60" s="120"/>
      <c r="J60" s="119"/>
      <c r="K60" s="120"/>
      <c r="M60" s="119"/>
      <c r="N60" s="120"/>
    </row>
    <row r="61" spans="1:21" ht="18.75" x14ac:dyDescent="0.2">
      <c r="A61" s="212"/>
      <c r="B61" s="114"/>
      <c r="C61" s="223" t="s">
        <v>80</v>
      </c>
      <c r="D61" s="224"/>
      <c r="E61" s="224"/>
      <c r="F61" s="224"/>
      <c r="G61" s="224"/>
      <c r="H61" s="224"/>
      <c r="I61" s="224"/>
      <c r="J61" s="224"/>
      <c r="K61" s="225"/>
      <c r="L61" s="116"/>
      <c r="M61" s="116"/>
      <c r="N61" s="116"/>
      <c r="O61" s="116"/>
    </row>
    <row r="62" spans="1:21" ht="30" customHeight="1" x14ac:dyDescent="0.2">
      <c r="A62" s="212"/>
      <c r="B62" s="122"/>
      <c r="C62" s="96" t="s">
        <v>81</v>
      </c>
      <c r="D62" s="27">
        <v>2</v>
      </c>
      <c r="E62" s="60" t="s">
        <v>355</v>
      </c>
      <c r="F62" s="60" t="s">
        <v>354</v>
      </c>
      <c r="G62" s="80">
        <v>2</v>
      </c>
      <c r="H62" s="61" t="s">
        <v>399</v>
      </c>
      <c r="I62" s="61" t="s">
        <v>400</v>
      </c>
      <c r="J62" s="83"/>
      <c r="K62" s="76"/>
      <c r="L62" s="76"/>
      <c r="M62" s="85"/>
      <c r="N62" s="78"/>
      <c r="O62" s="78"/>
      <c r="R62" s="86">
        <f>COUNTIF(D62:D65,"1")</f>
        <v>0</v>
      </c>
      <c r="S62" s="86">
        <f>COUNTIF(G62:G65,"1")</f>
        <v>0</v>
      </c>
      <c r="T62" s="86">
        <f>COUNTIF(J62:J65,"1")</f>
        <v>0</v>
      </c>
      <c r="U62" s="86">
        <f>COUNTIF(M62:M65,"1")</f>
        <v>0</v>
      </c>
    </row>
    <row r="63" spans="1:21" ht="30" customHeight="1" x14ac:dyDescent="0.2">
      <c r="A63" s="212"/>
      <c r="B63" s="117"/>
      <c r="C63" s="97" t="s">
        <v>82</v>
      </c>
      <c r="D63" s="27">
        <v>3</v>
      </c>
      <c r="E63" s="74" t="s">
        <v>398</v>
      </c>
      <c r="F63" s="60" t="s">
        <v>356</v>
      </c>
      <c r="G63" s="80">
        <v>2</v>
      </c>
      <c r="H63" s="66" t="s">
        <v>385</v>
      </c>
      <c r="I63" s="61" t="s">
        <v>402</v>
      </c>
      <c r="J63" s="83"/>
      <c r="K63" s="76"/>
      <c r="L63" s="76"/>
      <c r="M63" s="85"/>
      <c r="N63" s="78"/>
      <c r="O63" s="78"/>
      <c r="R63" s="86">
        <f>COUNTIF(D62:D65,"2")</f>
        <v>2</v>
      </c>
      <c r="S63" s="86">
        <f>COUNTIF(G62:G65,"2")</f>
        <v>3</v>
      </c>
      <c r="T63" s="86">
        <f>COUNTIF(J62:J65,"2")</f>
        <v>0</v>
      </c>
      <c r="U63" s="86">
        <f>COUNTIF(M62:M65,"2")</f>
        <v>0</v>
      </c>
    </row>
    <row r="64" spans="1:21" ht="30" customHeight="1" x14ac:dyDescent="0.2">
      <c r="A64" s="212"/>
      <c r="B64" s="117"/>
      <c r="C64" s="97" t="s">
        <v>83</v>
      </c>
      <c r="D64" s="27">
        <v>2</v>
      </c>
      <c r="E64" s="74" t="s">
        <v>358</v>
      </c>
      <c r="F64" s="60" t="s">
        <v>357</v>
      </c>
      <c r="G64" s="80">
        <v>2</v>
      </c>
      <c r="H64" s="66" t="s">
        <v>386</v>
      </c>
      <c r="I64" s="61" t="s">
        <v>401</v>
      </c>
      <c r="J64" s="83"/>
      <c r="K64" s="76"/>
      <c r="L64" s="76"/>
      <c r="M64" s="85"/>
      <c r="N64" s="78"/>
      <c r="O64" s="78"/>
      <c r="R64" s="86">
        <f>COUNTIF(D62:D65,"3")</f>
        <v>2</v>
      </c>
      <c r="S64" s="86">
        <f>COUNTIF(G62:G65,"3")</f>
        <v>1</v>
      </c>
      <c r="T64" s="86">
        <f>COUNTIF(J62:J65,"3")</f>
        <v>0</v>
      </c>
      <c r="U64" s="86">
        <f>COUNTIF(M62:M65,"3")</f>
        <v>0</v>
      </c>
    </row>
    <row r="65" spans="1:21" ht="30" customHeight="1" x14ac:dyDescent="0.2">
      <c r="A65" s="212"/>
      <c r="B65" s="118"/>
      <c r="C65" s="97" t="s">
        <v>84</v>
      </c>
      <c r="D65" s="27">
        <v>3</v>
      </c>
      <c r="E65" s="74" t="s">
        <v>360</v>
      </c>
      <c r="F65" s="60" t="s">
        <v>359</v>
      </c>
      <c r="G65" s="80">
        <v>3</v>
      </c>
      <c r="H65" s="66" t="s">
        <v>387</v>
      </c>
      <c r="I65" s="61" t="s">
        <v>403</v>
      </c>
      <c r="J65" s="83"/>
      <c r="K65" s="76"/>
      <c r="L65" s="76"/>
      <c r="M65" s="85"/>
      <c r="N65" s="78"/>
      <c r="O65" s="78"/>
      <c r="R65" s="86">
        <f>COUNTIF(D62:D65,"4")</f>
        <v>0</v>
      </c>
      <c r="S65" s="86">
        <f>COUNTIF(G62:G65,"4")</f>
        <v>0</v>
      </c>
      <c r="T65" s="86">
        <f>COUNTIF(J62:J65,"4")</f>
        <v>0</v>
      </c>
      <c r="U65" s="86">
        <f>COUNTIF(M62:M65,"4")</f>
        <v>0</v>
      </c>
    </row>
    <row r="66" spans="1:21" ht="9" customHeight="1" x14ac:dyDescent="0.25">
      <c r="B66" s="237"/>
      <c r="C66" s="238"/>
      <c r="D66" s="238"/>
      <c r="E66" s="238"/>
      <c r="F66" s="238"/>
      <c r="G66" s="238"/>
      <c r="H66" s="238"/>
      <c r="I66" s="238"/>
      <c r="J66" s="238"/>
      <c r="K66" s="251"/>
      <c r="L66" s="99"/>
      <c r="M66" s="100"/>
      <c r="N66" s="99"/>
      <c r="O66" s="99"/>
    </row>
    <row r="67" spans="1:21" ht="18.75" x14ac:dyDescent="0.2">
      <c r="A67" s="212"/>
      <c r="B67" s="114"/>
      <c r="C67" s="223" t="s">
        <v>166</v>
      </c>
      <c r="D67" s="224"/>
      <c r="E67" s="224"/>
      <c r="F67" s="224"/>
      <c r="G67" s="224"/>
      <c r="H67" s="224"/>
      <c r="I67" s="224"/>
      <c r="J67" s="224"/>
      <c r="K67" s="225"/>
      <c r="L67" s="123"/>
      <c r="M67" s="123"/>
      <c r="N67" s="123"/>
      <c r="O67" s="123"/>
    </row>
    <row r="68" spans="1:21" ht="30" customHeight="1" x14ac:dyDescent="0.2">
      <c r="A68" s="212"/>
      <c r="B68" s="117"/>
      <c r="C68" s="105" t="s">
        <v>85</v>
      </c>
      <c r="D68" s="27">
        <v>3</v>
      </c>
      <c r="E68" s="69" t="s">
        <v>379</v>
      </c>
      <c r="F68" s="60" t="s">
        <v>361</v>
      </c>
      <c r="G68" s="80">
        <v>3</v>
      </c>
      <c r="H68" s="61" t="s">
        <v>389</v>
      </c>
      <c r="I68" s="61" t="s">
        <v>404</v>
      </c>
      <c r="J68" s="83"/>
      <c r="K68" s="76"/>
      <c r="L68" s="76"/>
      <c r="M68" s="85"/>
      <c r="N68" s="78"/>
      <c r="O68" s="78"/>
      <c r="R68" s="86">
        <f>COUNTIF(D68:D71,"1")</f>
        <v>0</v>
      </c>
      <c r="S68" s="86">
        <f>COUNTIF(G68:G71,"1")</f>
        <v>0</v>
      </c>
      <c r="T68" s="86">
        <f>COUNTIF(J68:J71,"1")</f>
        <v>0</v>
      </c>
      <c r="U68" s="86">
        <f>COUNTIF(M68:M71,"1")</f>
        <v>0</v>
      </c>
    </row>
    <row r="69" spans="1:21" ht="30" customHeight="1" x14ac:dyDescent="0.2">
      <c r="A69" s="212"/>
      <c r="B69" s="117"/>
      <c r="C69" s="97" t="s">
        <v>86</v>
      </c>
      <c r="D69" s="27">
        <v>2</v>
      </c>
      <c r="E69" s="81" t="s">
        <v>380</v>
      </c>
      <c r="F69" s="60" t="s">
        <v>362</v>
      </c>
      <c r="G69" s="80">
        <v>2</v>
      </c>
      <c r="H69" s="66" t="s">
        <v>380</v>
      </c>
      <c r="I69" s="61" t="s">
        <v>405</v>
      </c>
      <c r="J69" s="83"/>
      <c r="K69" s="76"/>
      <c r="L69" s="76"/>
      <c r="M69" s="85"/>
      <c r="N69" s="78"/>
      <c r="O69" s="78"/>
      <c r="R69" s="86">
        <f>COUNTIF(D68:D71,"2")</f>
        <v>3</v>
      </c>
      <c r="S69" s="86">
        <f>COUNTIF(G68:G71,"2")</f>
        <v>2</v>
      </c>
      <c r="T69" s="86">
        <f>COUNTIF(J68:J71,"2")</f>
        <v>0</v>
      </c>
      <c r="U69" s="86">
        <f>COUNTIF(M68:M71,"2")</f>
        <v>0</v>
      </c>
    </row>
    <row r="70" spans="1:21" ht="30" customHeight="1" x14ac:dyDescent="0.2">
      <c r="A70" s="212"/>
      <c r="B70" s="117"/>
      <c r="C70" s="97" t="s">
        <v>87</v>
      </c>
      <c r="D70" s="27">
        <v>2</v>
      </c>
      <c r="E70" s="81" t="s">
        <v>365</v>
      </c>
      <c r="F70" s="60" t="s">
        <v>363</v>
      </c>
      <c r="G70" s="80">
        <v>2</v>
      </c>
      <c r="H70" s="66" t="s">
        <v>406</v>
      </c>
      <c r="I70" s="61" t="s">
        <v>407</v>
      </c>
      <c r="J70" s="83"/>
      <c r="K70" s="76"/>
      <c r="L70" s="76"/>
      <c r="M70" s="85"/>
      <c r="N70" s="78"/>
      <c r="O70" s="78"/>
      <c r="R70" s="86">
        <f>COUNTIF(D68:D71,"3")</f>
        <v>1</v>
      </c>
      <c r="S70" s="86">
        <f>COUNTIF(G68:G71,"3")</f>
        <v>1</v>
      </c>
      <c r="T70" s="86">
        <f>COUNTIF(J68:J71,"3")</f>
        <v>0</v>
      </c>
      <c r="U70" s="86">
        <f>COUNTIF(M68:M71,"3")</f>
        <v>0</v>
      </c>
    </row>
    <row r="71" spans="1:21" ht="30" customHeight="1" x14ac:dyDescent="0.2">
      <c r="A71" s="212"/>
      <c r="B71" s="118"/>
      <c r="C71" s="97" t="s">
        <v>88</v>
      </c>
      <c r="D71" s="27">
        <v>2</v>
      </c>
      <c r="E71" s="81" t="s">
        <v>366</v>
      </c>
      <c r="F71" s="60" t="s">
        <v>364</v>
      </c>
      <c r="G71" s="80">
        <v>4</v>
      </c>
      <c r="H71" s="66" t="s">
        <v>390</v>
      </c>
      <c r="I71" s="61" t="s">
        <v>408</v>
      </c>
      <c r="J71" s="83"/>
      <c r="K71" s="76"/>
      <c r="L71" s="76"/>
      <c r="M71" s="85"/>
      <c r="N71" s="78"/>
      <c r="O71" s="78"/>
      <c r="R71" s="86">
        <f>COUNTIF(D68:D71,"4")</f>
        <v>0</v>
      </c>
      <c r="S71" s="86">
        <f>COUNTIF(G68:G71,"4")</f>
        <v>1</v>
      </c>
      <c r="T71" s="86">
        <f>COUNTIF(J68:J71,"4")</f>
        <v>0</v>
      </c>
      <c r="U71" s="86">
        <f>COUNTIF(M68:M71,"4")</f>
        <v>0</v>
      </c>
    </row>
    <row r="72" spans="1:21" ht="8.25" customHeight="1" x14ac:dyDescent="0.25">
      <c r="B72" s="237"/>
      <c r="C72" s="238"/>
      <c r="D72" s="238"/>
      <c r="E72" s="238"/>
      <c r="F72" s="238"/>
      <c r="G72" s="238"/>
      <c r="H72" s="238"/>
      <c r="I72" s="238"/>
      <c r="J72" s="238"/>
      <c r="K72" s="251"/>
      <c r="L72" s="99"/>
      <c r="M72" s="100"/>
      <c r="N72" s="99"/>
      <c r="O72" s="99"/>
    </row>
    <row r="73" spans="1:21" ht="18.75" x14ac:dyDescent="0.2">
      <c r="A73" s="212"/>
      <c r="B73" s="114"/>
      <c r="C73" s="223" t="s">
        <v>89</v>
      </c>
      <c r="D73" s="224"/>
      <c r="E73" s="224"/>
      <c r="F73" s="224"/>
      <c r="G73" s="224"/>
      <c r="H73" s="224"/>
      <c r="I73" s="224"/>
      <c r="J73" s="224"/>
      <c r="K73" s="225"/>
      <c r="L73" s="116"/>
      <c r="M73" s="116"/>
      <c r="N73" s="116"/>
      <c r="O73" s="116"/>
    </row>
    <row r="74" spans="1:21" ht="30" customHeight="1" x14ac:dyDescent="0.2">
      <c r="A74" s="212"/>
      <c r="B74" s="117"/>
      <c r="C74" s="105" t="s">
        <v>90</v>
      </c>
      <c r="D74" s="27">
        <v>2</v>
      </c>
      <c r="E74" s="60" t="s">
        <v>375</v>
      </c>
      <c r="F74" s="60" t="s">
        <v>367</v>
      </c>
      <c r="G74" s="80">
        <v>2</v>
      </c>
      <c r="H74" s="61" t="s">
        <v>375</v>
      </c>
      <c r="I74" s="61" t="s">
        <v>411</v>
      </c>
      <c r="J74" s="83"/>
      <c r="K74" s="76"/>
      <c r="L74" s="76"/>
      <c r="M74" s="85"/>
      <c r="N74" s="78"/>
      <c r="O74" s="78"/>
      <c r="R74" s="86">
        <f>COUNTIF(D74:D79,"1")</f>
        <v>1</v>
      </c>
      <c r="S74" s="86">
        <f>COUNTIF(G74:G79,"1")</f>
        <v>4</v>
      </c>
      <c r="T74" s="86">
        <f>COUNTIF(J74:J79,"1")</f>
        <v>0</v>
      </c>
      <c r="U74" s="86">
        <f>COUNTIF(M74:M79,"1")</f>
        <v>0</v>
      </c>
    </row>
    <row r="75" spans="1:21" ht="30" customHeight="1" x14ac:dyDescent="0.2">
      <c r="A75" s="212"/>
      <c r="B75" s="117"/>
      <c r="C75" s="97" t="s">
        <v>91</v>
      </c>
      <c r="D75" s="27">
        <v>3</v>
      </c>
      <c r="E75" s="74" t="s">
        <v>373</v>
      </c>
      <c r="F75" s="60" t="s">
        <v>368</v>
      </c>
      <c r="G75" s="80">
        <v>1</v>
      </c>
      <c r="H75" s="66" t="s">
        <v>391</v>
      </c>
      <c r="I75" s="61" t="s">
        <v>409</v>
      </c>
      <c r="J75" s="83"/>
      <c r="K75" s="76"/>
      <c r="L75" s="76"/>
      <c r="M75" s="85"/>
      <c r="N75" s="78"/>
      <c r="O75" s="78"/>
      <c r="R75" s="86">
        <f>COUNTIF(D74:D79,"2")</f>
        <v>3</v>
      </c>
      <c r="S75" s="86">
        <f>COUNTIF(G74:G79,"2")</f>
        <v>2</v>
      </c>
      <c r="T75" s="86">
        <f>COUNTIF(J74:J79,"2")</f>
        <v>0</v>
      </c>
      <c r="U75" s="86">
        <f>COUNTIF(M74:M79,"2")</f>
        <v>0</v>
      </c>
    </row>
    <row r="76" spans="1:21" ht="30" customHeight="1" x14ac:dyDescent="0.2">
      <c r="A76" s="212"/>
      <c r="B76" s="117"/>
      <c r="C76" s="97" t="s">
        <v>92</v>
      </c>
      <c r="D76" s="27">
        <v>3</v>
      </c>
      <c r="E76" s="74" t="s">
        <v>374</v>
      </c>
      <c r="F76" s="60" t="s">
        <v>369</v>
      </c>
      <c r="G76" s="80">
        <v>1</v>
      </c>
      <c r="H76" s="66" t="s">
        <v>392</v>
      </c>
      <c r="I76" s="61" t="s">
        <v>410</v>
      </c>
      <c r="J76" s="83"/>
      <c r="K76" s="76"/>
      <c r="L76" s="76"/>
      <c r="M76" s="85"/>
      <c r="N76" s="78"/>
      <c r="O76" s="78"/>
      <c r="R76" s="86">
        <f>COUNTIF(D74:D79,"2")</f>
        <v>3</v>
      </c>
      <c r="S76" s="86">
        <f>COUNTIF(G74:G79,"3")</f>
        <v>0</v>
      </c>
      <c r="T76" s="86">
        <f>COUNTIF(J74:J79,"3")</f>
        <v>0</v>
      </c>
      <c r="U76" s="86">
        <f>COUNTIF(M74:M79,"3")</f>
        <v>0</v>
      </c>
    </row>
    <row r="77" spans="1:21" ht="30" customHeight="1" x14ac:dyDescent="0.2">
      <c r="A77" s="212"/>
      <c r="B77" s="117"/>
      <c r="C77" s="97" t="s">
        <v>93</v>
      </c>
      <c r="D77" s="27">
        <v>2</v>
      </c>
      <c r="E77" s="74" t="s">
        <v>376</v>
      </c>
      <c r="F77" s="60" t="s">
        <v>370</v>
      </c>
      <c r="G77" s="80">
        <v>1</v>
      </c>
      <c r="H77" s="66" t="s">
        <v>412</v>
      </c>
      <c r="I77" s="61" t="s">
        <v>415</v>
      </c>
      <c r="J77" s="83"/>
      <c r="K77" s="76"/>
      <c r="L77" s="76"/>
      <c r="M77" s="85"/>
      <c r="N77" s="78"/>
      <c r="O77" s="78"/>
      <c r="R77" s="86">
        <f>COUNTIF(D74:D79,"4")</f>
        <v>0</v>
      </c>
      <c r="S77" s="86">
        <f>COUNTIF(G74:G79,"4")</f>
        <v>0</v>
      </c>
      <c r="T77" s="86">
        <f>COUNTIF(J74:J79,"4")</f>
        <v>0</v>
      </c>
      <c r="U77" s="86">
        <f>COUNTIF(M74:M79,"4")</f>
        <v>0</v>
      </c>
    </row>
    <row r="78" spans="1:21" ht="30" customHeight="1" x14ac:dyDescent="0.2">
      <c r="A78" s="212"/>
      <c r="B78" s="122"/>
      <c r="C78" s="98" t="s">
        <v>94</v>
      </c>
      <c r="D78" s="27">
        <v>2</v>
      </c>
      <c r="E78" s="74" t="s">
        <v>377</v>
      </c>
      <c r="F78" s="60" t="s">
        <v>371</v>
      </c>
      <c r="G78" s="80">
        <v>2</v>
      </c>
      <c r="H78" s="66" t="s">
        <v>413</v>
      </c>
      <c r="I78" s="61" t="s">
        <v>414</v>
      </c>
      <c r="J78" s="83"/>
      <c r="K78" s="76"/>
      <c r="L78" s="76"/>
      <c r="M78" s="85"/>
      <c r="N78" s="78"/>
      <c r="O78" s="78"/>
    </row>
    <row r="79" spans="1:21" ht="30" customHeight="1" x14ac:dyDescent="0.2">
      <c r="A79" s="212"/>
      <c r="B79" s="118"/>
      <c r="C79" s="97" t="s">
        <v>95</v>
      </c>
      <c r="D79" s="27">
        <v>1</v>
      </c>
      <c r="E79" s="74" t="s">
        <v>378</v>
      </c>
      <c r="F79" s="60" t="s">
        <v>372</v>
      </c>
      <c r="G79" s="80">
        <v>1</v>
      </c>
      <c r="H79" s="66" t="s">
        <v>378</v>
      </c>
      <c r="I79" s="61" t="s">
        <v>416</v>
      </c>
      <c r="J79" s="83"/>
      <c r="K79" s="76"/>
      <c r="L79" s="76"/>
      <c r="M79" s="85"/>
      <c r="N79" s="78"/>
      <c r="O79" s="78"/>
    </row>
    <row r="80" spans="1:21" ht="9" customHeight="1" x14ac:dyDescent="0.25">
      <c r="B80" s="247"/>
      <c r="C80" s="248"/>
      <c r="D80" s="119"/>
      <c r="E80" s="120"/>
      <c r="F80" s="120"/>
      <c r="G80" s="119"/>
      <c r="H80" s="120"/>
      <c r="I80" s="120"/>
      <c r="J80" s="119"/>
      <c r="K80" s="124"/>
      <c r="M80" s="119"/>
      <c r="N80" s="124"/>
    </row>
    <row r="81" spans="1:21" ht="18.75" customHeight="1" x14ac:dyDescent="0.2">
      <c r="B81" s="265" t="s">
        <v>96</v>
      </c>
      <c r="C81" s="266"/>
      <c r="D81" s="244" t="s">
        <v>180</v>
      </c>
      <c r="E81" s="245"/>
      <c r="F81" s="246"/>
      <c r="G81" s="241">
        <v>2024</v>
      </c>
      <c r="H81" s="242"/>
      <c r="I81" s="243"/>
      <c r="J81" s="220">
        <v>2025</v>
      </c>
      <c r="K81" s="221"/>
      <c r="L81" s="222"/>
      <c r="M81" s="278">
        <v>2026</v>
      </c>
      <c r="N81" s="279"/>
      <c r="O81" s="280"/>
    </row>
    <row r="82" spans="1:21" ht="34.5" customHeight="1" x14ac:dyDescent="0.2">
      <c r="B82" s="267"/>
      <c r="C82" s="268"/>
      <c r="D82" s="111" t="s">
        <v>34</v>
      </c>
      <c r="E82" s="112" t="s">
        <v>122</v>
      </c>
      <c r="F82" s="112"/>
      <c r="G82" s="111" t="s">
        <v>34</v>
      </c>
      <c r="H82" s="112" t="s">
        <v>122</v>
      </c>
      <c r="I82" s="112" t="s">
        <v>124</v>
      </c>
      <c r="J82" s="111" t="s">
        <v>34</v>
      </c>
      <c r="K82" s="112" t="s">
        <v>122</v>
      </c>
      <c r="L82" s="113" t="s">
        <v>124</v>
      </c>
      <c r="M82" s="111" t="s">
        <v>34</v>
      </c>
      <c r="N82" s="112" t="s">
        <v>122</v>
      </c>
      <c r="O82" s="113" t="s">
        <v>124</v>
      </c>
    </row>
    <row r="83" spans="1:21" ht="18.75" x14ac:dyDescent="0.2">
      <c r="A83" s="212"/>
      <c r="B83" s="125"/>
      <c r="C83" s="224" t="s">
        <v>97</v>
      </c>
      <c r="D83" s="224"/>
      <c r="E83" s="224"/>
      <c r="F83" s="224"/>
      <c r="G83" s="224"/>
      <c r="H83" s="224"/>
      <c r="I83" s="224"/>
      <c r="J83" s="224"/>
      <c r="K83" s="224"/>
      <c r="L83" s="126"/>
      <c r="M83" s="127"/>
      <c r="N83" s="127"/>
      <c r="O83" s="126"/>
    </row>
    <row r="84" spans="1:21" ht="30" customHeight="1" x14ac:dyDescent="0.2">
      <c r="A84" s="212"/>
      <c r="B84" s="118"/>
      <c r="C84" s="105" t="s">
        <v>98</v>
      </c>
      <c r="D84" s="27">
        <v>2</v>
      </c>
      <c r="E84" s="74" t="s">
        <v>246</v>
      </c>
      <c r="F84" s="60" t="s">
        <v>247</v>
      </c>
      <c r="G84" s="80">
        <v>2</v>
      </c>
      <c r="H84" s="66" t="s">
        <v>437</v>
      </c>
      <c r="I84" s="61" t="s">
        <v>438</v>
      </c>
      <c r="J84" s="83"/>
      <c r="K84" s="76"/>
      <c r="L84" s="76"/>
      <c r="M84" s="85"/>
      <c r="N84" s="78"/>
      <c r="O84" s="78"/>
      <c r="R84" s="86">
        <f>COUNTIF(D84:D86,"1")</f>
        <v>0</v>
      </c>
      <c r="S84" s="86">
        <f>COUNTIF(G84:G86,"1")</f>
        <v>0</v>
      </c>
      <c r="T84" s="86">
        <f>COUNTIF(J84:J86,"1")</f>
        <v>0</v>
      </c>
      <c r="U84" s="86">
        <f>COUNTIF(M84:M86,"1")</f>
        <v>0</v>
      </c>
    </row>
    <row r="85" spans="1:21" ht="30" customHeight="1" x14ac:dyDescent="0.2">
      <c r="A85" s="212"/>
      <c r="B85" s="125"/>
      <c r="C85" s="97" t="s">
        <v>99</v>
      </c>
      <c r="D85" s="27">
        <v>3</v>
      </c>
      <c r="E85" s="74" t="s">
        <v>248</v>
      </c>
      <c r="F85" s="60" t="s">
        <v>249</v>
      </c>
      <c r="G85" s="80">
        <v>3</v>
      </c>
      <c r="H85" s="66" t="s">
        <v>439</v>
      </c>
      <c r="I85" s="61" t="s">
        <v>440</v>
      </c>
      <c r="J85" s="83"/>
      <c r="K85" s="76"/>
      <c r="L85" s="76"/>
      <c r="M85" s="85"/>
      <c r="N85" s="78"/>
      <c r="O85" s="78"/>
      <c r="R85" s="86">
        <f>COUNTIF(D84:D86,"2")</f>
        <v>1</v>
      </c>
      <c r="S85" s="86">
        <f>COUNTIF(G84:G86,"2")</f>
        <v>1</v>
      </c>
      <c r="T85" s="86">
        <f>COUNTIF(J84:J86,"2")</f>
        <v>0</v>
      </c>
      <c r="U85" s="86">
        <f>COUNTIF(M84:M86,"2")</f>
        <v>0</v>
      </c>
    </row>
    <row r="86" spans="1:21" ht="30" customHeight="1" x14ac:dyDescent="0.2">
      <c r="A86" s="212"/>
      <c r="B86" s="125"/>
      <c r="C86" s="97" t="s">
        <v>100</v>
      </c>
      <c r="D86" s="27">
        <v>4</v>
      </c>
      <c r="E86" s="74" t="s">
        <v>250</v>
      </c>
      <c r="F86" s="60" t="s">
        <v>251</v>
      </c>
      <c r="G86" s="80">
        <v>4</v>
      </c>
      <c r="H86" s="66" t="s">
        <v>441</v>
      </c>
      <c r="I86" s="61" t="s">
        <v>442</v>
      </c>
      <c r="J86" s="83"/>
      <c r="K86" s="76"/>
      <c r="L86" s="76"/>
      <c r="M86" s="85"/>
      <c r="N86" s="78"/>
      <c r="O86" s="78"/>
      <c r="R86" s="86">
        <f>COUNTIF(D84:D86,"3")</f>
        <v>1</v>
      </c>
      <c r="S86" s="86">
        <f>COUNTIF(G84:G86,"3")</f>
        <v>1</v>
      </c>
      <c r="T86" s="86">
        <f>COUNTIF(J84:J86,"3")</f>
        <v>0</v>
      </c>
      <c r="U86" s="86">
        <f>COUNTIF(M84:M86,"3")</f>
        <v>0</v>
      </c>
    </row>
    <row r="87" spans="1:21" ht="21" customHeight="1" x14ac:dyDescent="0.25">
      <c r="B87" s="247"/>
      <c r="C87" s="248"/>
      <c r="D87" s="119"/>
      <c r="E87" s="120"/>
      <c r="F87" s="120"/>
      <c r="G87" s="119"/>
      <c r="H87" s="120"/>
      <c r="I87" s="120"/>
      <c r="J87" s="119"/>
      <c r="K87" s="120"/>
      <c r="M87" s="119"/>
      <c r="N87" s="120"/>
      <c r="R87" s="86">
        <f>COUNTIF(D84:D86,"4")</f>
        <v>1</v>
      </c>
      <c r="S87" s="86">
        <f>COUNTIF(G84:G86,"4")</f>
        <v>1</v>
      </c>
      <c r="T87" s="86">
        <f>COUNTIF(J84:J86,"4")</f>
        <v>0</v>
      </c>
      <c r="U87" s="86">
        <f>COUNTIF(M84:M86,"4")</f>
        <v>0</v>
      </c>
    </row>
    <row r="88" spans="1:21" ht="18.75" x14ac:dyDescent="0.2">
      <c r="A88" s="212"/>
      <c r="B88" s="128"/>
      <c r="C88" s="252" t="s">
        <v>101</v>
      </c>
      <c r="D88" s="253"/>
      <c r="E88" s="253"/>
      <c r="F88" s="253"/>
      <c r="G88" s="253"/>
      <c r="H88" s="253"/>
      <c r="I88" s="253"/>
      <c r="J88" s="253"/>
      <c r="K88" s="254"/>
      <c r="L88" s="116"/>
      <c r="M88" s="116"/>
      <c r="N88" s="116"/>
      <c r="O88" s="116"/>
    </row>
    <row r="89" spans="1:21" ht="30" customHeight="1" x14ac:dyDescent="0.2">
      <c r="A89" s="212"/>
      <c r="B89" s="118"/>
      <c r="C89" s="96" t="s">
        <v>102</v>
      </c>
      <c r="D89" s="27">
        <v>3</v>
      </c>
      <c r="E89" s="60" t="s">
        <v>252</v>
      </c>
      <c r="F89" s="60" t="s">
        <v>227</v>
      </c>
      <c r="G89" s="80">
        <v>3</v>
      </c>
      <c r="H89" s="61" t="s">
        <v>443</v>
      </c>
      <c r="I89" s="61" t="s">
        <v>444</v>
      </c>
      <c r="J89" s="83"/>
      <c r="K89" s="76"/>
      <c r="L89" s="76"/>
      <c r="M89" s="85"/>
      <c r="N89" s="78"/>
      <c r="O89" s="78"/>
      <c r="R89" s="86">
        <f>COUNTIF(D89:D95,"1")</f>
        <v>2</v>
      </c>
      <c r="S89" s="86">
        <f>COUNTIF(G89:G95,"1")</f>
        <v>3</v>
      </c>
      <c r="T89" s="86">
        <f>COUNTIF(J89:J95,"1")</f>
        <v>0</v>
      </c>
      <c r="U89" s="86">
        <f>COUNTIF(M89:M95,"1")</f>
        <v>0</v>
      </c>
    </row>
    <row r="90" spans="1:21" ht="30" customHeight="1" x14ac:dyDescent="0.2">
      <c r="A90" s="212"/>
      <c r="B90" s="129"/>
      <c r="C90" s="98" t="s">
        <v>103</v>
      </c>
      <c r="D90" s="27">
        <v>2</v>
      </c>
      <c r="E90" s="74" t="s">
        <v>253</v>
      </c>
      <c r="F90" s="60" t="s">
        <v>254</v>
      </c>
      <c r="G90" s="80">
        <v>3</v>
      </c>
      <c r="H90" s="66" t="s">
        <v>445</v>
      </c>
      <c r="I90" s="61" t="s">
        <v>446</v>
      </c>
      <c r="J90" s="83"/>
      <c r="K90" s="76"/>
      <c r="L90" s="76"/>
      <c r="M90" s="85"/>
      <c r="N90" s="78"/>
      <c r="O90" s="78"/>
      <c r="R90" s="86">
        <f>COUNTIF(D89:D95,"2")</f>
        <v>3</v>
      </c>
      <c r="S90" s="86">
        <f>COUNTIF(G89:G95,"2")</f>
        <v>1</v>
      </c>
      <c r="T90" s="86">
        <f>COUNTIF(J89:J95,"2")</f>
        <v>0</v>
      </c>
      <c r="U90" s="86">
        <f>COUNTIF(M89:M95,"2")</f>
        <v>0</v>
      </c>
    </row>
    <row r="91" spans="1:21" ht="30" customHeight="1" x14ac:dyDescent="0.2">
      <c r="A91" s="212"/>
      <c r="B91" s="125"/>
      <c r="C91" s="97" t="s">
        <v>104</v>
      </c>
      <c r="D91" s="27">
        <v>1</v>
      </c>
      <c r="E91" s="74" t="s">
        <v>255</v>
      </c>
      <c r="F91" s="60" t="s">
        <v>256</v>
      </c>
      <c r="G91" s="80">
        <v>1</v>
      </c>
      <c r="H91" s="66" t="s">
        <v>447</v>
      </c>
      <c r="I91" s="61" t="s">
        <v>448</v>
      </c>
      <c r="J91" s="83"/>
      <c r="K91" s="76"/>
      <c r="L91" s="76"/>
      <c r="M91" s="85"/>
      <c r="N91" s="78"/>
      <c r="O91" s="78"/>
      <c r="R91" s="86">
        <f>COUNTIF(D89:D95,"3")</f>
        <v>2</v>
      </c>
      <c r="S91" s="86">
        <f>COUNTIF(G89:G95,"3")</f>
        <v>3</v>
      </c>
      <c r="T91" s="86">
        <f>COUNTIF(J89:J95,"3")</f>
        <v>0</v>
      </c>
      <c r="U91" s="86">
        <f>COUNTIF(M89:M95,"3")</f>
        <v>0</v>
      </c>
    </row>
    <row r="92" spans="1:21" ht="30" customHeight="1" x14ac:dyDescent="0.2">
      <c r="A92" s="212"/>
      <c r="B92" s="125"/>
      <c r="C92" s="98" t="s">
        <v>105</v>
      </c>
      <c r="D92" s="27">
        <v>3</v>
      </c>
      <c r="E92" s="74" t="s">
        <v>257</v>
      </c>
      <c r="F92" s="60" t="s">
        <v>258</v>
      </c>
      <c r="G92" s="80">
        <v>3</v>
      </c>
      <c r="H92" s="66" t="s">
        <v>449</v>
      </c>
      <c r="I92" s="61" t="s">
        <v>450</v>
      </c>
      <c r="J92" s="83"/>
      <c r="K92" s="76"/>
      <c r="L92" s="76"/>
      <c r="M92" s="85"/>
      <c r="N92" s="78"/>
      <c r="O92" s="78"/>
      <c r="R92" s="86">
        <f>COUNTIF(D89:D95,"4")</f>
        <v>0</v>
      </c>
      <c r="S92" s="86">
        <f>COUNTIF(G89:G95,"4")</f>
        <v>0</v>
      </c>
      <c r="T92" s="86">
        <f>COUNTIF(J89:J95,"4")</f>
        <v>0</v>
      </c>
      <c r="U92" s="86">
        <f>COUNTIF(M89:M95,"4")</f>
        <v>0</v>
      </c>
    </row>
    <row r="93" spans="1:21" ht="30" customHeight="1" x14ac:dyDescent="0.2">
      <c r="A93" s="212"/>
      <c r="B93" s="125"/>
      <c r="C93" s="97" t="s">
        <v>106</v>
      </c>
      <c r="D93" s="27">
        <v>2</v>
      </c>
      <c r="E93" s="74" t="s">
        <v>259</v>
      </c>
      <c r="F93" s="60" t="s">
        <v>260</v>
      </c>
      <c r="G93" s="80">
        <v>2</v>
      </c>
      <c r="H93" s="66" t="s">
        <v>451</v>
      </c>
      <c r="I93" s="61" t="s">
        <v>452</v>
      </c>
      <c r="J93" s="83"/>
      <c r="K93" s="76"/>
      <c r="L93" s="76"/>
      <c r="M93" s="85"/>
      <c r="N93" s="78"/>
      <c r="O93" s="78"/>
    </row>
    <row r="94" spans="1:21" ht="30" customHeight="1" x14ac:dyDescent="0.2">
      <c r="A94" s="212"/>
      <c r="B94" s="129"/>
      <c r="C94" s="98" t="s">
        <v>107</v>
      </c>
      <c r="D94" s="27">
        <v>2</v>
      </c>
      <c r="E94" s="74" t="s">
        <v>261</v>
      </c>
      <c r="F94" s="60"/>
      <c r="G94" s="80">
        <v>1</v>
      </c>
      <c r="H94" s="66" t="s">
        <v>453</v>
      </c>
      <c r="I94" s="61" t="s">
        <v>454</v>
      </c>
      <c r="J94" s="83"/>
      <c r="K94" s="76"/>
      <c r="L94" s="76"/>
      <c r="M94" s="85"/>
      <c r="N94" s="78"/>
      <c r="O94" s="78"/>
    </row>
    <row r="95" spans="1:21" ht="30" customHeight="1" x14ac:dyDescent="0.2">
      <c r="A95" s="212"/>
      <c r="B95" s="125"/>
      <c r="C95" s="97" t="s">
        <v>108</v>
      </c>
      <c r="D95" s="27">
        <v>1</v>
      </c>
      <c r="E95" s="74" t="s">
        <v>262</v>
      </c>
      <c r="F95" s="60"/>
      <c r="G95" s="80">
        <v>1</v>
      </c>
      <c r="H95" s="66" t="s">
        <v>455</v>
      </c>
      <c r="I95" s="61" t="s">
        <v>456</v>
      </c>
      <c r="J95" s="83"/>
      <c r="K95" s="76"/>
      <c r="L95" s="76"/>
      <c r="M95" s="85"/>
      <c r="N95" s="78"/>
      <c r="O95" s="78"/>
    </row>
    <row r="96" spans="1:21" ht="5.25" customHeight="1" x14ac:dyDescent="0.25">
      <c r="B96" s="247"/>
      <c r="C96" s="248"/>
      <c r="D96" s="119"/>
      <c r="E96" s="120"/>
      <c r="F96" s="120"/>
      <c r="G96" s="119"/>
      <c r="H96" s="120"/>
      <c r="I96" s="120"/>
      <c r="J96" s="119"/>
      <c r="K96" s="124"/>
      <c r="M96" s="119"/>
      <c r="N96" s="124"/>
    </row>
    <row r="97" spans="1:21" ht="18.75" x14ac:dyDescent="0.2">
      <c r="A97" s="212"/>
      <c r="B97" s="114"/>
      <c r="C97" s="223" t="s">
        <v>25</v>
      </c>
      <c r="D97" s="224"/>
      <c r="E97" s="224"/>
      <c r="F97" s="224"/>
      <c r="G97" s="224"/>
      <c r="H97" s="224"/>
      <c r="I97" s="224"/>
      <c r="J97" s="224"/>
      <c r="K97" s="224"/>
      <c r="L97" s="224"/>
      <c r="M97" s="130"/>
      <c r="N97" s="130"/>
      <c r="O97" s="131"/>
    </row>
    <row r="98" spans="1:21" ht="84" x14ac:dyDescent="0.2">
      <c r="A98" s="212"/>
      <c r="B98" s="122"/>
      <c r="C98" s="96" t="s">
        <v>109</v>
      </c>
      <c r="D98" s="27">
        <v>3</v>
      </c>
      <c r="E98" s="30" t="s">
        <v>263</v>
      </c>
      <c r="F98" s="30" t="s">
        <v>264</v>
      </c>
      <c r="G98" s="28">
        <v>2</v>
      </c>
      <c r="H98" s="32" t="s">
        <v>457</v>
      </c>
      <c r="I98" s="32" t="s">
        <v>458</v>
      </c>
      <c r="J98" s="29"/>
      <c r="K98" s="35"/>
      <c r="L98" s="35"/>
      <c r="M98" s="52"/>
      <c r="N98" s="51"/>
      <c r="O98" s="51"/>
      <c r="R98" s="86">
        <f>COUNTIF(D98:D99,"1")</f>
        <v>0</v>
      </c>
      <c r="S98" s="86">
        <f>COUNTIF(G98:G99,"1")</f>
        <v>0</v>
      </c>
      <c r="T98" s="86">
        <f>COUNTIF(J98:J99,"1")</f>
        <v>0</v>
      </c>
      <c r="U98" s="86">
        <f>COUNTIF(M98:M99,"1")</f>
        <v>0</v>
      </c>
    </row>
    <row r="99" spans="1:21" ht="120" x14ac:dyDescent="0.2">
      <c r="A99" s="212"/>
      <c r="B99" s="132"/>
      <c r="C99" s="98" t="s">
        <v>110</v>
      </c>
      <c r="D99" s="27">
        <v>2</v>
      </c>
      <c r="E99" s="31" t="s">
        <v>265</v>
      </c>
      <c r="F99" s="30" t="s">
        <v>266</v>
      </c>
      <c r="G99" s="28">
        <v>3</v>
      </c>
      <c r="H99" s="33" t="s">
        <v>459</v>
      </c>
      <c r="I99" s="32" t="s">
        <v>460</v>
      </c>
      <c r="J99" s="29"/>
      <c r="K99" s="35"/>
      <c r="L99" s="35"/>
      <c r="M99" s="52"/>
      <c r="N99" s="51"/>
      <c r="O99" s="51"/>
      <c r="R99" s="86">
        <f>COUNTIF(D98:D99,"2")</f>
        <v>1</v>
      </c>
      <c r="S99" s="86">
        <f>COUNTIF(G98:G99,"2")</f>
        <v>1</v>
      </c>
      <c r="T99" s="86">
        <f>COUNTIF(J98:J99,"2")</f>
        <v>0</v>
      </c>
      <c r="U99" s="86">
        <f>COUNTIF(M98:M99,"2")</f>
        <v>0</v>
      </c>
    </row>
    <row r="100" spans="1:21" ht="8.25" customHeight="1" x14ac:dyDescent="0.25">
      <c r="B100" s="247"/>
      <c r="C100" s="248"/>
      <c r="D100" s="119"/>
      <c r="E100" s="120"/>
      <c r="F100" s="120"/>
      <c r="G100" s="119"/>
      <c r="H100" s="120"/>
      <c r="I100" s="120"/>
      <c r="J100" s="119"/>
      <c r="K100" s="124"/>
      <c r="M100" s="119"/>
      <c r="N100" s="124"/>
      <c r="R100" s="86">
        <f>COUNTIF(D98:D99,"3")</f>
        <v>1</v>
      </c>
      <c r="S100" s="86">
        <f>COUNTIF(G98:G99,"3")</f>
        <v>1</v>
      </c>
      <c r="T100" s="86">
        <f>COUNTIF(J98:J99,"3")</f>
        <v>0</v>
      </c>
      <c r="U100" s="86">
        <f>COUNTIF(M98:M99,"3")</f>
        <v>0</v>
      </c>
    </row>
    <row r="101" spans="1:21" ht="18.75" x14ac:dyDescent="0.2">
      <c r="A101" s="212"/>
      <c r="B101" s="125"/>
      <c r="C101" s="224" t="s">
        <v>111</v>
      </c>
      <c r="D101" s="224"/>
      <c r="E101" s="224"/>
      <c r="F101" s="224"/>
      <c r="G101" s="224"/>
      <c r="H101" s="224"/>
      <c r="I101" s="224"/>
      <c r="J101" s="224"/>
      <c r="K101" s="225"/>
      <c r="L101" s="116"/>
      <c r="M101" s="116"/>
      <c r="N101" s="116"/>
      <c r="O101" s="116"/>
      <c r="R101" s="86">
        <f>COUNTIF(D98:D99,"4")</f>
        <v>0</v>
      </c>
      <c r="S101" s="86">
        <f>COUNTIF(G98:G99,"4")</f>
        <v>0</v>
      </c>
      <c r="T101" s="86">
        <f>COUNTIF(J98:J99,"4")</f>
        <v>0</v>
      </c>
      <c r="U101" s="86">
        <f>COUNTIF(M98:M99,"4")</f>
        <v>0</v>
      </c>
    </row>
    <row r="102" spans="1:21" ht="30" customHeight="1" x14ac:dyDescent="0.2">
      <c r="A102" s="212"/>
      <c r="B102" s="118"/>
      <c r="C102" s="105" t="s">
        <v>112</v>
      </c>
      <c r="D102" s="27">
        <v>2</v>
      </c>
      <c r="E102" s="60" t="s">
        <v>267</v>
      </c>
      <c r="F102" s="60" t="s">
        <v>268</v>
      </c>
      <c r="G102" s="80">
        <v>3</v>
      </c>
      <c r="H102" s="61" t="s">
        <v>461</v>
      </c>
      <c r="I102" s="61" t="s">
        <v>462</v>
      </c>
      <c r="J102" s="83"/>
      <c r="K102" s="76"/>
      <c r="L102" s="76"/>
      <c r="M102" s="85"/>
      <c r="N102" s="78"/>
      <c r="O102" s="78"/>
      <c r="R102" s="86">
        <f>COUNTIF(D102:D111,"1")</f>
        <v>2</v>
      </c>
      <c r="S102" s="86">
        <f>COUNTIF(G102:G111,"1")</f>
        <v>3</v>
      </c>
      <c r="T102" s="86">
        <f>COUNTIF(J102:J111,"1")</f>
        <v>0</v>
      </c>
      <c r="U102" s="86">
        <f>COUNTIF(M102:M111,"1")</f>
        <v>0</v>
      </c>
    </row>
    <row r="103" spans="1:21" ht="30" customHeight="1" x14ac:dyDescent="0.2">
      <c r="A103" s="212"/>
      <c r="B103" s="125"/>
      <c r="C103" s="97" t="s">
        <v>113</v>
      </c>
      <c r="D103" s="27">
        <v>1</v>
      </c>
      <c r="E103" s="74" t="s">
        <v>269</v>
      </c>
      <c r="F103" s="60" t="s">
        <v>254</v>
      </c>
      <c r="G103" s="80">
        <v>1</v>
      </c>
      <c r="H103" s="66" t="s">
        <v>463</v>
      </c>
      <c r="I103" s="61" t="s">
        <v>464</v>
      </c>
      <c r="J103" s="83"/>
      <c r="K103" s="76"/>
      <c r="L103" s="76"/>
      <c r="M103" s="85"/>
      <c r="N103" s="78"/>
      <c r="O103" s="78"/>
      <c r="R103" s="86">
        <f>COUNTIF(D102:D111,"2")</f>
        <v>7</v>
      </c>
      <c r="S103" s="86">
        <f>COUNTIF(G102:G111,"2")</f>
        <v>1</v>
      </c>
      <c r="T103" s="86">
        <f>COUNTIF(J102:J111,"2")</f>
        <v>0</v>
      </c>
      <c r="U103" s="86">
        <f>COUNTIF(M102:M111,"2")</f>
        <v>0</v>
      </c>
    </row>
    <row r="104" spans="1:21" ht="30" customHeight="1" x14ac:dyDescent="0.2">
      <c r="A104" s="212"/>
      <c r="B104" s="125"/>
      <c r="C104" s="97" t="s">
        <v>114</v>
      </c>
      <c r="D104" s="27">
        <v>3</v>
      </c>
      <c r="E104" s="74" t="s">
        <v>270</v>
      </c>
      <c r="F104" s="60" t="s">
        <v>271</v>
      </c>
      <c r="G104" s="80">
        <v>2</v>
      </c>
      <c r="H104" s="66" t="s">
        <v>465</v>
      </c>
      <c r="I104" s="61" t="s">
        <v>466</v>
      </c>
      <c r="J104" s="83"/>
      <c r="K104" s="76"/>
      <c r="L104" s="76"/>
      <c r="M104" s="85"/>
      <c r="N104" s="78"/>
      <c r="O104" s="78"/>
      <c r="R104" s="86">
        <f>COUNTIF(D102:D111,"3")</f>
        <v>1</v>
      </c>
      <c r="S104" s="86">
        <f>COUNTIF(G102:G111,"3")</f>
        <v>6</v>
      </c>
      <c r="T104" s="86">
        <f>COUNTIF(J102:J111,"3")</f>
        <v>0</v>
      </c>
      <c r="U104" s="86">
        <f>COUNTIF(M102:M111,"3")</f>
        <v>0</v>
      </c>
    </row>
    <row r="105" spans="1:21" ht="30" customHeight="1" x14ac:dyDescent="0.2">
      <c r="A105" s="212"/>
      <c r="B105" s="125"/>
      <c r="C105" s="97" t="s">
        <v>115</v>
      </c>
      <c r="D105" s="27">
        <v>2</v>
      </c>
      <c r="E105" s="74" t="s">
        <v>272</v>
      </c>
      <c r="F105" s="60" t="s">
        <v>273</v>
      </c>
      <c r="G105" s="80">
        <v>3</v>
      </c>
      <c r="H105" s="66" t="s">
        <v>467</v>
      </c>
      <c r="I105" s="61" t="s">
        <v>468</v>
      </c>
      <c r="J105" s="83"/>
      <c r="K105" s="76"/>
      <c r="L105" s="76"/>
      <c r="M105" s="85"/>
      <c r="N105" s="78"/>
      <c r="O105" s="78"/>
      <c r="R105" s="86">
        <f>COUNTIF(D102:D111,"4")</f>
        <v>0</v>
      </c>
      <c r="S105" s="86">
        <f>COUNTIF(G102:G111,"4")</f>
        <v>0</v>
      </c>
      <c r="T105" s="86">
        <f>COUNTIF(J102:J111,"4")</f>
        <v>0</v>
      </c>
      <c r="U105" s="86">
        <f>COUNTIF(M102:M111,"4")</f>
        <v>0</v>
      </c>
    </row>
    <row r="106" spans="1:21" ht="30" customHeight="1" x14ac:dyDescent="0.2">
      <c r="A106" s="212"/>
      <c r="B106" s="125"/>
      <c r="C106" s="97" t="s">
        <v>116</v>
      </c>
      <c r="D106" s="27">
        <v>2</v>
      </c>
      <c r="E106" s="74" t="s">
        <v>274</v>
      </c>
      <c r="F106" s="60" t="s">
        <v>275</v>
      </c>
      <c r="G106" s="80">
        <v>3</v>
      </c>
      <c r="H106" s="66" t="s">
        <v>469</v>
      </c>
      <c r="I106" s="61" t="s">
        <v>470</v>
      </c>
      <c r="J106" s="83"/>
      <c r="K106" s="76"/>
      <c r="L106" s="76"/>
      <c r="M106" s="85"/>
      <c r="N106" s="78"/>
      <c r="O106" s="78"/>
    </row>
    <row r="107" spans="1:21" ht="30" customHeight="1" x14ac:dyDescent="0.2">
      <c r="A107" s="212"/>
      <c r="B107" s="125"/>
      <c r="C107" s="97" t="s">
        <v>117</v>
      </c>
      <c r="D107" s="27">
        <v>2</v>
      </c>
      <c r="E107" s="74" t="s">
        <v>276</v>
      </c>
      <c r="F107" s="60" t="s">
        <v>277</v>
      </c>
      <c r="G107" s="80">
        <v>3</v>
      </c>
      <c r="H107" s="66" t="s">
        <v>471</v>
      </c>
      <c r="I107" s="61" t="s">
        <v>472</v>
      </c>
      <c r="J107" s="83"/>
      <c r="K107" s="76"/>
      <c r="L107" s="76"/>
      <c r="M107" s="85"/>
      <c r="N107" s="78"/>
      <c r="O107" s="78"/>
    </row>
    <row r="108" spans="1:21" ht="30" customHeight="1" x14ac:dyDescent="0.2">
      <c r="A108" s="212"/>
      <c r="B108" s="125"/>
      <c r="C108" s="97" t="s">
        <v>118</v>
      </c>
      <c r="D108" s="27">
        <v>1</v>
      </c>
      <c r="E108" s="74" t="s">
        <v>278</v>
      </c>
      <c r="F108" s="60" t="s">
        <v>279</v>
      </c>
      <c r="G108" s="80">
        <v>3</v>
      </c>
      <c r="H108" s="66" t="s">
        <v>473</v>
      </c>
      <c r="I108" s="61" t="s">
        <v>474</v>
      </c>
      <c r="J108" s="83"/>
      <c r="K108" s="76"/>
      <c r="L108" s="76"/>
      <c r="M108" s="85"/>
      <c r="N108" s="78"/>
      <c r="O108" s="78"/>
    </row>
    <row r="109" spans="1:21" ht="30" customHeight="1" x14ac:dyDescent="0.2">
      <c r="A109" s="212"/>
      <c r="B109" s="125"/>
      <c r="C109" s="97" t="s">
        <v>119</v>
      </c>
      <c r="D109" s="27">
        <v>2</v>
      </c>
      <c r="E109" s="74" t="s">
        <v>280</v>
      </c>
      <c r="F109" s="60" t="s">
        <v>279</v>
      </c>
      <c r="G109" s="80">
        <v>1</v>
      </c>
      <c r="H109" s="66" t="s">
        <v>475</v>
      </c>
      <c r="I109" s="61" t="s">
        <v>476</v>
      </c>
      <c r="J109" s="83"/>
      <c r="K109" s="76"/>
      <c r="L109" s="76"/>
      <c r="M109" s="85"/>
      <c r="N109" s="78"/>
      <c r="O109" s="78"/>
    </row>
    <row r="110" spans="1:21" ht="30" customHeight="1" x14ac:dyDescent="0.2">
      <c r="A110" s="212"/>
      <c r="B110" s="125"/>
      <c r="C110" s="97" t="s">
        <v>120</v>
      </c>
      <c r="D110" s="27">
        <v>2</v>
      </c>
      <c r="E110" s="74" t="s">
        <v>281</v>
      </c>
      <c r="F110" s="60" t="s">
        <v>282</v>
      </c>
      <c r="G110" s="80">
        <v>3</v>
      </c>
      <c r="H110" s="66" t="s">
        <v>477</v>
      </c>
      <c r="I110" s="61" t="s">
        <v>478</v>
      </c>
      <c r="J110" s="83"/>
      <c r="K110" s="76"/>
      <c r="L110" s="76"/>
      <c r="M110" s="85"/>
      <c r="N110" s="78"/>
      <c r="O110" s="78"/>
    </row>
    <row r="111" spans="1:21" ht="30" customHeight="1" x14ac:dyDescent="0.2">
      <c r="A111" s="212"/>
      <c r="B111" s="125"/>
      <c r="C111" s="97" t="s">
        <v>121</v>
      </c>
      <c r="D111" s="27">
        <v>2</v>
      </c>
      <c r="E111" s="74" t="s">
        <v>283</v>
      </c>
      <c r="F111" s="60" t="s">
        <v>254</v>
      </c>
      <c r="G111" s="80">
        <v>1</v>
      </c>
      <c r="H111" s="66" t="s">
        <v>479</v>
      </c>
      <c r="I111" s="61" t="s">
        <v>480</v>
      </c>
      <c r="J111" s="83"/>
      <c r="K111" s="76"/>
      <c r="L111" s="76"/>
      <c r="M111" s="85"/>
      <c r="N111" s="78"/>
      <c r="O111" s="78"/>
    </row>
    <row r="112" spans="1:21" ht="5.25" customHeight="1" x14ac:dyDescent="0.25">
      <c r="B112" s="249"/>
      <c r="C112" s="250"/>
      <c r="D112" s="133"/>
      <c r="E112" s="134"/>
      <c r="F112" s="134"/>
      <c r="G112" s="133"/>
      <c r="H112" s="134"/>
      <c r="I112" s="134"/>
      <c r="J112" s="133"/>
      <c r="K112" s="135"/>
      <c r="M112" s="133"/>
      <c r="N112" s="135"/>
    </row>
    <row r="113" spans="1:21" ht="18.75" x14ac:dyDescent="0.2">
      <c r="A113" s="212"/>
      <c r="B113" s="125"/>
      <c r="C113" s="224" t="s">
        <v>0</v>
      </c>
      <c r="D113" s="224"/>
      <c r="E113" s="224"/>
      <c r="F113" s="224"/>
      <c r="G113" s="224"/>
      <c r="H113" s="224"/>
      <c r="I113" s="224"/>
      <c r="J113" s="224"/>
      <c r="K113" s="225"/>
      <c r="L113" s="116"/>
      <c r="M113" s="116"/>
      <c r="N113" s="116"/>
      <c r="O113" s="116"/>
    </row>
    <row r="114" spans="1:21" ht="30" customHeight="1" x14ac:dyDescent="0.2">
      <c r="A114" s="212"/>
      <c r="B114" s="129"/>
      <c r="C114" s="98" t="s">
        <v>1</v>
      </c>
      <c r="D114" s="27">
        <v>3</v>
      </c>
      <c r="E114" s="74" t="s">
        <v>284</v>
      </c>
      <c r="F114" s="60" t="s">
        <v>285</v>
      </c>
      <c r="G114" s="80">
        <v>3</v>
      </c>
      <c r="H114" s="66" t="s">
        <v>481</v>
      </c>
      <c r="I114" s="61" t="s">
        <v>482</v>
      </c>
      <c r="J114" s="83"/>
      <c r="K114" s="76"/>
      <c r="L114" s="76"/>
      <c r="M114" s="85"/>
      <c r="N114" s="78"/>
      <c r="O114" s="78"/>
      <c r="R114" s="86">
        <f>COUNTIF(D114:D117,"1")</f>
        <v>0</v>
      </c>
      <c r="S114" s="86">
        <f>COUNTIF(G114:G117,"1")</f>
        <v>0</v>
      </c>
      <c r="T114" s="86">
        <f>COUNTIF(J114:J117,"1")</f>
        <v>0</v>
      </c>
      <c r="U114" s="86">
        <f>COUNTIF(M114:M117,"1")</f>
        <v>0</v>
      </c>
    </row>
    <row r="115" spans="1:21" ht="30" customHeight="1" x14ac:dyDescent="0.2">
      <c r="A115" s="212"/>
      <c r="B115" s="125"/>
      <c r="C115" s="97" t="s">
        <v>2</v>
      </c>
      <c r="D115" s="27">
        <v>3</v>
      </c>
      <c r="E115" s="74" t="s">
        <v>286</v>
      </c>
      <c r="F115" s="60" t="s">
        <v>287</v>
      </c>
      <c r="G115" s="80">
        <v>3</v>
      </c>
      <c r="H115" s="66" t="s">
        <v>483</v>
      </c>
      <c r="I115" s="61" t="s">
        <v>484</v>
      </c>
      <c r="J115" s="83"/>
      <c r="K115" s="76"/>
      <c r="L115" s="76"/>
      <c r="M115" s="85"/>
      <c r="N115" s="78"/>
      <c r="O115" s="78"/>
      <c r="R115" s="86">
        <f>COUNTIF(D114:D117,"2")</f>
        <v>0</v>
      </c>
      <c r="S115" s="86">
        <f>COUNTIF(G114:G117,"2")</f>
        <v>0</v>
      </c>
      <c r="T115" s="86">
        <f>COUNTIF(J114:J117,"2")</f>
        <v>0</v>
      </c>
      <c r="U115" s="86">
        <f>COUNTIF(M114:M117,"2")</f>
        <v>0</v>
      </c>
    </row>
    <row r="116" spans="1:21" ht="30" customHeight="1" x14ac:dyDescent="0.2">
      <c r="A116" s="212"/>
      <c r="B116" s="125"/>
      <c r="C116" s="97" t="s">
        <v>3</v>
      </c>
      <c r="D116" s="27">
        <v>3</v>
      </c>
      <c r="E116" s="74" t="s">
        <v>288</v>
      </c>
      <c r="F116" s="60" t="s">
        <v>289</v>
      </c>
      <c r="G116" s="80">
        <v>3</v>
      </c>
      <c r="H116" s="66" t="s">
        <v>485</v>
      </c>
      <c r="I116" s="61" t="s">
        <v>486</v>
      </c>
      <c r="J116" s="83"/>
      <c r="K116" s="76"/>
      <c r="L116" s="76"/>
      <c r="M116" s="85"/>
      <c r="N116" s="78"/>
      <c r="O116" s="78"/>
      <c r="R116" s="86">
        <f>COUNTIF(D114:D117,"3")</f>
        <v>4</v>
      </c>
      <c r="S116" s="86">
        <f>COUNTIF(G114:G117,"3")</f>
        <v>4</v>
      </c>
      <c r="T116" s="86">
        <f>COUNTIF(J114:J117,"3")</f>
        <v>0</v>
      </c>
      <c r="U116" s="86">
        <f>COUNTIF(M114:M117,"3")</f>
        <v>0</v>
      </c>
    </row>
    <row r="117" spans="1:21" ht="30" customHeight="1" x14ac:dyDescent="0.2">
      <c r="A117" s="212"/>
      <c r="B117" s="125"/>
      <c r="C117" s="97" t="s">
        <v>4</v>
      </c>
      <c r="D117" s="27">
        <v>3</v>
      </c>
      <c r="E117" s="74" t="s">
        <v>290</v>
      </c>
      <c r="F117" s="60" t="s">
        <v>289</v>
      </c>
      <c r="G117" s="80">
        <v>3</v>
      </c>
      <c r="H117" s="66" t="s">
        <v>487</v>
      </c>
      <c r="I117" s="61" t="s">
        <v>488</v>
      </c>
      <c r="J117" s="83"/>
      <c r="K117" s="76"/>
      <c r="L117" s="76"/>
      <c r="M117" s="85"/>
      <c r="N117" s="78"/>
      <c r="O117" s="78"/>
      <c r="R117" s="86">
        <f>COUNTIF(D114:D117,"4")</f>
        <v>0</v>
      </c>
      <c r="S117" s="86">
        <f>COUNTIF(G114:G117,"4")</f>
        <v>0</v>
      </c>
      <c r="T117" s="86">
        <f>COUNTIF(J114:J117,"4")</f>
        <v>0</v>
      </c>
      <c r="U117" s="86">
        <f>COUNTIF(M114:M117,"4")</f>
        <v>0</v>
      </c>
    </row>
    <row r="118" spans="1:21" ht="7.5" customHeight="1" x14ac:dyDescent="0.25">
      <c r="B118" s="247"/>
      <c r="C118" s="248"/>
      <c r="D118" s="133"/>
      <c r="E118" s="134"/>
      <c r="F118" s="134"/>
      <c r="G118" s="133"/>
      <c r="H118" s="134"/>
      <c r="I118" s="134"/>
      <c r="J118" s="119"/>
      <c r="K118" s="124"/>
      <c r="M118" s="119"/>
      <c r="N118" s="124"/>
    </row>
    <row r="119" spans="1:21" ht="15.75" customHeight="1" x14ac:dyDescent="0.2">
      <c r="B119" s="257" t="s">
        <v>24</v>
      </c>
      <c r="C119" s="258"/>
      <c r="D119" s="244" t="s">
        <v>180</v>
      </c>
      <c r="E119" s="245"/>
      <c r="F119" s="246"/>
      <c r="G119" s="241" t="s">
        <v>176</v>
      </c>
      <c r="H119" s="242"/>
      <c r="I119" s="243"/>
      <c r="J119" s="261" t="s">
        <v>177</v>
      </c>
      <c r="K119" s="261"/>
      <c r="L119" s="261"/>
      <c r="M119" s="277" t="s">
        <v>178</v>
      </c>
      <c r="N119" s="277"/>
      <c r="O119" s="277"/>
    </row>
    <row r="120" spans="1:21" ht="15.75" customHeight="1" x14ac:dyDescent="0.2">
      <c r="B120" s="259"/>
      <c r="C120" s="260"/>
      <c r="D120" s="111" t="s">
        <v>34</v>
      </c>
      <c r="E120" s="112" t="s">
        <v>122</v>
      </c>
      <c r="F120" s="112"/>
      <c r="G120" s="111" t="s">
        <v>34</v>
      </c>
      <c r="H120" s="112" t="s">
        <v>122</v>
      </c>
      <c r="I120" s="112"/>
      <c r="J120" s="111" t="s">
        <v>34</v>
      </c>
      <c r="K120" s="112" t="s">
        <v>122</v>
      </c>
      <c r="L120" s="136" t="s">
        <v>124</v>
      </c>
      <c r="M120" s="111" t="s">
        <v>34</v>
      </c>
      <c r="N120" s="112" t="s">
        <v>122</v>
      </c>
      <c r="O120" s="136"/>
    </row>
    <row r="121" spans="1:21" ht="18.75" x14ac:dyDescent="0.2">
      <c r="A121" s="212"/>
      <c r="B121" s="128"/>
      <c r="C121" s="224" t="s">
        <v>5</v>
      </c>
      <c r="D121" s="224"/>
      <c r="E121" s="224"/>
      <c r="F121" s="224"/>
      <c r="G121" s="224"/>
      <c r="H121" s="224"/>
      <c r="I121" s="224"/>
      <c r="J121" s="224"/>
      <c r="K121" s="225"/>
      <c r="L121" s="116"/>
      <c r="M121" s="116"/>
      <c r="N121" s="116"/>
      <c r="O121" s="116"/>
    </row>
    <row r="122" spans="1:21" ht="39" customHeight="1" x14ac:dyDescent="0.2">
      <c r="A122" s="212"/>
      <c r="B122" s="132"/>
      <c r="C122" s="137" t="s">
        <v>6</v>
      </c>
      <c r="D122" s="27">
        <v>2</v>
      </c>
      <c r="E122" s="60" t="s">
        <v>291</v>
      </c>
      <c r="F122" s="60" t="s">
        <v>292</v>
      </c>
      <c r="G122" s="80">
        <v>2</v>
      </c>
      <c r="H122" s="61" t="s">
        <v>568</v>
      </c>
      <c r="I122" s="61" t="s">
        <v>569</v>
      </c>
      <c r="J122" s="83"/>
      <c r="K122" s="76"/>
      <c r="L122" s="76"/>
      <c r="M122" s="85"/>
      <c r="N122" s="78"/>
      <c r="O122" s="78"/>
      <c r="R122" s="86">
        <f>COUNTIF(D122:D125,"1")</f>
        <v>2</v>
      </c>
      <c r="S122" s="86">
        <f>COUNTIF(G122:G125,"1")</f>
        <v>2</v>
      </c>
      <c r="T122" s="86">
        <f>COUNTIF(J122:J125,"1")</f>
        <v>0</v>
      </c>
      <c r="U122" s="86">
        <f>COUNTIF(M122:M125,"1")</f>
        <v>0</v>
      </c>
    </row>
    <row r="123" spans="1:21" ht="30" customHeight="1" x14ac:dyDescent="0.2">
      <c r="A123" s="212"/>
      <c r="B123" s="129"/>
      <c r="C123" s="98" t="s">
        <v>7</v>
      </c>
      <c r="D123" s="27">
        <v>1</v>
      </c>
      <c r="E123" s="74" t="s">
        <v>293</v>
      </c>
      <c r="F123" s="60" t="s">
        <v>294</v>
      </c>
      <c r="G123" s="80">
        <v>1</v>
      </c>
      <c r="H123" s="66" t="s">
        <v>570</v>
      </c>
      <c r="I123" s="61" t="s">
        <v>571</v>
      </c>
      <c r="J123" s="83"/>
      <c r="K123" s="76"/>
      <c r="L123" s="76"/>
      <c r="M123" s="85"/>
      <c r="N123" s="78"/>
      <c r="O123" s="78"/>
      <c r="R123" s="86">
        <f>COUNTIF(D122:D125,"2")</f>
        <v>2</v>
      </c>
      <c r="S123" s="86">
        <f>COUNTIF(G122:G125,"2")</f>
        <v>2</v>
      </c>
      <c r="T123" s="86">
        <f>COUNTIF(J122:J125,"2")</f>
        <v>0</v>
      </c>
      <c r="U123" s="86">
        <f>COUNTIF(M122:M125,"2")</f>
        <v>0</v>
      </c>
    </row>
    <row r="124" spans="1:21" ht="30" customHeight="1" x14ac:dyDescent="0.2">
      <c r="A124" s="212"/>
      <c r="B124" s="125"/>
      <c r="C124" s="98" t="s">
        <v>8</v>
      </c>
      <c r="D124" s="27">
        <v>2</v>
      </c>
      <c r="E124" s="74" t="s">
        <v>295</v>
      </c>
      <c r="F124" s="60" t="s">
        <v>296</v>
      </c>
      <c r="G124" s="80">
        <v>2</v>
      </c>
      <c r="H124" s="66" t="s">
        <v>572</v>
      </c>
      <c r="I124" s="61" t="s">
        <v>573</v>
      </c>
      <c r="J124" s="83"/>
      <c r="K124" s="76"/>
      <c r="L124" s="76"/>
      <c r="M124" s="85"/>
      <c r="N124" s="78"/>
      <c r="O124" s="78"/>
      <c r="R124" s="86">
        <f>COUNTIF(D122:D125,"3")</f>
        <v>0</v>
      </c>
      <c r="S124" s="86">
        <f>COUNTIF(G122:G125,"3")</f>
        <v>0</v>
      </c>
      <c r="T124" s="86">
        <f>COUNTIF(J122:J125,"3")</f>
        <v>0</v>
      </c>
      <c r="U124" s="86">
        <f>COUNTIF(M122:M125,"3")</f>
        <v>0</v>
      </c>
    </row>
    <row r="125" spans="1:21" ht="30" customHeight="1" x14ac:dyDescent="0.2">
      <c r="A125" s="212"/>
      <c r="B125" s="125"/>
      <c r="C125" s="97" t="s">
        <v>9</v>
      </c>
      <c r="D125" s="27">
        <v>1</v>
      </c>
      <c r="E125" s="74" t="s">
        <v>297</v>
      </c>
      <c r="F125" s="60" t="s">
        <v>298</v>
      </c>
      <c r="G125" s="80">
        <v>1</v>
      </c>
      <c r="H125" s="66" t="s">
        <v>574</v>
      </c>
      <c r="I125" s="61" t="s">
        <v>575</v>
      </c>
      <c r="J125" s="83"/>
      <c r="K125" s="76"/>
      <c r="L125" s="76"/>
      <c r="M125" s="85"/>
      <c r="N125" s="78"/>
      <c r="O125" s="78"/>
      <c r="R125" s="86">
        <f>COUNTIF(D122:D125,"4")</f>
        <v>0</v>
      </c>
      <c r="S125" s="86">
        <f>COUNTIF(G122:G125,"4")</f>
        <v>0</v>
      </c>
      <c r="T125" s="86">
        <f>COUNTIF(J122:J125,"4")</f>
        <v>0</v>
      </c>
      <c r="U125" s="86">
        <f>COUNTIF(M122:M125,"4")</f>
        <v>0</v>
      </c>
    </row>
    <row r="126" spans="1:21" ht="8.25" customHeight="1" x14ac:dyDescent="0.25">
      <c r="B126" s="247"/>
      <c r="C126" s="248"/>
      <c r="D126" s="119"/>
      <c r="E126" s="120"/>
      <c r="F126" s="120"/>
      <c r="G126" s="119"/>
      <c r="H126" s="120"/>
      <c r="I126" s="120"/>
      <c r="J126" s="119"/>
      <c r="K126" s="124"/>
      <c r="M126" s="119"/>
      <c r="N126" s="124"/>
    </row>
    <row r="127" spans="1:21" ht="18.75" x14ac:dyDescent="0.2">
      <c r="A127" s="212"/>
      <c r="B127" s="125"/>
      <c r="C127" s="224" t="s">
        <v>10</v>
      </c>
      <c r="D127" s="224"/>
      <c r="E127" s="224"/>
      <c r="F127" s="224"/>
      <c r="G127" s="224"/>
      <c r="H127" s="224"/>
      <c r="I127" s="224"/>
      <c r="J127" s="224"/>
      <c r="K127" s="225"/>
      <c r="L127" s="116"/>
      <c r="M127" s="116"/>
      <c r="N127" s="116"/>
      <c r="O127" s="116"/>
    </row>
    <row r="128" spans="1:21" ht="30" customHeight="1" x14ac:dyDescent="0.2">
      <c r="A128" s="212"/>
      <c r="B128" s="118"/>
      <c r="C128" s="105" t="s">
        <v>11</v>
      </c>
      <c r="D128" s="27">
        <v>2</v>
      </c>
      <c r="E128" s="60" t="s">
        <v>299</v>
      </c>
      <c r="F128" s="60" t="s">
        <v>300</v>
      </c>
      <c r="G128" s="80">
        <v>2</v>
      </c>
      <c r="H128" s="61" t="s">
        <v>576</v>
      </c>
      <c r="I128" s="61" t="s">
        <v>577</v>
      </c>
      <c r="J128" s="83"/>
      <c r="K128" s="76"/>
      <c r="L128" s="76"/>
      <c r="M128" s="85"/>
      <c r="N128" s="78"/>
      <c r="O128" s="78"/>
      <c r="R128" s="86">
        <f>COUNTIF(D128:D131,"1")</f>
        <v>1</v>
      </c>
      <c r="S128" s="86">
        <f>COUNTIF(G128:G131,"1")</f>
        <v>1</v>
      </c>
      <c r="T128" s="86">
        <f>COUNTIF(J128:J131,"1")</f>
        <v>0</v>
      </c>
      <c r="U128" s="86">
        <f>COUNTIF(M128:M131,"1")</f>
        <v>0</v>
      </c>
    </row>
    <row r="129" spans="1:21" ht="30" customHeight="1" x14ac:dyDescent="0.2">
      <c r="A129" s="212"/>
      <c r="B129" s="125"/>
      <c r="C129" s="97" t="s">
        <v>12</v>
      </c>
      <c r="D129" s="27">
        <v>2</v>
      </c>
      <c r="E129" s="74" t="s">
        <v>301</v>
      </c>
      <c r="F129" s="60" t="s">
        <v>302</v>
      </c>
      <c r="G129" s="80">
        <v>2</v>
      </c>
      <c r="H129" s="66" t="s">
        <v>578</v>
      </c>
      <c r="I129" s="61" t="s">
        <v>579</v>
      </c>
      <c r="J129" s="83"/>
      <c r="K129" s="76"/>
      <c r="L129" s="76"/>
      <c r="M129" s="85"/>
      <c r="N129" s="78"/>
      <c r="O129" s="78"/>
      <c r="R129" s="86">
        <f>COUNTIF(D128:D131,"2")</f>
        <v>2</v>
      </c>
      <c r="S129" s="86">
        <f>COUNTIF(G128:G131,"2")</f>
        <v>3</v>
      </c>
      <c r="T129" s="86">
        <f>COUNTIF(J128:J131,"2")</f>
        <v>0</v>
      </c>
      <c r="U129" s="86">
        <f>COUNTIF(M128:M131,"2")</f>
        <v>0</v>
      </c>
    </row>
    <row r="130" spans="1:21" ht="30" customHeight="1" x14ac:dyDescent="0.2">
      <c r="A130" s="212"/>
      <c r="B130" s="125"/>
      <c r="C130" s="97" t="s">
        <v>13</v>
      </c>
      <c r="D130" s="27">
        <v>3</v>
      </c>
      <c r="E130" s="74" t="s">
        <v>303</v>
      </c>
      <c r="F130" s="60" t="s">
        <v>304</v>
      </c>
      <c r="G130" s="80">
        <v>1</v>
      </c>
      <c r="H130" s="66" t="s">
        <v>580</v>
      </c>
      <c r="I130" s="61" t="s">
        <v>581</v>
      </c>
      <c r="J130" s="83"/>
      <c r="K130" s="76"/>
      <c r="L130" s="76"/>
      <c r="M130" s="85"/>
      <c r="N130" s="78"/>
      <c r="O130" s="78"/>
      <c r="R130" s="86">
        <f>COUNTIF(D128:D131,"3")</f>
        <v>1</v>
      </c>
      <c r="S130" s="86">
        <f>COUNTIF(G128:G131,"3")</f>
        <v>0</v>
      </c>
      <c r="T130" s="86">
        <f>COUNTIF(J128:J131,"3")</f>
        <v>0</v>
      </c>
      <c r="U130" s="86">
        <f>COUNTIF(M128:M131,"3")</f>
        <v>0</v>
      </c>
    </row>
    <row r="131" spans="1:21" ht="30" customHeight="1" x14ac:dyDescent="0.2">
      <c r="A131" s="212"/>
      <c r="B131" s="125"/>
      <c r="C131" s="97" t="s">
        <v>14</v>
      </c>
      <c r="D131" s="27">
        <v>1</v>
      </c>
      <c r="E131" s="74" t="s">
        <v>305</v>
      </c>
      <c r="F131" s="60" t="s">
        <v>305</v>
      </c>
      <c r="G131" s="80">
        <v>2</v>
      </c>
      <c r="H131" s="66" t="s">
        <v>582</v>
      </c>
      <c r="I131" s="61" t="s">
        <v>583</v>
      </c>
      <c r="J131" s="83"/>
      <c r="K131" s="76"/>
      <c r="L131" s="76"/>
      <c r="M131" s="85"/>
      <c r="N131" s="78"/>
      <c r="O131" s="78"/>
      <c r="R131" s="86">
        <f>COUNTIF(D128:D131,"4")</f>
        <v>0</v>
      </c>
      <c r="S131" s="86">
        <f>COUNTIF(G128:G131,"4")</f>
        <v>0</v>
      </c>
      <c r="T131" s="86">
        <f>COUNTIF(J128:J131,"4")</f>
        <v>0</v>
      </c>
      <c r="U131" s="86">
        <f>COUNTIF(M128:M131,"4")</f>
        <v>0</v>
      </c>
    </row>
    <row r="132" spans="1:21" ht="9" customHeight="1" x14ac:dyDescent="0.25">
      <c r="B132" s="247"/>
      <c r="C132" s="248"/>
      <c r="D132" s="119"/>
      <c r="E132" s="120"/>
      <c r="F132" s="120"/>
      <c r="G132" s="119"/>
      <c r="H132" s="120"/>
      <c r="I132" s="120"/>
      <c r="J132" s="119"/>
      <c r="K132" s="124"/>
      <c r="M132" s="119"/>
      <c r="N132" s="124"/>
    </row>
    <row r="133" spans="1:21" ht="18.75" x14ac:dyDescent="0.2">
      <c r="A133" s="212"/>
      <c r="B133" s="125"/>
      <c r="C133" s="224" t="s">
        <v>15</v>
      </c>
      <c r="D133" s="224"/>
      <c r="E133" s="224"/>
      <c r="F133" s="224"/>
      <c r="G133" s="224"/>
      <c r="H133" s="224"/>
      <c r="I133" s="224"/>
      <c r="J133" s="224"/>
      <c r="K133" s="225"/>
      <c r="L133" s="116"/>
      <c r="M133" s="116"/>
      <c r="N133" s="116"/>
      <c r="O133" s="116"/>
    </row>
    <row r="134" spans="1:21" ht="30" customHeight="1" x14ac:dyDescent="0.2">
      <c r="A134" s="212"/>
      <c r="B134" s="118"/>
      <c r="C134" s="105" t="s">
        <v>16</v>
      </c>
      <c r="D134" s="27">
        <v>3</v>
      </c>
      <c r="E134" s="60" t="s">
        <v>306</v>
      </c>
      <c r="F134" s="60" t="s">
        <v>307</v>
      </c>
      <c r="G134" s="80">
        <v>2</v>
      </c>
      <c r="H134" s="61" t="s">
        <v>584</v>
      </c>
      <c r="I134" s="61" t="s">
        <v>585</v>
      </c>
      <c r="J134" s="83"/>
      <c r="K134" s="76"/>
      <c r="L134" s="76"/>
      <c r="M134" s="85"/>
      <c r="N134" s="78"/>
      <c r="O134" s="78"/>
      <c r="R134" s="86">
        <f>COUNTIF(D134:D136,"1")</f>
        <v>0</v>
      </c>
      <c r="S134" s="86">
        <f>COUNTIF(G134:G136,"1")</f>
        <v>1</v>
      </c>
      <c r="T134" s="86">
        <f>COUNTIF(J134:J136,"1")</f>
        <v>0</v>
      </c>
      <c r="U134" s="86">
        <f>COUNTIF(M134:M136,"1")</f>
        <v>0</v>
      </c>
    </row>
    <row r="135" spans="1:21" ht="30" customHeight="1" x14ac:dyDescent="0.2">
      <c r="A135" s="212"/>
      <c r="B135" s="125"/>
      <c r="C135" s="97" t="s">
        <v>17</v>
      </c>
      <c r="D135" s="27">
        <v>2</v>
      </c>
      <c r="E135" s="60" t="s">
        <v>308</v>
      </c>
      <c r="F135" s="60" t="s">
        <v>309</v>
      </c>
      <c r="G135" s="80">
        <v>1</v>
      </c>
      <c r="H135" s="66" t="s">
        <v>586</v>
      </c>
      <c r="I135" s="61" t="s">
        <v>587</v>
      </c>
      <c r="J135" s="83"/>
      <c r="K135" s="76"/>
      <c r="L135" s="76"/>
      <c r="M135" s="85"/>
      <c r="N135" s="78"/>
      <c r="O135" s="78"/>
      <c r="R135" s="86">
        <f>COUNTIF(D134:D136,"2")</f>
        <v>2</v>
      </c>
      <c r="S135" s="86">
        <f>COUNTIF(G134:G136,"2")</f>
        <v>1</v>
      </c>
      <c r="T135" s="86">
        <f>COUNTIF(J134:J136,"2")</f>
        <v>0</v>
      </c>
      <c r="U135" s="86">
        <f>COUNTIF(M134:M136,"2")</f>
        <v>0</v>
      </c>
    </row>
    <row r="136" spans="1:21" ht="30" customHeight="1" x14ac:dyDescent="0.2">
      <c r="A136" s="212"/>
      <c r="B136" s="125"/>
      <c r="C136" s="97" t="s">
        <v>18</v>
      </c>
      <c r="D136" s="27">
        <v>2</v>
      </c>
      <c r="E136" s="74" t="s">
        <v>310</v>
      </c>
      <c r="F136" s="60" t="s">
        <v>311</v>
      </c>
      <c r="G136" s="80">
        <v>3</v>
      </c>
      <c r="H136" s="66" t="s">
        <v>588</v>
      </c>
      <c r="I136" s="61" t="s">
        <v>589</v>
      </c>
      <c r="J136" s="83"/>
      <c r="K136" s="76"/>
      <c r="L136" s="76"/>
      <c r="M136" s="85"/>
      <c r="N136" s="78"/>
      <c r="O136" s="78"/>
      <c r="R136" s="86">
        <f>COUNTIF(D134:D136,"3")</f>
        <v>1</v>
      </c>
      <c r="S136" s="86">
        <f>COUNTIF(G134:G136,"3")</f>
        <v>1</v>
      </c>
      <c r="T136" s="86">
        <f>COUNTIF(J134:J136,"3")</f>
        <v>0</v>
      </c>
      <c r="U136" s="86">
        <f>COUNTIF(M134:M136,"3")</f>
        <v>0</v>
      </c>
    </row>
    <row r="137" spans="1:21" ht="9" customHeight="1" x14ac:dyDescent="0.25">
      <c r="B137" s="247"/>
      <c r="C137" s="248"/>
      <c r="D137" s="119"/>
      <c r="E137" s="120"/>
      <c r="F137" s="120"/>
      <c r="G137" s="119"/>
      <c r="H137" s="120"/>
      <c r="I137" s="120"/>
      <c r="J137" s="119"/>
      <c r="K137" s="124"/>
      <c r="M137" s="119"/>
      <c r="N137" s="124"/>
      <c r="R137" s="86">
        <f>COUNTIF(D134:D136,"4")</f>
        <v>0</v>
      </c>
      <c r="S137" s="86">
        <f>COUNTIF(G134:G136,"4")</f>
        <v>0</v>
      </c>
      <c r="T137" s="86">
        <f>COUNTIF(J134:J136,"4")</f>
        <v>0</v>
      </c>
    </row>
    <row r="138" spans="1:21" ht="18.75" x14ac:dyDescent="0.2">
      <c r="A138" s="212"/>
      <c r="B138" s="125"/>
      <c r="C138" s="224" t="s">
        <v>19</v>
      </c>
      <c r="D138" s="224"/>
      <c r="E138" s="224"/>
      <c r="F138" s="224"/>
      <c r="G138" s="224"/>
      <c r="H138" s="224"/>
      <c r="I138" s="224"/>
      <c r="J138" s="224"/>
      <c r="K138" s="225"/>
      <c r="L138" s="116"/>
      <c r="M138" s="116"/>
      <c r="N138" s="116"/>
      <c r="O138" s="116"/>
    </row>
    <row r="139" spans="1:21" ht="30" customHeight="1" x14ac:dyDescent="0.2">
      <c r="A139" s="212"/>
      <c r="B139" s="118"/>
      <c r="C139" s="105" t="s">
        <v>20</v>
      </c>
      <c r="D139" s="27">
        <v>1</v>
      </c>
      <c r="E139" s="60" t="s">
        <v>312</v>
      </c>
      <c r="F139" s="60" t="s">
        <v>313</v>
      </c>
      <c r="G139" s="80">
        <v>2</v>
      </c>
      <c r="H139" s="61" t="s">
        <v>590</v>
      </c>
      <c r="I139" s="61" t="s">
        <v>591</v>
      </c>
      <c r="J139" s="83"/>
      <c r="K139" s="76"/>
      <c r="L139" s="76"/>
      <c r="M139" s="85"/>
      <c r="N139" s="78"/>
      <c r="O139" s="78"/>
      <c r="P139" s="138"/>
      <c r="Q139" s="138"/>
      <c r="R139" s="86">
        <f>COUNTIF(D139:D141,"1")</f>
        <v>2</v>
      </c>
      <c r="S139" s="86">
        <f>COUNTIF(G139:G141,"1")</f>
        <v>1</v>
      </c>
      <c r="T139" s="86">
        <f>COUNTIF(J139:J141,"1")</f>
        <v>0</v>
      </c>
      <c r="U139" s="86">
        <f>COUNTIF(M139:M141,"1")</f>
        <v>0</v>
      </c>
    </row>
    <row r="140" spans="1:21" ht="30" customHeight="1" x14ac:dyDescent="0.2">
      <c r="A140" s="212"/>
      <c r="B140" s="125"/>
      <c r="C140" s="97" t="s">
        <v>21</v>
      </c>
      <c r="D140" s="27">
        <v>2</v>
      </c>
      <c r="E140" s="74" t="s">
        <v>314</v>
      </c>
      <c r="F140" s="60" t="s">
        <v>315</v>
      </c>
      <c r="G140" s="80">
        <v>2</v>
      </c>
      <c r="H140" s="66" t="s">
        <v>592</v>
      </c>
      <c r="I140" s="61" t="s">
        <v>593</v>
      </c>
      <c r="J140" s="83"/>
      <c r="K140" s="76"/>
      <c r="L140" s="76"/>
      <c r="M140" s="85"/>
      <c r="N140" s="78"/>
      <c r="O140" s="78"/>
      <c r="P140" s="138"/>
      <c r="Q140" s="138"/>
      <c r="R140" s="86">
        <f>COUNTIF(D139:D141,"2")</f>
        <v>1</v>
      </c>
      <c r="S140" s="86">
        <f>COUNTIF(G139:G141,"2")</f>
        <v>2</v>
      </c>
      <c r="T140" s="86">
        <f>COUNTIF(J139:J141,"2")</f>
        <v>0</v>
      </c>
      <c r="U140" s="86">
        <f>COUNTIF(M139:M141,"2")</f>
        <v>0</v>
      </c>
    </row>
    <row r="141" spans="1:21" ht="30" customHeight="1" x14ac:dyDescent="0.2">
      <c r="A141" s="212"/>
      <c r="B141" s="125"/>
      <c r="C141" s="97" t="s">
        <v>22</v>
      </c>
      <c r="D141" s="27">
        <v>1</v>
      </c>
      <c r="E141" s="74" t="s">
        <v>316</v>
      </c>
      <c r="F141" s="60" t="s">
        <v>317</v>
      </c>
      <c r="G141" s="80">
        <v>1</v>
      </c>
      <c r="H141" s="66" t="s">
        <v>594</v>
      </c>
      <c r="I141" s="61" t="s">
        <v>595</v>
      </c>
      <c r="J141" s="83"/>
      <c r="K141" s="76"/>
      <c r="L141" s="76"/>
      <c r="M141" s="85"/>
      <c r="N141" s="78"/>
      <c r="O141" s="78"/>
      <c r="P141" s="138"/>
      <c r="Q141" s="138"/>
      <c r="R141" s="86">
        <f>COUNTIF(D139:D141,"3")</f>
        <v>0</v>
      </c>
      <c r="S141" s="86">
        <f>COUNTIF(G139:G141,"3")</f>
        <v>0</v>
      </c>
      <c r="T141" s="86">
        <f>COUNTIF(J139:J141,"3")</f>
        <v>0</v>
      </c>
      <c r="U141" s="86">
        <f>COUNTIF(M139:M141,"3")</f>
        <v>0</v>
      </c>
    </row>
    <row r="142" spans="1:21" x14ac:dyDescent="0.2">
      <c r="R142" s="86">
        <f>COUNTIF(D139:D141,"4")</f>
        <v>0</v>
      </c>
      <c r="S142" s="86">
        <f>COUNTIF(G139:G141,"4")</f>
        <v>0</v>
      </c>
      <c r="T142" s="86">
        <f>COUNTIF(J139:J141,"4")</f>
        <v>0</v>
      </c>
    </row>
    <row r="65530" spans="2:6" ht="15" x14ac:dyDescent="0.25">
      <c r="B65530" s="256" t="s">
        <v>29</v>
      </c>
      <c r="C65530" s="256"/>
      <c r="D65530" s="256"/>
      <c r="E65530" s="256"/>
      <c r="F65530" s="99"/>
    </row>
    <row r="65531" spans="2:6" x14ac:dyDescent="0.2">
      <c r="B65531" s="255" t="s">
        <v>30</v>
      </c>
      <c r="C65531" s="255"/>
      <c r="D65531" s="255"/>
      <c r="E65531" s="255"/>
      <c r="F65531" s="140"/>
    </row>
    <row r="65532" spans="2:6" x14ac:dyDescent="0.2">
      <c r="B65532" s="255" t="s">
        <v>31</v>
      </c>
      <c r="C65532" s="255"/>
      <c r="D65532" s="255"/>
      <c r="E65532" s="255"/>
      <c r="F65532" s="140"/>
    </row>
  </sheetData>
  <sheetProtection password="EE30" sheet="1"/>
  <mergeCells count="93">
    <mergeCell ref="M119:O119"/>
    <mergeCell ref="M2:O2"/>
    <mergeCell ref="M3:M4"/>
    <mergeCell ref="N3:N4"/>
    <mergeCell ref="O3:O4"/>
    <mergeCell ref="M52:O52"/>
    <mergeCell ref="M81:O81"/>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J52:L52"/>
    <mergeCell ref="C61:K61"/>
    <mergeCell ref="K3:K4"/>
    <mergeCell ref="H3:H4"/>
    <mergeCell ref="L3:L4"/>
    <mergeCell ref="B51:K51"/>
    <mergeCell ref="B12:B17"/>
    <mergeCell ref="B19:B27"/>
    <mergeCell ref="B35:B44"/>
    <mergeCell ref="B46:B50"/>
    <mergeCell ref="B28:K28"/>
    <mergeCell ref="D35:K35"/>
    <mergeCell ref="B34:K34"/>
    <mergeCell ref="D2:F2"/>
    <mergeCell ref="G2:I2"/>
    <mergeCell ref="J2:L2"/>
    <mergeCell ref="G3:G4"/>
    <mergeCell ref="J3:J4"/>
    <mergeCell ref="F3:F4"/>
    <mergeCell ref="I3:I4"/>
    <mergeCell ref="A6:A10"/>
    <mergeCell ref="A12:A17"/>
    <mergeCell ref="A19:A27"/>
    <mergeCell ref="A29:A33"/>
    <mergeCell ref="A35:A44"/>
    <mergeCell ref="A46:A50"/>
    <mergeCell ref="A54:A59"/>
    <mergeCell ref="A61:A65"/>
    <mergeCell ref="A67:A71"/>
    <mergeCell ref="A73:A79"/>
    <mergeCell ref="A83:A86"/>
    <mergeCell ref="A88:A95"/>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8"/>
  <sheetViews>
    <sheetView showGridLines="0" topLeftCell="A28" zoomScale="80" zoomScaleNormal="80" workbookViewId="0">
      <selection activeCell="B35" sqref="B35:U35"/>
    </sheetView>
  </sheetViews>
  <sheetFormatPr baseColWidth="10" defaultColWidth="11.42578125" defaultRowHeight="15" x14ac:dyDescent="0.2"/>
  <cols>
    <col min="1" max="1" width="1.42578125" style="141" customWidth="1"/>
    <col min="2" max="2" width="34.7109375" style="141" customWidth="1"/>
    <col min="3" max="6" width="7.7109375" style="141" customWidth="1"/>
    <col min="7" max="7" width="1.7109375" style="141" customWidth="1"/>
    <col min="8" max="11" width="7.7109375" style="141" customWidth="1"/>
    <col min="12" max="12" width="1.7109375" style="141" customWidth="1"/>
    <col min="13" max="16" width="7.7109375" style="141" customWidth="1"/>
    <col min="17" max="17" width="2.140625" style="141" customWidth="1"/>
    <col min="18" max="21" width="7.7109375" style="141" customWidth="1"/>
    <col min="22" max="27" width="11.42578125" style="141"/>
    <col min="28" max="28" width="2" style="141" customWidth="1"/>
    <col min="29" max="33" width="11.42578125" style="141"/>
    <col min="34" max="34" width="1.85546875" style="141" customWidth="1"/>
    <col min="35" max="16384" width="11.42578125" style="141"/>
  </cols>
  <sheetData>
    <row r="1" spans="2:22" ht="6" customHeight="1" x14ac:dyDescent="0.2"/>
    <row r="2" spans="2:22" ht="22.5" customHeight="1" x14ac:dyDescent="0.2">
      <c r="B2" s="286" t="s">
        <v>27</v>
      </c>
      <c r="C2" s="285" t="s">
        <v>175</v>
      </c>
      <c r="D2" s="285"/>
      <c r="E2" s="285"/>
      <c r="F2" s="285"/>
      <c r="G2" s="142"/>
      <c r="H2" s="283" t="s">
        <v>176</v>
      </c>
      <c r="I2" s="283"/>
      <c r="J2" s="283"/>
      <c r="K2" s="283"/>
      <c r="L2" s="142"/>
      <c r="M2" s="284" t="s">
        <v>177</v>
      </c>
      <c r="N2" s="284"/>
      <c r="O2" s="284"/>
      <c r="P2" s="284"/>
      <c r="Q2" s="143"/>
      <c r="R2" s="292" t="s">
        <v>178</v>
      </c>
      <c r="S2" s="292"/>
      <c r="T2" s="292"/>
      <c r="U2" s="292"/>
      <c r="V2" s="282"/>
    </row>
    <row r="3" spans="2:22" ht="24.75" customHeight="1" thickBot="1" x14ac:dyDescent="0.25">
      <c r="B3" s="287"/>
      <c r="C3" s="144">
        <v>1</v>
      </c>
      <c r="D3" s="144">
        <v>2</v>
      </c>
      <c r="E3" s="145">
        <v>3</v>
      </c>
      <c r="F3" s="146">
        <v>4</v>
      </c>
      <c r="G3" s="290"/>
      <c r="H3" s="144">
        <v>1</v>
      </c>
      <c r="I3" s="144">
        <v>2</v>
      </c>
      <c r="J3" s="145">
        <v>3</v>
      </c>
      <c r="K3" s="146">
        <v>4</v>
      </c>
      <c r="L3" s="288"/>
      <c r="M3" s="144">
        <v>1</v>
      </c>
      <c r="N3" s="144">
        <v>2</v>
      </c>
      <c r="O3" s="145">
        <v>3</v>
      </c>
      <c r="P3" s="146">
        <v>4</v>
      </c>
      <c r="Q3" s="143"/>
      <c r="R3" s="144">
        <v>1</v>
      </c>
      <c r="S3" s="144">
        <v>2</v>
      </c>
      <c r="T3" s="145">
        <v>3</v>
      </c>
      <c r="U3" s="146">
        <v>4</v>
      </c>
      <c r="V3" s="282"/>
    </row>
    <row r="4" spans="2:22" ht="38.1" customHeight="1" thickTop="1" thickBot="1" x14ac:dyDescent="0.25">
      <c r="B4" s="147" t="s">
        <v>73</v>
      </c>
      <c r="C4" s="148">
        <f>Autoevaluación!R7/SUM(Autoevaluación!R7:R10)</f>
        <v>0.25</v>
      </c>
      <c r="D4" s="149">
        <f>Autoevaluación!R8/SUM(Autoevaluación!R7:R10)</f>
        <v>0.75</v>
      </c>
      <c r="E4" s="149">
        <f>Autoevaluación!R9/SUM(Autoevaluación!R7:R10)</f>
        <v>0</v>
      </c>
      <c r="F4" s="149">
        <f>Autoevaluación!R10/SUM(Autoevaluación!R7:R10)</f>
        <v>0</v>
      </c>
      <c r="G4" s="291"/>
      <c r="H4" s="149">
        <f>Autoevaluación!S7/SUM(Autoevaluación!S7:S10)</f>
        <v>0</v>
      </c>
      <c r="I4" s="149">
        <f>Autoevaluación!S8/SUM(Autoevaluación!S7:S10)</f>
        <v>0.5</v>
      </c>
      <c r="J4" s="149">
        <f>Autoevaluación!S9/SUM(Autoevaluación!S7:S10)</f>
        <v>0.5</v>
      </c>
      <c r="K4" s="149">
        <f>Autoevaluación!S10/SUM(Autoevaluación!S7:S10)</f>
        <v>0</v>
      </c>
      <c r="L4" s="289"/>
      <c r="M4" s="149" t="e">
        <f>Autoevaluación!T7/SUM(Autoevaluación!T7:T10)</f>
        <v>#DIV/0!</v>
      </c>
      <c r="N4" s="149" t="e">
        <f>Autoevaluación!T8/SUM(Autoevaluación!T7:T10)</f>
        <v>#DIV/0!</v>
      </c>
      <c r="O4" s="149" t="e">
        <f>Autoevaluación!T9/SUM(Autoevaluación!T7:T10)</f>
        <v>#DIV/0!</v>
      </c>
      <c r="P4" s="149" t="e">
        <f>Autoevaluación!T10/SUM(Autoevaluación!T7:T10)</f>
        <v>#DIV/0!</v>
      </c>
      <c r="Q4" s="150"/>
      <c r="R4" s="149">
        <f>Autoevaluación!U7/SUM(Autoevaluación!U7:U10)</f>
        <v>0</v>
      </c>
      <c r="S4" s="149">
        <f>Autoevaluación!U8/SUM(Autoevaluación!U7:U10)</f>
        <v>0</v>
      </c>
      <c r="T4" s="149">
        <f>Autoevaluación!U9/SUM(Autoevaluación!U7:U10)</f>
        <v>1</v>
      </c>
      <c r="U4" s="149">
        <f>Autoevaluación!U10/SUM(Autoevaluación!U7:U10)</f>
        <v>0</v>
      </c>
    </row>
    <row r="5" spans="2:22" ht="38.1" customHeight="1" thickTop="1" thickBot="1" x14ac:dyDescent="0.25">
      <c r="B5" s="147" t="s">
        <v>72</v>
      </c>
      <c r="C5" s="148">
        <f>Autoevaluación!R13/SUM(Autoevaluación!R13:R16)</f>
        <v>0.4</v>
      </c>
      <c r="D5" s="149">
        <f>Autoevaluación!R14/SUM(Autoevaluación!R13:R16)</f>
        <v>0.6</v>
      </c>
      <c r="E5" s="149">
        <f>Autoevaluación!R15/SUM(Autoevaluación!R13:R16)</f>
        <v>0</v>
      </c>
      <c r="F5" s="149">
        <f>Autoevaluación!R16/SUM(Autoevaluación!R13:R16)</f>
        <v>0</v>
      </c>
      <c r="G5" s="291"/>
      <c r="H5" s="149">
        <f>Autoevaluación!S13/SUM(Autoevaluación!S13:S16)</f>
        <v>0</v>
      </c>
      <c r="I5" s="149">
        <f>Autoevaluación!S14/SUM(Autoevaluación!S13:S16)</f>
        <v>0.4</v>
      </c>
      <c r="J5" s="149">
        <f>Autoevaluación!S15/SUM(Autoevaluación!S13:S16)</f>
        <v>0.6</v>
      </c>
      <c r="K5" s="149">
        <f>Autoevaluación!S16/SUM(Autoevaluación!S13:S16)</f>
        <v>0</v>
      </c>
      <c r="L5" s="289"/>
      <c r="M5" s="149" t="e">
        <f>Autoevaluación!T13/SUM(Autoevaluación!T13:T16)</f>
        <v>#DIV/0!</v>
      </c>
      <c r="N5" s="149" t="e">
        <f>Autoevaluación!T14/SUM(Autoevaluación!T13:T16)</f>
        <v>#DIV/0!</v>
      </c>
      <c r="O5" s="149" t="e">
        <f>Autoevaluación!T15/SUM(Autoevaluación!T13:T16)</f>
        <v>#DIV/0!</v>
      </c>
      <c r="P5" s="149" t="e">
        <f>Autoevaluación!T16/SUM(Autoevaluación!T13:T16)</f>
        <v>#DIV/0!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25">
      <c r="B6" s="147" t="s">
        <v>43</v>
      </c>
      <c r="C6" s="148">
        <f>Autoevaluación!R20/SUM(Autoevaluación!R20:R23)</f>
        <v>0.25</v>
      </c>
      <c r="D6" s="149">
        <f>Autoevaluación!R21/SUM(Autoevaluación!R20:R23)</f>
        <v>0.75</v>
      </c>
      <c r="E6" s="149">
        <f>Autoevaluación!R22/SUM(Autoevaluación!R20:R23)</f>
        <v>0</v>
      </c>
      <c r="F6" s="149">
        <f>Autoevaluación!R23/SUM(Autoevaluación!R20:R23)</f>
        <v>0</v>
      </c>
      <c r="G6" s="291"/>
      <c r="H6" s="149">
        <f>Autoevaluación!S20/SUM(Autoevaluación!S20:S23)</f>
        <v>0.125</v>
      </c>
      <c r="I6" s="149">
        <f>Autoevaluación!S21/SUM(Autoevaluación!S20:S23)</f>
        <v>0.125</v>
      </c>
      <c r="J6" s="149">
        <f>Autoevaluación!S20/SUM(Autoevaluación!S20:S23)</f>
        <v>0.125</v>
      </c>
      <c r="K6" s="149">
        <f>Autoevaluación!S23/SUM(Autoevaluación!S20:S23)</f>
        <v>0</v>
      </c>
      <c r="L6" s="289"/>
      <c r="M6" s="149" t="e">
        <f>Autoevaluación!T20/SUM(Autoevaluación!T20:T23)</f>
        <v>#DIV/0!</v>
      </c>
      <c r="N6" s="149" t="e">
        <f>Autoevaluación!T21/SUM(Autoevaluación!T20:T23)</f>
        <v>#DIV/0!</v>
      </c>
      <c r="O6" s="149" t="e">
        <f>Autoevaluación!T22/SUM(Autoevaluación!T20:T23)</f>
        <v>#DIV/0!</v>
      </c>
      <c r="P6" s="149" t="e">
        <f>Autoevaluación!T23/SUM(Autoevaluación!T20:T23)</f>
        <v>#DIV/0!</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25">
      <c r="B7" s="147" t="s">
        <v>52</v>
      </c>
      <c r="C7" s="148">
        <f>Autoevaluación!R30/SUM(Autoevaluación!R30:R33)</f>
        <v>0.25</v>
      </c>
      <c r="D7" s="149">
        <f>Autoevaluación!R31/SUM(Autoevaluación!R30:R33)</f>
        <v>0.75</v>
      </c>
      <c r="E7" s="149">
        <f>Autoevaluación!R32/SUM(Autoevaluación!R30:R33)</f>
        <v>0</v>
      </c>
      <c r="F7" s="149">
        <f>Autoevaluación!R33/SUM(Autoevaluación!R30:R33)</f>
        <v>0</v>
      </c>
      <c r="G7" s="291"/>
      <c r="H7" s="149">
        <f>Autoevaluación!S30/SUM(Autoevaluación!S30:S33)</f>
        <v>0</v>
      </c>
      <c r="I7" s="149">
        <f>Autoevaluación!S31/SUM(Autoevaluación!S30:S33)</f>
        <v>0.25</v>
      </c>
      <c r="J7" s="149">
        <f>Autoevaluación!S32/SUM(Autoevaluación!S30:S33)</f>
        <v>0.75</v>
      </c>
      <c r="K7" s="149">
        <f>Autoevaluación!S33/SUM(Autoevaluación!S30:S33)</f>
        <v>0</v>
      </c>
      <c r="L7" s="289"/>
      <c r="M7" s="149" t="e">
        <f>Autoevaluación!T30/SUM(Autoevaluación!T30:T33)</f>
        <v>#DIV/0!</v>
      </c>
      <c r="N7" s="149" t="e">
        <f>Autoevaluación!T31/SUM(Autoevaluación!T30:T33)</f>
        <v>#DIV/0!</v>
      </c>
      <c r="O7" s="149" t="e">
        <f>Autoevaluación!T32/SUM(Autoevaluación!T30:T33)</f>
        <v>#DIV/0!</v>
      </c>
      <c r="P7" s="149" t="e">
        <f>Autoevaluación!T33/SUM(Autoevaluación!T30:T33)</f>
        <v>#DIV/0!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25">
      <c r="B8" s="147" t="s">
        <v>57</v>
      </c>
      <c r="C8" s="148">
        <f>Autoevaluación!R36/SUM(Autoevaluación!R36:R39)</f>
        <v>0.44444444444444442</v>
      </c>
      <c r="D8" s="149">
        <f>Autoevaluación!R37/SUM(Autoevaluación!R36:R39)</f>
        <v>0.55555555555555558</v>
      </c>
      <c r="E8" s="149">
        <f>Autoevaluación!R38/SUM(Autoevaluación!R36:R39)</f>
        <v>0</v>
      </c>
      <c r="F8" s="149">
        <f>Autoevaluación!R39/SUM(Autoevaluación!R36:R39)</f>
        <v>0</v>
      </c>
      <c r="G8" s="291"/>
      <c r="H8" s="149">
        <f>Autoevaluación!S36/SUM(Autoevaluación!S36:S39)</f>
        <v>0</v>
      </c>
      <c r="I8" s="149">
        <f>Autoevaluación!S37/SUM(Autoevaluación!S36:S39)</f>
        <v>0.44444444444444442</v>
      </c>
      <c r="J8" s="149">
        <f>Autoevaluación!S38/SUM(Autoevaluación!S36:S39)</f>
        <v>0.55555555555555558</v>
      </c>
      <c r="K8" s="149">
        <f>Autoevaluación!S39/SUM(Autoevaluación!S36:S39)</f>
        <v>0</v>
      </c>
      <c r="L8" s="289"/>
      <c r="M8" s="149" t="e">
        <f>Autoevaluación!T36/SUM(Autoevaluación!T36:T39)</f>
        <v>#DIV/0!</v>
      </c>
      <c r="N8" s="149" t="e">
        <f>Autoevaluación!T37/SUM(Autoevaluación!T36:T39)</f>
        <v>#DIV/0!</v>
      </c>
      <c r="O8" s="149" t="e">
        <f>Autoevaluación!T38/SUM(Autoevaluación!T36:T39)</f>
        <v>#DIV/0!</v>
      </c>
      <c r="P8" s="149" t="e">
        <f>Autoevaluación!T39/SUM(Autoevaluación!T36:T39)</f>
        <v>#DIV/0!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25">
      <c r="B9" s="147" t="s">
        <v>67</v>
      </c>
      <c r="C9" s="148">
        <f>Autoevaluación!R47/SUM(Autoevaluación!R47:R50)</f>
        <v>0.5</v>
      </c>
      <c r="D9" s="149">
        <f>Autoevaluación!R48/SUM(Autoevaluación!R47:R50)</f>
        <v>0.5</v>
      </c>
      <c r="E9" s="149">
        <f>Autoevaluación!R49/SUM(Autoevaluación!R47:R50)</f>
        <v>0</v>
      </c>
      <c r="F9" s="149">
        <f>Autoevaluación!R50/SUM(Autoevaluación!R47:R50)</f>
        <v>0</v>
      </c>
      <c r="G9" s="291"/>
      <c r="H9" s="149">
        <f>Autoevaluación!S47/SUM(Autoevaluación!S47:S50)</f>
        <v>0.5</v>
      </c>
      <c r="I9" s="149">
        <f>Autoevaluación!S48/SUM(Autoevaluación!S47:S50)</f>
        <v>0.25</v>
      </c>
      <c r="J9" s="149">
        <f>Autoevaluación!S49/SUM(Autoevaluación!S47:S50)</f>
        <v>0.25</v>
      </c>
      <c r="K9" s="149">
        <f>Autoevaluación!S50/SUM(Autoevaluación!S47:S50)</f>
        <v>0</v>
      </c>
      <c r="L9" s="289"/>
      <c r="M9" s="149" t="e">
        <f>Autoevaluación!T47/SUM(Autoevaluación!T47:T50)</f>
        <v>#DIV/0!</v>
      </c>
      <c r="N9" s="149" t="e">
        <f>Autoevaluación!T48/SUM(Autoevaluación!T47:T50)</f>
        <v>#DIV/0!</v>
      </c>
      <c r="O9" s="149" t="e">
        <f>Autoevaluación!T49/SUM(Autoevaluación!T47:T50)</f>
        <v>#DIV/0!</v>
      </c>
      <c r="P9" s="149" t="e">
        <f>Autoevaluación!T50/SUM(Autoevaluación!T47:T50)</f>
        <v>#DIV/0!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2">
      <c r="B10" s="152" t="s">
        <v>125</v>
      </c>
      <c r="C10" s="153">
        <f>AVERAGE(C4:C9)</f>
        <v>0.34907407407407404</v>
      </c>
      <c r="D10" s="153">
        <f>AVERAGE(D4:D9)</f>
        <v>0.65092592592592602</v>
      </c>
      <c r="E10" s="153">
        <f>AVERAGE(E4:E9)</f>
        <v>0</v>
      </c>
      <c r="F10" s="153">
        <f>AVERAGE(F4:F9)</f>
        <v>0</v>
      </c>
      <c r="G10" s="154"/>
      <c r="H10" s="153">
        <f>AVERAGE(H4:H9)</f>
        <v>0.10416666666666667</v>
      </c>
      <c r="I10" s="153">
        <f>AVERAGE(I4:I9)</f>
        <v>0.32824074074074072</v>
      </c>
      <c r="J10" s="153">
        <f>AVERAGE(J4:J9)</f>
        <v>0.46342592592592596</v>
      </c>
      <c r="K10" s="153">
        <f>AVERAGE(K4:K9)</f>
        <v>0</v>
      </c>
      <c r="L10" s="154"/>
      <c r="M10" s="153" t="e">
        <f>AVERAGE(M4:M9)</f>
        <v>#DIV/0!</v>
      </c>
      <c r="N10" s="153" t="e">
        <f>AVERAGE(N4:N9)</f>
        <v>#DIV/0!</v>
      </c>
      <c r="O10" s="153" t="e">
        <f>AVERAGE(O4:O9)</f>
        <v>#DIV/0!</v>
      </c>
      <c r="P10" s="153" t="e">
        <f>AVERAGE(P4:P9)</f>
        <v>#DIV/0!</v>
      </c>
      <c r="Q10" s="155"/>
      <c r="R10" s="153" t="e">
        <f>AVERAGE(R4:R9)</f>
        <v>#DIV/0!</v>
      </c>
      <c r="S10" s="153" t="e">
        <f>AVERAGE(S4:S9)</f>
        <v>#DIV/0!</v>
      </c>
      <c r="T10" s="153" t="e">
        <f>AVERAGE(T4:T9)</f>
        <v>#DIV/0!</v>
      </c>
      <c r="U10" s="153" t="e">
        <f>AVERAGE(U4:U9)</f>
        <v>#DIV/0!</v>
      </c>
    </row>
    <row r="11" spans="2:22" x14ac:dyDescent="0.2">
      <c r="B11" s="156"/>
      <c r="C11" s="156"/>
      <c r="D11" s="156"/>
      <c r="E11" s="156"/>
      <c r="F11" s="154"/>
      <c r="G11" s="154"/>
      <c r="H11" s="154"/>
      <c r="I11" s="154"/>
      <c r="J11" s="154"/>
      <c r="K11" s="154"/>
      <c r="L11" s="154"/>
      <c r="M11" s="154"/>
      <c r="N11" s="154"/>
      <c r="O11" s="154"/>
      <c r="P11" s="154"/>
      <c r="Q11" s="154"/>
      <c r="R11" s="154"/>
      <c r="S11" s="154"/>
      <c r="T11" s="154"/>
      <c r="U11" s="154"/>
    </row>
    <row r="12" spans="2:22" ht="21.95" customHeight="1" x14ac:dyDescent="0.2">
      <c r="B12" s="297">
        <v>2023</v>
      </c>
      <c r="C12" s="298"/>
      <c r="D12" s="298"/>
      <c r="E12" s="298"/>
      <c r="F12" s="298"/>
      <c r="G12" s="298"/>
      <c r="H12" s="298"/>
      <c r="I12" s="298"/>
      <c r="J12" s="298"/>
      <c r="K12" s="298"/>
      <c r="L12" s="298"/>
      <c r="M12" s="298"/>
      <c r="N12" s="298"/>
      <c r="O12" s="298"/>
      <c r="P12" s="298"/>
      <c r="Q12" s="298"/>
      <c r="R12" s="298"/>
      <c r="S12" s="298"/>
      <c r="T12" s="298"/>
      <c r="U12" s="299"/>
    </row>
    <row r="13" spans="2:22" ht="24.95" customHeight="1" x14ac:dyDescent="0.2">
      <c r="B13" s="300" t="s">
        <v>28</v>
      </c>
      <c r="C13" s="301"/>
      <c r="D13" s="301"/>
      <c r="E13" s="301"/>
      <c r="F13" s="301"/>
      <c r="G13" s="301"/>
      <c r="H13" s="301"/>
      <c r="I13" s="301"/>
      <c r="J13" s="301"/>
      <c r="K13" s="301"/>
      <c r="L13" s="301"/>
      <c r="M13" s="301"/>
      <c r="N13" s="301"/>
      <c r="O13" s="301"/>
      <c r="P13" s="301"/>
      <c r="Q13" s="301"/>
      <c r="R13" s="301"/>
      <c r="S13" s="301"/>
      <c r="T13" s="301"/>
      <c r="U13" s="301"/>
    </row>
    <row r="14" spans="2:22" ht="60" customHeight="1" x14ac:dyDescent="0.2">
      <c r="B14" s="302" t="s">
        <v>340</v>
      </c>
      <c r="C14" s="302"/>
      <c r="D14" s="302"/>
      <c r="E14" s="302"/>
      <c r="F14" s="302"/>
      <c r="G14" s="302"/>
      <c r="H14" s="302"/>
      <c r="I14" s="302"/>
      <c r="J14" s="302"/>
      <c r="K14" s="302"/>
      <c r="L14" s="302"/>
      <c r="M14" s="302"/>
      <c r="N14" s="302"/>
      <c r="O14" s="302"/>
      <c r="P14" s="302"/>
      <c r="Q14" s="302"/>
      <c r="R14" s="302"/>
      <c r="S14" s="302"/>
      <c r="T14" s="302"/>
      <c r="U14" s="302"/>
    </row>
    <row r="15" spans="2:22" ht="60" customHeight="1" x14ac:dyDescent="0.2">
      <c r="B15" s="281"/>
      <c r="C15" s="281"/>
      <c r="D15" s="281"/>
      <c r="E15" s="281"/>
      <c r="F15" s="281"/>
      <c r="G15" s="281"/>
      <c r="H15" s="281"/>
      <c r="I15" s="281"/>
      <c r="J15" s="281"/>
      <c r="K15" s="281"/>
      <c r="L15" s="281"/>
      <c r="M15" s="281"/>
      <c r="N15" s="281"/>
      <c r="O15" s="281"/>
      <c r="P15" s="281"/>
      <c r="Q15" s="281"/>
      <c r="R15" s="281"/>
      <c r="S15" s="281"/>
      <c r="T15" s="281"/>
      <c r="U15" s="281"/>
    </row>
    <row r="16" spans="2:22" s="157" customFormat="1" ht="24.95" customHeight="1" x14ac:dyDescent="0.25">
      <c r="B16" s="303" t="s">
        <v>318</v>
      </c>
      <c r="C16" s="304"/>
      <c r="D16" s="304"/>
      <c r="E16" s="304"/>
      <c r="F16" s="304"/>
      <c r="G16" s="304"/>
      <c r="H16" s="304"/>
      <c r="I16" s="304"/>
      <c r="J16" s="304"/>
      <c r="K16" s="304"/>
      <c r="L16" s="304"/>
      <c r="M16" s="304"/>
      <c r="N16" s="304"/>
      <c r="O16" s="304"/>
      <c r="P16" s="304"/>
      <c r="Q16" s="304"/>
      <c r="R16" s="304"/>
      <c r="S16" s="304"/>
      <c r="T16" s="304"/>
      <c r="U16" s="304"/>
    </row>
    <row r="17" spans="2:21" ht="98.45" customHeight="1" x14ac:dyDescent="0.2">
      <c r="B17" s="302" t="s">
        <v>341</v>
      </c>
      <c r="C17" s="302"/>
      <c r="D17" s="302"/>
      <c r="E17" s="302"/>
      <c r="F17" s="302"/>
      <c r="G17" s="302"/>
      <c r="H17" s="302"/>
      <c r="I17" s="302"/>
      <c r="J17" s="302"/>
      <c r="K17" s="302"/>
      <c r="L17" s="302"/>
      <c r="M17" s="302"/>
      <c r="N17" s="302"/>
      <c r="O17" s="302"/>
      <c r="P17" s="302"/>
      <c r="Q17" s="302"/>
      <c r="R17" s="302"/>
      <c r="S17" s="302"/>
      <c r="T17" s="302"/>
      <c r="U17" s="302"/>
    </row>
    <row r="18" spans="2:21" ht="60" customHeight="1" x14ac:dyDescent="0.2">
      <c r="B18" s="281"/>
      <c r="C18" s="281"/>
      <c r="D18" s="281"/>
      <c r="E18" s="281"/>
      <c r="F18" s="281"/>
      <c r="G18" s="281"/>
      <c r="H18" s="281"/>
      <c r="I18" s="281"/>
      <c r="J18" s="281"/>
      <c r="K18" s="281"/>
      <c r="L18" s="281"/>
      <c r="M18" s="281"/>
      <c r="N18" s="281"/>
      <c r="O18" s="281"/>
      <c r="P18" s="281"/>
      <c r="Q18" s="281"/>
      <c r="R18" s="281"/>
      <c r="S18" s="281"/>
      <c r="T18" s="281"/>
      <c r="U18" s="281"/>
    </row>
    <row r="19" spans="2:21" ht="60" customHeight="1" x14ac:dyDescent="0.2">
      <c r="B19" s="281"/>
      <c r="C19" s="281"/>
      <c r="D19" s="281"/>
      <c r="E19" s="281"/>
      <c r="F19" s="281"/>
      <c r="G19" s="281"/>
      <c r="H19" s="281"/>
      <c r="I19" s="281"/>
      <c r="J19" s="281"/>
      <c r="K19" s="281"/>
      <c r="L19" s="281"/>
      <c r="M19" s="281"/>
      <c r="N19" s="281"/>
      <c r="O19" s="281"/>
      <c r="P19" s="281"/>
      <c r="Q19" s="281"/>
      <c r="R19" s="281"/>
      <c r="S19" s="281"/>
      <c r="T19" s="281"/>
      <c r="U19" s="281"/>
    </row>
    <row r="20" spans="2:21" ht="16.5" customHeight="1" x14ac:dyDescent="0.2">
      <c r="B20" s="158"/>
      <c r="C20" s="158"/>
      <c r="D20" s="158"/>
      <c r="E20" s="158"/>
      <c r="F20" s="158"/>
      <c r="G20" s="158"/>
      <c r="H20" s="158"/>
      <c r="I20" s="158"/>
      <c r="J20" s="158"/>
      <c r="K20" s="158"/>
      <c r="L20" s="158"/>
      <c r="M20" s="158"/>
      <c r="N20" s="158"/>
      <c r="O20" s="158"/>
      <c r="P20" s="158"/>
      <c r="Q20" s="158"/>
      <c r="R20" s="158"/>
      <c r="S20" s="158"/>
      <c r="T20" s="158"/>
      <c r="U20" s="158"/>
    </row>
    <row r="21" spans="2:21" ht="21.95" customHeight="1" x14ac:dyDescent="0.2">
      <c r="B21" s="305">
        <v>2024</v>
      </c>
      <c r="C21" s="305"/>
      <c r="D21" s="305"/>
      <c r="E21" s="305"/>
      <c r="F21" s="305"/>
      <c r="G21" s="305"/>
      <c r="H21" s="305"/>
      <c r="I21" s="305"/>
      <c r="J21" s="305"/>
      <c r="K21" s="305"/>
      <c r="L21" s="305"/>
      <c r="M21" s="305"/>
      <c r="N21" s="305"/>
      <c r="O21" s="305"/>
      <c r="P21" s="305"/>
      <c r="Q21" s="305"/>
      <c r="R21" s="305"/>
      <c r="S21" s="305"/>
      <c r="T21" s="305"/>
      <c r="U21" s="305"/>
    </row>
    <row r="22" spans="2:21" ht="24.95" customHeight="1" x14ac:dyDescent="0.2">
      <c r="B22" s="306" t="s">
        <v>28</v>
      </c>
      <c r="C22" s="306"/>
      <c r="D22" s="306"/>
      <c r="E22" s="306"/>
      <c r="F22" s="306"/>
      <c r="G22" s="306"/>
      <c r="H22" s="306"/>
      <c r="I22" s="306"/>
      <c r="J22" s="306"/>
      <c r="K22" s="306"/>
      <c r="L22" s="306"/>
      <c r="M22" s="306"/>
      <c r="N22" s="306"/>
      <c r="O22" s="306"/>
      <c r="P22" s="306"/>
      <c r="Q22" s="306"/>
      <c r="R22" s="306"/>
      <c r="S22" s="306"/>
      <c r="T22" s="306"/>
      <c r="U22" s="306"/>
    </row>
    <row r="23" spans="2:21" ht="60" customHeight="1" x14ac:dyDescent="0.2">
      <c r="B23" s="281" t="s">
        <v>491</v>
      </c>
      <c r="C23" s="281"/>
      <c r="D23" s="281"/>
      <c r="E23" s="281"/>
      <c r="F23" s="281"/>
      <c r="G23" s="281"/>
      <c r="H23" s="281"/>
      <c r="I23" s="281"/>
      <c r="J23" s="281"/>
      <c r="K23" s="281"/>
      <c r="L23" s="281"/>
      <c r="M23" s="281"/>
      <c r="N23" s="281"/>
      <c r="O23" s="281"/>
      <c r="P23" s="281"/>
      <c r="Q23" s="281"/>
      <c r="R23" s="281"/>
      <c r="S23" s="281"/>
      <c r="T23" s="281"/>
      <c r="U23" s="281"/>
    </row>
    <row r="24" spans="2:21" ht="77.45" customHeight="1" x14ac:dyDescent="0.2">
      <c r="B24" s="307" t="s">
        <v>492</v>
      </c>
      <c r="C24" s="308"/>
      <c r="D24" s="308"/>
      <c r="E24" s="308"/>
      <c r="F24" s="308"/>
      <c r="G24" s="308"/>
      <c r="H24" s="308"/>
      <c r="I24" s="308"/>
      <c r="J24" s="308"/>
      <c r="K24" s="308"/>
      <c r="L24" s="308"/>
      <c r="M24" s="308"/>
      <c r="N24" s="308"/>
      <c r="O24" s="308"/>
      <c r="P24" s="308"/>
      <c r="Q24" s="308"/>
      <c r="R24" s="308"/>
      <c r="S24" s="308"/>
      <c r="T24" s="308"/>
      <c r="U24" s="309"/>
    </row>
    <row r="25" spans="2:21" ht="60" customHeight="1" x14ac:dyDescent="0.2">
      <c r="B25" s="281" t="s">
        <v>493</v>
      </c>
      <c r="C25" s="281"/>
      <c r="D25" s="281"/>
      <c r="E25" s="281"/>
      <c r="F25" s="281"/>
      <c r="G25" s="281"/>
      <c r="H25" s="281"/>
      <c r="I25" s="281"/>
      <c r="J25" s="281"/>
      <c r="K25" s="281"/>
      <c r="L25" s="281"/>
      <c r="M25" s="281"/>
      <c r="N25" s="281"/>
      <c r="O25" s="281"/>
      <c r="P25" s="281"/>
      <c r="Q25" s="281"/>
      <c r="R25" s="281"/>
      <c r="S25" s="281"/>
      <c r="T25" s="281"/>
      <c r="U25" s="281"/>
    </row>
    <row r="26" spans="2:21" s="157" customFormat="1" ht="24.95" customHeight="1" x14ac:dyDescent="0.25">
      <c r="B26" s="310" t="s">
        <v>318</v>
      </c>
      <c r="C26" s="311"/>
      <c r="D26" s="311"/>
      <c r="E26" s="311"/>
      <c r="F26" s="311"/>
      <c r="G26" s="311"/>
      <c r="H26" s="311"/>
      <c r="I26" s="311"/>
      <c r="J26" s="311"/>
      <c r="K26" s="311"/>
      <c r="L26" s="311"/>
      <c r="M26" s="311"/>
      <c r="N26" s="311"/>
      <c r="O26" s="311"/>
      <c r="P26" s="311"/>
      <c r="Q26" s="311"/>
      <c r="R26" s="311"/>
      <c r="S26" s="311"/>
      <c r="T26" s="311"/>
      <c r="U26" s="311"/>
    </row>
    <row r="27" spans="2:21" ht="130.9" customHeight="1" x14ac:dyDescent="0.2">
      <c r="B27" s="281" t="s">
        <v>596</v>
      </c>
      <c r="C27" s="281"/>
      <c r="D27" s="281"/>
      <c r="E27" s="281"/>
      <c r="F27" s="281"/>
      <c r="G27" s="281"/>
      <c r="H27" s="281"/>
      <c r="I27" s="281"/>
      <c r="J27" s="281"/>
      <c r="K27" s="281"/>
      <c r="L27" s="281"/>
      <c r="M27" s="281"/>
      <c r="N27" s="281"/>
      <c r="O27" s="281"/>
      <c r="P27" s="281"/>
      <c r="Q27" s="281"/>
      <c r="R27" s="281"/>
      <c r="S27" s="281"/>
      <c r="T27" s="281"/>
      <c r="U27" s="281"/>
    </row>
    <row r="28" spans="2:21" ht="112.9" customHeight="1" x14ac:dyDescent="0.2">
      <c r="B28" s="281" t="s">
        <v>494</v>
      </c>
      <c r="C28" s="281"/>
      <c r="D28" s="281"/>
      <c r="E28" s="281"/>
      <c r="F28" s="281"/>
      <c r="G28" s="281"/>
      <c r="H28" s="281"/>
      <c r="I28" s="281"/>
      <c r="J28" s="281"/>
      <c r="K28" s="281"/>
      <c r="L28" s="281"/>
      <c r="M28" s="281"/>
      <c r="N28" s="281"/>
      <c r="O28" s="281"/>
      <c r="P28" s="281"/>
      <c r="Q28" s="281"/>
      <c r="R28" s="281"/>
      <c r="S28" s="281"/>
      <c r="T28" s="281"/>
      <c r="U28" s="281"/>
    </row>
    <row r="29" spans="2:21" ht="60" customHeight="1" x14ac:dyDescent="0.2">
      <c r="B29" s="281"/>
      <c r="C29" s="281"/>
      <c r="D29" s="281"/>
      <c r="E29" s="281"/>
      <c r="F29" s="281"/>
      <c r="G29" s="281"/>
      <c r="H29" s="281"/>
      <c r="I29" s="281"/>
      <c r="J29" s="281"/>
      <c r="K29" s="281"/>
      <c r="L29" s="281"/>
      <c r="M29" s="281"/>
      <c r="N29" s="281"/>
      <c r="O29" s="281"/>
      <c r="P29" s="281"/>
      <c r="Q29" s="281"/>
      <c r="R29" s="281"/>
      <c r="S29" s="281"/>
      <c r="T29" s="281"/>
      <c r="U29" s="281"/>
    </row>
    <row r="30" spans="2:21" ht="16.5" customHeight="1" x14ac:dyDescent="0.2">
      <c r="B30" s="158"/>
      <c r="C30" s="158"/>
      <c r="D30" s="158"/>
      <c r="E30" s="158"/>
      <c r="F30" s="158"/>
      <c r="G30" s="158"/>
      <c r="H30" s="158"/>
      <c r="I30" s="158"/>
      <c r="J30" s="158"/>
      <c r="K30" s="158"/>
      <c r="L30" s="158"/>
      <c r="M30" s="158"/>
      <c r="N30" s="158"/>
      <c r="O30" s="158"/>
      <c r="P30" s="158"/>
      <c r="Q30" s="158"/>
      <c r="R30" s="158"/>
      <c r="S30" s="158"/>
      <c r="T30" s="158"/>
      <c r="U30" s="158"/>
    </row>
    <row r="31" spans="2:21" ht="21.95" customHeight="1" x14ac:dyDescent="0.2">
      <c r="B31" s="293">
        <v>2025</v>
      </c>
      <c r="C31" s="294"/>
      <c r="D31" s="294"/>
      <c r="E31" s="294"/>
      <c r="F31" s="294"/>
      <c r="G31" s="294"/>
      <c r="H31" s="294"/>
      <c r="I31" s="294"/>
      <c r="J31" s="294"/>
      <c r="K31" s="294"/>
      <c r="L31" s="294"/>
      <c r="M31" s="294"/>
      <c r="N31" s="294"/>
      <c r="O31" s="294"/>
      <c r="P31" s="294"/>
      <c r="Q31" s="294"/>
      <c r="R31" s="294"/>
      <c r="S31" s="294"/>
      <c r="T31" s="294"/>
      <c r="U31" s="294"/>
    </row>
    <row r="32" spans="2:21" ht="24.95" customHeight="1" x14ac:dyDescent="0.2">
      <c r="B32" s="295" t="s">
        <v>28</v>
      </c>
      <c r="C32" s="296"/>
      <c r="D32" s="296"/>
      <c r="E32" s="296"/>
      <c r="F32" s="296"/>
      <c r="G32" s="296"/>
      <c r="H32" s="296"/>
      <c r="I32" s="296"/>
      <c r="J32" s="296"/>
      <c r="K32" s="296"/>
      <c r="L32" s="296"/>
      <c r="M32" s="296"/>
      <c r="N32" s="296"/>
      <c r="O32" s="296"/>
      <c r="P32" s="296"/>
      <c r="Q32" s="296"/>
      <c r="R32" s="296"/>
      <c r="S32" s="296"/>
      <c r="T32" s="296"/>
      <c r="U32" s="296"/>
    </row>
    <row r="33" spans="2:21" ht="60" customHeight="1" x14ac:dyDescent="0.2">
      <c r="B33" s="281"/>
      <c r="C33" s="281"/>
      <c r="D33" s="281"/>
      <c r="E33" s="281"/>
      <c r="F33" s="281"/>
      <c r="G33" s="281"/>
      <c r="H33" s="281"/>
      <c r="I33" s="281"/>
      <c r="J33" s="281"/>
      <c r="K33" s="281"/>
      <c r="L33" s="281"/>
      <c r="M33" s="281"/>
      <c r="N33" s="281"/>
      <c r="O33" s="281"/>
      <c r="P33" s="281"/>
      <c r="Q33" s="281"/>
      <c r="R33" s="281"/>
      <c r="S33" s="281"/>
      <c r="T33" s="281"/>
      <c r="U33" s="281"/>
    </row>
    <row r="34" spans="2:21" ht="60" customHeight="1" x14ac:dyDescent="0.2">
      <c r="B34" s="281"/>
      <c r="C34" s="281"/>
      <c r="D34" s="281"/>
      <c r="E34" s="281"/>
      <c r="F34" s="281"/>
      <c r="G34" s="281"/>
      <c r="H34" s="281"/>
      <c r="I34" s="281"/>
      <c r="J34" s="281"/>
      <c r="K34" s="281"/>
      <c r="L34" s="281"/>
      <c r="M34" s="281"/>
      <c r="N34" s="281"/>
      <c r="O34" s="281"/>
      <c r="P34" s="281"/>
      <c r="Q34" s="281"/>
      <c r="R34" s="281"/>
      <c r="S34" s="281"/>
      <c r="T34" s="281"/>
      <c r="U34" s="281"/>
    </row>
    <row r="35" spans="2:21" s="157" customFormat="1" ht="24.95" customHeight="1" x14ac:dyDescent="0.25">
      <c r="B35" s="303" t="s">
        <v>318</v>
      </c>
      <c r="C35" s="304"/>
      <c r="D35" s="304"/>
      <c r="E35" s="304"/>
      <c r="F35" s="304"/>
      <c r="G35" s="304"/>
      <c r="H35" s="304"/>
      <c r="I35" s="304"/>
      <c r="J35" s="304"/>
      <c r="K35" s="304"/>
      <c r="L35" s="304"/>
      <c r="M35" s="304"/>
      <c r="N35" s="304"/>
      <c r="O35" s="304"/>
      <c r="P35" s="304"/>
      <c r="Q35" s="304"/>
      <c r="R35" s="304"/>
      <c r="S35" s="304"/>
      <c r="T35" s="304"/>
      <c r="U35" s="304"/>
    </row>
    <row r="36" spans="2:21" ht="60" customHeight="1" x14ac:dyDescent="0.2">
      <c r="B36" s="281"/>
      <c r="C36" s="281"/>
      <c r="D36" s="281"/>
      <c r="E36" s="281"/>
      <c r="F36" s="281"/>
      <c r="G36" s="281"/>
      <c r="H36" s="281"/>
      <c r="I36" s="281"/>
      <c r="J36" s="281"/>
      <c r="K36" s="281"/>
      <c r="L36" s="281"/>
      <c r="M36" s="281"/>
      <c r="N36" s="281"/>
      <c r="O36" s="281"/>
      <c r="P36" s="281"/>
      <c r="Q36" s="281"/>
      <c r="R36" s="281"/>
      <c r="S36" s="281"/>
      <c r="T36" s="281"/>
      <c r="U36" s="281"/>
    </row>
    <row r="37" spans="2:21" ht="60" customHeight="1" x14ac:dyDescent="0.2">
      <c r="B37" s="281"/>
      <c r="C37" s="281"/>
      <c r="D37" s="281"/>
      <c r="E37" s="281"/>
      <c r="F37" s="281"/>
      <c r="G37" s="281"/>
      <c r="H37" s="281"/>
      <c r="I37" s="281"/>
      <c r="J37" s="281"/>
      <c r="K37" s="281"/>
      <c r="L37" s="281"/>
      <c r="M37" s="281"/>
      <c r="N37" s="281"/>
      <c r="O37" s="281"/>
      <c r="P37" s="281"/>
      <c r="Q37" s="281"/>
      <c r="R37" s="281"/>
      <c r="S37" s="281"/>
      <c r="T37" s="281"/>
      <c r="U37" s="281"/>
    </row>
    <row r="38" spans="2:21" ht="60" customHeight="1" x14ac:dyDescent="0.2">
      <c r="B38" s="281"/>
      <c r="C38" s="281"/>
      <c r="D38" s="281"/>
      <c r="E38" s="281"/>
      <c r="F38" s="281"/>
      <c r="G38" s="281"/>
      <c r="H38" s="281"/>
      <c r="I38" s="281"/>
      <c r="J38" s="281"/>
      <c r="K38" s="281"/>
      <c r="L38" s="281"/>
      <c r="M38" s="281"/>
      <c r="N38" s="281"/>
      <c r="O38" s="281"/>
      <c r="P38" s="281"/>
      <c r="Q38" s="281"/>
      <c r="R38" s="281"/>
      <c r="S38" s="281"/>
      <c r="T38" s="281"/>
      <c r="U38" s="281"/>
    </row>
    <row r="40" spans="2:21" x14ac:dyDescent="0.2">
      <c r="B40" s="312">
        <v>2026</v>
      </c>
      <c r="C40" s="313"/>
      <c r="D40" s="313"/>
      <c r="E40" s="313"/>
      <c r="F40" s="313"/>
      <c r="G40" s="313"/>
      <c r="H40" s="313"/>
      <c r="I40" s="313"/>
      <c r="J40" s="313"/>
      <c r="K40" s="313"/>
      <c r="L40" s="313"/>
      <c r="M40" s="313"/>
      <c r="N40" s="313"/>
      <c r="O40" s="313"/>
      <c r="P40" s="313"/>
      <c r="Q40" s="313"/>
      <c r="R40" s="313"/>
      <c r="S40" s="313"/>
      <c r="T40" s="313"/>
      <c r="U40" s="313"/>
    </row>
    <row r="41" spans="2:21" ht="19.5" x14ac:dyDescent="0.2">
      <c r="B41" s="295" t="s">
        <v>28</v>
      </c>
      <c r="C41" s="296"/>
      <c r="D41" s="296"/>
      <c r="E41" s="296"/>
      <c r="F41" s="296"/>
      <c r="G41" s="296"/>
      <c r="H41" s="296"/>
      <c r="I41" s="296"/>
      <c r="J41" s="296"/>
      <c r="K41" s="296"/>
      <c r="L41" s="296"/>
      <c r="M41" s="296"/>
      <c r="N41" s="296"/>
      <c r="O41" s="296"/>
      <c r="P41" s="296"/>
      <c r="Q41" s="296"/>
      <c r="R41" s="296"/>
      <c r="S41" s="296"/>
      <c r="T41" s="296"/>
      <c r="U41" s="296"/>
    </row>
    <row r="42" spans="2:21" ht="60.75" customHeight="1" x14ac:dyDescent="0.2">
      <c r="B42" s="281"/>
      <c r="C42" s="281"/>
      <c r="D42" s="281"/>
      <c r="E42" s="281"/>
      <c r="F42" s="281"/>
      <c r="G42" s="281"/>
      <c r="H42" s="281"/>
      <c r="I42" s="281"/>
      <c r="J42" s="281"/>
      <c r="K42" s="281"/>
      <c r="L42" s="281"/>
      <c r="M42" s="281"/>
      <c r="N42" s="281"/>
      <c r="O42" s="281"/>
      <c r="P42" s="281"/>
      <c r="Q42" s="281"/>
      <c r="R42" s="281"/>
      <c r="S42" s="281"/>
      <c r="T42" s="281"/>
      <c r="U42" s="281"/>
    </row>
    <row r="43" spans="2:21" ht="60" customHeight="1" x14ac:dyDescent="0.2">
      <c r="B43" s="281"/>
      <c r="C43" s="281"/>
      <c r="D43" s="281"/>
      <c r="E43" s="281"/>
      <c r="F43" s="281"/>
      <c r="G43" s="281"/>
      <c r="H43" s="281"/>
      <c r="I43" s="281"/>
      <c r="J43" s="281"/>
      <c r="K43" s="281"/>
      <c r="L43" s="281"/>
      <c r="M43" s="281"/>
      <c r="N43" s="281"/>
      <c r="O43" s="281"/>
      <c r="P43" s="281"/>
      <c r="Q43" s="281"/>
      <c r="R43" s="281"/>
      <c r="S43" s="281"/>
      <c r="T43" s="281"/>
      <c r="U43" s="281"/>
    </row>
    <row r="44" spans="2:21" ht="19.5" x14ac:dyDescent="0.2">
      <c r="B44" s="303" t="s">
        <v>318</v>
      </c>
      <c r="C44" s="304"/>
      <c r="D44" s="304"/>
      <c r="E44" s="304"/>
      <c r="F44" s="304"/>
      <c r="G44" s="304"/>
      <c r="H44" s="304"/>
      <c r="I44" s="304"/>
      <c r="J44" s="304"/>
      <c r="K44" s="304"/>
      <c r="L44" s="304"/>
      <c r="M44" s="304"/>
      <c r="N44" s="304"/>
      <c r="O44" s="304"/>
      <c r="P44" s="304"/>
      <c r="Q44" s="304"/>
      <c r="R44" s="304"/>
      <c r="S44" s="304"/>
      <c r="T44" s="304"/>
      <c r="U44" s="304"/>
    </row>
    <row r="45" spans="2:21" ht="45.75" customHeight="1" x14ac:dyDescent="0.2">
      <c r="B45" s="281"/>
      <c r="C45" s="281"/>
      <c r="D45" s="281"/>
      <c r="E45" s="281"/>
      <c r="F45" s="281"/>
      <c r="G45" s="281"/>
      <c r="H45" s="281"/>
      <c r="I45" s="281"/>
      <c r="J45" s="281"/>
      <c r="K45" s="281"/>
      <c r="L45" s="281"/>
      <c r="M45" s="281"/>
      <c r="N45" s="281"/>
      <c r="O45" s="281"/>
      <c r="P45" s="281"/>
      <c r="Q45" s="281"/>
      <c r="R45" s="281"/>
      <c r="S45" s="281"/>
      <c r="T45" s="281"/>
      <c r="U45" s="281"/>
    </row>
    <row r="46" spans="2:21" ht="48" customHeight="1" x14ac:dyDescent="0.2">
      <c r="B46" s="281"/>
      <c r="C46" s="281"/>
      <c r="D46" s="281"/>
      <c r="E46" s="281"/>
      <c r="F46" s="281"/>
      <c r="G46" s="281"/>
      <c r="H46" s="281"/>
      <c r="I46" s="281"/>
      <c r="J46" s="281"/>
      <c r="K46" s="281"/>
      <c r="L46" s="281"/>
      <c r="M46" s="281"/>
      <c r="N46" s="281"/>
      <c r="O46" s="281"/>
      <c r="P46" s="281"/>
      <c r="Q46" s="281"/>
      <c r="R46" s="281"/>
      <c r="S46" s="281"/>
      <c r="T46" s="281"/>
      <c r="U46" s="281"/>
    </row>
    <row r="47" spans="2:21" ht="56.25" customHeight="1" x14ac:dyDescent="0.2">
      <c r="B47" s="281"/>
      <c r="C47" s="281"/>
      <c r="D47" s="281"/>
      <c r="E47" s="281"/>
      <c r="F47" s="281"/>
      <c r="G47" s="281"/>
      <c r="H47" s="281"/>
      <c r="I47" s="281"/>
      <c r="J47" s="281"/>
      <c r="K47" s="281"/>
      <c r="L47" s="281"/>
      <c r="M47" s="281"/>
      <c r="N47" s="281"/>
      <c r="O47" s="281"/>
      <c r="P47" s="281"/>
      <c r="Q47" s="281"/>
      <c r="R47" s="281"/>
      <c r="S47" s="281"/>
      <c r="T47" s="281"/>
      <c r="U47" s="281"/>
    </row>
    <row r="65496" spans="2:22" x14ac:dyDescent="0.2">
      <c r="B65496" s="159" t="s">
        <v>29</v>
      </c>
      <c r="C65496" s="159"/>
      <c r="D65496" s="159"/>
      <c r="E65496" s="159"/>
      <c r="F65496" s="159"/>
      <c r="G65496" s="159"/>
      <c r="H65496" s="159"/>
      <c r="I65496" s="159"/>
      <c r="J65496" s="159"/>
      <c r="K65496" s="159"/>
      <c r="L65496" s="159"/>
      <c r="M65496" s="159"/>
      <c r="N65496" s="159"/>
      <c r="O65496" s="159"/>
      <c r="P65496" s="159"/>
      <c r="Q65496" s="159"/>
      <c r="R65496" s="159"/>
      <c r="S65496" s="159"/>
      <c r="T65496" s="159"/>
      <c r="U65496" s="159"/>
      <c r="V65496" s="159"/>
    </row>
    <row r="65497" spans="2:22" x14ac:dyDescent="0.2">
      <c r="B65497" s="160" t="s">
        <v>30</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row r="65498" spans="2:22" x14ac:dyDescent="0.2">
      <c r="B65498" s="160" t="s">
        <v>31</v>
      </c>
      <c r="C65498" s="160"/>
      <c r="D65498" s="160"/>
      <c r="E65498" s="160"/>
      <c r="F65498" s="160"/>
      <c r="G65498" s="160"/>
      <c r="H65498" s="160"/>
      <c r="I65498" s="160"/>
      <c r="J65498" s="160"/>
      <c r="K65498" s="160"/>
      <c r="L65498" s="160"/>
      <c r="M65498" s="160"/>
      <c r="N65498" s="160"/>
      <c r="O65498" s="160"/>
      <c r="P65498" s="160"/>
      <c r="Q65498" s="160"/>
      <c r="R65498" s="160"/>
      <c r="S65498" s="160"/>
      <c r="T65498" s="160"/>
      <c r="U65498" s="160"/>
      <c r="V65498" s="160"/>
    </row>
  </sheetData>
  <mergeCells count="41">
    <mergeCell ref="B37:U37"/>
    <mergeCell ref="B38:U38"/>
    <mergeCell ref="B46:U46"/>
    <mergeCell ref="B47:U47"/>
    <mergeCell ref="B40:U40"/>
    <mergeCell ref="B41:U41"/>
    <mergeCell ref="B42:U42"/>
    <mergeCell ref="B43:U43"/>
    <mergeCell ref="B44:U44"/>
    <mergeCell ref="B45:U45"/>
    <mergeCell ref="B28:U28"/>
    <mergeCell ref="B29:U29"/>
    <mergeCell ref="B33:U33"/>
    <mergeCell ref="B34:U34"/>
    <mergeCell ref="B35:U35"/>
    <mergeCell ref="B36:U36"/>
    <mergeCell ref="B31:U31"/>
    <mergeCell ref="B32:U32"/>
    <mergeCell ref="B12:U12"/>
    <mergeCell ref="B13:U13"/>
    <mergeCell ref="B14:U14"/>
    <mergeCell ref="B15:U15"/>
    <mergeCell ref="B16:U16"/>
    <mergeCell ref="B17:U17"/>
    <mergeCell ref="B18:U18"/>
    <mergeCell ref="B19:U19"/>
    <mergeCell ref="B21:U21"/>
    <mergeCell ref="B22:U22"/>
    <mergeCell ref="B23:U23"/>
    <mergeCell ref="B24:U24"/>
    <mergeCell ref="B26:U26"/>
    <mergeCell ref="B27:U27"/>
    <mergeCell ref="V2:V3"/>
    <mergeCell ref="H2:K2"/>
    <mergeCell ref="M2:P2"/>
    <mergeCell ref="C2:F2"/>
    <mergeCell ref="B2:B3"/>
    <mergeCell ref="L3:L9"/>
    <mergeCell ref="G3:G9"/>
    <mergeCell ref="R2:U2"/>
    <mergeCell ref="B25:U25"/>
  </mergeCells>
  <phoneticPr fontId="2" type="noConversion"/>
  <hyperlinks>
    <hyperlink ref="B65498" r:id="rId1" xr:uid="{00000000-0004-0000-0200-000000000000}"/>
    <hyperlink ref="B65497"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510"/>
  <sheetViews>
    <sheetView showGridLines="0" topLeftCell="A38" zoomScale="70" zoomScaleNormal="70" workbookViewId="0">
      <selection activeCell="B46" sqref="B46:U46"/>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9" t="s">
        <v>126</v>
      </c>
      <c r="C2" s="322" t="s">
        <v>175</v>
      </c>
      <c r="D2" s="322"/>
      <c r="E2" s="322"/>
      <c r="F2" s="322"/>
      <c r="G2" s="2"/>
      <c r="H2" s="320" t="s">
        <v>176</v>
      </c>
      <c r="I2" s="320"/>
      <c r="J2" s="320"/>
      <c r="K2" s="320"/>
      <c r="L2" s="2"/>
      <c r="M2" s="331" t="s">
        <v>177</v>
      </c>
      <c r="N2" s="331"/>
      <c r="O2" s="331"/>
      <c r="P2" s="331"/>
      <c r="Q2" s="55"/>
      <c r="R2" s="321" t="s">
        <v>178</v>
      </c>
      <c r="S2" s="321"/>
      <c r="T2" s="321"/>
      <c r="U2" s="321"/>
      <c r="V2" s="324"/>
    </row>
    <row r="3" spans="2:22" ht="24.75" customHeight="1" thickBot="1" x14ac:dyDescent="0.25">
      <c r="B3" s="330"/>
      <c r="C3" s="3">
        <v>1</v>
      </c>
      <c r="D3" s="3">
        <v>2</v>
      </c>
      <c r="E3" s="4">
        <v>3</v>
      </c>
      <c r="F3" s="5">
        <v>4</v>
      </c>
      <c r="G3" s="327"/>
      <c r="H3" s="3">
        <v>1</v>
      </c>
      <c r="I3" s="3">
        <v>2</v>
      </c>
      <c r="J3" s="4">
        <v>3</v>
      </c>
      <c r="K3" s="5">
        <v>4</v>
      </c>
      <c r="L3" s="325"/>
      <c r="M3" s="3">
        <v>1</v>
      </c>
      <c r="N3" s="3">
        <v>2</v>
      </c>
      <c r="O3" s="4">
        <v>3</v>
      </c>
      <c r="P3" s="5">
        <v>4</v>
      </c>
      <c r="Q3" s="56"/>
      <c r="R3" s="3">
        <v>1</v>
      </c>
      <c r="S3" s="3">
        <v>2</v>
      </c>
      <c r="T3" s="4">
        <v>3</v>
      </c>
      <c r="U3" s="5">
        <v>4</v>
      </c>
      <c r="V3" s="324"/>
    </row>
    <row r="4" spans="2:22" ht="38.1" customHeight="1" thickTop="1" thickBot="1" x14ac:dyDescent="0.25">
      <c r="B4" s="37" t="s">
        <v>127</v>
      </c>
      <c r="C4" s="36">
        <f>Autoevaluación!R55/SUM(Autoevaluación!R55:R58)</f>
        <v>0</v>
      </c>
      <c r="D4" s="7">
        <f>Autoevaluación!R56/SUM(Autoevaluación!R55:R58)</f>
        <v>0.4</v>
      </c>
      <c r="E4" s="7">
        <f>Autoevaluación!R57/SUM(Autoevaluación!R55:R58)</f>
        <v>0.6</v>
      </c>
      <c r="F4" s="7">
        <f>Autoevaluación!R58/SUM(Autoevaluación!R55:R58)</f>
        <v>0</v>
      </c>
      <c r="G4" s="328"/>
      <c r="H4" s="7">
        <f>Autoevaluación!S55/SUM(Autoevaluación!S55:S59)</f>
        <v>0.2</v>
      </c>
      <c r="I4" s="7">
        <f>Autoevaluación!S56/SUM(Autoevaluación!S55:S58)</f>
        <v>0.4</v>
      </c>
      <c r="J4" s="7">
        <f>Autoevaluación!S57/SUM(Autoevaluación!S55:S58)</f>
        <v>0.4</v>
      </c>
      <c r="K4" s="7">
        <f>Autoevaluación!S58/SUM(Autoevaluación!S55:S58)</f>
        <v>0</v>
      </c>
      <c r="L4" s="326"/>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7" t="s">
        <v>128</v>
      </c>
      <c r="C5" s="36">
        <f>Autoevaluación!R62/SUM(Autoevaluación!R62:R65)</f>
        <v>0</v>
      </c>
      <c r="D5" s="7">
        <f>Autoevaluación!R63/SUM(Autoevaluación!R62:R65)</f>
        <v>0.5</v>
      </c>
      <c r="E5" s="7">
        <f>Autoevaluación!R64/SUM(Autoevaluación!R62:R65)</f>
        <v>0.5</v>
      </c>
      <c r="F5" s="7">
        <f>Autoevaluación!R65/SUM(Autoevaluación!R62:R65)</f>
        <v>0</v>
      </c>
      <c r="G5" s="328"/>
      <c r="H5" s="7">
        <f>Autoevaluación!S62/SUM(Autoevaluación!S62:S65)</f>
        <v>0</v>
      </c>
      <c r="I5" s="7">
        <f>Autoevaluación!S63/SUM(Autoevaluación!S62:S65)</f>
        <v>0.75</v>
      </c>
      <c r="J5" s="7">
        <f>Autoevaluación!S64/SUM(Autoevaluación!S62:S65)</f>
        <v>0.25</v>
      </c>
      <c r="K5" s="7">
        <f>Autoevaluación!S65/SUM(Autoevaluación!S62:S65)</f>
        <v>0</v>
      </c>
      <c r="L5" s="326"/>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7" t="s">
        <v>129</v>
      </c>
      <c r="C6" s="36">
        <f>Autoevaluación!R68/SUM(Autoevaluación!R68:R71)</f>
        <v>0</v>
      </c>
      <c r="D6" s="7">
        <f>Autoevaluación!R69/SUM(Autoevaluación!R68:R71)</f>
        <v>0.75</v>
      </c>
      <c r="E6" s="7">
        <f>Autoevaluación!R70/SUM(Autoevaluación!R68:R71)</f>
        <v>0.25</v>
      </c>
      <c r="F6" s="7">
        <f>Autoevaluación!R71/SUM(Autoevaluación!R68:R71)</f>
        <v>0</v>
      </c>
      <c r="G6" s="328"/>
      <c r="H6" s="7">
        <f>Autoevaluación!S68/SUM(Autoevaluación!S68:S71)</f>
        <v>0</v>
      </c>
      <c r="I6" s="7">
        <f>Autoevaluación!S69/SUM(Autoevaluación!S68:S71)</f>
        <v>0.5</v>
      </c>
      <c r="J6" s="7">
        <f>Autoevaluación!S70/SUM(Autoevaluación!S68:S71)</f>
        <v>0.25</v>
      </c>
      <c r="K6" s="7">
        <f>Autoevaluación!S71/SUM(Autoevaluación!S68:S71)</f>
        <v>0.25</v>
      </c>
      <c r="L6" s="326"/>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7" t="s">
        <v>130</v>
      </c>
      <c r="C7" s="36">
        <f>Autoevaluación!R74/SUM(Autoevaluación!R74:R77)</f>
        <v>0.14285714285714285</v>
      </c>
      <c r="D7" s="7">
        <f>Autoevaluación!R75/SUM(Autoevaluación!R74:R77)</f>
        <v>0.42857142857142855</v>
      </c>
      <c r="E7" s="7">
        <f>Autoevaluación!R76/SUM(Autoevaluación!R74:R77)</f>
        <v>0.42857142857142855</v>
      </c>
      <c r="F7" s="7">
        <f>Autoevaluación!R77/SUM(Autoevaluación!R74:R77)</f>
        <v>0</v>
      </c>
      <c r="G7" s="328"/>
      <c r="H7" s="7">
        <f>Autoevaluación!S74/SUM(Autoevaluación!S74:S77)</f>
        <v>0.66666666666666663</v>
      </c>
      <c r="I7" s="7">
        <f>Autoevaluación!S75/SUM(Autoevaluación!S74:S77)</f>
        <v>0.33333333333333331</v>
      </c>
      <c r="J7" s="7">
        <f>Autoevaluación!S76/SUM(Autoevaluación!S74:S77)</f>
        <v>0</v>
      </c>
      <c r="K7" s="7">
        <f>Autoevaluación!S77/SUM(Autoevaluación!S74:S77)</f>
        <v>0</v>
      </c>
      <c r="L7" s="326"/>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8"/>
      <c r="C8" s="7"/>
      <c r="D8" s="7"/>
      <c r="E8" s="7"/>
      <c r="F8" s="7"/>
      <c r="G8" s="328"/>
      <c r="H8" s="7"/>
      <c r="I8" s="7"/>
      <c r="J8" s="7"/>
      <c r="K8" s="7"/>
      <c r="L8" s="326"/>
      <c r="M8" s="7"/>
      <c r="N8" s="7"/>
      <c r="O8" s="7"/>
      <c r="P8" s="7"/>
      <c r="Q8" s="53"/>
      <c r="R8" s="7"/>
      <c r="S8" s="7"/>
      <c r="T8" s="7"/>
      <c r="U8" s="7"/>
    </row>
    <row r="9" spans="2:22" ht="38.1" customHeight="1" x14ac:dyDescent="0.2">
      <c r="B9" s="6"/>
      <c r="C9" s="7"/>
      <c r="D9" s="7"/>
      <c r="E9" s="7"/>
      <c r="F9" s="7"/>
      <c r="G9" s="328"/>
      <c r="H9" s="7"/>
      <c r="I9" s="7"/>
      <c r="J9" s="7"/>
      <c r="K9" s="7"/>
      <c r="L9" s="326"/>
      <c r="M9" s="7"/>
      <c r="N9" s="7"/>
      <c r="O9" s="7"/>
      <c r="P9" s="7"/>
      <c r="Q9" s="53"/>
      <c r="R9" s="7"/>
      <c r="S9" s="7"/>
      <c r="T9" s="7"/>
      <c r="U9" s="7"/>
    </row>
    <row r="10" spans="2:22" ht="38.1" customHeight="1" x14ac:dyDescent="0.2">
      <c r="B10" s="15" t="s">
        <v>131</v>
      </c>
      <c r="C10" s="12">
        <f>AVERAGE(C4:C9)</f>
        <v>3.5714285714285712E-2</v>
      </c>
      <c r="D10" s="12">
        <f>AVERAGE(D4:D9)</f>
        <v>0.51964285714285707</v>
      </c>
      <c r="E10" s="12">
        <f>AVERAGE(E4:E9)</f>
        <v>0.44464285714285717</v>
      </c>
      <c r="F10" s="12">
        <f>AVERAGE(F4:F9)</f>
        <v>0</v>
      </c>
      <c r="G10" s="9"/>
      <c r="H10" s="12">
        <f>AVERAGE(H4:H9)</f>
        <v>0.21666666666666667</v>
      </c>
      <c r="I10" s="12">
        <f>AVERAGE(I4:I9)</f>
        <v>0.49583333333333329</v>
      </c>
      <c r="J10" s="12">
        <f>AVERAGE(J4:J9)</f>
        <v>0.22500000000000001</v>
      </c>
      <c r="K10" s="12">
        <f>AVERAGE(K4:K9)</f>
        <v>6.25E-2</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2" t="s">
        <v>175</v>
      </c>
      <c r="C12" s="322"/>
      <c r="D12" s="322"/>
      <c r="E12" s="322"/>
      <c r="F12" s="322"/>
      <c r="G12" s="322"/>
      <c r="H12" s="322"/>
      <c r="I12" s="322"/>
      <c r="J12" s="322"/>
      <c r="K12" s="322"/>
      <c r="L12" s="322"/>
      <c r="M12" s="322"/>
      <c r="N12" s="322"/>
      <c r="O12" s="322"/>
      <c r="P12" s="322"/>
      <c r="Q12" s="322"/>
      <c r="R12" s="322"/>
      <c r="S12" s="322"/>
      <c r="T12" s="322"/>
      <c r="U12" s="322"/>
    </row>
    <row r="13" spans="2:22" ht="24.95" customHeight="1" x14ac:dyDescent="0.2">
      <c r="B13" s="323" t="s">
        <v>28</v>
      </c>
      <c r="C13" s="323"/>
      <c r="D13" s="323"/>
      <c r="E13" s="323"/>
      <c r="F13" s="323"/>
      <c r="G13" s="323"/>
      <c r="H13" s="323"/>
      <c r="I13" s="323"/>
      <c r="J13" s="323"/>
      <c r="K13" s="323"/>
      <c r="L13" s="323"/>
      <c r="M13" s="323"/>
      <c r="N13" s="323"/>
      <c r="O13" s="323"/>
      <c r="P13" s="323"/>
      <c r="Q13" s="323"/>
      <c r="R13" s="323"/>
      <c r="S13" s="323"/>
      <c r="T13" s="323"/>
      <c r="U13" s="323"/>
    </row>
    <row r="14" spans="2:22" ht="60" customHeight="1" x14ac:dyDescent="0.2">
      <c r="B14" s="314" t="s">
        <v>319</v>
      </c>
      <c r="C14" s="315"/>
      <c r="D14" s="315"/>
      <c r="E14" s="315"/>
      <c r="F14" s="315"/>
      <c r="G14" s="315"/>
      <c r="H14" s="315"/>
      <c r="I14" s="315"/>
      <c r="J14" s="315"/>
      <c r="K14" s="315"/>
      <c r="L14" s="315"/>
      <c r="M14" s="315"/>
      <c r="N14" s="315"/>
      <c r="O14" s="315"/>
      <c r="P14" s="315"/>
      <c r="Q14" s="315"/>
      <c r="R14" s="315"/>
      <c r="S14" s="315"/>
      <c r="T14" s="315"/>
      <c r="U14" s="316"/>
    </row>
    <row r="15" spans="2:22" ht="60" customHeight="1" x14ac:dyDescent="0.2">
      <c r="B15" s="314" t="s">
        <v>320</v>
      </c>
      <c r="C15" s="315"/>
      <c r="D15" s="315"/>
      <c r="E15" s="315"/>
      <c r="F15" s="315"/>
      <c r="G15" s="315"/>
      <c r="H15" s="315"/>
      <c r="I15" s="315"/>
      <c r="J15" s="315"/>
      <c r="K15" s="315"/>
      <c r="L15" s="315"/>
      <c r="M15" s="315"/>
      <c r="N15" s="315"/>
      <c r="O15" s="315"/>
      <c r="P15" s="315"/>
      <c r="Q15" s="315"/>
      <c r="R15" s="315"/>
      <c r="S15" s="315"/>
      <c r="T15" s="315"/>
      <c r="U15" s="316"/>
    </row>
    <row r="16" spans="2:22" ht="60" customHeight="1" x14ac:dyDescent="0.2">
      <c r="B16" s="314" t="s">
        <v>321</v>
      </c>
      <c r="C16" s="315"/>
      <c r="D16" s="315"/>
      <c r="E16" s="315"/>
      <c r="F16" s="315"/>
      <c r="G16" s="315"/>
      <c r="H16" s="315"/>
      <c r="I16" s="315"/>
      <c r="J16" s="315"/>
      <c r="K16" s="315"/>
      <c r="L16" s="315"/>
      <c r="M16" s="315"/>
      <c r="N16" s="315"/>
      <c r="O16" s="315"/>
      <c r="P16" s="315"/>
      <c r="Q16" s="315"/>
      <c r="R16" s="315"/>
      <c r="S16" s="315"/>
      <c r="T16" s="315"/>
      <c r="U16" s="316"/>
    </row>
    <row r="17" spans="2:21" ht="60" customHeight="1" x14ac:dyDescent="0.2">
      <c r="B17" s="314" t="s">
        <v>322</v>
      </c>
      <c r="C17" s="315"/>
      <c r="D17" s="315"/>
      <c r="E17" s="315"/>
      <c r="F17" s="315"/>
      <c r="G17" s="315"/>
      <c r="H17" s="315"/>
      <c r="I17" s="315"/>
      <c r="J17" s="315"/>
      <c r="K17" s="315"/>
      <c r="L17" s="315"/>
      <c r="M17" s="315"/>
      <c r="N17" s="315"/>
      <c r="O17" s="315"/>
      <c r="P17" s="315"/>
      <c r="Q17" s="315"/>
      <c r="R17" s="315"/>
      <c r="S17" s="315"/>
      <c r="T17" s="315"/>
      <c r="U17" s="316"/>
    </row>
    <row r="18" spans="2:21" ht="60" customHeight="1" x14ac:dyDescent="0.2">
      <c r="B18" s="314" t="s">
        <v>323</v>
      </c>
      <c r="C18" s="315"/>
      <c r="D18" s="315"/>
      <c r="E18" s="315"/>
      <c r="F18" s="315"/>
      <c r="G18" s="315"/>
      <c r="H18" s="315"/>
      <c r="I18" s="315"/>
      <c r="J18" s="315"/>
      <c r="K18" s="315"/>
      <c r="L18" s="315"/>
      <c r="M18" s="315"/>
      <c r="N18" s="315"/>
      <c r="O18" s="315"/>
      <c r="P18" s="315"/>
      <c r="Q18" s="315"/>
      <c r="R18" s="315"/>
      <c r="S18" s="315"/>
      <c r="T18" s="315"/>
      <c r="U18" s="316"/>
    </row>
    <row r="19" spans="2:21" ht="60" customHeight="1" x14ac:dyDescent="0.2">
      <c r="B19" s="314" t="s">
        <v>324</v>
      </c>
      <c r="C19" s="315"/>
      <c r="D19" s="315"/>
      <c r="E19" s="315"/>
      <c r="F19" s="315"/>
      <c r="G19" s="315"/>
      <c r="H19" s="315"/>
      <c r="I19" s="315"/>
      <c r="J19" s="315"/>
      <c r="K19" s="315"/>
      <c r="L19" s="315"/>
      <c r="M19" s="315"/>
      <c r="N19" s="315"/>
      <c r="O19" s="315"/>
      <c r="P19" s="315"/>
      <c r="Q19" s="315"/>
      <c r="R19" s="315"/>
      <c r="S19" s="315"/>
      <c r="T19" s="315"/>
      <c r="U19" s="316"/>
    </row>
    <row r="20" spans="2:21" ht="60" customHeight="1" x14ac:dyDescent="0.2">
      <c r="B20" s="314" t="s">
        <v>325</v>
      </c>
      <c r="C20" s="315"/>
      <c r="D20" s="315"/>
      <c r="E20" s="315"/>
      <c r="F20" s="315"/>
      <c r="G20" s="315"/>
      <c r="H20" s="315"/>
      <c r="I20" s="315"/>
      <c r="J20" s="315"/>
      <c r="K20" s="315"/>
      <c r="L20" s="315"/>
      <c r="M20" s="315"/>
      <c r="N20" s="315"/>
      <c r="O20" s="315"/>
      <c r="P20" s="315"/>
      <c r="Q20" s="315"/>
      <c r="R20" s="315"/>
      <c r="S20" s="315"/>
      <c r="T20" s="315"/>
      <c r="U20" s="316"/>
    </row>
    <row r="21" spans="2:21" ht="60" customHeight="1" x14ac:dyDescent="0.2">
      <c r="B21" s="314" t="s">
        <v>326</v>
      </c>
      <c r="C21" s="315"/>
      <c r="D21" s="315"/>
      <c r="E21" s="315"/>
      <c r="F21" s="315"/>
      <c r="G21" s="315"/>
      <c r="H21" s="315"/>
      <c r="I21" s="315"/>
      <c r="J21" s="315"/>
      <c r="K21" s="315"/>
      <c r="L21" s="315"/>
      <c r="M21" s="315"/>
      <c r="N21" s="315"/>
      <c r="O21" s="315"/>
      <c r="P21" s="315"/>
      <c r="Q21" s="315"/>
      <c r="R21" s="315"/>
      <c r="S21" s="315"/>
      <c r="T21" s="315"/>
      <c r="U21" s="316"/>
    </row>
    <row r="22" spans="2:21" s="14" customFormat="1" ht="24.95" customHeight="1" x14ac:dyDescent="0.25">
      <c r="B22" s="317" t="s">
        <v>318</v>
      </c>
      <c r="C22" s="318"/>
      <c r="D22" s="318"/>
      <c r="E22" s="318"/>
      <c r="F22" s="318"/>
      <c r="G22" s="318"/>
      <c r="H22" s="318"/>
      <c r="I22" s="318"/>
      <c r="J22" s="318"/>
      <c r="K22" s="318"/>
      <c r="L22" s="318"/>
      <c r="M22" s="318"/>
      <c r="N22" s="318"/>
      <c r="O22" s="318"/>
      <c r="P22" s="318"/>
      <c r="Q22" s="318"/>
      <c r="R22" s="318"/>
      <c r="S22" s="318"/>
      <c r="T22" s="318"/>
      <c r="U22" s="319"/>
    </row>
    <row r="23" spans="2:21" ht="60" customHeight="1" x14ac:dyDescent="0.2">
      <c r="B23" s="314" t="s">
        <v>327</v>
      </c>
      <c r="C23" s="315"/>
      <c r="D23" s="315"/>
      <c r="E23" s="315"/>
      <c r="F23" s="315"/>
      <c r="G23" s="315"/>
      <c r="H23" s="315"/>
      <c r="I23" s="315"/>
      <c r="J23" s="315"/>
      <c r="K23" s="315"/>
      <c r="L23" s="315"/>
      <c r="M23" s="315"/>
      <c r="N23" s="315"/>
      <c r="O23" s="315"/>
      <c r="P23" s="315"/>
      <c r="Q23" s="315"/>
      <c r="R23" s="315"/>
      <c r="S23" s="315"/>
      <c r="T23" s="315"/>
      <c r="U23" s="316"/>
    </row>
    <row r="24" spans="2:21" ht="60" customHeight="1" x14ac:dyDescent="0.2">
      <c r="B24" s="314" t="s">
        <v>328</v>
      </c>
      <c r="C24" s="315"/>
      <c r="D24" s="315"/>
      <c r="E24" s="315"/>
      <c r="F24" s="315"/>
      <c r="G24" s="315"/>
      <c r="H24" s="315"/>
      <c r="I24" s="315"/>
      <c r="J24" s="315"/>
      <c r="K24" s="315"/>
      <c r="L24" s="315"/>
      <c r="M24" s="315"/>
      <c r="N24" s="315"/>
      <c r="O24" s="315"/>
      <c r="P24" s="315"/>
      <c r="Q24" s="315"/>
      <c r="R24" s="315"/>
      <c r="S24" s="315"/>
      <c r="T24" s="315"/>
      <c r="U24" s="316"/>
    </row>
    <row r="25" spans="2:21" ht="60" customHeight="1" x14ac:dyDescent="0.2">
      <c r="B25" s="314" t="s">
        <v>329</v>
      </c>
      <c r="C25" s="315"/>
      <c r="D25" s="315"/>
      <c r="E25" s="315"/>
      <c r="F25" s="315"/>
      <c r="G25" s="315"/>
      <c r="H25" s="315"/>
      <c r="I25" s="315"/>
      <c r="J25" s="315"/>
      <c r="K25" s="315"/>
      <c r="L25" s="315"/>
      <c r="M25" s="315"/>
      <c r="N25" s="315"/>
      <c r="O25" s="315"/>
      <c r="P25" s="315"/>
      <c r="Q25" s="315"/>
      <c r="R25" s="315"/>
      <c r="S25" s="315"/>
      <c r="T25" s="315"/>
      <c r="U25" s="316"/>
    </row>
    <row r="26" spans="2:21" ht="60" customHeight="1" x14ac:dyDescent="0.2">
      <c r="B26" s="314" t="s">
        <v>330</v>
      </c>
      <c r="C26" s="315"/>
      <c r="D26" s="315"/>
      <c r="E26" s="315"/>
      <c r="F26" s="315"/>
      <c r="G26" s="315"/>
      <c r="H26" s="315"/>
      <c r="I26" s="315"/>
      <c r="J26" s="315"/>
      <c r="K26" s="315"/>
      <c r="L26" s="315"/>
      <c r="M26" s="315"/>
      <c r="N26" s="315"/>
      <c r="O26" s="315"/>
      <c r="P26" s="315"/>
      <c r="Q26" s="315"/>
      <c r="R26" s="315"/>
      <c r="S26" s="315"/>
      <c r="T26" s="315"/>
      <c r="U26" s="316"/>
    </row>
    <row r="27" spans="2:21" ht="60" customHeight="1" x14ac:dyDescent="0.2">
      <c r="B27" s="314" t="s">
        <v>331</v>
      </c>
      <c r="C27" s="315"/>
      <c r="D27" s="315"/>
      <c r="E27" s="315"/>
      <c r="F27" s="315"/>
      <c r="G27" s="315"/>
      <c r="H27" s="315"/>
      <c r="I27" s="315"/>
      <c r="J27" s="315"/>
      <c r="K27" s="315"/>
      <c r="L27" s="315"/>
      <c r="M27" s="315"/>
      <c r="N27" s="315"/>
      <c r="O27" s="315"/>
      <c r="P27" s="315"/>
      <c r="Q27" s="315"/>
      <c r="R27" s="315"/>
      <c r="S27" s="315"/>
      <c r="T27" s="315"/>
      <c r="U27" s="316"/>
    </row>
    <row r="28" spans="2:21" ht="60" customHeight="1" x14ac:dyDescent="0.2">
      <c r="B28" s="314" t="s">
        <v>332</v>
      </c>
      <c r="C28" s="315"/>
      <c r="D28" s="315"/>
      <c r="E28" s="315"/>
      <c r="F28" s="315"/>
      <c r="G28" s="315"/>
      <c r="H28" s="315"/>
      <c r="I28" s="315"/>
      <c r="J28" s="315"/>
      <c r="K28" s="315"/>
      <c r="L28" s="315"/>
      <c r="M28" s="315"/>
      <c r="N28" s="315"/>
      <c r="O28" s="315"/>
      <c r="P28" s="315"/>
      <c r="Q28" s="315"/>
      <c r="R28" s="315"/>
      <c r="S28" s="315"/>
      <c r="T28" s="315"/>
      <c r="U28" s="316"/>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40" t="s">
        <v>176</v>
      </c>
      <c r="C30" s="341"/>
      <c r="D30" s="341"/>
      <c r="E30" s="341"/>
      <c r="F30" s="341"/>
      <c r="G30" s="341"/>
      <c r="H30" s="341"/>
      <c r="I30" s="341"/>
      <c r="J30" s="341"/>
      <c r="K30" s="341"/>
      <c r="L30" s="341"/>
      <c r="M30" s="341"/>
      <c r="N30" s="341"/>
      <c r="O30" s="341"/>
      <c r="P30" s="341"/>
      <c r="Q30" s="341"/>
      <c r="R30" s="341"/>
      <c r="S30" s="341"/>
      <c r="T30" s="341"/>
      <c r="U30" s="342"/>
    </row>
    <row r="31" spans="2:21" ht="24.95" customHeight="1" x14ac:dyDescent="0.2">
      <c r="B31" s="338" t="s">
        <v>28</v>
      </c>
      <c r="C31" s="339"/>
      <c r="D31" s="339"/>
      <c r="E31" s="339"/>
      <c r="F31" s="339"/>
      <c r="G31" s="339"/>
      <c r="H31" s="339"/>
      <c r="I31" s="339"/>
      <c r="J31" s="339"/>
      <c r="K31" s="339"/>
      <c r="L31" s="339"/>
      <c r="M31" s="339"/>
      <c r="N31" s="339"/>
      <c r="O31" s="339"/>
      <c r="P31" s="339"/>
      <c r="Q31" s="339"/>
      <c r="R31" s="339"/>
      <c r="S31" s="339"/>
      <c r="T31" s="339"/>
      <c r="U31" s="346"/>
    </row>
    <row r="32" spans="2:21" ht="60" customHeight="1" x14ac:dyDescent="0.2">
      <c r="B32" s="314" t="s">
        <v>417</v>
      </c>
      <c r="C32" s="315"/>
      <c r="D32" s="315"/>
      <c r="E32" s="315"/>
      <c r="F32" s="315"/>
      <c r="G32" s="315"/>
      <c r="H32" s="315"/>
      <c r="I32" s="315"/>
      <c r="J32" s="315"/>
      <c r="K32" s="315"/>
      <c r="L32" s="315"/>
      <c r="M32" s="315"/>
      <c r="N32" s="315"/>
      <c r="O32" s="315"/>
      <c r="P32" s="315"/>
      <c r="Q32" s="315"/>
      <c r="R32" s="315"/>
      <c r="S32" s="315"/>
      <c r="T32" s="315"/>
      <c r="U32" s="316"/>
    </row>
    <row r="33" spans="2:21" ht="60" customHeight="1" x14ac:dyDescent="0.2">
      <c r="B33" s="307" t="s">
        <v>418</v>
      </c>
      <c r="C33" s="308"/>
      <c r="D33" s="308"/>
      <c r="E33" s="308"/>
      <c r="F33" s="308"/>
      <c r="G33" s="308"/>
      <c r="H33" s="308"/>
      <c r="I33" s="308"/>
      <c r="J33" s="308"/>
      <c r="K33" s="308"/>
      <c r="L33" s="308"/>
      <c r="M33" s="308"/>
      <c r="N33" s="308"/>
      <c r="O33" s="308"/>
      <c r="P33" s="308"/>
      <c r="Q33" s="308"/>
      <c r="R33" s="308"/>
      <c r="S33" s="308"/>
      <c r="T33" s="308"/>
      <c r="U33" s="309"/>
    </row>
    <row r="34" spans="2:21" ht="60" customHeight="1" x14ac:dyDescent="0.2">
      <c r="B34" s="307" t="s">
        <v>419</v>
      </c>
      <c r="C34" s="308"/>
      <c r="D34" s="308"/>
      <c r="E34" s="308"/>
      <c r="F34" s="308"/>
      <c r="G34" s="308"/>
      <c r="H34" s="308"/>
      <c r="I34" s="308"/>
      <c r="J34" s="308"/>
      <c r="K34" s="308"/>
      <c r="L34" s="308"/>
      <c r="M34" s="308"/>
      <c r="N34" s="308"/>
      <c r="O34" s="308"/>
      <c r="P34" s="308"/>
      <c r="Q34" s="308"/>
      <c r="R34" s="308"/>
      <c r="S34" s="308"/>
      <c r="T34" s="308"/>
      <c r="U34" s="309"/>
    </row>
    <row r="35" spans="2:21" ht="60" customHeight="1" x14ac:dyDescent="0.2">
      <c r="B35" s="307" t="s">
        <v>420</v>
      </c>
      <c r="C35" s="308"/>
      <c r="D35" s="308"/>
      <c r="E35" s="308"/>
      <c r="F35" s="308"/>
      <c r="G35" s="308"/>
      <c r="H35" s="308"/>
      <c r="I35" s="308"/>
      <c r="J35" s="308"/>
      <c r="K35" s="308"/>
      <c r="L35" s="308"/>
      <c r="M35" s="308"/>
      <c r="N35" s="308"/>
      <c r="O35" s="308"/>
      <c r="P35" s="308"/>
      <c r="Q35" s="308"/>
      <c r="R35" s="308"/>
      <c r="S35" s="308"/>
      <c r="T35" s="308"/>
      <c r="U35" s="309"/>
    </row>
    <row r="36" spans="2:21" ht="60" customHeight="1" x14ac:dyDescent="0.2">
      <c r="B36" s="332" t="s">
        <v>421</v>
      </c>
      <c r="C36" s="333"/>
      <c r="D36" s="333"/>
      <c r="E36" s="333"/>
      <c r="F36" s="333"/>
      <c r="G36" s="333"/>
      <c r="H36" s="333"/>
      <c r="I36" s="333"/>
      <c r="J36" s="333"/>
      <c r="K36" s="333"/>
      <c r="L36" s="333"/>
      <c r="M36" s="333"/>
      <c r="N36" s="333"/>
      <c r="O36" s="333"/>
      <c r="P36" s="333"/>
      <c r="Q36" s="333"/>
      <c r="R36" s="333"/>
      <c r="S36" s="333"/>
      <c r="T36" s="333"/>
      <c r="U36" s="334"/>
    </row>
    <row r="37" spans="2:21" s="14" customFormat="1" ht="24.95" customHeight="1" x14ac:dyDescent="0.25">
      <c r="B37" s="317" t="s">
        <v>318</v>
      </c>
      <c r="C37" s="318"/>
      <c r="D37" s="318"/>
      <c r="E37" s="318"/>
      <c r="F37" s="318"/>
      <c r="G37" s="318"/>
      <c r="H37" s="318"/>
      <c r="I37" s="318"/>
      <c r="J37" s="318"/>
      <c r="K37" s="318"/>
      <c r="L37" s="318"/>
      <c r="M37" s="318"/>
      <c r="N37" s="318"/>
      <c r="O37" s="318"/>
      <c r="P37" s="318"/>
      <c r="Q37" s="318"/>
      <c r="R37" s="318"/>
      <c r="S37" s="318"/>
      <c r="T37" s="318"/>
      <c r="U37" s="319"/>
    </row>
    <row r="38" spans="2:21" ht="60" customHeight="1" x14ac:dyDescent="0.2">
      <c r="B38" s="332" t="s">
        <v>422</v>
      </c>
      <c r="C38" s="333"/>
      <c r="D38" s="333"/>
      <c r="E38" s="333"/>
      <c r="F38" s="333"/>
      <c r="G38" s="333"/>
      <c r="H38" s="333"/>
      <c r="I38" s="333"/>
      <c r="J38" s="333"/>
      <c r="K38" s="333"/>
      <c r="L38" s="333"/>
      <c r="M38" s="333"/>
      <c r="N38" s="333"/>
      <c r="O38" s="333"/>
      <c r="P38" s="333"/>
      <c r="Q38" s="333"/>
      <c r="R38" s="333"/>
      <c r="S38" s="333"/>
      <c r="T38" s="333"/>
      <c r="U38" s="334"/>
    </row>
    <row r="39" spans="2:21" ht="60" customHeight="1" x14ac:dyDescent="0.2">
      <c r="B39" s="332" t="s">
        <v>423</v>
      </c>
      <c r="C39" s="333"/>
      <c r="D39" s="333"/>
      <c r="E39" s="333"/>
      <c r="F39" s="333"/>
      <c r="G39" s="333"/>
      <c r="H39" s="333"/>
      <c r="I39" s="333"/>
      <c r="J39" s="333"/>
      <c r="K39" s="333"/>
      <c r="L39" s="333"/>
      <c r="M39" s="333"/>
      <c r="N39" s="333"/>
      <c r="O39" s="333"/>
      <c r="P39" s="333"/>
      <c r="Q39" s="333"/>
      <c r="R39" s="333"/>
      <c r="S39" s="333"/>
      <c r="T39" s="333"/>
      <c r="U39" s="334"/>
    </row>
    <row r="40" spans="2:21" ht="60" customHeight="1" x14ac:dyDescent="0.2">
      <c r="B40" s="332" t="s">
        <v>424</v>
      </c>
      <c r="C40" s="333"/>
      <c r="D40" s="333"/>
      <c r="E40" s="333"/>
      <c r="F40" s="333"/>
      <c r="G40" s="333"/>
      <c r="H40" s="333"/>
      <c r="I40" s="333"/>
      <c r="J40" s="333"/>
      <c r="K40" s="333"/>
      <c r="L40" s="333"/>
      <c r="M40" s="333"/>
      <c r="N40" s="333"/>
      <c r="O40" s="333"/>
      <c r="P40" s="333"/>
      <c r="Q40" s="333"/>
      <c r="R40" s="333"/>
      <c r="S40" s="333"/>
      <c r="T40" s="333"/>
      <c r="U40" s="334"/>
    </row>
    <row r="41" spans="2:21" ht="60" customHeight="1" x14ac:dyDescent="0.2">
      <c r="B41" s="314" t="s">
        <v>425</v>
      </c>
      <c r="C41" s="315"/>
      <c r="D41" s="315"/>
      <c r="E41" s="315"/>
      <c r="F41" s="315"/>
      <c r="G41" s="315"/>
      <c r="H41" s="315"/>
      <c r="I41" s="315"/>
      <c r="J41" s="315"/>
      <c r="K41" s="315"/>
      <c r="L41" s="315"/>
      <c r="M41" s="315"/>
      <c r="N41" s="315"/>
      <c r="O41" s="315"/>
      <c r="P41" s="315"/>
      <c r="Q41" s="315"/>
      <c r="R41" s="315"/>
      <c r="S41" s="315"/>
      <c r="T41" s="315"/>
      <c r="U41" s="316"/>
    </row>
    <row r="42" spans="2:21" ht="16.5" customHeight="1" x14ac:dyDescent="0.2">
      <c r="B42" s="13"/>
      <c r="C42" s="13"/>
      <c r="D42" s="13"/>
      <c r="E42" s="13"/>
      <c r="F42" s="13"/>
      <c r="G42" s="13"/>
      <c r="H42" s="13"/>
      <c r="I42" s="13"/>
      <c r="J42" s="13"/>
      <c r="K42" s="13"/>
      <c r="L42" s="13"/>
      <c r="M42" s="13"/>
      <c r="N42" s="13"/>
      <c r="O42" s="13"/>
      <c r="P42" s="13"/>
      <c r="Q42" s="13"/>
      <c r="R42" s="13"/>
      <c r="S42" s="13"/>
      <c r="T42" s="13"/>
      <c r="U42" s="13"/>
    </row>
    <row r="43" spans="2:21" ht="21.95" customHeight="1" x14ac:dyDescent="0.2">
      <c r="B43" s="343" t="s">
        <v>177</v>
      </c>
      <c r="C43" s="344"/>
      <c r="D43" s="344"/>
      <c r="E43" s="344"/>
      <c r="F43" s="344"/>
      <c r="G43" s="344"/>
      <c r="H43" s="344"/>
      <c r="I43" s="344"/>
      <c r="J43" s="344"/>
      <c r="K43" s="344"/>
      <c r="L43" s="344"/>
      <c r="M43" s="344"/>
      <c r="N43" s="344"/>
      <c r="O43" s="344"/>
      <c r="P43" s="344"/>
      <c r="Q43" s="344"/>
      <c r="R43" s="344"/>
      <c r="S43" s="344"/>
      <c r="T43" s="344"/>
      <c r="U43" s="345"/>
    </row>
    <row r="44" spans="2:21" ht="24.95" customHeight="1" x14ac:dyDescent="0.2">
      <c r="B44" s="338" t="s">
        <v>28</v>
      </c>
      <c r="C44" s="339"/>
      <c r="D44" s="339"/>
      <c r="E44" s="339"/>
      <c r="F44" s="339"/>
      <c r="G44" s="339"/>
      <c r="H44" s="339"/>
      <c r="I44" s="339"/>
      <c r="J44" s="339"/>
      <c r="K44" s="339"/>
      <c r="L44" s="339"/>
      <c r="M44" s="339"/>
      <c r="N44" s="339"/>
      <c r="O44" s="339"/>
      <c r="P44" s="339"/>
      <c r="Q44" s="339"/>
      <c r="R44" s="339"/>
      <c r="S44" s="339"/>
      <c r="T44" s="339"/>
      <c r="U44" s="339"/>
    </row>
    <row r="45" spans="2:21" ht="60" customHeight="1" x14ac:dyDescent="0.2">
      <c r="B45" s="332"/>
      <c r="C45" s="333"/>
      <c r="D45" s="333"/>
      <c r="E45" s="333"/>
      <c r="F45" s="333"/>
      <c r="G45" s="333"/>
      <c r="H45" s="333"/>
      <c r="I45" s="333"/>
      <c r="J45" s="333"/>
      <c r="K45" s="333"/>
      <c r="L45" s="333"/>
      <c r="M45" s="333"/>
      <c r="N45" s="333"/>
      <c r="O45" s="333"/>
      <c r="P45" s="333"/>
      <c r="Q45" s="333"/>
      <c r="R45" s="333"/>
      <c r="S45" s="333"/>
      <c r="T45" s="333"/>
      <c r="U45" s="334"/>
    </row>
    <row r="46" spans="2:21" ht="60" customHeight="1" x14ac:dyDescent="0.2">
      <c r="B46" s="332"/>
      <c r="C46" s="333"/>
      <c r="D46" s="333"/>
      <c r="E46" s="333"/>
      <c r="F46" s="333"/>
      <c r="G46" s="333"/>
      <c r="H46" s="333"/>
      <c r="I46" s="333"/>
      <c r="J46" s="333"/>
      <c r="K46" s="333"/>
      <c r="L46" s="333"/>
      <c r="M46" s="333"/>
      <c r="N46" s="333"/>
      <c r="O46" s="333"/>
      <c r="P46" s="333"/>
      <c r="Q46" s="333"/>
      <c r="R46" s="333"/>
      <c r="S46" s="333"/>
      <c r="T46" s="333"/>
      <c r="U46" s="334"/>
    </row>
    <row r="47" spans="2:21" s="14" customFormat="1" ht="24.95" customHeight="1" x14ac:dyDescent="0.25">
      <c r="B47" s="317" t="s">
        <v>318</v>
      </c>
      <c r="C47" s="318"/>
      <c r="D47" s="318"/>
      <c r="E47" s="318"/>
      <c r="F47" s="318"/>
      <c r="G47" s="318"/>
      <c r="H47" s="318"/>
      <c r="I47" s="318"/>
      <c r="J47" s="318"/>
      <c r="K47" s="318"/>
      <c r="L47" s="318"/>
      <c r="M47" s="318"/>
      <c r="N47" s="318"/>
      <c r="O47" s="318"/>
      <c r="P47" s="318"/>
      <c r="Q47" s="318"/>
      <c r="R47" s="318"/>
      <c r="S47" s="318"/>
      <c r="T47" s="318"/>
      <c r="U47" s="319"/>
    </row>
    <row r="48" spans="2:21" ht="60" customHeight="1" x14ac:dyDescent="0.2">
      <c r="B48" s="332"/>
      <c r="C48" s="333"/>
      <c r="D48" s="333"/>
      <c r="E48" s="333"/>
      <c r="F48" s="333"/>
      <c r="G48" s="333"/>
      <c r="H48" s="333"/>
      <c r="I48" s="333"/>
      <c r="J48" s="333"/>
      <c r="K48" s="333"/>
      <c r="L48" s="333"/>
      <c r="M48" s="333"/>
      <c r="N48" s="333"/>
      <c r="O48" s="333"/>
      <c r="P48" s="333"/>
      <c r="Q48" s="333"/>
      <c r="R48" s="333"/>
      <c r="S48" s="333"/>
      <c r="T48" s="333"/>
      <c r="U48" s="334"/>
    </row>
    <row r="49" spans="2:21" ht="60" customHeight="1" x14ac:dyDescent="0.2">
      <c r="B49" s="332"/>
      <c r="C49" s="333"/>
      <c r="D49" s="333"/>
      <c r="E49" s="333"/>
      <c r="F49" s="333"/>
      <c r="G49" s="333"/>
      <c r="H49" s="333"/>
      <c r="I49" s="333"/>
      <c r="J49" s="333"/>
      <c r="K49" s="333"/>
      <c r="L49" s="333"/>
      <c r="M49" s="333"/>
      <c r="N49" s="333"/>
      <c r="O49" s="333"/>
      <c r="P49" s="333"/>
      <c r="Q49" s="333"/>
      <c r="R49" s="333"/>
      <c r="S49" s="333"/>
      <c r="T49" s="333"/>
      <c r="U49" s="334"/>
    </row>
    <row r="50" spans="2:21" ht="60" customHeight="1" x14ac:dyDescent="0.2">
      <c r="B50" s="332"/>
      <c r="C50" s="333"/>
      <c r="D50" s="333"/>
      <c r="E50" s="333"/>
      <c r="F50" s="333"/>
      <c r="G50" s="333"/>
      <c r="H50" s="333"/>
      <c r="I50" s="333"/>
      <c r="J50" s="333"/>
      <c r="K50" s="333"/>
      <c r="L50" s="333"/>
      <c r="M50" s="333"/>
      <c r="N50" s="333"/>
      <c r="O50" s="333"/>
      <c r="P50" s="333"/>
      <c r="Q50" s="333"/>
      <c r="R50" s="333"/>
      <c r="S50" s="333"/>
      <c r="T50" s="333"/>
      <c r="U50" s="334"/>
    </row>
    <row r="52" spans="2:21" x14ac:dyDescent="0.2">
      <c r="B52" s="335" t="s">
        <v>178</v>
      </c>
      <c r="C52" s="336"/>
      <c r="D52" s="336"/>
      <c r="E52" s="336"/>
      <c r="F52" s="336"/>
      <c r="G52" s="336"/>
      <c r="H52" s="336"/>
      <c r="I52" s="336"/>
      <c r="J52" s="336"/>
      <c r="K52" s="336"/>
      <c r="L52" s="336"/>
      <c r="M52" s="336"/>
      <c r="N52" s="336"/>
      <c r="O52" s="336"/>
      <c r="P52" s="336"/>
      <c r="Q52" s="336"/>
      <c r="R52" s="336"/>
      <c r="S52" s="336"/>
      <c r="T52" s="336"/>
      <c r="U52" s="337"/>
    </row>
    <row r="53" spans="2:21" ht="19.5" x14ac:dyDescent="0.2">
      <c r="B53" s="338" t="s">
        <v>28</v>
      </c>
      <c r="C53" s="339"/>
      <c r="D53" s="339"/>
      <c r="E53" s="339"/>
      <c r="F53" s="339"/>
      <c r="G53" s="339"/>
      <c r="H53" s="339"/>
      <c r="I53" s="339"/>
      <c r="J53" s="339"/>
      <c r="K53" s="339"/>
      <c r="L53" s="339"/>
      <c r="M53" s="339"/>
      <c r="N53" s="339"/>
      <c r="O53" s="339"/>
      <c r="P53" s="339"/>
      <c r="Q53" s="339"/>
      <c r="R53" s="339"/>
      <c r="S53" s="339"/>
      <c r="T53" s="339"/>
      <c r="U53" s="339"/>
    </row>
    <row r="54" spans="2:21" ht="51.75" customHeight="1" x14ac:dyDescent="0.2">
      <c r="B54" s="332"/>
      <c r="C54" s="333"/>
      <c r="D54" s="333"/>
      <c r="E54" s="333"/>
      <c r="F54" s="333"/>
      <c r="G54" s="333"/>
      <c r="H54" s="333"/>
      <c r="I54" s="333"/>
      <c r="J54" s="333"/>
      <c r="K54" s="333"/>
      <c r="L54" s="333"/>
      <c r="M54" s="333"/>
      <c r="N54" s="333"/>
      <c r="O54" s="333"/>
      <c r="P54" s="333"/>
      <c r="Q54" s="333"/>
      <c r="R54" s="333"/>
      <c r="S54" s="333"/>
      <c r="T54" s="333"/>
      <c r="U54" s="334"/>
    </row>
    <row r="55" spans="2:21" ht="50.25" customHeight="1" x14ac:dyDescent="0.2">
      <c r="B55" s="332"/>
      <c r="C55" s="333"/>
      <c r="D55" s="333"/>
      <c r="E55" s="333"/>
      <c r="F55" s="333"/>
      <c r="G55" s="333"/>
      <c r="H55" s="333"/>
      <c r="I55" s="333"/>
      <c r="J55" s="333"/>
      <c r="K55" s="333"/>
      <c r="L55" s="333"/>
      <c r="M55" s="333"/>
      <c r="N55" s="333"/>
      <c r="O55" s="333"/>
      <c r="P55" s="333"/>
      <c r="Q55" s="333"/>
      <c r="R55" s="333"/>
      <c r="S55" s="333"/>
      <c r="T55" s="333"/>
      <c r="U55" s="334"/>
    </row>
    <row r="56" spans="2:21" ht="19.5" x14ac:dyDescent="0.2">
      <c r="B56" s="317" t="s">
        <v>318</v>
      </c>
      <c r="C56" s="318"/>
      <c r="D56" s="318"/>
      <c r="E56" s="318"/>
      <c r="F56" s="318"/>
      <c r="G56" s="318"/>
      <c r="H56" s="318"/>
      <c r="I56" s="318"/>
      <c r="J56" s="318"/>
      <c r="K56" s="318"/>
      <c r="L56" s="318"/>
      <c r="M56" s="318"/>
      <c r="N56" s="318"/>
      <c r="O56" s="318"/>
      <c r="P56" s="318"/>
      <c r="Q56" s="318"/>
      <c r="R56" s="318"/>
      <c r="S56" s="318"/>
      <c r="T56" s="318"/>
      <c r="U56" s="319"/>
    </row>
    <row r="57" spans="2:21" ht="69.75" customHeight="1" x14ac:dyDescent="0.2">
      <c r="B57" s="332"/>
      <c r="C57" s="333"/>
      <c r="D57" s="333"/>
      <c r="E57" s="333"/>
      <c r="F57" s="333"/>
      <c r="G57" s="333"/>
      <c r="H57" s="333"/>
      <c r="I57" s="333"/>
      <c r="J57" s="333"/>
      <c r="K57" s="333"/>
      <c r="L57" s="333"/>
      <c r="M57" s="333"/>
      <c r="N57" s="333"/>
      <c r="O57" s="333"/>
      <c r="P57" s="333"/>
      <c r="Q57" s="333"/>
      <c r="R57" s="333"/>
      <c r="S57" s="333"/>
      <c r="T57" s="333"/>
      <c r="U57" s="334"/>
    </row>
    <row r="58" spans="2:21" ht="60" customHeight="1" x14ac:dyDescent="0.2">
      <c r="B58" s="332"/>
      <c r="C58" s="333"/>
      <c r="D58" s="333"/>
      <c r="E58" s="333"/>
      <c r="F58" s="333"/>
      <c r="G58" s="333"/>
      <c r="H58" s="333"/>
      <c r="I58" s="333"/>
      <c r="J58" s="333"/>
      <c r="K58" s="333"/>
      <c r="L58" s="333"/>
      <c r="M58" s="333"/>
      <c r="N58" s="333"/>
      <c r="O58" s="333"/>
      <c r="P58" s="333"/>
      <c r="Q58" s="333"/>
      <c r="R58" s="333"/>
      <c r="S58" s="333"/>
      <c r="T58" s="333"/>
      <c r="U58" s="334"/>
    </row>
    <row r="59" spans="2:21" ht="59.25" customHeight="1" x14ac:dyDescent="0.2">
      <c r="B59" s="332"/>
      <c r="C59" s="333"/>
      <c r="D59" s="333"/>
      <c r="E59" s="333"/>
      <c r="F59" s="333"/>
      <c r="G59" s="333"/>
      <c r="H59" s="333"/>
      <c r="I59" s="333"/>
      <c r="J59" s="333"/>
      <c r="K59" s="333"/>
      <c r="L59" s="333"/>
      <c r="M59" s="333"/>
      <c r="N59" s="333"/>
      <c r="O59" s="333"/>
      <c r="P59" s="333"/>
      <c r="Q59" s="333"/>
      <c r="R59" s="333"/>
      <c r="S59" s="333"/>
      <c r="T59" s="333"/>
      <c r="U59" s="334"/>
    </row>
    <row r="65508" spans="2:22" x14ac:dyDescent="0.2">
      <c r="B65508" s="10" t="s">
        <v>29</v>
      </c>
      <c r="C65508" s="10"/>
      <c r="D65508" s="10"/>
      <c r="E65508" s="10"/>
      <c r="F65508" s="10"/>
      <c r="G65508" s="10"/>
      <c r="H65508" s="10"/>
      <c r="I65508" s="10"/>
      <c r="J65508" s="10"/>
      <c r="K65508" s="10"/>
      <c r="L65508" s="10"/>
      <c r="M65508" s="10"/>
      <c r="N65508" s="10"/>
      <c r="O65508" s="10"/>
      <c r="P65508" s="10"/>
      <c r="Q65508" s="10"/>
      <c r="R65508" s="10"/>
      <c r="S65508" s="10"/>
      <c r="T65508" s="10"/>
      <c r="U65508" s="10"/>
      <c r="V65508" s="10"/>
    </row>
    <row r="65509" spans="2:22" x14ac:dyDescent="0.2">
      <c r="B65509" s="11" t="s">
        <v>30</v>
      </c>
      <c r="C65509" s="11"/>
      <c r="D65509" s="11"/>
      <c r="E65509" s="11"/>
      <c r="F65509" s="11"/>
      <c r="G65509" s="11"/>
      <c r="H65509" s="11"/>
      <c r="I65509" s="11"/>
      <c r="J65509" s="11"/>
      <c r="K65509" s="11"/>
      <c r="L65509" s="11"/>
      <c r="M65509" s="11"/>
      <c r="N65509" s="11"/>
      <c r="O65509" s="11"/>
      <c r="P65509" s="11"/>
      <c r="Q65509" s="11"/>
      <c r="R65509" s="11"/>
      <c r="S65509" s="11"/>
      <c r="T65509" s="11"/>
      <c r="U65509" s="11"/>
      <c r="V65509" s="11"/>
    </row>
    <row r="65510" spans="2:22" x14ac:dyDescent="0.2">
      <c r="B65510" s="11" t="s">
        <v>31</v>
      </c>
      <c r="C65510" s="11"/>
      <c r="D65510" s="11"/>
      <c r="E65510" s="11"/>
      <c r="F65510" s="11"/>
      <c r="G65510" s="11"/>
      <c r="H65510" s="11"/>
      <c r="I65510" s="11"/>
      <c r="J65510" s="11"/>
      <c r="K65510" s="11"/>
      <c r="L65510" s="11"/>
      <c r="M65510" s="11"/>
      <c r="N65510" s="11"/>
      <c r="O65510" s="11"/>
      <c r="P65510" s="11"/>
      <c r="Q65510" s="11"/>
      <c r="R65510" s="11"/>
      <c r="S65510" s="11"/>
      <c r="T65510" s="11"/>
      <c r="U65510" s="11"/>
      <c r="V65510" s="11"/>
    </row>
  </sheetData>
  <mergeCells count="53">
    <mergeCell ref="B46:U46"/>
    <mergeCell ref="B45:U45"/>
    <mergeCell ref="B54:U54"/>
    <mergeCell ref="B38:U38"/>
    <mergeCell ref="B30:U30"/>
    <mergeCell ref="B39:U39"/>
    <mergeCell ref="B41:U41"/>
    <mergeCell ref="B43:U43"/>
    <mergeCell ref="B44:U44"/>
    <mergeCell ref="B36:U36"/>
    <mergeCell ref="B31:U31"/>
    <mergeCell ref="B32:U32"/>
    <mergeCell ref="B40:U40"/>
    <mergeCell ref="B57:U57"/>
    <mergeCell ref="B58:U58"/>
    <mergeCell ref="B59:U59"/>
    <mergeCell ref="B47:U47"/>
    <mergeCell ref="B48:U48"/>
    <mergeCell ref="B49:U49"/>
    <mergeCell ref="B50:U50"/>
    <mergeCell ref="B52:U52"/>
    <mergeCell ref="B53:U53"/>
    <mergeCell ref="B55:U55"/>
    <mergeCell ref="B56:U56"/>
    <mergeCell ref="V2:V3"/>
    <mergeCell ref="L3:L9"/>
    <mergeCell ref="C2:F2"/>
    <mergeCell ref="B26:U26"/>
    <mergeCell ref="B25:U25"/>
    <mergeCell ref="B21:U21"/>
    <mergeCell ref="G3:G9"/>
    <mergeCell ref="B2:B3"/>
    <mergeCell ref="M2:P2"/>
    <mergeCell ref="B22:U22"/>
    <mergeCell ref="B14:U14"/>
    <mergeCell ref="B15:U15"/>
    <mergeCell ref="B19:U19"/>
    <mergeCell ref="B20:U20"/>
    <mergeCell ref="B28:U28"/>
    <mergeCell ref="B23:U23"/>
    <mergeCell ref="B37:U37"/>
    <mergeCell ref="H2:K2"/>
    <mergeCell ref="R2:U2"/>
    <mergeCell ref="B12:U12"/>
    <mergeCell ref="B13:U13"/>
    <mergeCell ref="B18:U18"/>
    <mergeCell ref="B16:U16"/>
    <mergeCell ref="B17:U17"/>
    <mergeCell ref="B27:U27"/>
    <mergeCell ref="B24:U24"/>
    <mergeCell ref="B33:U33"/>
    <mergeCell ref="B34:U34"/>
    <mergeCell ref="B35:U35"/>
  </mergeCells>
  <phoneticPr fontId="2" type="noConversion"/>
  <hyperlinks>
    <hyperlink ref="B65510" r:id="rId1" xr:uid="{00000000-0004-0000-0300-000000000000}"/>
    <hyperlink ref="B65509"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20" zoomScale="70" zoomScaleNormal="70" workbookViewId="0">
      <selection activeCell="B29" sqref="B29"/>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9" t="s">
        <v>136</v>
      </c>
      <c r="C2" s="322" t="s">
        <v>175</v>
      </c>
      <c r="D2" s="322"/>
      <c r="E2" s="322"/>
      <c r="F2" s="322"/>
      <c r="G2" s="2"/>
      <c r="H2" s="320" t="s">
        <v>176</v>
      </c>
      <c r="I2" s="320"/>
      <c r="J2" s="320"/>
      <c r="K2" s="320"/>
      <c r="L2" s="2"/>
      <c r="M2" s="331" t="s">
        <v>177</v>
      </c>
      <c r="N2" s="331"/>
      <c r="O2" s="331"/>
      <c r="P2" s="331"/>
      <c r="Q2" s="55"/>
      <c r="R2" s="321" t="s">
        <v>178</v>
      </c>
      <c r="S2" s="321"/>
      <c r="T2" s="321"/>
      <c r="U2" s="321"/>
      <c r="V2" s="324"/>
    </row>
    <row r="3" spans="2:22" ht="24.75" customHeight="1" thickBot="1" x14ac:dyDescent="0.25">
      <c r="B3" s="330"/>
      <c r="C3" s="3">
        <v>1</v>
      </c>
      <c r="D3" s="3">
        <v>2</v>
      </c>
      <c r="E3" s="4">
        <v>3</v>
      </c>
      <c r="F3" s="5">
        <v>4</v>
      </c>
      <c r="G3" s="327"/>
      <c r="H3" s="3">
        <v>1</v>
      </c>
      <c r="I3" s="3">
        <v>2</v>
      </c>
      <c r="J3" s="4">
        <v>3</v>
      </c>
      <c r="K3" s="5">
        <v>4</v>
      </c>
      <c r="L3" s="325"/>
      <c r="M3" s="3">
        <v>1</v>
      </c>
      <c r="N3" s="3">
        <v>2</v>
      </c>
      <c r="O3" s="4">
        <v>3</v>
      </c>
      <c r="P3" s="5">
        <v>4</v>
      </c>
      <c r="Q3" s="56"/>
      <c r="R3" s="3">
        <v>1</v>
      </c>
      <c r="S3" s="3">
        <v>2</v>
      </c>
      <c r="T3" s="4">
        <v>3</v>
      </c>
      <c r="U3" s="5">
        <v>4</v>
      </c>
      <c r="V3" s="324"/>
    </row>
    <row r="4" spans="2:22" ht="38.1" customHeight="1" thickTop="1" thickBot="1" x14ac:dyDescent="0.25">
      <c r="B4" s="37" t="s">
        <v>132</v>
      </c>
      <c r="C4" s="36">
        <f>Autoevaluación!R84/SUM(Autoevaluación!R84:R87)</f>
        <v>0</v>
      </c>
      <c r="D4" s="7">
        <f>Autoevaluación!R85/SUM(Autoevaluación!R84:R87)</f>
        <v>0.33333333333333331</v>
      </c>
      <c r="E4" s="7">
        <f>Autoevaluación!R86/SUM(Autoevaluación!R84:R87)</f>
        <v>0.33333333333333331</v>
      </c>
      <c r="F4" s="7">
        <f>Autoevaluación!R87/SUM(Autoevaluación!R84:R87)</f>
        <v>0.33333333333333331</v>
      </c>
      <c r="G4" s="328"/>
      <c r="H4" s="17">
        <f>Autoevaluación!S84/SUM(Autoevaluación!S84:S87)</f>
        <v>0</v>
      </c>
      <c r="I4" s="7">
        <f>Autoevaluación!S85/SUM(Autoevaluación!S84:S87)</f>
        <v>0.33333333333333331</v>
      </c>
      <c r="J4" s="7">
        <f>Autoevaluación!S86/SUM(Autoevaluación!S84:S87)</f>
        <v>0.33333333333333331</v>
      </c>
      <c r="K4" s="7">
        <f>Autoevaluación!S87/SUM(Autoevaluación!S84:S87)</f>
        <v>0.33333333333333331</v>
      </c>
      <c r="L4" s="326"/>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9" t="s">
        <v>133</v>
      </c>
      <c r="C5" s="36">
        <f>Autoevaluación!R89/SUM(Autoevaluación!R89:R92)</f>
        <v>0.2857142857142857</v>
      </c>
      <c r="D5" s="7">
        <f>Autoevaluación!R90/SUM(Autoevaluación!R89:R92)</f>
        <v>0.42857142857142855</v>
      </c>
      <c r="E5" s="7">
        <f>Autoevaluación!R91/SUM(Autoevaluación!R89:R92)</f>
        <v>0.2857142857142857</v>
      </c>
      <c r="F5" s="7">
        <f>Autoevaluación!R92/SUM(Autoevaluación!R89:R92)</f>
        <v>0</v>
      </c>
      <c r="G5" s="328"/>
      <c r="H5" s="17">
        <f>Autoevaluación!S89/SUM(Autoevaluación!S89:S92)</f>
        <v>0.42857142857142855</v>
      </c>
      <c r="I5" s="7">
        <f>Autoevaluación!S90/SUM(Autoevaluación!S89:S92)</f>
        <v>0.14285714285714285</v>
      </c>
      <c r="J5" s="7" t="e">
        <f>Autoevaluación!S91/SUM(Autoevaluación!S89:Q92Q13:V16)</f>
        <v>#NAME?</v>
      </c>
      <c r="K5" s="7">
        <f>Autoevaluación!S92/SUM(Autoevaluación!S89:S92)</f>
        <v>0</v>
      </c>
      <c r="L5" s="326"/>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9" t="s">
        <v>32</v>
      </c>
      <c r="C6" s="36">
        <f>Autoevaluación!R98/SUM(Autoevaluación!R98:R101)</f>
        <v>0</v>
      </c>
      <c r="D6" s="7">
        <f>Autoevaluación!R99/SUM(Autoevaluación!R98:R101)</f>
        <v>0.5</v>
      </c>
      <c r="E6" s="7">
        <f>Autoevaluación!R100/SUM(Autoevaluación!R98:R101)</f>
        <v>0.5</v>
      </c>
      <c r="F6" s="7">
        <f>Autoevaluación!R101/SUM(Autoevaluación!R98:R101)</f>
        <v>0</v>
      </c>
      <c r="G6" s="328"/>
      <c r="H6" s="17">
        <f>Autoevaluación!S98/SUM(Autoevaluación!S98:S101)</f>
        <v>0</v>
      </c>
      <c r="I6" s="7">
        <f>Autoevaluación!S99/SUM(Autoevaluación!S98:S101)</f>
        <v>0.5</v>
      </c>
      <c r="J6" s="7">
        <f>Autoevaluación!S100/SUM(Autoevaluación!S98:S101)</f>
        <v>0.5</v>
      </c>
      <c r="K6" s="7">
        <f>Autoevaluación!S10/SUM(Autoevaluación!S98:S101)</f>
        <v>0</v>
      </c>
      <c r="L6" s="326"/>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7" t="s">
        <v>134</v>
      </c>
      <c r="C7" s="36">
        <f>Autoevaluación!R102/SUM(Autoevaluación!R102:R105)</f>
        <v>0.2</v>
      </c>
      <c r="D7" s="7">
        <f>Autoevaluación!R103/SUM(Autoevaluación!R102:R105)</f>
        <v>0.7</v>
      </c>
      <c r="E7" s="7">
        <f>Autoevaluación!R104/SUM(Autoevaluación!R102:R105)</f>
        <v>0.1</v>
      </c>
      <c r="F7" s="7">
        <f>Autoevaluación!R105/SUM(Autoevaluación!R102:R105)</f>
        <v>0</v>
      </c>
      <c r="G7" s="328"/>
      <c r="H7" s="17">
        <f>Autoevaluación!S102/SUM(Autoevaluación!S102:S105)</f>
        <v>0.3</v>
      </c>
      <c r="I7" s="7">
        <f>Autoevaluación!S103/SUM(Autoevaluación!S102:S105)</f>
        <v>0.1</v>
      </c>
      <c r="J7" s="7">
        <f>Autoevaluación!S104/SUM(Autoevaluación!S102:S105)</f>
        <v>0.6</v>
      </c>
      <c r="K7" s="7">
        <f>Autoevaluación!S105/SUM(Autoevaluación!S102:S105)</f>
        <v>0</v>
      </c>
      <c r="L7" s="326"/>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7" t="s">
        <v>135</v>
      </c>
      <c r="C8" s="36">
        <f>Autoevaluación!R114/SUM(Autoevaluación!R114:R117)</f>
        <v>0</v>
      </c>
      <c r="D8" s="7">
        <f>Autoevaluación!R115/SUM(Autoevaluación!R114:R117)</f>
        <v>0</v>
      </c>
      <c r="E8" s="7">
        <f>Autoevaluación!R116/SUM(Autoevaluación!R114:R117)</f>
        <v>1</v>
      </c>
      <c r="F8" s="7">
        <f>Autoevaluación!R117/SUM(Autoevaluación!R114:R117)</f>
        <v>0</v>
      </c>
      <c r="G8" s="328"/>
      <c r="H8" s="17">
        <f>Autoevaluación!S114/SUM(Autoevaluación!S114:S117)</f>
        <v>0</v>
      </c>
      <c r="I8" s="7">
        <f>Autoevaluación!S115/SUM(Autoevaluación!S114:S117)</f>
        <v>0</v>
      </c>
      <c r="J8" s="7">
        <f>Autoevaluación!S116/SUM(Autoevaluación!S114:S117)</f>
        <v>1</v>
      </c>
      <c r="K8" s="7">
        <f>Autoevaluación!S117/SUM(Autoevaluación!S114:S117)</f>
        <v>0</v>
      </c>
      <c r="L8" s="326"/>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8"/>
      <c r="C9" s="7"/>
      <c r="D9" s="7"/>
      <c r="E9" s="7"/>
      <c r="F9" s="7"/>
      <c r="G9" s="328"/>
      <c r="H9" s="7"/>
      <c r="I9" s="7"/>
      <c r="J9" s="7"/>
      <c r="K9" s="7"/>
      <c r="L9" s="326"/>
      <c r="M9" s="7"/>
      <c r="N9" s="7"/>
      <c r="O9" s="7"/>
      <c r="P9" s="7"/>
      <c r="Q9" s="53"/>
      <c r="R9" s="7"/>
      <c r="S9" s="7"/>
      <c r="T9" s="7"/>
      <c r="U9" s="7"/>
    </row>
    <row r="10" spans="2:22" ht="42" customHeight="1" x14ac:dyDescent="0.2">
      <c r="B10" s="15" t="s">
        <v>137</v>
      </c>
      <c r="C10" s="12">
        <f>AVERAGE(C4:C9)</f>
        <v>9.7142857142857142E-2</v>
      </c>
      <c r="D10" s="12">
        <f>AVERAGE(D4:D9)</f>
        <v>0.39238095238095239</v>
      </c>
      <c r="E10" s="12">
        <f>AVERAGE(E4:E9)</f>
        <v>0.44380952380952382</v>
      </c>
      <c r="F10" s="12">
        <f>AVERAGE(F4:F9)</f>
        <v>6.6666666666666666E-2</v>
      </c>
      <c r="G10" s="9"/>
      <c r="H10" s="12">
        <f>AVERAGE(H4:H9)</f>
        <v>0.14571428571428571</v>
      </c>
      <c r="I10" s="12">
        <f>AVERAGE(I4:I9)</f>
        <v>0.21523809523809523</v>
      </c>
      <c r="J10" s="12" t="e">
        <f>AVERAGE(J4:J9)</f>
        <v>#NAME?</v>
      </c>
      <c r="K10" s="12">
        <f>AVERAGE(K4:K9)</f>
        <v>6.6666666666666666E-2</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2" t="s">
        <v>175</v>
      </c>
      <c r="C12" s="322"/>
      <c r="D12" s="322"/>
      <c r="E12" s="322"/>
      <c r="F12" s="322"/>
      <c r="G12" s="322"/>
      <c r="H12" s="322"/>
      <c r="I12" s="322"/>
      <c r="J12" s="322"/>
      <c r="K12" s="322"/>
      <c r="L12" s="322"/>
      <c r="M12" s="322"/>
      <c r="N12" s="322"/>
      <c r="O12" s="322"/>
      <c r="P12" s="322"/>
      <c r="Q12" s="322"/>
      <c r="R12" s="322"/>
      <c r="S12" s="322"/>
      <c r="T12" s="322"/>
      <c r="U12" s="322"/>
    </row>
    <row r="13" spans="2:22" ht="24.95" customHeight="1" x14ac:dyDescent="0.2">
      <c r="B13" s="323" t="s">
        <v>28</v>
      </c>
      <c r="C13" s="323"/>
      <c r="D13" s="323"/>
      <c r="E13" s="323"/>
      <c r="F13" s="323"/>
      <c r="G13" s="323"/>
      <c r="H13" s="323"/>
      <c r="I13" s="323"/>
      <c r="J13" s="323"/>
      <c r="K13" s="323"/>
      <c r="L13" s="323"/>
      <c r="M13" s="323"/>
      <c r="N13" s="323"/>
      <c r="O13" s="323"/>
      <c r="P13" s="323"/>
      <c r="Q13" s="323"/>
      <c r="R13" s="323"/>
      <c r="S13" s="323"/>
      <c r="T13" s="323"/>
      <c r="U13" s="323"/>
    </row>
    <row r="14" spans="2:22" ht="60" customHeight="1" x14ac:dyDescent="0.2">
      <c r="B14" s="302" t="s">
        <v>337</v>
      </c>
      <c r="C14" s="302"/>
      <c r="D14" s="302"/>
      <c r="E14" s="302"/>
      <c r="F14" s="302"/>
      <c r="G14" s="302"/>
      <c r="H14" s="302"/>
      <c r="I14" s="302"/>
      <c r="J14" s="302"/>
      <c r="K14" s="302"/>
      <c r="L14" s="302"/>
      <c r="M14" s="302"/>
      <c r="N14" s="302"/>
      <c r="O14" s="302"/>
      <c r="P14" s="302"/>
      <c r="Q14" s="302"/>
      <c r="R14" s="302"/>
      <c r="S14" s="302"/>
      <c r="T14" s="302"/>
      <c r="U14" s="302"/>
    </row>
    <row r="15" spans="2:22" ht="60" customHeight="1" x14ac:dyDescent="0.2">
      <c r="B15" s="302" t="s">
        <v>338</v>
      </c>
      <c r="C15" s="302"/>
      <c r="D15" s="302"/>
      <c r="E15" s="302"/>
      <c r="F15" s="302"/>
      <c r="G15" s="302"/>
      <c r="H15" s="302"/>
      <c r="I15" s="302"/>
      <c r="J15" s="302"/>
      <c r="K15" s="302"/>
      <c r="L15" s="302"/>
      <c r="M15" s="302"/>
      <c r="N15" s="302"/>
      <c r="O15" s="302"/>
      <c r="P15" s="302"/>
      <c r="Q15" s="302"/>
      <c r="R15" s="302"/>
      <c r="S15" s="302"/>
      <c r="T15" s="302"/>
      <c r="U15" s="302"/>
    </row>
    <row r="16" spans="2:22" s="14" customFormat="1" ht="24.95" customHeight="1" x14ac:dyDescent="0.25">
      <c r="B16" s="348" t="s">
        <v>318</v>
      </c>
      <c r="C16" s="348"/>
      <c r="D16" s="348"/>
      <c r="E16" s="348"/>
      <c r="F16" s="348"/>
      <c r="G16" s="348"/>
      <c r="H16" s="348"/>
      <c r="I16" s="348"/>
      <c r="J16" s="348"/>
      <c r="K16" s="348"/>
      <c r="L16" s="348"/>
      <c r="M16" s="348"/>
      <c r="N16" s="348"/>
      <c r="O16" s="348"/>
      <c r="P16" s="348"/>
      <c r="Q16" s="348"/>
      <c r="R16" s="348"/>
      <c r="S16" s="348"/>
      <c r="T16" s="348"/>
      <c r="U16" s="348"/>
    </row>
    <row r="17" spans="2:21" ht="60" customHeight="1" x14ac:dyDescent="0.2">
      <c r="B17" s="302" t="s">
        <v>339</v>
      </c>
      <c r="C17" s="302"/>
      <c r="D17" s="302"/>
      <c r="E17" s="302"/>
      <c r="F17" s="302"/>
      <c r="G17" s="302"/>
      <c r="H17" s="302"/>
      <c r="I17" s="302"/>
      <c r="J17" s="302"/>
      <c r="K17" s="302"/>
      <c r="L17" s="302"/>
      <c r="M17" s="302"/>
      <c r="N17" s="302"/>
      <c r="O17" s="302"/>
      <c r="P17" s="302"/>
      <c r="Q17" s="302"/>
      <c r="R17" s="302"/>
      <c r="S17" s="302"/>
      <c r="T17" s="302"/>
      <c r="U17" s="302"/>
    </row>
    <row r="18" spans="2:21" ht="60" customHeight="1" x14ac:dyDescent="0.2">
      <c r="B18" s="281"/>
      <c r="C18" s="281"/>
      <c r="D18" s="281"/>
      <c r="E18" s="281"/>
      <c r="F18" s="281"/>
      <c r="G18" s="281"/>
      <c r="H18" s="281"/>
      <c r="I18" s="281"/>
      <c r="J18" s="281"/>
      <c r="K18" s="281"/>
      <c r="L18" s="281"/>
      <c r="M18" s="281"/>
      <c r="N18" s="281"/>
      <c r="O18" s="281"/>
      <c r="P18" s="281"/>
      <c r="Q18" s="281"/>
      <c r="R18" s="281"/>
      <c r="S18" s="281"/>
      <c r="T18" s="281"/>
      <c r="U18" s="281"/>
    </row>
    <row r="19" spans="2:21" ht="60" customHeight="1" x14ac:dyDescent="0.2">
      <c r="B19" s="281"/>
      <c r="C19" s="281"/>
      <c r="D19" s="281"/>
      <c r="E19" s="281"/>
      <c r="F19" s="281"/>
      <c r="G19" s="281"/>
      <c r="H19" s="281"/>
      <c r="I19" s="281"/>
      <c r="J19" s="281"/>
      <c r="K19" s="281"/>
      <c r="L19" s="281"/>
      <c r="M19" s="281"/>
      <c r="N19" s="281"/>
      <c r="O19" s="281"/>
      <c r="P19" s="281"/>
      <c r="Q19" s="281"/>
      <c r="R19" s="281"/>
      <c r="S19" s="281"/>
      <c r="T19" s="281"/>
      <c r="U19" s="281"/>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49" t="s">
        <v>176</v>
      </c>
      <c r="C21" s="349"/>
      <c r="D21" s="349"/>
      <c r="E21" s="349"/>
      <c r="F21" s="349"/>
      <c r="G21" s="349"/>
      <c r="H21" s="349"/>
      <c r="I21" s="349"/>
      <c r="J21" s="349"/>
      <c r="K21" s="349"/>
      <c r="L21" s="349"/>
      <c r="M21" s="349"/>
      <c r="N21" s="349"/>
      <c r="O21" s="349"/>
      <c r="P21" s="349"/>
      <c r="Q21" s="349"/>
      <c r="R21" s="349"/>
      <c r="S21" s="349"/>
      <c r="T21" s="349"/>
      <c r="U21" s="349"/>
    </row>
    <row r="22" spans="2:21" ht="24.95" customHeight="1" x14ac:dyDescent="0.2">
      <c r="B22" s="350" t="s">
        <v>28</v>
      </c>
      <c r="C22" s="351"/>
      <c r="D22" s="351"/>
      <c r="E22" s="351"/>
      <c r="F22" s="351"/>
      <c r="G22" s="351"/>
      <c r="H22" s="351"/>
      <c r="I22" s="351"/>
      <c r="J22" s="351"/>
      <c r="K22" s="351"/>
      <c r="L22" s="351"/>
      <c r="M22" s="351"/>
      <c r="N22" s="351"/>
      <c r="O22" s="351"/>
      <c r="P22" s="351"/>
      <c r="Q22" s="351"/>
      <c r="R22" s="351"/>
      <c r="S22" s="351"/>
      <c r="T22" s="351"/>
      <c r="U22" s="351"/>
    </row>
    <row r="23" spans="2:21" ht="60" customHeight="1" x14ac:dyDescent="0.2">
      <c r="B23" s="302" t="s">
        <v>434</v>
      </c>
      <c r="C23" s="302"/>
      <c r="D23" s="302"/>
      <c r="E23" s="302"/>
      <c r="F23" s="302"/>
      <c r="G23" s="302"/>
      <c r="H23" s="302"/>
      <c r="I23" s="302"/>
      <c r="J23" s="302"/>
      <c r="K23" s="302"/>
      <c r="L23" s="302"/>
      <c r="M23" s="302"/>
      <c r="N23" s="302"/>
      <c r="O23" s="302"/>
      <c r="P23" s="302"/>
      <c r="Q23" s="302"/>
      <c r="R23" s="302"/>
      <c r="S23" s="302"/>
      <c r="T23" s="302"/>
      <c r="U23" s="302"/>
    </row>
    <row r="24" spans="2:21" ht="60" customHeight="1" x14ac:dyDescent="0.2">
      <c r="B24" s="302" t="s">
        <v>435</v>
      </c>
      <c r="C24" s="302"/>
      <c r="D24" s="302"/>
      <c r="E24" s="302"/>
      <c r="F24" s="302"/>
      <c r="G24" s="302"/>
      <c r="H24" s="302"/>
      <c r="I24" s="302"/>
      <c r="J24" s="302"/>
      <c r="K24" s="302"/>
      <c r="L24" s="302"/>
      <c r="M24" s="302"/>
      <c r="N24" s="302"/>
      <c r="O24" s="302"/>
      <c r="P24" s="302"/>
      <c r="Q24" s="302"/>
      <c r="R24" s="302"/>
      <c r="S24" s="302"/>
      <c r="T24" s="302"/>
      <c r="U24" s="302"/>
    </row>
    <row r="25" spans="2:21" s="14" customFormat="1" ht="24.95" customHeight="1" x14ac:dyDescent="0.25">
      <c r="B25" s="348" t="s">
        <v>318</v>
      </c>
      <c r="C25" s="348"/>
      <c r="D25" s="348"/>
      <c r="E25" s="348"/>
      <c r="F25" s="348"/>
      <c r="G25" s="348"/>
      <c r="H25" s="348"/>
      <c r="I25" s="348"/>
      <c r="J25" s="348"/>
      <c r="K25" s="348"/>
      <c r="L25" s="348"/>
      <c r="M25" s="348"/>
      <c r="N25" s="348"/>
      <c r="O25" s="348"/>
      <c r="P25" s="348"/>
      <c r="Q25" s="348"/>
      <c r="R25" s="348"/>
      <c r="S25" s="348"/>
      <c r="T25" s="348"/>
      <c r="U25" s="348"/>
    </row>
    <row r="26" spans="2:21" ht="60" customHeight="1" x14ac:dyDescent="0.2">
      <c r="B26" s="302" t="s">
        <v>606</v>
      </c>
      <c r="C26" s="302"/>
      <c r="D26" s="302"/>
      <c r="E26" s="302"/>
      <c r="F26" s="302"/>
      <c r="G26" s="302"/>
      <c r="H26" s="302"/>
      <c r="I26" s="302"/>
      <c r="J26" s="302"/>
      <c r="K26" s="302"/>
      <c r="L26" s="302"/>
      <c r="M26" s="302"/>
      <c r="N26" s="302"/>
      <c r="O26" s="302"/>
      <c r="P26" s="302"/>
      <c r="Q26" s="302"/>
      <c r="R26" s="302"/>
      <c r="S26" s="302"/>
      <c r="T26" s="302"/>
      <c r="U26" s="302"/>
    </row>
    <row r="27" spans="2:21" ht="60" customHeight="1" x14ac:dyDescent="0.2">
      <c r="B27" s="302" t="s">
        <v>436</v>
      </c>
      <c r="C27" s="302"/>
      <c r="D27" s="302"/>
      <c r="E27" s="302"/>
      <c r="F27" s="302"/>
      <c r="G27" s="302"/>
      <c r="H27" s="302"/>
      <c r="I27" s="302"/>
      <c r="J27" s="302"/>
      <c r="K27" s="302"/>
      <c r="L27" s="302"/>
      <c r="M27" s="302"/>
      <c r="N27" s="302"/>
      <c r="O27" s="302"/>
      <c r="P27" s="302"/>
      <c r="Q27" s="302"/>
      <c r="R27" s="302"/>
      <c r="S27" s="302"/>
      <c r="T27" s="302"/>
      <c r="U27" s="302"/>
    </row>
    <row r="28" spans="2:21" ht="60" customHeight="1" x14ac:dyDescent="0.2">
      <c r="B28" s="281"/>
      <c r="C28" s="281"/>
      <c r="D28" s="281"/>
      <c r="E28" s="281"/>
      <c r="F28" s="281"/>
      <c r="G28" s="281"/>
      <c r="H28" s="281"/>
      <c r="I28" s="281"/>
      <c r="J28" s="281"/>
      <c r="K28" s="281"/>
      <c r="L28" s="281"/>
      <c r="M28" s="281"/>
      <c r="N28" s="281"/>
      <c r="O28" s="281"/>
      <c r="P28" s="281"/>
      <c r="Q28" s="281"/>
      <c r="R28" s="281"/>
      <c r="S28" s="281"/>
      <c r="T28" s="281"/>
      <c r="U28" s="281"/>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52" t="s">
        <v>177</v>
      </c>
      <c r="C30" s="352"/>
      <c r="D30" s="352"/>
      <c r="E30" s="352"/>
      <c r="F30" s="352"/>
      <c r="G30" s="352"/>
      <c r="H30" s="352"/>
      <c r="I30" s="352"/>
      <c r="J30" s="352"/>
      <c r="K30" s="352"/>
      <c r="L30" s="352"/>
      <c r="M30" s="352"/>
      <c r="N30" s="352"/>
      <c r="O30" s="352"/>
      <c r="P30" s="352"/>
      <c r="Q30" s="352"/>
      <c r="R30" s="352"/>
      <c r="S30" s="352"/>
      <c r="T30" s="352"/>
      <c r="U30" s="352"/>
    </row>
    <row r="31" spans="2:21" ht="24.95" customHeight="1" x14ac:dyDescent="0.2">
      <c r="B31" s="347" t="s">
        <v>28</v>
      </c>
      <c r="C31" s="347"/>
      <c r="D31" s="347"/>
      <c r="E31" s="347"/>
      <c r="F31" s="347"/>
      <c r="G31" s="347"/>
      <c r="H31" s="347"/>
      <c r="I31" s="347"/>
      <c r="J31" s="347"/>
      <c r="K31" s="347"/>
      <c r="L31" s="347"/>
      <c r="M31" s="347"/>
      <c r="N31" s="347"/>
      <c r="O31" s="347"/>
      <c r="P31" s="347"/>
      <c r="Q31" s="347"/>
      <c r="R31" s="347"/>
      <c r="S31" s="347"/>
      <c r="T31" s="347"/>
      <c r="U31" s="347"/>
    </row>
    <row r="32" spans="2:21" ht="60" customHeight="1" x14ac:dyDescent="0.2">
      <c r="B32" s="281"/>
      <c r="C32" s="281"/>
      <c r="D32" s="281"/>
      <c r="E32" s="281"/>
      <c r="F32" s="281"/>
      <c r="G32" s="281"/>
      <c r="H32" s="281"/>
      <c r="I32" s="281"/>
      <c r="J32" s="281"/>
      <c r="K32" s="281"/>
      <c r="L32" s="281"/>
      <c r="M32" s="281"/>
      <c r="N32" s="281"/>
      <c r="O32" s="281"/>
      <c r="P32" s="281"/>
      <c r="Q32" s="281"/>
      <c r="R32" s="281"/>
      <c r="S32" s="281"/>
      <c r="T32" s="281"/>
      <c r="U32" s="281"/>
    </row>
    <row r="33" spans="2:21" ht="60" customHeight="1" x14ac:dyDescent="0.2">
      <c r="B33" s="281"/>
      <c r="C33" s="281"/>
      <c r="D33" s="281"/>
      <c r="E33" s="281"/>
      <c r="F33" s="281"/>
      <c r="G33" s="281"/>
      <c r="H33" s="281"/>
      <c r="I33" s="281"/>
      <c r="J33" s="281"/>
      <c r="K33" s="281"/>
      <c r="L33" s="281"/>
      <c r="M33" s="281"/>
      <c r="N33" s="281"/>
      <c r="O33" s="281"/>
      <c r="P33" s="281"/>
      <c r="Q33" s="281"/>
      <c r="R33" s="281"/>
      <c r="S33" s="281"/>
      <c r="T33" s="281"/>
      <c r="U33" s="281"/>
    </row>
    <row r="34" spans="2:21" s="14" customFormat="1" ht="24.95" customHeight="1" x14ac:dyDescent="0.25">
      <c r="B34" s="348" t="s">
        <v>318</v>
      </c>
      <c r="C34" s="348"/>
      <c r="D34" s="348"/>
      <c r="E34" s="348"/>
      <c r="F34" s="348"/>
      <c r="G34" s="348"/>
      <c r="H34" s="348"/>
      <c r="I34" s="348"/>
      <c r="J34" s="348"/>
      <c r="K34" s="348"/>
      <c r="L34" s="348"/>
      <c r="M34" s="348"/>
      <c r="N34" s="348"/>
      <c r="O34" s="348"/>
      <c r="P34" s="348"/>
      <c r="Q34" s="348"/>
      <c r="R34" s="348"/>
      <c r="S34" s="348"/>
      <c r="T34" s="348"/>
      <c r="U34" s="348"/>
    </row>
    <row r="35" spans="2:21" ht="60" customHeight="1" x14ac:dyDescent="0.2">
      <c r="B35" s="307"/>
      <c r="C35" s="308"/>
      <c r="D35" s="308"/>
      <c r="E35" s="308"/>
      <c r="F35" s="308"/>
      <c r="G35" s="308"/>
      <c r="H35" s="308"/>
      <c r="I35" s="308"/>
      <c r="J35" s="308"/>
      <c r="K35" s="308"/>
      <c r="L35" s="308"/>
      <c r="M35" s="308"/>
      <c r="N35" s="308"/>
      <c r="O35" s="308"/>
      <c r="P35" s="308"/>
      <c r="Q35" s="308"/>
      <c r="R35" s="308"/>
      <c r="S35" s="308"/>
      <c r="T35" s="308"/>
      <c r="U35" s="309"/>
    </row>
    <row r="36" spans="2:21" ht="60" customHeight="1" x14ac:dyDescent="0.2">
      <c r="B36" s="307"/>
      <c r="C36" s="308"/>
      <c r="D36" s="308"/>
      <c r="E36" s="308"/>
      <c r="F36" s="308"/>
      <c r="G36" s="308"/>
      <c r="H36" s="308"/>
      <c r="I36" s="308"/>
      <c r="J36" s="308"/>
      <c r="K36" s="308"/>
      <c r="L36" s="308"/>
      <c r="M36" s="308"/>
      <c r="N36" s="308"/>
      <c r="O36" s="308"/>
      <c r="P36" s="308"/>
      <c r="Q36" s="308"/>
      <c r="R36" s="308"/>
      <c r="S36" s="308"/>
      <c r="T36" s="308"/>
      <c r="U36" s="309"/>
    </row>
    <row r="37" spans="2:21" ht="60" customHeight="1" x14ac:dyDescent="0.2">
      <c r="B37" s="281"/>
      <c r="C37" s="281"/>
      <c r="D37" s="281"/>
      <c r="E37" s="281"/>
      <c r="F37" s="281"/>
      <c r="G37" s="281"/>
      <c r="H37" s="281"/>
      <c r="I37" s="281"/>
      <c r="J37" s="281"/>
      <c r="K37" s="281"/>
      <c r="L37" s="281"/>
      <c r="M37" s="281"/>
      <c r="N37" s="281"/>
      <c r="O37" s="281"/>
      <c r="P37" s="281"/>
      <c r="Q37" s="281"/>
      <c r="R37" s="281"/>
      <c r="S37" s="281"/>
      <c r="T37" s="281"/>
      <c r="U37" s="281"/>
    </row>
    <row r="39" spans="2:21" x14ac:dyDescent="0.2">
      <c r="B39" s="321" t="s">
        <v>178</v>
      </c>
      <c r="C39" s="321"/>
      <c r="D39" s="321"/>
      <c r="E39" s="321"/>
      <c r="F39" s="321"/>
      <c r="G39" s="321"/>
      <c r="H39" s="321"/>
      <c r="I39" s="321"/>
      <c r="J39" s="321"/>
      <c r="K39" s="321"/>
      <c r="L39" s="321"/>
      <c r="M39" s="321"/>
      <c r="N39" s="321"/>
      <c r="O39" s="321"/>
      <c r="P39" s="321"/>
      <c r="Q39" s="321"/>
      <c r="R39" s="321"/>
      <c r="S39" s="321"/>
      <c r="T39" s="321"/>
      <c r="U39" s="321"/>
    </row>
    <row r="40" spans="2:21" ht="19.5" x14ac:dyDescent="0.2">
      <c r="B40" s="347" t="s">
        <v>28</v>
      </c>
      <c r="C40" s="347"/>
      <c r="D40" s="347"/>
      <c r="E40" s="347"/>
      <c r="F40" s="347"/>
      <c r="G40" s="347"/>
      <c r="H40" s="347"/>
      <c r="I40" s="347"/>
      <c r="J40" s="347"/>
      <c r="K40" s="347"/>
      <c r="L40" s="347"/>
      <c r="M40" s="347"/>
      <c r="N40" s="347"/>
      <c r="O40" s="347"/>
      <c r="P40" s="347"/>
      <c r="Q40" s="347"/>
      <c r="R40" s="347"/>
      <c r="S40" s="347"/>
      <c r="T40" s="347"/>
      <c r="U40" s="347"/>
    </row>
    <row r="41" spans="2:21" ht="50.25" customHeight="1" x14ac:dyDescent="0.2">
      <c r="B41" s="281"/>
      <c r="C41" s="281"/>
      <c r="D41" s="281"/>
      <c r="E41" s="281"/>
      <c r="F41" s="281"/>
      <c r="G41" s="281"/>
      <c r="H41" s="281"/>
      <c r="I41" s="281"/>
      <c r="J41" s="281"/>
      <c r="K41" s="281"/>
      <c r="L41" s="281"/>
      <c r="M41" s="281"/>
      <c r="N41" s="281"/>
      <c r="O41" s="281"/>
      <c r="P41" s="281"/>
      <c r="Q41" s="281"/>
      <c r="R41" s="281"/>
      <c r="S41" s="281"/>
      <c r="T41" s="281"/>
      <c r="U41" s="281"/>
    </row>
    <row r="42" spans="2:21" ht="51.75" customHeight="1" x14ac:dyDescent="0.2">
      <c r="B42" s="281"/>
      <c r="C42" s="281"/>
      <c r="D42" s="281"/>
      <c r="E42" s="281"/>
      <c r="F42" s="281"/>
      <c r="G42" s="281"/>
      <c r="H42" s="281"/>
      <c r="I42" s="281"/>
      <c r="J42" s="281"/>
      <c r="K42" s="281"/>
      <c r="L42" s="281"/>
      <c r="M42" s="281"/>
      <c r="N42" s="281"/>
      <c r="O42" s="281"/>
      <c r="P42" s="281"/>
      <c r="Q42" s="281"/>
      <c r="R42" s="281"/>
      <c r="S42" s="281"/>
      <c r="T42" s="281"/>
      <c r="U42" s="281"/>
    </row>
    <row r="43" spans="2:21" ht="19.5" x14ac:dyDescent="0.2">
      <c r="B43" s="348" t="s">
        <v>318</v>
      </c>
      <c r="C43" s="348"/>
      <c r="D43" s="348"/>
      <c r="E43" s="348"/>
      <c r="F43" s="348"/>
      <c r="G43" s="348"/>
      <c r="H43" s="348"/>
      <c r="I43" s="348"/>
      <c r="J43" s="348"/>
      <c r="K43" s="348"/>
      <c r="L43" s="348"/>
      <c r="M43" s="348"/>
      <c r="N43" s="348"/>
      <c r="O43" s="348"/>
      <c r="P43" s="348"/>
      <c r="Q43" s="348"/>
      <c r="R43" s="348"/>
      <c r="S43" s="348"/>
      <c r="T43" s="348"/>
      <c r="U43" s="348"/>
    </row>
    <row r="44" spans="2:21" ht="45" customHeight="1" x14ac:dyDescent="0.2">
      <c r="B44" s="281"/>
      <c r="C44" s="281"/>
      <c r="D44" s="281"/>
      <c r="E44" s="281"/>
      <c r="F44" s="281"/>
      <c r="G44" s="281"/>
      <c r="H44" s="281"/>
      <c r="I44" s="281"/>
      <c r="J44" s="281"/>
      <c r="K44" s="281"/>
      <c r="L44" s="281"/>
      <c r="M44" s="281"/>
      <c r="N44" s="281"/>
      <c r="O44" s="281"/>
      <c r="P44" s="281"/>
      <c r="Q44" s="281"/>
      <c r="R44" s="281"/>
      <c r="S44" s="281"/>
      <c r="T44" s="281"/>
      <c r="U44" s="281"/>
    </row>
    <row r="45" spans="2:21" ht="52.5" customHeight="1" x14ac:dyDescent="0.2">
      <c r="B45" s="281"/>
      <c r="C45" s="281"/>
      <c r="D45" s="281"/>
      <c r="E45" s="281"/>
      <c r="F45" s="281"/>
      <c r="G45" s="281"/>
      <c r="H45" s="281"/>
      <c r="I45" s="281"/>
      <c r="J45" s="281"/>
      <c r="K45" s="281"/>
      <c r="L45" s="281"/>
      <c r="M45" s="281"/>
      <c r="N45" s="281"/>
      <c r="O45" s="281"/>
      <c r="P45" s="281"/>
      <c r="Q45" s="281"/>
      <c r="R45" s="281"/>
      <c r="S45" s="281"/>
      <c r="T45" s="281"/>
      <c r="U45" s="281"/>
    </row>
    <row r="46" spans="2:21" ht="55.5" customHeight="1" x14ac:dyDescent="0.2">
      <c r="B46" s="281"/>
      <c r="C46" s="281"/>
      <c r="D46" s="281"/>
      <c r="E46" s="281"/>
      <c r="F46" s="281"/>
      <c r="G46" s="281"/>
      <c r="H46" s="281"/>
      <c r="I46" s="281"/>
      <c r="J46" s="281"/>
      <c r="K46" s="281"/>
      <c r="L46" s="281"/>
      <c r="M46" s="281"/>
      <c r="N46" s="281"/>
      <c r="O46" s="281"/>
      <c r="P46" s="281"/>
      <c r="Q46" s="281"/>
      <c r="R46" s="281"/>
      <c r="S46" s="281"/>
      <c r="T46" s="281"/>
      <c r="U46" s="281"/>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6:U16"/>
    <mergeCell ref="B17:U17"/>
    <mergeCell ref="B18:U18"/>
    <mergeCell ref="B19:U19"/>
    <mergeCell ref="B12:U12"/>
    <mergeCell ref="B13:U13"/>
    <mergeCell ref="B14:U14"/>
    <mergeCell ref="B15:U15"/>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abSelected="1" topLeftCell="A9" zoomScale="70" zoomScaleNormal="70" workbookViewId="0">
      <selection activeCell="B9" sqref="B9"/>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9" t="s">
        <v>24</v>
      </c>
      <c r="C2" s="322" t="s">
        <v>175</v>
      </c>
      <c r="D2" s="322"/>
      <c r="E2" s="322"/>
      <c r="F2" s="322"/>
      <c r="G2" s="2"/>
      <c r="H2" s="320" t="s">
        <v>176</v>
      </c>
      <c r="I2" s="320"/>
      <c r="J2" s="320"/>
      <c r="K2" s="320"/>
      <c r="L2" s="2"/>
      <c r="M2" s="331" t="s">
        <v>177</v>
      </c>
      <c r="N2" s="331"/>
      <c r="O2" s="331"/>
      <c r="P2" s="331"/>
      <c r="Q2" s="55"/>
      <c r="R2" s="321" t="s">
        <v>178</v>
      </c>
      <c r="S2" s="321"/>
      <c r="T2" s="321"/>
      <c r="U2" s="321"/>
      <c r="V2" s="324"/>
    </row>
    <row r="3" spans="2:22" ht="24.75" customHeight="1" thickBot="1" x14ac:dyDescent="0.25">
      <c r="B3" s="330"/>
      <c r="C3" s="3">
        <v>1</v>
      </c>
      <c r="D3" s="3">
        <v>2</v>
      </c>
      <c r="E3" s="4">
        <v>3</v>
      </c>
      <c r="F3" s="5">
        <v>4</v>
      </c>
      <c r="G3" s="327"/>
      <c r="H3" s="3">
        <v>1</v>
      </c>
      <c r="I3" s="3">
        <v>2</v>
      </c>
      <c r="J3" s="4">
        <v>3</v>
      </c>
      <c r="K3" s="5">
        <v>4</v>
      </c>
      <c r="L3" s="325"/>
      <c r="M3" s="3">
        <v>1</v>
      </c>
      <c r="N3" s="3">
        <v>2</v>
      </c>
      <c r="O3" s="4">
        <v>3</v>
      </c>
      <c r="P3" s="5">
        <v>4</v>
      </c>
      <c r="Q3" s="56"/>
      <c r="R3" s="3">
        <v>1</v>
      </c>
      <c r="S3" s="3">
        <v>2</v>
      </c>
      <c r="T3" s="4">
        <v>3</v>
      </c>
      <c r="U3" s="5">
        <v>4</v>
      </c>
      <c r="V3" s="324"/>
    </row>
    <row r="4" spans="2:22" ht="38.1" customHeight="1" thickTop="1" thickBot="1" x14ac:dyDescent="0.25">
      <c r="B4" s="40" t="s">
        <v>5</v>
      </c>
      <c r="C4" s="36">
        <f>Autoevaluación!R122/SUM(Autoevaluación!R122:R125)</f>
        <v>0.5</v>
      </c>
      <c r="D4" s="7">
        <f>Autoevaluación!R123/SUM(Autoevaluación!R122:R125)</f>
        <v>0.5</v>
      </c>
      <c r="E4" s="7">
        <f>Autoevaluación!R124/SUM(Autoevaluación!R122:R125)</f>
        <v>0</v>
      </c>
      <c r="F4" s="7">
        <f>Autoevaluación!R125/SUM(Autoevaluación!R122:R125)</f>
        <v>0</v>
      </c>
      <c r="G4" s="328"/>
      <c r="H4" s="7">
        <f>Autoevaluación!S122/SUM(Autoevaluación!S122:S125)</f>
        <v>0.5</v>
      </c>
      <c r="I4" s="7">
        <f>Autoevaluación!S123/SUM(Autoevaluación!S122:S125)</f>
        <v>0.5</v>
      </c>
      <c r="J4" s="7">
        <f>Autoevaluación!S124/SUM(Autoevaluación!S122:S125)</f>
        <v>0</v>
      </c>
      <c r="K4" s="7">
        <f>Autoevaluación!S125/SUM(Autoevaluación!S122:S125)</f>
        <v>0</v>
      </c>
      <c r="L4" s="326"/>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1" t="s">
        <v>10</v>
      </c>
      <c r="C5" s="36">
        <f>Autoevaluación!R128/SUM(Autoevaluación!R128:R131)</f>
        <v>0.25</v>
      </c>
      <c r="D5" s="7">
        <f>Autoevaluación!R129/SUM(Autoevaluación!R128:R131)</f>
        <v>0.5</v>
      </c>
      <c r="E5" s="7">
        <f>Autoevaluación!R130/SUM(Autoevaluación!R128:R131)</f>
        <v>0.25</v>
      </c>
      <c r="F5" s="7">
        <f>Autoevaluación!R131/SUM(Autoevaluación!R128:R131)</f>
        <v>0</v>
      </c>
      <c r="G5" s="328"/>
      <c r="H5" s="7">
        <f>Autoevaluación!S128/SUM(Autoevaluación!S128:S131)</f>
        <v>0.25</v>
      </c>
      <c r="I5" s="7">
        <f>Autoevaluación!S129/SUM(Autoevaluación!S128:S131)</f>
        <v>0.75</v>
      </c>
      <c r="J5" s="7">
        <f>Autoevaluación!S130/SUM(Autoevaluación!S128:S131)</f>
        <v>0</v>
      </c>
      <c r="K5" s="7">
        <f>Autoevaluación!S131/SUM(Autoevaluación!S128:S131)</f>
        <v>0</v>
      </c>
      <c r="L5" s="326"/>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1" t="s">
        <v>15</v>
      </c>
      <c r="C6" s="36">
        <f>Autoevaluación!R134/SUM(Autoevaluación!R134:R137)</f>
        <v>0</v>
      </c>
      <c r="D6" s="7">
        <f>Autoevaluación!R135/SUM(Autoevaluación!R134:R137)</f>
        <v>0.66666666666666663</v>
      </c>
      <c r="E6" s="7">
        <f>Autoevaluación!R136/SUM(Autoevaluación!R134:R137)</f>
        <v>0.33333333333333331</v>
      </c>
      <c r="F6" s="7">
        <f>Autoevaluación!R137/SUM(Autoevaluación!R134:R137)</f>
        <v>0</v>
      </c>
      <c r="G6" s="328"/>
      <c r="H6" s="7">
        <f>Autoevaluación!S134/SUM(Autoevaluación!S134:S137)</f>
        <v>0.33333333333333331</v>
      </c>
      <c r="I6" s="7">
        <f>Autoevaluación!S135/SUM(Autoevaluación!S134:S137)</f>
        <v>0.33333333333333331</v>
      </c>
      <c r="J6" s="7">
        <f>Autoevaluación!S136/SUM(Autoevaluación!S134:S137)</f>
        <v>0.33333333333333331</v>
      </c>
      <c r="K6" s="7">
        <f>Autoevaluación!S137/SUM(Autoevaluación!S134:S137)</f>
        <v>0</v>
      </c>
      <c r="L6" s="326"/>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40" t="s">
        <v>19</v>
      </c>
      <c r="C7" s="36">
        <f>Autoevaluación!R139/SUM(Autoevaluación!R139:R142)</f>
        <v>0.66666666666666663</v>
      </c>
      <c r="D7" s="7">
        <f>Autoevaluación!R140/SUM(Autoevaluación!R139:R142)</f>
        <v>0.33333333333333331</v>
      </c>
      <c r="E7" s="7">
        <f>Autoevaluación!R141/SUM(Autoevaluación!R139:R142)</f>
        <v>0</v>
      </c>
      <c r="F7" s="7">
        <f>Autoevaluación!R142/SUM(Autoevaluación!R139:R142)</f>
        <v>0</v>
      </c>
      <c r="G7" s="328"/>
      <c r="H7" s="7">
        <f>Autoevaluación!S139/SUM(Autoevaluación!S139:S142)</f>
        <v>0.33333333333333331</v>
      </c>
      <c r="I7" s="7">
        <f>Autoevaluación!S140/SUM(Autoevaluación!S139:S142)</f>
        <v>0.66666666666666663</v>
      </c>
      <c r="J7" s="7">
        <f>Autoevaluación!S141/SUM(Autoevaluación!S139:S142)</f>
        <v>0</v>
      </c>
      <c r="K7" s="7">
        <f>Autoevaluación!S142/SUM(Autoevaluación!S139:S142)</f>
        <v>0</v>
      </c>
      <c r="L7" s="326"/>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8"/>
      <c r="C8" s="7"/>
      <c r="D8" s="7"/>
      <c r="E8" s="7"/>
      <c r="F8" s="7"/>
      <c r="G8" s="328"/>
      <c r="H8" s="7"/>
      <c r="I8" s="7"/>
      <c r="J8" s="7"/>
      <c r="K8" s="7"/>
      <c r="L8" s="326"/>
      <c r="M8" s="7"/>
      <c r="N8" s="7"/>
      <c r="O8" s="7"/>
      <c r="P8" s="7"/>
      <c r="Q8" s="53"/>
      <c r="R8" s="7"/>
      <c r="S8" s="7"/>
      <c r="T8" s="7"/>
      <c r="U8" s="7"/>
    </row>
    <row r="9" spans="2:22" ht="38.1" customHeight="1" x14ac:dyDescent="0.2">
      <c r="B9" s="6"/>
      <c r="C9" s="7"/>
      <c r="D9" s="7"/>
      <c r="E9" s="7"/>
      <c r="F9" s="7"/>
      <c r="G9" s="328"/>
      <c r="H9" s="7"/>
      <c r="I9" s="7"/>
      <c r="J9" s="7"/>
      <c r="K9" s="7"/>
      <c r="L9" s="326"/>
      <c r="M9" s="7"/>
      <c r="N9" s="7"/>
      <c r="O9" s="7"/>
      <c r="P9" s="7"/>
      <c r="Q9" s="53"/>
      <c r="R9" s="7"/>
      <c r="S9" s="7"/>
      <c r="T9" s="7"/>
      <c r="U9" s="7"/>
    </row>
    <row r="10" spans="2:22" ht="42" customHeight="1" x14ac:dyDescent="0.2">
      <c r="B10" s="15" t="s">
        <v>138</v>
      </c>
      <c r="C10" s="12">
        <f>AVERAGE(C4:C9)</f>
        <v>0.35416666666666663</v>
      </c>
      <c r="D10" s="12">
        <f>AVERAGE(D4:D9)</f>
        <v>0.49999999999999994</v>
      </c>
      <c r="E10" s="12">
        <f>AVERAGE(E4:E9)</f>
        <v>0.14583333333333331</v>
      </c>
      <c r="F10" s="12">
        <f>AVERAGE(F4:F9)</f>
        <v>0</v>
      </c>
      <c r="G10" s="9"/>
      <c r="H10" s="12">
        <f>AVERAGE(H4:H9)</f>
        <v>0.35416666666666663</v>
      </c>
      <c r="I10" s="12">
        <f>AVERAGE(I4:I9)</f>
        <v>0.5625</v>
      </c>
      <c r="J10" s="12">
        <f>AVERAGE(J4:J9)</f>
        <v>8.3333333333333329E-2</v>
      </c>
      <c r="K10" s="12">
        <f>AVERAGE(K4:K9)</f>
        <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2" t="s">
        <v>175</v>
      </c>
      <c r="C12" s="322"/>
      <c r="D12" s="322"/>
      <c r="E12" s="322"/>
      <c r="F12" s="322"/>
      <c r="G12" s="322"/>
      <c r="H12" s="322"/>
      <c r="I12" s="322"/>
      <c r="J12" s="322"/>
      <c r="K12" s="322"/>
      <c r="L12" s="322"/>
      <c r="M12" s="322"/>
      <c r="N12" s="322"/>
      <c r="O12" s="322"/>
      <c r="P12" s="322"/>
      <c r="Q12" s="322"/>
      <c r="R12" s="322"/>
      <c r="S12" s="322"/>
      <c r="T12" s="322"/>
      <c r="U12" s="322"/>
    </row>
    <row r="13" spans="2:22" ht="24.95" customHeight="1" x14ac:dyDescent="0.2">
      <c r="B13" s="323" t="s">
        <v>28</v>
      </c>
      <c r="C13" s="323"/>
      <c r="D13" s="323"/>
      <c r="E13" s="323"/>
      <c r="F13" s="323"/>
      <c r="G13" s="323"/>
      <c r="H13" s="323"/>
      <c r="I13" s="323"/>
      <c r="J13" s="323"/>
      <c r="K13" s="323"/>
      <c r="L13" s="323"/>
      <c r="M13" s="323"/>
      <c r="N13" s="323"/>
      <c r="O13" s="323"/>
      <c r="P13" s="323"/>
      <c r="Q13" s="323"/>
      <c r="R13" s="323"/>
      <c r="S13" s="323"/>
      <c r="T13" s="323"/>
      <c r="U13" s="323"/>
    </row>
    <row r="14" spans="2:22" ht="60" customHeight="1" x14ac:dyDescent="0.2">
      <c r="B14" s="302" t="s">
        <v>333</v>
      </c>
      <c r="C14" s="302"/>
      <c r="D14" s="302"/>
      <c r="E14" s="302"/>
      <c r="F14" s="302"/>
      <c r="G14" s="302"/>
      <c r="H14" s="302"/>
      <c r="I14" s="302"/>
      <c r="J14" s="302"/>
      <c r="K14" s="302"/>
      <c r="L14" s="302"/>
      <c r="M14" s="302"/>
      <c r="N14" s="302"/>
      <c r="O14" s="302"/>
      <c r="P14" s="302"/>
      <c r="Q14" s="302"/>
      <c r="R14" s="302"/>
      <c r="S14" s="302"/>
      <c r="T14" s="302"/>
      <c r="U14" s="302"/>
    </row>
    <row r="15" spans="2:22" ht="60" customHeight="1" x14ac:dyDescent="0.2">
      <c r="B15" s="302" t="s">
        <v>334</v>
      </c>
      <c r="C15" s="302"/>
      <c r="D15" s="302"/>
      <c r="E15" s="302"/>
      <c r="F15" s="302"/>
      <c r="G15" s="302"/>
      <c r="H15" s="302"/>
      <c r="I15" s="302"/>
      <c r="J15" s="302"/>
      <c r="K15" s="302"/>
      <c r="L15" s="302"/>
      <c r="M15" s="302"/>
      <c r="N15" s="302"/>
      <c r="O15" s="302"/>
      <c r="P15" s="302"/>
      <c r="Q15" s="302"/>
      <c r="R15" s="302"/>
      <c r="S15" s="302"/>
      <c r="T15" s="302"/>
      <c r="U15" s="302"/>
    </row>
    <row r="16" spans="2:22" s="14" customFormat="1" ht="24.95" customHeight="1" x14ac:dyDescent="0.25">
      <c r="B16" s="348" t="s">
        <v>318</v>
      </c>
      <c r="C16" s="348"/>
      <c r="D16" s="348"/>
      <c r="E16" s="348"/>
      <c r="F16" s="348"/>
      <c r="G16" s="348"/>
      <c r="H16" s="348"/>
      <c r="I16" s="348"/>
      <c r="J16" s="348"/>
      <c r="K16" s="348"/>
      <c r="L16" s="348"/>
      <c r="M16" s="348"/>
      <c r="N16" s="348"/>
      <c r="O16" s="348"/>
      <c r="P16" s="348"/>
      <c r="Q16" s="348"/>
      <c r="R16" s="348"/>
      <c r="S16" s="348"/>
      <c r="T16" s="348"/>
      <c r="U16" s="348"/>
    </row>
    <row r="17" spans="2:21" ht="60" customHeight="1" x14ac:dyDescent="0.2">
      <c r="B17" s="302" t="s">
        <v>335</v>
      </c>
      <c r="C17" s="302"/>
      <c r="D17" s="302"/>
      <c r="E17" s="302"/>
      <c r="F17" s="302"/>
      <c r="G17" s="302"/>
      <c r="H17" s="302"/>
      <c r="I17" s="302"/>
      <c r="J17" s="302"/>
      <c r="K17" s="302"/>
      <c r="L17" s="302"/>
      <c r="M17" s="302"/>
      <c r="N17" s="302"/>
      <c r="O17" s="302"/>
      <c r="P17" s="302"/>
      <c r="Q17" s="302"/>
      <c r="R17" s="302"/>
      <c r="S17" s="302"/>
      <c r="T17" s="302"/>
      <c r="U17" s="302"/>
    </row>
    <row r="18" spans="2:21" ht="60" customHeight="1" x14ac:dyDescent="0.2">
      <c r="B18" s="302" t="s">
        <v>336</v>
      </c>
      <c r="C18" s="302"/>
      <c r="D18" s="302"/>
      <c r="E18" s="302"/>
      <c r="F18" s="302"/>
      <c r="G18" s="302"/>
      <c r="H18" s="302"/>
      <c r="I18" s="302"/>
      <c r="J18" s="302"/>
      <c r="K18" s="302"/>
      <c r="L18" s="302"/>
      <c r="M18" s="302"/>
      <c r="N18" s="302"/>
      <c r="O18" s="302"/>
      <c r="P18" s="302"/>
      <c r="Q18" s="302"/>
      <c r="R18" s="302"/>
      <c r="S18" s="302"/>
      <c r="T18" s="302"/>
      <c r="U18" s="302"/>
    </row>
    <row r="19" spans="2:21" ht="60" customHeight="1" x14ac:dyDescent="0.2">
      <c r="B19" s="281"/>
      <c r="C19" s="281"/>
      <c r="D19" s="281"/>
      <c r="E19" s="281"/>
      <c r="F19" s="281"/>
      <c r="G19" s="281"/>
      <c r="H19" s="281"/>
      <c r="I19" s="281"/>
      <c r="J19" s="281"/>
      <c r="K19" s="281"/>
      <c r="L19" s="281"/>
      <c r="M19" s="281"/>
      <c r="N19" s="281"/>
      <c r="O19" s="281"/>
      <c r="P19" s="281"/>
      <c r="Q19" s="281"/>
      <c r="R19" s="281"/>
      <c r="S19" s="281"/>
      <c r="T19" s="281"/>
      <c r="U19" s="281"/>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49" t="s">
        <v>176</v>
      </c>
      <c r="C21" s="349"/>
      <c r="D21" s="349"/>
      <c r="E21" s="349"/>
      <c r="F21" s="349"/>
      <c r="G21" s="349"/>
      <c r="H21" s="349"/>
      <c r="I21" s="349"/>
      <c r="J21" s="349"/>
      <c r="K21" s="349"/>
      <c r="L21" s="349"/>
      <c r="M21" s="349"/>
      <c r="N21" s="349"/>
      <c r="O21" s="349"/>
      <c r="P21" s="349"/>
      <c r="Q21" s="349"/>
      <c r="R21" s="349"/>
      <c r="S21" s="349"/>
      <c r="T21" s="349"/>
      <c r="U21" s="349"/>
    </row>
    <row r="22" spans="2:21" ht="24.95" customHeight="1" x14ac:dyDescent="0.2">
      <c r="B22" s="347" t="s">
        <v>28</v>
      </c>
      <c r="C22" s="347"/>
      <c r="D22" s="347"/>
      <c r="E22" s="347"/>
      <c r="F22" s="347"/>
      <c r="G22" s="347"/>
      <c r="H22" s="347"/>
      <c r="I22" s="347"/>
      <c r="J22" s="347"/>
      <c r="K22" s="347"/>
      <c r="L22" s="347"/>
      <c r="M22" s="347"/>
      <c r="N22" s="347"/>
      <c r="O22" s="347"/>
      <c r="P22" s="347"/>
      <c r="Q22" s="347"/>
      <c r="R22" s="347"/>
      <c r="S22" s="347"/>
      <c r="T22" s="347"/>
      <c r="U22" s="347"/>
    </row>
    <row r="23" spans="2:21" ht="60" customHeight="1" x14ac:dyDescent="0.2">
      <c r="B23" s="302" t="s">
        <v>563</v>
      </c>
      <c r="C23" s="302"/>
      <c r="D23" s="302"/>
      <c r="E23" s="302"/>
      <c r="F23" s="302"/>
      <c r="G23" s="302"/>
      <c r="H23" s="302"/>
      <c r="I23" s="302"/>
      <c r="J23" s="302"/>
      <c r="K23" s="302"/>
      <c r="L23" s="302"/>
      <c r="M23" s="302"/>
      <c r="N23" s="302"/>
      <c r="O23" s="302"/>
      <c r="P23" s="302"/>
      <c r="Q23" s="302"/>
      <c r="R23" s="302"/>
      <c r="S23" s="302"/>
      <c r="T23" s="302"/>
      <c r="U23" s="302"/>
    </row>
    <row r="24" spans="2:21" ht="60" customHeight="1" x14ac:dyDescent="0.2">
      <c r="B24" s="302" t="s">
        <v>564</v>
      </c>
      <c r="C24" s="302"/>
      <c r="D24" s="302"/>
      <c r="E24" s="302"/>
      <c r="F24" s="302"/>
      <c r="G24" s="302"/>
      <c r="H24" s="302"/>
      <c r="I24" s="302"/>
      <c r="J24" s="302"/>
      <c r="K24" s="302"/>
      <c r="L24" s="302"/>
      <c r="M24" s="302"/>
      <c r="N24" s="302"/>
      <c r="O24" s="302"/>
      <c r="P24" s="302"/>
      <c r="Q24" s="302"/>
      <c r="R24" s="302"/>
      <c r="S24" s="302"/>
      <c r="T24" s="302"/>
      <c r="U24" s="302"/>
    </row>
    <row r="25" spans="2:21" s="14" customFormat="1" ht="24.95" customHeight="1" x14ac:dyDescent="0.25">
      <c r="B25" s="348" t="s">
        <v>318</v>
      </c>
      <c r="C25" s="348"/>
      <c r="D25" s="348"/>
      <c r="E25" s="348"/>
      <c r="F25" s="348"/>
      <c r="G25" s="348"/>
      <c r="H25" s="348"/>
      <c r="I25" s="348"/>
      <c r="J25" s="348"/>
      <c r="K25" s="348"/>
      <c r="L25" s="348"/>
      <c r="M25" s="348"/>
      <c r="N25" s="348"/>
      <c r="O25" s="348"/>
      <c r="P25" s="348"/>
      <c r="Q25" s="348"/>
      <c r="R25" s="348"/>
      <c r="S25" s="348"/>
      <c r="T25" s="348"/>
      <c r="U25" s="348"/>
    </row>
    <row r="26" spans="2:21" ht="60" customHeight="1" x14ac:dyDescent="0.2">
      <c r="B26" s="302" t="s">
        <v>565</v>
      </c>
      <c r="C26" s="302"/>
      <c r="D26" s="302"/>
      <c r="E26" s="302"/>
      <c r="F26" s="302"/>
      <c r="G26" s="302"/>
      <c r="H26" s="302"/>
      <c r="I26" s="302"/>
      <c r="J26" s="302"/>
      <c r="K26" s="302"/>
      <c r="L26" s="302"/>
      <c r="M26" s="302"/>
      <c r="N26" s="302"/>
      <c r="O26" s="302"/>
      <c r="P26" s="302"/>
      <c r="Q26" s="302"/>
      <c r="R26" s="302"/>
      <c r="S26" s="302"/>
      <c r="T26" s="302"/>
      <c r="U26" s="302"/>
    </row>
    <row r="27" spans="2:21" ht="60" customHeight="1" x14ac:dyDescent="0.2">
      <c r="B27" s="302" t="s">
        <v>566</v>
      </c>
      <c r="C27" s="302"/>
      <c r="D27" s="302"/>
      <c r="E27" s="302"/>
      <c r="F27" s="302"/>
      <c r="G27" s="302"/>
      <c r="H27" s="302"/>
      <c r="I27" s="302"/>
      <c r="J27" s="302"/>
      <c r="K27" s="302"/>
      <c r="L27" s="302"/>
      <c r="M27" s="302"/>
      <c r="N27" s="302"/>
      <c r="O27" s="302"/>
      <c r="P27" s="302"/>
      <c r="Q27" s="302"/>
      <c r="R27" s="302"/>
      <c r="S27" s="302"/>
      <c r="T27" s="302"/>
      <c r="U27" s="302"/>
    </row>
    <row r="28" spans="2:21" ht="60" customHeight="1" x14ac:dyDescent="0.2">
      <c r="B28" s="302" t="s">
        <v>567</v>
      </c>
      <c r="C28" s="302"/>
      <c r="D28" s="302"/>
      <c r="E28" s="302"/>
      <c r="F28" s="302"/>
      <c r="G28" s="302"/>
      <c r="H28" s="302"/>
      <c r="I28" s="302"/>
      <c r="J28" s="302"/>
      <c r="K28" s="302"/>
      <c r="L28" s="302"/>
      <c r="M28" s="302"/>
      <c r="N28" s="302"/>
      <c r="O28" s="302"/>
      <c r="P28" s="302"/>
      <c r="Q28" s="302"/>
      <c r="R28" s="302"/>
      <c r="S28" s="302"/>
      <c r="T28" s="302"/>
      <c r="U28" s="302"/>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52" t="s">
        <v>177</v>
      </c>
      <c r="C30" s="352"/>
      <c r="D30" s="352"/>
      <c r="E30" s="352"/>
      <c r="F30" s="352"/>
      <c r="G30" s="352"/>
      <c r="H30" s="352"/>
      <c r="I30" s="352"/>
      <c r="J30" s="352"/>
      <c r="K30" s="352"/>
      <c r="L30" s="352"/>
      <c r="M30" s="352"/>
      <c r="N30" s="352"/>
      <c r="O30" s="352"/>
      <c r="P30" s="352"/>
      <c r="Q30" s="352"/>
      <c r="R30" s="352"/>
      <c r="S30" s="352"/>
      <c r="T30" s="352"/>
      <c r="U30" s="352"/>
    </row>
    <row r="31" spans="2:21" ht="24.95" customHeight="1" x14ac:dyDescent="0.2">
      <c r="B31" s="350" t="s">
        <v>28</v>
      </c>
      <c r="C31" s="351"/>
      <c r="D31" s="351"/>
      <c r="E31" s="351"/>
      <c r="F31" s="351"/>
      <c r="G31" s="351"/>
      <c r="H31" s="351"/>
      <c r="I31" s="351"/>
      <c r="J31" s="351"/>
      <c r="K31" s="351"/>
      <c r="L31" s="351"/>
      <c r="M31" s="351"/>
      <c r="N31" s="351"/>
      <c r="O31" s="351"/>
      <c r="P31" s="351"/>
      <c r="Q31" s="351"/>
      <c r="R31" s="351"/>
      <c r="S31" s="351"/>
      <c r="T31" s="351"/>
      <c r="U31" s="351"/>
    </row>
    <row r="32" spans="2:21" ht="60" customHeight="1" x14ac:dyDescent="0.2">
      <c r="B32" s="281"/>
      <c r="C32" s="281"/>
      <c r="D32" s="281"/>
      <c r="E32" s="281"/>
      <c r="F32" s="281"/>
      <c r="G32" s="281"/>
      <c r="H32" s="281"/>
      <c r="I32" s="281"/>
      <c r="J32" s="281"/>
      <c r="K32" s="281"/>
      <c r="L32" s="281"/>
      <c r="M32" s="281"/>
      <c r="N32" s="281"/>
      <c r="O32" s="281"/>
      <c r="P32" s="281"/>
      <c r="Q32" s="281"/>
      <c r="R32" s="281"/>
      <c r="S32" s="281"/>
      <c r="T32" s="281"/>
      <c r="U32" s="281"/>
    </row>
    <row r="33" spans="2:21" ht="60" customHeight="1" x14ac:dyDescent="0.2">
      <c r="B33" s="281"/>
      <c r="C33" s="281"/>
      <c r="D33" s="281"/>
      <c r="E33" s="281"/>
      <c r="F33" s="281"/>
      <c r="G33" s="281"/>
      <c r="H33" s="281"/>
      <c r="I33" s="281"/>
      <c r="J33" s="281"/>
      <c r="K33" s="281"/>
      <c r="L33" s="281"/>
      <c r="M33" s="281"/>
      <c r="N33" s="281"/>
      <c r="O33" s="281"/>
      <c r="P33" s="281"/>
      <c r="Q33" s="281"/>
      <c r="R33" s="281"/>
      <c r="S33" s="281"/>
      <c r="T33" s="281"/>
      <c r="U33" s="281"/>
    </row>
    <row r="34" spans="2:21" s="14" customFormat="1" ht="24.95" customHeight="1" x14ac:dyDescent="0.25">
      <c r="B34" s="348" t="s">
        <v>318</v>
      </c>
      <c r="C34" s="348"/>
      <c r="D34" s="348"/>
      <c r="E34" s="348"/>
      <c r="F34" s="348"/>
      <c r="G34" s="348"/>
      <c r="H34" s="348"/>
      <c r="I34" s="348"/>
      <c r="J34" s="348"/>
      <c r="K34" s="348"/>
      <c r="L34" s="348"/>
      <c r="M34" s="348"/>
      <c r="N34" s="348"/>
      <c r="O34" s="348"/>
      <c r="P34" s="348"/>
      <c r="Q34" s="348"/>
      <c r="R34" s="348"/>
      <c r="S34" s="348"/>
      <c r="T34" s="348"/>
      <c r="U34" s="348"/>
    </row>
    <row r="35" spans="2:21" ht="60" customHeight="1" x14ac:dyDescent="0.2">
      <c r="B35" s="281"/>
      <c r="C35" s="281"/>
      <c r="D35" s="281"/>
      <c r="E35" s="281"/>
      <c r="F35" s="281"/>
      <c r="G35" s="281"/>
      <c r="H35" s="281"/>
      <c r="I35" s="281"/>
      <c r="J35" s="281"/>
      <c r="K35" s="281"/>
      <c r="L35" s="281"/>
      <c r="M35" s="281"/>
      <c r="N35" s="281"/>
      <c r="O35" s="281"/>
      <c r="P35" s="281"/>
      <c r="Q35" s="281"/>
      <c r="R35" s="281"/>
      <c r="S35" s="281"/>
      <c r="T35" s="281"/>
      <c r="U35" s="281"/>
    </row>
    <row r="36" spans="2:21" ht="60" customHeight="1" x14ac:dyDescent="0.2">
      <c r="B36" s="281"/>
      <c r="C36" s="281"/>
      <c r="D36" s="281"/>
      <c r="E36" s="281"/>
      <c r="F36" s="281"/>
      <c r="G36" s="281"/>
      <c r="H36" s="281"/>
      <c r="I36" s="281"/>
      <c r="J36" s="281"/>
      <c r="K36" s="281"/>
      <c r="L36" s="281"/>
      <c r="M36" s="281"/>
      <c r="N36" s="281"/>
      <c r="O36" s="281"/>
      <c r="P36" s="281"/>
      <c r="Q36" s="281"/>
      <c r="R36" s="281"/>
      <c r="S36" s="281"/>
      <c r="T36" s="281"/>
      <c r="U36" s="281"/>
    </row>
    <row r="37" spans="2:21" ht="60" customHeight="1" x14ac:dyDescent="0.2">
      <c r="B37" s="281"/>
      <c r="C37" s="281"/>
      <c r="D37" s="281"/>
      <c r="E37" s="281"/>
      <c r="F37" s="281"/>
      <c r="G37" s="281"/>
      <c r="H37" s="281"/>
      <c r="I37" s="281"/>
      <c r="J37" s="281"/>
      <c r="K37" s="281"/>
      <c r="L37" s="281"/>
      <c r="M37" s="281"/>
      <c r="N37" s="281"/>
      <c r="O37" s="281"/>
      <c r="P37" s="281"/>
      <c r="Q37" s="281"/>
      <c r="R37" s="281"/>
      <c r="S37" s="281"/>
      <c r="T37" s="281"/>
      <c r="U37" s="281"/>
    </row>
    <row r="40" spans="2:21" x14ac:dyDescent="0.2">
      <c r="B40" s="321" t="s">
        <v>178</v>
      </c>
      <c r="C40" s="321"/>
      <c r="D40" s="321"/>
      <c r="E40" s="321"/>
      <c r="F40" s="321"/>
      <c r="G40" s="321"/>
      <c r="H40" s="321"/>
      <c r="I40" s="321"/>
      <c r="J40" s="321"/>
      <c r="K40" s="321"/>
      <c r="L40" s="321"/>
      <c r="M40" s="321"/>
      <c r="N40" s="321"/>
      <c r="O40" s="321"/>
      <c r="P40" s="321"/>
      <c r="Q40" s="321"/>
      <c r="R40" s="321"/>
      <c r="S40" s="321"/>
      <c r="T40" s="321"/>
      <c r="U40" s="321"/>
    </row>
    <row r="41" spans="2:21" ht="19.5" x14ac:dyDescent="0.2">
      <c r="B41" s="350" t="s">
        <v>28</v>
      </c>
      <c r="C41" s="351"/>
      <c r="D41" s="351"/>
      <c r="E41" s="351"/>
      <c r="F41" s="351"/>
      <c r="G41" s="351"/>
      <c r="H41" s="351"/>
      <c r="I41" s="351"/>
      <c r="J41" s="351"/>
      <c r="K41" s="351"/>
      <c r="L41" s="351"/>
      <c r="M41" s="351"/>
      <c r="N41" s="351"/>
      <c r="O41" s="351"/>
      <c r="P41" s="351"/>
      <c r="Q41" s="351"/>
      <c r="R41" s="351"/>
      <c r="S41" s="351"/>
      <c r="T41" s="351"/>
      <c r="U41" s="351"/>
    </row>
    <row r="42" spans="2:21" ht="62.25" customHeight="1" x14ac:dyDescent="0.2">
      <c r="B42" s="281"/>
      <c r="C42" s="281"/>
      <c r="D42" s="281"/>
      <c r="E42" s="281"/>
      <c r="F42" s="281"/>
      <c r="G42" s="281"/>
      <c r="H42" s="281"/>
      <c r="I42" s="281"/>
      <c r="J42" s="281"/>
      <c r="K42" s="281"/>
      <c r="L42" s="281"/>
      <c r="M42" s="281"/>
      <c r="N42" s="281"/>
      <c r="O42" s="281"/>
      <c r="P42" s="281"/>
      <c r="Q42" s="281"/>
      <c r="R42" s="281"/>
      <c r="S42" s="281"/>
      <c r="T42" s="281"/>
      <c r="U42" s="281"/>
    </row>
    <row r="43" spans="2:21" ht="64.5" customHeight="1" x14ac:dyDescent="0.2">
      <c r="B43" s="281"/>
      <c r="C43" s="281"/>
      <c r="D43" s="281"/>
      <c r="E43" s="281"/>
      <c r="F43" s="281"/>
      <c r="G43" s="281"/>
      <c r="H43" s="281"/>
      <c r="I43" s="281"/>
      <c r="J43" s="281"/>
      <c r="K43" s="281"/>
      <c r="L43" s="281"/>
      <c r="M43" s="281"/>
      <c r="N43" s="281"/>
      <c r="O43" s="281"/>
      <c r="P43" s="281"/>
      <c r="Q43" s="281"/>
      <c r="R43" s="281"/>
      <c r="S43" s="281"/>
      <c r="T43" s="281"/>
      <c r="U43" s="281"/>
    </row>
    <row r="44" spans="2:21" ht="19.5" x14ac:dyDescent="0.2">
      <c r="B44" s="348" t="s">
        <v>318</v>
      </c>
      <c r="C44" s="348"/>
      <c r="D44" s="348"/>
      <c r="E44" s="348"/>
      <c r="F44" s="348"/>
      <c r="G44" s="348"/>
      <c r="H44" s="348"/>
      <c r="I44" s="348"/>
      <c r="J44" s="348"/>
      <c r="K44" s="348"/>
      <c r="L44" s="348"/>
      <c r="M44" s="348"/>
      <c r="N44" s="348"/>
      <c r="O44" s="348"/>
      <c r="P44" s="348"/>
      <c r="Q44" s="348"/>
      <c r="R44" s="348"/>
      <c r="S44" s="348"/>
      <c r="T44" s="348"/>
      <c r="U44" s="348"/>
    </row>
    <row r="45" spans="2:21" ht="54.75" customHeight="1" x14ac:dyDescent="0.2">
      <c r="B45" s="281"/>
      <c r="C45" s="281"/>
      <c r="D45" s="281"/>
      <c r="E45" s="281"/>
      <c r="F45" s="281"/>
      <c r="G45" s="281"/>
      <c r="H45" s="281"/>
      <c r="I45" s="281"/>
      <c r="J45" s="281"/>
      <c r="K45" s="281"/>
      <c r="L45" s="281"/>
      <c r="M45" s="281"/>
      <c r="N45" s="281"/>
      <c r="O45" s="281"/>
      <c r="P45" s="281"/>
      <c r="Q45" s="281"/>
      <c r="R45" s="281"/>
      <c r="S45" s="281"/>
      <c r="T45" s="281"/>
      <c r="U45" s="281"/>
    </row>
    <row r="46" spans="2:21" ht="61.5" customHeight="1" x14ac:dyDescent="0.2">
      <c r="B46" s="281"/>
      <c r="C46" s="281"/>
      <c r="D46" s="281"/>
      <c r="E46" s="281"/>
      <c r="F46" s="281"/>
      <c r="G46" s="281"/>
      <c r="H46" s="281"/>
      <c r="I46" s="281"/>
      <c r="J46" s="281"/>
      <c r="K46" s="281"/>
      <c r="L46" s="281"/>
      <c r="M46" s="281"/>
      <c r="N46" s="281"/>
      <c r="O46" s="281"/>
      <c r="P46" s="281"/>
      <c r="Q46" s="281"/>
      <c r="R46" s="281"/>
      <c r="S46" s="281"/>
      <c r="T46" s="281"/>
      <c r="U46" s="281"/>
    </row>
    <row r="47" spans="2:21" ht="64.5" customHeight="1" x14ac:dyDescent="0.2">
      <c r="B47" s="281"/>
      <c r="C47" s="281"/>
      <c r="D47" s="281"/>
      <c r="E47" s="281"/>
      <c r="F47" s="281"/>
      <c r="G47" s="281"/>
      <c r="H47" s="281"/>
      <c r="I47" s="281"/>
      <c r="J47" s="281"/>
      <c r="K47" s="281"/>
      <c r="L47" s="281"/>
      <c r="M47" s="281"/>
      <c r="N47" s="281"/>
      <c r="O47" s="281"/>
      <c r="P47" s="281"/>
      <c r="Q47" s="281"/>
      <c r="R47" s="281"/>
      <c r="S47" s="281"/>
      <c r="T47" s="281"/>
      <c r="U47" s="281"/>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18:U18"/>
    <mergeCell ref="B19:U19"/>
    <mergeCell ref="B22:U22"/>
    <mergeCell ref="B23:U23"/>
    <mergeCell ref="B21:U21"/>
    <mergeCell ref="B25:U25"/>
    <mergeCell ref="B26:U26"/>
    <mergeCell ref="B27:U27"/>
    <mergeCell ref="B42:U42"/>
    <mergeCell ref="B28:U28"/>
    <mergeCell ref="B37:U37"/>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Maryuri Milena Moreno Rodriguez</cp:lastModifiedBy>
  <cp:lastPrinted>2011-10-07T14:16:27Z</cp:lastPrinted>
  <dcterms:created xsi:type="dcterms:W3CDTF">2010-02-23T19:10:51Z</dcterms:created>
  <dcterms:modified xsi:type="dcterms:W3CDTF">2025-04-26T22:32:47Z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535a957-b352-4c2d-aa57-80f72177303d_Enabled">
    <vt:lpwstr>true</vt:lpwstr>
  </property>
  <property fmtid="{D5CDD505-2E9C-101B-9397-08002B2CF9AE}" pid="3" name="MSIP_Label_f535a957-b352-4c2d-aa57-80f72177303d_SetDate">
    <vt:lpwstr>2024-11-27T20:37:05Z</vt:lpwstr>
  </property>
  <property fmtid="{D5CDD505-2E9C-101B-9397-08002B2CF9AE}" pid="4" name="MSIP_Label_f535a957-b352-4c2d-aa57-80f72177303d_Method">
    <vt:lpwstr>Standard</vt:lpwstr>
  </property>
  <property fmtid="{D5CDD505-2E9C-101B-9397-08002B2CF9AE}" pid="5" name="MSIP_Label_f535a957-b352-4c2d-aa57-80f72177303d_Name">
    <vt:lpwstr>defa4170-0d19-0005-0004-bc88714345d2</vt:lpwstr>
  </property>
  <property fmtid="{D5CDD505-2E9C-101B-9397-08002B2CF9AE}" pid="6" name="MSIP_Label_f535a957-b352-4c2d-aa57-80f72177303d_SiteId">
    <vt:lpwstr>34303541-74ec-4d4a-8c5a-8049d2fd6ce6</vt:lpwstr>
  </property>
  <property fmtid="{D5CDD505-2E9C-101B-9397-08002B2CF9AE}" pid="7" name="MSIP_Label_f535a957-b352-4c2d-aa57-80f72177303d_ActionId">
    <vt:lpwstr>1d5eee41-af1c-47a9-9341-4f1d2c923e3b</vt:lpwstr>
  </property>
  <property fmtid="{D5CDD505-2E9C-101B-9397-08002B2CF9AE}" pid="8" name="MSIP_Label_f535a957-b352-4c2d-aa57-80f72177303d_ContentBits">
    <vt:lpwstr>0</vt:lpwstr>
  </property>
</Properties>
</file>