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24226"/>
  <mc:AlternateContent xmlns:mc="http://schemas.openxmlformats.org/markup-compatibility/2006">
    <mc:Choice Requires="x15">
      <x15ac:absPath xmlns:x15ac="http://schemas.microsoft.com/office/spreadsheetml/2010/11/ac" url="C:\Users\estre\Downloads\"/>
    </mc:Choice>
  </mc:AlternateContent>
  <xr:revisionPtr revIDLastSave="0" documentId="13_ncr:1_{8A33BD1E-05FF-4E0A-BD75-311890D95F2B}" xr6:coauthVersionLast="36" xr6:coauthVersionMax="47" xr10:uidLastSave="{00000000-0000-0000-0000-000000000000}"/>
  <bookViews>
    <workbookView xWindow="0" yWindow="0" windowWidth="20490" windowHeight="852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79021"/>
</workbook>
</file>

<file path=xl/calcChain.xml><?xml version="1.0" encoding="utf-8"?>
<calcChain xmlns="http://schemas.openxmlformats.org/spreadsheetml/2006/main">
  <c r="U100" i="1" l="1"/>
  <c r="T6" i="6" s="1"/>
  <c r="U98" i="1"/>
  <c r="U99" i="1"/>
  <c r="U101" i="1"/>
  <c r="U87" i="1"/>
  <c r="U92" i="1"/>
  <c r="U89" i="1"/>
  <c r="U90" i="1"/>
  <c r="U91" i="1"/>
  <c r="U5" i="6" s="1"/>
  <c r="R7" i="1"/>
  <c r="R8" i="1"/>
  <c r="R9" i="1"/>
  <c r="R10" i="1"/>
  <c r="S7" i="1"/>
  <c r="T7" i="1"/>
  <c r="T8" i="1"/>
  <c r="T9" i="1"/>
  <c r="N4" i="2" s="1"/>
  <c r="N10" i="2" s="1"/>
  <c r="T10" i="1"/>
  <c r="U7" i="1"/>
  <c r="S8" i="1"/>
  <c r="U8" i="1"/>
  <c r="U9" i="1"/>
  <c r="U10" i="1"/>
  <c r="S9" i="1"/>
  <c r="S10" i="1"/>
  <c r="S98" i="1"/>
  <c r="S99" i="1"/>
  <c r="S100" i="1"/>
  <c r="S101" i="1"/>
  <c r="K6" i="6" s="1"/>
  <c r="Q11" i="1"/>
  <c r="R11" i="1"/>
  <c r="S11" i="1"/>
  <c r="R13" i="1"/>
  <c r="S13" i="1"/>
  <c r="T13" i="1"/>
  <c r="U13" i="1"/>
  <c r="R14" i="1"/>
  <c r="S14" i="1"/>
  <c r="T14" i="1"/>
  <c r="T15" i="1"/>
  <c r="M5" i="2" s="1"/>
  <c r="T16" i="1"/>
  <c r="O5" i="2" s="1"/>
  <c r="U14" i="1"/>
  <c r="U15" i="1"/>
  <c r="U16" i="1"/>
  <c r="U5" i="2" s="1"/>
  <c r="R5" i="2"/>
  <c r="R15" i="1"/>
  <c r="S15" i="1"/>
  <c r="S16" i="1"/>
  <c r="R16" i="1"/>
  <c r="E5" i="2" s="1"/>
  <c r="R20" i="1"/>
  <c r="S20" i="1"/>
  <c r="T20" i="1"/>
  <c r="U20" i="1"/>
  <c r="R21" i="1"/>
  <c r="S21" i="1"/>
  <c r="S22" i="1"/>
  <c r="S23" i="1"/>
  <c r="T21" i="1"/>
  <c r="T22" i="1"/>
  <c r="O6" i="2" s="1"/>
  <c r="T23" i="1"/>
  <c r="U21" i="1"/>
  <c r="R22" i="1"/>
  <c r="R23" i="1"/>
  <c r="U22" i="1"/>
  <c r="U23" i="1"/>
  <c r="R30" i="1"/>
  <c r="R31" i="1"/>
  <c r="R32" i="1"/>
  <c r="R33" i="1"/>
  <c r="S30" i="1"/>
  <c r="T30" i="1"/>
  <c r="T31" i="1"/>
  <c r="T32" i="1"/>
  <c r="M7" i="2" s="1"/>
  <c r="T33" i="1"/>
  <c r="P7" i="2" s="1"/>
  <c r="U30" i="1"/>
  <c r="U31" i="1"/>
  <c r="U32" i="1"/>
  <c r="U33" i="1"/>
  <c r="S31" i="1"/>
  <c r="S32" i="1"/>
  <c r="S33" i="1"/>
  <c r="K7" i="2" s="1"/>
  <c r="R36" i="1"/>
  <c r="R37" i="1"/>
  <c r="R38" i="1"/>
  <c r="R39" i="1"/>
  <c r="S36" i="1"/>
  <c r="J8" i="2" s="1"/>
  <c r="T36" i="1"/>
  <c r="N8" i="2" s="1"/>
  <c r="T37" i="1"/>
  <c r="T38" i="1"/>
  <c r="T39" i="1"/>
  <c r="U36" i="1"/>
  <c r="S37" i="1"/>
  <c r="U37" i="1"/>
  <c r="U38" i="1"/>
  <c r="U39" i="1"/>
  <c r="S38" i="1"/>
  <c r="S39" i="1"/>
  <c r="R47" i="1"/>
  <c r="R48" i="1"/>
  <c r="D9" i="2" s="1"/>
  <c r="R49" i="1"/>
  <c r="R50" i="1"/>
  <c r="S47" i="1"/>
  <c r="S48" i="1"/>
  <c r="H9" i="2" s="1"/>
  <c r="S49" i="1"/>
  <c r="S50" i="1"/>
  <c r="T47" i="1"/>
  <c r="O9" i="2" s="1"/>
  <c r="T48" i="1"/>
  <c r="T49" i="1"/>
  <c r="T50" i="1"/>
  <c r="P9" i="2" s="1"/>
  <c r="U47" i="1"/>
  <c r="T9" i="2" s="1"/>
  <c r="U48" i="1"/>
  <c r="U49" i="1"/>
  <c r="U50" i="1"/>
  <c r="R55" i="1"/>
  <c r="R56" i="1"/>
  <c r="R57" i="1"/>
  <c r="R58" i="1"/>
  <c r="S55" i="1"/>
  <c r="S56" i="1"/>
  <c r="S57" i="1"/>
  <c r="J4" i="4" s="1"/>
  <c r="S58" i="1"/>
  <c r="T55" i="1"/>
  <c r="U55" i="1"/>
  <c r="U56" i="1"/>
  <c r="R4" i="4" s="1"/>
  <c r="R10" i="4" s="1"/>
  <c r="U57" i="1"/>
  <c r="U58" i="1"/>
  <c r="T56" i="1"/>
  <c r="P4" i="4" s="1"/>
  <c r="P10" i="4" s="1"/>
  <c r="T57" i="1"/>
  <c r="T58" i="1"/>
  <c r="T4" i="4"/>
  <c r="T10" i="4" s="1"/>
  <c r="R62" i="1"/>
  <c r="S62" i="1"/>
  <c r="S63" i="1"/>
  <c r="I5" i="4" s="1"/>
  <c r="S64" i="1"/>
  <c r="H5" i="4" s="1"/>
  <c r="S65" i="1"/>
  <c r="T62" i="1"/>
  <c r="T63" i="1"/>
  <c r="P5" i="4" s="1"/>
  <c r="T64" i="1"/>
  <c r="T65" i="1"/>
  <c r="U62" i="1"/>
  <c r="R63" i="1"/>
  <c r="R64" i="1"/>
  <c r="R65" i="1"/>
  <c r="U63" i="1"/>
  <c r="S5" i="4" s="1"/>
  <c r="U64" i="1"/>
  <c r="U5" i="4" s="1"/>
  <c r="U65" i="1"/>
  <c r="R68" i="1"/>
  <c r="S68" i="1"/>
  <c r="S69" i="1"/>
  <c r="I6" i="4" s="1"/>
  <c r="S70" i="1"/>
  <c r="J6" i="4" s="1"/>
  <c r="S71" i="1"/>
  <c r="T68" i="1"/>
  <c r="T69" i="1"/>
  <c r="N6" i="4" s="1"/>
  <c r="T70" i="1"/>
  <c r="T71" i="1"/>
  <c r="U68" i="1"/>
  <c r="T6" i="4" s="1"/>
  <c r="U69" i="1"/>
  <c r="R6" i="4" s="1"/>
  <c r="U70" i="1"/>
  <c r="U71" i="1"/>
  <c r="R69" i="1"/>
  <c r="R70" i="1"/>
  <c r="R71" i="1"/>
  <c r="R74" i="1"/>
  <c r="R76" i="1"/>
  <c r="R75" i="1"/>
  <c r="R77" i="1"/>
  <c r="S74" i="1"/>
  <c r="S75" i="1"/>
  <c r="I7" i="4" s="1"/>
  <c r="S76" i="1"/>
  <c r="S77" i="1"/>
  <c r="T74" i="1"/>
  <c r="U74" i="1"/>
  <c r="R7" i="4" s="1"/>
  <c r="U75" i="1"/>
  <c r="U76" i="1"/>
  <c r="U77" i="1"/>
  <c r="T75" i="1"/>
  <c r="N7" i="4" s="1"/>
  <c r="T76" i="1"/>
  <c r="T77" i="1"/>
  <c r="R84" i="1"/>
  <c r="R85" i="1"/>
  <c r="C4" i="6" s="1"/>
  <c r="R86" i="1"/>
  <c r="R87" i="1"/>
  <c r="S84" i="1"/>
  <c r="I4" i="6" s="1"/>
  <c r="T84" i="1"/>
  <c r="N4" i="6" s="1"/>
  <c r="N10" i="6" s="1"/>
  <c r="T85" i="1"/>
  <c r="T86" i="1"/>
  <c r="T87" i="1"/>
  <c r="M4" i="6"/>
  <c r="M10" i="6" s="1"/>
  <c r="U84" i="1"/>
  <c r="S4" i="6" s="1"/>
  <c r="S10" i="6" s="1"/>
  <c r="S85" i="1"/>
  <c r="S86" i="1"/>
  <c r="J4" i="6" s="1"/>
  <c r="S87" i="1"/>
  <c r="K4" i="6" s="1"/>
  <c r="U85" i="1"/>
  <c r="U86" i="1"/>
  <c r="T4" i="6" s="1"/>
  <c r="T10" i="6" s="1"/>
  <c r="R89" i="1"/>
  <c r="D5" i="6" s="1"/>
  <c r="S89" i="1"/>
  <c r="S90" i="1"/>
  <c r="S91" i="1"/>
  <c r="S92" i="1"/>
  <c r="T89" i="1"/>
  <c r="T90" i="1"/>
  <c r="T91" i="1"/>
  <c r="T92" i="1"/>
  <c r="P5" i="6" s="1"/>
  <c r="R90" i="1"/>
  <c r="R91" i="1"/>
  <c r="R92" i="1"/>
  <c r="F5" i="6" s="1"/>
  <c r="R98" i="1"/>
  <c r="R99" i="1"/>
  <c r="R100" i="1"/>
  <c r="R101" i="1"/>
  <c r="T98" i="1"/>
  <c r="T101" i="1"/>
  <c r="T99" i="1"/>
  <c r="T100" i="1"/>
  <c r="S6" i="6"/>
  <c r="R6" i="6"/>
  <c r="U6" i="6"/>
  <c r="R102" i="1"/>
  <c r="R103" i="1"/>
  <c r="R104" i="1"/>
  <c r="R105" i="1"/>
  <c r="S102" i="1"/>
  <c r="T102" i="1"/>
  <c r="T103" i="1"/>
  <c r="T104" i="1"/>
  <c r="T105" i="1"/>
  <c r="U102" i="1"/>
  <c r="S103" i="1"/>
  <c r="S104" i="1"/>
  <c r="J7" i="6" s="1"/>
  <c r="S105" i="1"/>
  <c r="U103" i="1"/>
  <c r="U104" i="1"/>
  <c r="U105" i="1"/>
  <c r="S7" i="6" s="1"/>
  <c r="R114" i="1"/>
  <c r="R115" i="1"/>
  <c r="R116" i="1"/>
  <c r="R117" i="1"/>
  <c r="F8" i="6" s="1"/>
  <c r="S114" i="1"/>
  <c r="I8" i="6" s="1"/>
  <c r="S115" i="1"/>
  <c r="S116" i="1"/>
  <c r="S117" i="1"/>
  <c r="J8" i="6" s="1"/>
  <c r="T114" i="1"/>
  <c r="U114" i="1"/>
  <c r="T115" i="1"/>
  <c r="T116" i="1"/>
  <c r="N8" i="6" s="1"/>
  <c r="T117" i="1"/>
  <c r="U115" i="1"/>
  <c r="U116" i="1"/>
  <c r="U117" i="1"/>
  <c r="U8" i="6" s="1"/>
  <c r="R122" i="1"/>
  <c r="S122" i="1"/>
  <c r="T122" i="1"/>
  <c r="M4" i="5" s="1"/>
  <c r="M10" i="5" s="1"/>
  <c r="T123" i="1"/>
  <c r="T124" i="1"/>
  <c r="T125" i="1"/>
  <c r="P4" i="5" s="1"/>
  <c r="P10" i="5" s="1"/>
  <c r="U122" i="1"/>
  <c r="U125" i="1"/>
  <c r="U123" i="1"/>
  <c r="U124" i="1"/>
  <c r="R123" i="1"/>
  <c r="S123" i="1"/>
  <c r="S124" i="1"/>
  <c r="S125" i="1"/>
  <c r="K4" i="5" s="1"/>
  <c r="R124" i="1"/>
  <c r="R125" i="1"/>
  <c r="R128" i="1"/>
  <c r="R129" i="1"/>
  <c r="R130" i="1"/>
  <c r="R131" i="1"/>
  <c r="S128" i="1"/>
  <c r="S130" i="1"/>
  <c r="S129" i="1"/>
  <c r="S131" i="1"/>
  <c r="T128" i="1"/>
  <c r="U128" i="1"/>
  <c r="T129" i="1"/>
  <c r="T130" i="1"/>
  <c r="T131" i="1"/>
  <c r="N5" i="5"/>
  <c r="U129" i="1"/>
  <c r="U130" i="1"/>
  <c r="U131" i="1"/>
  <c r="U5" i="5" s="1"/>
  <c r="P5" i="5"/>
  <c r="R134" i="1"/>
  <c r="S134" i="1"/>
  <c r="S135" i="1"/>
  <c r="S136" i="1"/>
  <c r="S137" i="1"/>
  <c r="T134" i="1"/>
  <c r="T135" i="1"/>
  <c r="M6" i="5" s="1"/>
  <c r="T136" i="1"/>
  <c r="O6" i="5" s="1"/>
  <c r="T137" i="1"/>
  <c r="U134" i="1"/>
  <c r="R135" i="1"/>
  <c r="C6" i="5" s="1"/>
  <c r="R136" i="1"/>
  <c r="R137" i="1"/>
  <c r="U135" i="1"/>
  <c r="R6" i="5" s="1"/>
  <c r="U136" i="1"/>
  <c r="R139" i="1"/>
  <c r="R140" i="1"/>
  <c r="R141" i="1"/>
  <c r="E7" i="5" s="1"/>
  <c r="R142" i="1"/>
  <c r="S139" i="1"/>
  <c r="S140" i="1"/>
  <c r="S141" i="1"/>
  <c r="S142" i="1"/>
  <c r="T139" i="1"/>
  <c r="U139" i="1"/>
  <c r="T140" i="1"/>
  <c r="O7" i="5" s="1"/>
  <c r="U140" i="1"/>
  <c r="T141" i="1"/>
  <c r="T142" i="1"/>
  <c r="U141" i="1"/>
  <c r="T7" i="5" s="1"/>
  <c r="S5" i="6"/>
  <c r="R5" i="6"/>
  <c r="T5" i="6"/>
  <c r="T5" i="2"/>
  <c r="U6" i="2"/>
  <c r="S5" i="5"/>
  <c r="J5" i="4"/>
  <c r="H7" i="2"/>
  <c r="O5" i="4"/>
  <c r="S6" i="2"/>
  <c r="R6" i="2"/>
  <c r="I6" i="6"/>
  <c r="M5" i="5"/>
  <c r="U4" i="6"/>
  <c r="U10" i="6" s="1"/>
  <c r="H4" i="6"/>
  <c r="O8" i="6"/>
  <c r="O4" i="6"/>
  <c r="O10" i="6" s="1"/>
  <c r="C5" i="6"/>
  <c r="R4" i="6"/>
  <c r="R10" i="6" s="1"/>
  <c r="N4" i="4"/>
  <c r="N10" i="4" s="1"/>
  <c r="O7" i="6"/>
  <c r="R5" i="5"/>
  <c r="O4" i="2"/>
  <c r="O10" i="2" s="1"/>
  <c r="C5" i="2" l="1"/>
  <c r="N6" i="2"/>
  <c r="J7" i="4"/>
  <c r="U4" i="4"/>
  <c r="U10" i="4" s="1"/>
  <c r="H7" i="6"/>
  <c r="T5" i="4"/>
  <c r="U7" i="5"/>
  <c r="D7" i="5"/>
  <c r="N6" i="5"/>
  <c r="U6" i="5"/>
  <c r="T4" i="5"/>
  <c r="T10" i="5" s="1"/>
  <c r="T8" i="6"/>
  <c r="M7" i="6"/>
  <c r="H6" i="6"/>
  <c r="M6" i="6"/>
  <c r="O5" i="6"/>
  <c r="P4" i="6"/>
  <c r="P10" i="6" s="1"/>
  <c r="N5" i="4"/>
  <c r="O4" i="4"/>
  <c r="O10" i="4" s="1"/>
  <c r="S4" i="4"/>
  <c r="S10" i="4" s="1"/>
  <c r="S6" i="5"/>
  <c r="H6" i="4"/>
  <c r="P6" i="2"/>
  <c r="U6" i="4"/>
  <c r="J6" i="6"/>
  <c r="P5" i="2"/>
  <c r="R8" i="6"/>
  <c r="C7" i="5"/>
  <c r="K6" i="5"/>
  <c r="O5" i="5"/>
  <c r="K5" i="5"/>
  <c r="J4" i="5"/>
  <c r="O4" i="5"/>
  <c r="O10" i="5" s="1"/>
  <c r="C8" i="6"/>
  <c r="R7" i="6"/>
  <c r="P6" i="6"/>
  <c r="N5" i="6"/>
  <c r="I5" i="6"/>
  <c r="F4" i="6"/>
  <c r="P7" i="4"/>
  <c r="K7" i="4"/>
  <c r="H4" i="4"/>
  <c r="S9" i="2"/>
  <c r="S8" i="2"/>
  <c r="O7" i="2"/>
  <c r="R7" i="2"/>
  <c r="T6" i="2"/>
  <c r="K6" i="2"/>
  <c r="N5" i="2"/>
  <c r="U4" i="2"/>
  <c r="U10" i="2" s="1"/>
  <c r="R4" i="2"/>
  <c r="R10" i="2" s="1"/>
  <c r="M8" i="2"/>
  <c r="R5" i="4"/>
  <c r="K6" i="4"/>
  <c r="P8" i="2"/>
  <c r="M7" i="5"/>
  <c r="M4" i="4"/>
  <c r="M10" i="4" s="1"/>
  <c r="T6" i="5"/>
  <c r="P7" i="5"/>
  <c r="O8" i="2"/>
  <c r="O7" i="4"/>
  <c r="S6" i="4"/>
  <c r="K7" i="5"/>
  <c r="F7" i="5"/>
  <c r="P6" i="5"/>
  <c r="D6" i="5"/>
  <c r="T5" i="5"/>
  <c r="I5" i="5"/>
  <c r="U4" i="5"/>
  <c r="U10" i="5" s="1"/>
  <c r="N4" i="5"/>
  <c r="N10" i="5" s="1"/>
  <c r="S8" i="6"/>
  <c r="P8" i="6"/>
  <c r="N7" i="6"/>
  <c r="C7" i="6"/>
  <c r="M5" i="6"/>
  <c r="H5" i="6"/>
  <c r="H10" i="6" s="1"/>
  <c r="M7" i="4"/>
  <c r="O6" i="4"/>
  <c r="K4" i="4"/>
  <c r="K10" i="4" s="1"/>
  <c r="N9" i="2"/>
  <c r="K9" i="2"/>
  <c r="N7" i="2"/>
  <c r="U7" i="2"/>
  <c r="J5" i="2"/>
  <c r="T4" i="2"/>
  <c r="T10" i="2" s="1"/>
  <c r="P4" i="2"/>
  <c r="P10" i="2" s="1"/>
  <c r="M6" i="4"/>
  <c r="I4" i="4"/>
  <c r="I10" i="4" s="1"/>
  <c r="C9" i="2"/>
  <c r="S7" i="2"/>
  <c r="M6" i="2"/>
  <c r="C6" i="2"/>
  <c r="S5" i="2"/>
  <c r="J4" i="2"/>
  <c r="R9" i="2"/>
  <c r="E8" i="6"/>
  <c r="K5" i="2"/>
  <c r="T7" i="6"/>
  <c r="T7" i="2"/>
  <c r="R4" i="5"/>
  <c r="R10" i="5" s="1"/>
  <c r="H6" i="5"/>
  <c r="J5" i="6"/>
  <c r="J10" i="6" s="1"/>
  <c r="F5" i="4"/>
  <c r="U9" i="2"/>
  <c r="J9" i="2"/>
  <c r="T7" i="4"/>
  <c r="H5" i="2"/>
  <c r="I8" i="2"/>
  <c r="S7" i="5"/>
  <c r="S4" i="5"/>
  <c r="S10" i="5" s="1"/>
  <c r="N7" i="5"/>
  <c r="J5" i="5"/>
  <c r="S7" i="4"/>
  <c r="F8" i="2"/>
  <c r="E6" i="2"/>
  <c r="J6" i="2"/>
  <c r="S4" i="2"/>
  <c r="S10" i="2" s="1"/>
  <c r="D8" i="6"/>
  <c r="K5" i="6"/>
  <c r="T8" i="2"/>
  <c r="R7" i="5"/>
  <c r="H4" i="5"/>
  <c r="O6" i="6"/>
  <c r="P6" i="4"/>
  <c r="F9" i="2"/>
  <c r="U8" i="2"/>
  <c r="C7" i="2"/>
  <c r="M4" i="2"/>
  <c r="M10" i="2" s="1"/>
  <c r="J6" i="5"/>
  <c r="E4" i="6"/>
  <c r="I6" i="5"/>
  <c r="K8" i="6"/>
  <c r="K7" i="6"/>
  <c r="F6" i="6"/>
  <c r="M5" i="4"/>
  <c r="M9" i="2"/>
  <c r="U7" i="4"/>
  <c r="K4" i="2"/>
  <c r="N6" i="6"/>
  <c r="R8" i="2"/>
  <c r="H7" i="5"/>
  <c r="I4" i="5"/>
  <c r="M8" i="6"/>
  <c r="U7" i="6"/>
  <c r="E5" i="6"/>
  <c r="H7" i="4"/>
  <c r="D6" i="4"/>
  <c r="K5" i="4"/>
  <c r="I9" i="2"/>
  <c r="I7" i="2"/>
  <c r="I5" i="2"/>
  <c r="D4" i="6"/>
  <c r="F6" i="5"/>
  <c r="H8" i="6"/>
  <c r="P7" i="6"/>
  <c r="I7" i="6"/>
  <c r="C6" i="6"/>
  <c r="C5" i="4"/>
  <c r="I4" i="2"/>
  <c r="E9" i="2"/>
  <c r="H4" i="2"/>
  <c r="F5" i="5"/>
  <c r="D4" i="4"/>
  <c r="J7" i="5"/>
  <c r="J10" i="5" s="1"/>
  <c r="I7" i="5"/>
  <c r="H5" i="5"/>
  <c r="H10" i="5" s="1"/>
  <c r="K10" i="5"/>
  <c r="I10" i="6"/>
  <c r="H10" i="4"/>
  <c r="J10" i="4"/>
  <c r="I6" i="2"/>
  <c r="H6" i="2"/>
  <c r="H10" i="2" s="1"/>
  <c r="K8" i="2"/>
  <c r="K10" i="2" s="1"/>
  <c r="H8" i="2"/>
  <c r="J7" i="2"/>
  <c r="C6" i="4"/>
  <c r="F6" i="4"/>
  <c r="E6" i="4"/>
  <c r="F4" i="4"/>
  <c r="C4" i="4"/>
  <c r="D5" i="5"/>
  <c r="C5" i="5"/>
  <c r="F4" i="5"/>
  <c r="D7" i="2"/>
  <c r="E7" i="2"/>
  <c r="D4" i="2"/>
  <c r="E6" i="5"/>
  <c r="E5" i="5"/>
  <c r="C4" i="5"/>
  <c r="D4" i="5"/>
  <c r="E4" i="5"/>
  <c r="D7" i="6"/>
  <c r="F7" i="6"/>
  <c r="E7" i="6"/>
  <c r="E6" i="6"/>
  <c r="D6" i="6"/>
  <c r="E10" i="6"/>
  <c r="D5" i="4"/>
  <c r="E5" i="4"/>
  <c r="E4" i="4"/>
  <c r="E10" i="4" s="1"/>
  <c r="C8" i="2"/>
  <c r="D8" i="2"/>
  <c r="E8" i="2"/>
  <c r="F7" i="2"/>
  <c r="F6" i="2"/>
  <c r="D6" i="2"/>
  <c r="D5" i="2"/>
  <c r="F5" i="2"/>
  <c r="F4" i="2"/>
  <c r="E4" i="2"/>
  <c r="C4" i="2"/>
  <c r="C10" i="2" l="1"/>
  <c r="F10" i="5"/>
  <c r="I10" i="5"/>
  <c r="D10" i="6"/>
  <c r="J10" i="2"/>
  <c r="D10" i="4"/>
  <c r="C10" i="6"/>
  <c r="K10" i="6"/>
  <c r="C10" i="4"/>
  <c r="F10" i="6"/>
  <c r="F10" i="4"/>
  <c r="I10" i="2"/>
  <c r="D10" i="5"/>
  <c r="E10" i="5"/>
  <c r="C10" i="5"/>
  <c r="F10" i="2"/>
  <c r="E10" i="2"/>
  <c r="D10" i="2"/>
</calcChain>
</file>

<file path=xl/sharedStrings.xml><?xml version="1.0" encoding="utf-8"?>
<sst xmlns="http://schemas.openxmlformats.org/spreadsheetml/2006/main" count="754" uniqueCount="541">
  <si>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</si>
  <si>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</si>
  <si>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</si>
  <si>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</si>
  <si>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</si>
  <si>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</si>
  <si>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</si>
  <si>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</si>
  <si>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</si>
  <si>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</si>
  <si>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</si>
  <si>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</si>
  <si>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</si>
  <si>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</si>
  <si>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</si>
  <si>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</si>
  <si>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</si>
  <si>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</si>
  <si>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</si>
  <si>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</si>
  <si>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</si>
  <si>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</si>
  <si>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</si>
  <si>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</si>
  <si>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</si>
  <si>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</si>
  <si>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</si>
  <si>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</si>
  <si>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</si>
  <si>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</si>
  <si>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</si>
  <si>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</si>
  <si>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</si>
  <si>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</si>
  <si>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</si>
  <si>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</si>
  <si>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</si>
  <si>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</si>
  <si>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</si>
  <si>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</si>
  <si>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</si>
  <si>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</si>
  <si>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</si>
  <si>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</si>
  <si>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</si>
  <si>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</si>
  <si>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</si>
  <si>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</si>
  <si>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</si>
  <si>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</si>
  <si>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</si>
  <si>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</si>
  <si>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</si>
  <si>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</si>
  <si>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</si>
  <si>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</si>
  <si>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</si>
  <si>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</si>
  <si>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</si>
  <si>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</si>
  <si>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</si>
  <si>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</si>
  <si>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</si>
  <si>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</si>
  <si>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</si>
  <si>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</si>
  <si>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</si>
  <si>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</si>
  <si>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</si>
  <si>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</si>
  <si>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</si>
  <si>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</si>
  <si>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</si>
  <si>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</si>
  <si>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</si>
  <si>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</si>
  <si>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</si>
  <si>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</si>
  <si>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</si>
  <si>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</si>
  <si>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</si>
  <si>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</si>
  <si>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</si>
  <si>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</si>
  <si>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</si>
  <si>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</si>
  <si>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</si>
  <si>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</si>
  <si>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</si>
  <si>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</si>
  <si>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</si>
  <si>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</si>
  <si>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</si>
  <si>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</si>
  <si>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</si>
  <si>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</si>
  <si>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</si>
  <si>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</si>
  <si>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</si>
  <si>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</si>
  <si>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</si>
  <si>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</si>
  <si>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</si>
  <si>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</si>
  <si>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</si>
  <si>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</si>
  <si>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</si>
  <si>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</si>
  <si>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</si>
  <si>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</si>
  <si>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</si>
  <si>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</si>
  <si>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</si>
  <si>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</si>
  <si>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</si>
  <si>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</si>
  <si>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</si>
  <si>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</si>
  <si>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</si>
  <si>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</si>
  <si>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</si>
  <si>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</si>
  <si>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</si>
  <si>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</si>
  <si>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</si>
  <si>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</si>
  <si>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</si>
  <si>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</si>
  <si>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</si>
  <si>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</si>
  <si>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</si>
  <si>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</si>
  <si>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</si>
  <si>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</si>
  <si>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</si>
  <si>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</si>
  <si>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</si>
  <si>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</si>
  <si>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</si>
  <si>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</si>
  <si>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</si>
  <si>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</si>
  <si>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</si>
  <si>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</si>
  <si>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</si>
  <si>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</si>
  <si>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</si>
  <si>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</si>
  <si>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</si>
  <si>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</si>
  <si>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</si>
  <si>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</si>
  <si>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</si>
  <si>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</si>
  <si>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</si>
  <si>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</si>
  <si>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</si>
  <si>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</si>
  <si>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</si>
  <si>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</si>
  <si>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</si>
  <si>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</si>
  <si>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</si>
  <si>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</si>
  <si>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</si>
  <si>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</si>
  <si>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</si>
  <si>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</si>
  <si>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</si>
  <si>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</si>
  <si>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</si>
  <si>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</si>
  <si>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</si>
  <si>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</si>
  <si>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</si>
  <si>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</si>
  <si>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</si>
  <si>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</si>
  <si>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</si>
  <si>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</si>
  <si>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RECTOR</t>
  </si>
  <si>
    <t>COMUNITARIA</t>
  </si>
  <si>
    <t>ADMINISTRATIVA</t>
  </si>
  <si>
    <t>DIRECTIVA</t>
  </si>
  <si>
    <t>ACADEMICA</t>
  </si>
  <si>
    <t xml:space="preserve">Proyecto Educativo Institucional, actas de reuniones y encuentro con docentes, registros fotográficos. </t>
  </si>
  <si>
    <t xml:space="preserve">La Institución tiene las metas establecidas que responden a los objetivos pero no son evaluadas periódicamente. </t>
  </si>
  <si>
    <t>Proyecto Educativo Institucional.</t>
  </si>
  <si>
    <t xml:space="preserve">El direccionamiento estretegico es conocido y apropiado por parte de la comunidad educativa, evidenciandose las respectivas estrategias. </t>
  </si>
  <si>
    <t xml:space="preserve">Proyecto educativo Institucional. </t>
  </si>
  <si>
    <t xml:space="preserve">Proyecto Educativo Institucional, manual de convivencia, planes de area y de aula, Programas de bienestar estudiantil. </t>
  </si>
  <si>
    <t xml:space="preserve">Proyecto Educativo Institucional, Actas de reuniones y actividades programadas, registros fotograficos. </t>
  </si>
  <si>
    <t xml:space="preserve">La institución articula el planteamiento estratégico con los planes, proyectos y  acciones en forma  participativa, fortaleciendo la equidad y el trabajo en equipo, de acuerdo al contexto y a las necesidades de los estudiantes. </t>
  </si>
  <si>
    <t>Proyecto Educativo Institucional,  guías pedagógicas, registros fotográficos,   proyectos pedagógicos.</t>
  </si>
  <si>
    <t xml:space="preserve">La misión y visión es aplicada de manera articulada en las sedes, niveles y grados. </t>
  </si>
  <si>
    <t xml:space="preserve">Proyecto Educativo Institucional. </t>
  </si>
  <si>
    <t>La Institución Educativa, emplea sus resultados en las evaluaciones externas (pruebas SABER y examen de Estado) para ajustar sus planes y programas de trabajo, asi como vigila los procesos de evaluación de los docentes del decreto 1278.</t>
  </si>
  <si>
    <t>Programa de inclusión, ICFES Saber 11°, Evaluar para Avanzar, SIMAT, Evaluación de desempeño 1278.</t>
  </si>
  <si>
    <t>La institución cuenta permanentemente  con la participación de los diferentes estamentos de la comunidad educativa para el  proceso de autoevaluación.</t>
  </si>
  <si>
    <t>PEI, Planes de área, autoevaluación por áreas.</t>
  </si>
  <si>
    <t>El Consejo Directivo se reúne periódicamente y hace seguimiento sistemático al plan de trabajo,
para garantizar su cumplimiento.</t>
  </si>
  <si>
    <t>Actas de reuniones, registro fotográfico</t>
  </si>
  <si>
    <t xml:space="preserve">El consejo académico  se reúne de cuerdo al cronograma establecido en  para garantizar que el proyecto pedagógico sea coherente con las necesidades de los estudiantes según el contexto.  </t>
  </si>
  <si>
    <t>Actas de reuniones, registros fotográficos.</t>
  </si>
  <si>
    <t xml:space="preserve">En la Institución educativa se realiza periódicamente la comisión de evaluación y promoción, para evaluar los resultados de sus acciones y desiciones. </t>
  </si>
  <si>
    <t xml:space="preserve">Actas, consejo académico, registro fotografico, informes académico y de convivencia del titular del grado. </t>
  </si>
  <si>
    <t xml:space="preserve">El comité de convivencia se reune periódicamente para analizar y plantear soluciones de problemas de convicencia que se presentan en la Institución Educativa. </t>
  </si>
  <si>
    <t xml:space="preserve">Actas, Registro fotográfico, Manual de convivencia. </t>
  </si>
  <si>
    <t xml:space="preserve">El Consejo Estudiantil esta conformado mediante elección democrática, faltando el desarrollo del POA durante el año escolar. </t>
  </si>
  <si>
    <t>Actas de constitución, registro fotográfico.</t>
  </si>
  <si>
    <t xml:space="preserve">La personera fue elegida democráticamnte, representando a todos los estudiantes, cumpliendo escasamente con su programa de gobierno. </t>
  </si>
  <si>
    <t xml:space="preserve">Actas, registro de elección, programa de gobierno, registros fotográficos. </t>
  </si>
  <si>
    <t>La asamblea de padres de familia se reúnen periódicamente y es reconocida como la instancia de representación de los integrantes de la comunidad educativa.</t>
  </si>
  <si>
    <t>Actas, Registro fotográfico, Control de asistencia.</t>
  </si>
  <si>
    <t>El Consejo de padres de familia se reune periódicmente para apoyar a los directivos de la Institución Educativa evaluando los resultados de sus acciones y decisiones.</t>
  </si>
  <si>
    <t xml:space="preserve">Actas, Manual de convivencia, Registros fotográficos y financieros. </t>
  </si>
  <si>
    <t>La Institución educativa utiliza diferentes medios de comunicación  en el proceso de mejoramento institucioonal.</t>
  </si>
  <si>
    <t>Redes sociales (plataforma, whatsapp, facebook live), agenda institucional</t>
  </si>
  <si>
    <t>Actas, Registro fotográficos,  salas virtuales, Planes de ára, POA.</t>
  </si>
  <si>
    <t>La institucion estimula los logros de los docentes y estudiantes aplicados de manera coherente sistematizada y organizada.</t>
  </si>
  <si>
    <t>Actas, Registro fotográficos,  estimulos y reconocimientos.</t>
  </si>
  <si>
    <t>La institución continúa propiciando acciones de mejoramiento gracias al intercambio de experiencias de las buenas prácticas pedagógicas, administrativas y culturales.</t>
  </si>
  <si>
    <t xml:space="preserve">Actas, Capacitación docente, Evaluar para avanzar, Titulatura, Programa PTA. </t>
  </si>
  <si>
    <t>Los estudiantes sienten orgullo de pertenecer en la Institucion, participan activamente actividades internas y externas. Se resalta el valor de la diversidad y la importancia de los ejercicios de los derechos de todos y todas.</t>
  </si>
  <si>
    <t>Las invitaciones de las demas instituciones, regitros fotograficos, eventos culturales y deportivos.</t>
  </si>
  <si>
    <t>La institución eduactiva requiere la adecuación de los espacios físicos que propicie un ambiente adecuado para la inclusión.</t>
  </si>
  <si>
    <t xml:space="preserve">Planta fisica, planos arquitectónicos. </t>
  </si>
  <si>
    <t xml:space="preserve">La institución evalua sistemáticamente su programa de inducción, renovandolos año a año, e incluyendo las familias. </t>
  </si>
  <si>
    <t>Calendario escolar, agenda mensual, registros fotograficos, actas.</t>
  </si>
  <si>
    <t xml:space="preserve">Instrucción semanal, titulatura. </t>
  </si>
  <si>
    <t>Manual de convivencia, PEI, actas.</t>
  </si>
  <si>
    <t xml:space="preserve">POA, Actividades deportivas, Registros fotográficos, redes sociales, Escuela de padres, capacitaciones. </t>
  </si>
  <si>
    <t xml:space="preserve">PAE, registros fotográficos, transporte escolar, oficina de psicorientación. </t>
  </si>
  <si>
    <t xml:space="preserve">La Institución educativa reconoce y utiliza el comité de convivencia para identificar y mediar los conflictos, con la participación de los diferentes estamentos de la comunidad educativa. </t>
  </si>
  <si>
    <t xml:space="preserve">Manual de convivencia, actas, citaciones a padres de familia, procesos disciplinarios. </t>
  </si>
  <si>
    <t xml:space="preserve">Comité de convivencia, Manual de convivencia, actas. </t>
  </si>
  <si>
    <t xml:space="preserve">La Institución educativa maneja una comunicación asertiva con los padres de familia mediante canales de comunicación para establecer contacto oportuno con cada uno de ellos, facilitando así la solución de los problemas. </t>
  </si>
  <si>
    <t>Redes sociales, escuela de padres, grupos de whatsapp, directorio digital.</t>
  </si>
  <si>
    <t>La Institución educativa continua con los procesos de comunicación e intercambio con las autoridades educativas y con base en estos resultados, realiza los acuerdos pertinentes.</t>
  </si>
  <si>
    <t>La institución mantiene alianzas y acuerdos con diferentes entidades para apoyar la ejecución de sus proyectos y los ajusta en concordancia con los resultados obtenidos.</t>
  </si>
  <si>
    <t xml:space="preserve">La Institución educativa tiene alianzas con algunas entidades del sector productivo para apoyar el desarrollo de las competencias de los estudiantes. </t>
  </si>
  <si>
    <t xml:space="preserve">PROCESO: CLIMA ESCOLAR_COMPONENTE: MOTIVACIÓN HACIA EL APRENDIZAJE: Diseñar estrategias y actividades para crear una cultura de conocimiento que conlleve a mejorar la motivación y por ende el aprendizaje de los estudiantes. </t>
  </si>
  <si>
    <t xml:space="preserve">PROCESO: GOBIERNO ESCOLAR: CONSEJO DIRECTIVO Y ACADÉMICO: Se reúnen periódicamente de acuerdo con el cronograma establecido y hacen seguimiento sistemático al plan de trabajo,
para garantizar su cumplimiento, evaluando cada una de las actividades programadas. </t>
  </si>
  <si>
    <t>PROCESO: GOBIERNO ESCOLAR: CONSEJO ESTUDIANTIL Y PERSONERO ESTUDIANTIL: Fortalecimiento de la apropiación, organización, planeación y operabilidad de los diferentes estamentos del gobierno escolar, como: Consejo estudiantil, personeria, contraloría.</t>
  </si>
  <si>
    <t>AÑO  2023</t>
  </si>
  <si>
    <t>Existe un plan de estudios para cada uno de los niveles ofertados en la institución, teniendo en cuenta las dimensiones y atendiendo a las necesidades del contexto. Es pertinente, articulado, cuenta con seguimiento y se maneja de manera adecuada.</t>
  </si>
  <si>
    <t>Proyecto Educativo Institucional
Proyecto de Práctica Pedagógica Investigativa</t>
  </si>
  <si>
    <t>Planes de área y de aula 
Guías de aprendizaje con criterios unificados adaptadas a las necesidades del contexto, uso de TIC y redes sociales para profundizar conocimientos
Guías  para los estudiantes con NEE
Prácticas pedagógicas</t>
  </si>
  <si>
    <t>Plataforma institucional
Guías de aprendizaje en físico 
Videos, textos, módulos, audios, computadores, celulares, internet.
Biblioteca institucional</t>
  </si>
  <si>
    <t>La institución evalúa periódicamente el cumplimiento de las horas efectivas de clase recibidas por los estudiantes y toma las medidas pertinentes para corregir situaciones anómalas.</t>
  </si>
  <si>
    <t>Resoluciones de Secretaría de Educación 
Calendario escolar
Agendas mensuales
Horario institucional</t>
  </si>
  <si>
    <t>La institución revisa periódicamente la implementación de su política de evaluación tanto en cuanto a su aplicación por parte de los docentes, como en su efecto sobre la diversidad de los estudiantes, e introduce los ajustes pertinentes.</t>
  </si>
  <si>
    <t>Ajustes al Sistema Institucional de Evaluación de los Estudiantes.
Planillas de evaluación.
Plataforma institucional.
Informes académicos.
Observador del estudiante.
Comisiones de evaluación.
Autoevaluación institucional</t>
  </si>
  <si>
    <t>Las prácticas pedagógicas de aula de los docentes de todos los niveles, áreas y grados se apoyan en opciones didácticas que son conocidas y compartidas por los diferentes estamentos de la comunidad educativa, en concordancia con el PEI.</t>
  </si>
  <si>
    <t xml:space="preserve">Orientaciones de los docentes con métodos activos 
Textos del Programa Todos a Aprender
Guías de aprendizaje.
Módulos
Foros
Práctica pedagógica de los estudiantes del programa de formación complementaria.
Proyectos transversales.
Proyecto de investigación de los maestros en formación </t>
  </si>
  <si>
    <t xml:space="preserve">La institución revisa y evalúa periódicamente el impacto de las tareas escolares en los aprendizajes de los estudiantes y ajusta su política en este tema.
</t>
  </si>
  <si>
    <t>Videos y registro fotográfico.
Desarrollo de guías y trabajos escritos.
Ensayos.
Informes de proyectos. 
Diarios pedagógicos y planeadores.
Acompañamiento de los padres de familia y tutores.</t>
  </si>
  <si>
    <t>La institución revisa y evalúa periódicamente la articulación entre la política sobre el uso de los recursos para el aprendizaje y su propuesta pedagógica, y realiza ajustes a la misma con base en los resultados de los estudiantes.</t>
  </si>
  <si>
    <t xml:space="preserve">Plataforma institucional
Guías de aprendizaje en físico
Ensayos
Foros
Videos, textos, módulos, audios, computadores, celulares, internet
Biblioteca </t>
  </si>
  <si>
    <t>La institución usa apropiadamente los tiempos destinados a los aprendizajes de manera flexible de acuerdo con las características y necesidades de los estudiantes.</t>
  </si>
  <si>
    <t>Resolución de SED con el calendario escolar
Resolución de manejo de tiempos
Horario
Agendas mensuales
Archivo de práctica pedagógica del PFC</t>
  </si>
  <si>
    <t>La institución hace seguimiento a las relaciones de aula e implementa acciones de mejoramiento.</t>
  </si>
  <si>
    <t>Planes de área
Planes de aula
Proyectos de aula y transversales
Guías de apoyo para estudiantes con NEE
Guías de aprendizaje para profundizar conocimientos</t>
  </si>
  <si>
    <t>Plan de área
Plan de contenidos del PFC
Planes de aula
Priorización de contenidos
Explicaciones del profesor
Guías de aprendizaje
Ajustes razonables para los estudiantes con necesidades especiales</t>
  </si>
  <si>
    <t xml:space="preserve">En los estilos pedagógicos de aula se privilegian las perspectivas de docentes y estudiantes en la elección de contenidos y en las estrategias de enseñanza 
que favorecen el desarrollo de las competencias. </t>
  </si>
  <si>
    <t>Formato de plan de aula.
Formato de guía de aprendizaje.
Práctica pedagógica investigativa de los maestros en ejercicio y en formación.</t>
  </si>
  <si>
    <t>El sistema de evaluación del rendimiento académico se aplica permanentemente y se hace
seguimiento a los estudiantes de bajo rendimiento.</t>
  </si>
  <si>
    <t>Planillas de evaluación.
Diversas estrategias de evaluación.
Formato de autoevaluación.
Plataforma web.
Planes de apoyo. 
Sistema Institucional de Evaluación de los Estudiantes</t>
  </si>
  <si>
    <t>El seguimiento de los resultados
académicos cuenta con indicadores y mecanismos claros de retroalimentación para
estudiantes, padres de familia y prácticas docentes.</t>
  </si>
  <si>
    <t>Revisión de guías, tareas, trabajos, evaluaciones  desarrolladas por los estudiantes. 
Preinforme académico a coordinación antes de finalizar el periodo.
Informes personalizados a los padres de familia sobre el desempeño de sus hijos al terminar cada periodo.
Actas de compromiso académico.
Observador del estudiante.
Formatos de seguimiento por parte de coordinación académica y de convivencia y orientación escolar para estudiantes que no respondieron a los tiempos asignados.
Horario de atención a padres de familia.</t>
  </si>
  <si>
    <t>El análisis de los resultados de los estudiantes en las evaluaciones externas 
son fuente para el mejoramiento de las
prácticas de aula, en el marco del Plan de Mejoramiento Institucional.</t>
  </si>
  <si>
    <t>Simulacros de preparación pruebas externas.
Martes de pruebas
Retroalimentación de resultados de las áreas evaluadas en las pruebas saber y evaluar para avanzar
Actas de jornada pedagógica</t>
  </si>
  <si>
    <t>Planilla de asistencia de los estudiantes.
Registro de la asistencia en la coordinación de convivencia
Formato de la asistencia de los padres de familia 
Llamados de atención a los estudiantes e información a los padres de familia sobre el incumplimiento de los deberes académicos  y de convivencia
Comisión de evaluación y promoción cada período
Actas de compromiso a los estudiantes con más de tres materias perdidas.</t>
  </si>
  <si>
    <t>Las prácticas de los docentes incorporan actividades de nivelación basadas en estrategias que ofrecen apoyo al desarrollo de las competencias básicas de los estudiantes y al mejoramiento
de sus resultados.</t>
  </si>
  <si>
    <t>Plataforma institucional
La evaluación de nivelación por periodo
Paquete pedagógico y evaluación de nivelación final
Atención especial a los estudiantes que nivelan</t>
  </si>
  <si>
    <t>La institución cuenta con estrategias de apoyo pedagógico a los casos de bajo rendimiento académico, así como con mecanismos de seguimiento y actividades institucionales.</t>
  </si>
  <si>
    <t>Paquetes pedagógicos
Pruebas Diagnósticas
Monitores Académicos
Plan Individual de Ajustes Razonables PIAR
Uso de herramientas y recursos educativos tecnológicos
Nivelación Formativa
Nivelación Final</t>
  </si>
  <si>
    <t>PROCESO DISEÑO PEDAGOGICO- COMPONENTE PLAN DE ESTUDIOS: El diseño pedagógico curricular con el plan de estudios ofertado para cada uno de los niveles educativos, es desarrollado durante la jornada escolar reglamentaria con los recursos existentes en la institución educativa y evaluado periódicamente para sus respectivos ajustes.</t>
  </si>
  <si>
    <t xml:space="preserve">Libro de matrícula.
 Sistema de archivo que tiene el programa de notas.
  Registro de estudiantes que están en el SIMAT.
  Certificados.
Formatos de prematrícula y matrícula. 
</t>
  </si>
  <si>
    <t xml:space="preserve">La institución revisa periódicamente la calidad y disponibilidad del archivo académico, ajusta y mejora este sistema continuamente. Genera certificados y constancias oportunamente cuando son solicitados. 
</t>
  </si>
  <si>
    <t xml:space="preserve">Carpetas.
 Fichas de matrícula.
 Cajas de documentación organizadas grado por grado y estudiante por estudiante.
</t>
  </si>
  <si>
    <t xml:space="preserve">La institución revisa periódicamente el sistema de expedición de boletines de calificaciones e implementa acciones para ajustarlo y mejorarlo. 
</t>
  </si>
  <si>
    <t xml:space="preserve">Plataforma. 
Boletines.
</t>
  </si>
  <si>
    <t xml:space="preserve">La institución asegura los recursos para cumplir el programa de mantenimiento de su planta física.
</t>
  </si>
  <si>
    <t xml:space="preserve">Presupuesto de ingresos y gastos.
 Contratos. 
Registros fotográficos.
 Actas. 
</t>
  </si>
  <si>
    <t xml:space="preserve">El programa de adecuación y embellecimiento de la planta física se lleva a cabo periódicamente. 
</t>
  </si>
  <si>
    <t xml:space="preserve">Presupuesto de ingresos y gastos.
 Contratos. 
Registros fotográficos.
 Actas.
</t>
  </si>
  <si>
    <t xml:space="preserve">La institución realiza una programación de las diferentes actividades que se llevan a cabo en cada uno de los espacios físicos. 
</t>
  </si>
  <si>
    <t xml:space="preserve">Contratos, 
Registros fotográficos, 
Manual de funciones.
</t>
  </si>
  <si>
    <t>La institución garantiza la disponibilidad oportuna de los mismos dirigidos a prevenir las barreras y potenciar la participación de todos los estudiantes, en concordancia del direccionamiento estratégico y las necesidades de los docentes y estudiantes.</t>
  </si>
  <si>
    <t xml:space="preserve">Presupuesto, 
Contratos, 
facturas de compras.
</t>
  </si>
  <si>
    <t xml:space="preserve">El proceso para determinar las necesidades de adquisición de suministro de insumos, recursos y mantenimiento de los mismos, es participativo, se hace oportunamente y está articulado con la propuesta pedagógica de la institución.
</t>
  </si>
  <si>
    <t xml:space="preserve">Presupuesto, 
Contratos, 
Facturas de compras,
Evidencias fotográficas.
</t>
  </si>
  <si>
    <t xml:space="preserve">La institución cuenta con un programa de mantenimiento preventivo y correctivo de los equipos y recursos para el aprendizaje que se ejecuta oportunamente.  
</t>
  </si>
  <si>
    <t xml:space="preserve">Contratos,
 Presupuesto, 
Actas concejo directivo,
 Evidencias fotográficas.
</t>
  </si>
  <si>
    <t xml:space="preserve">La institución cuenta con programas definidos para algunos servicios complementarios: además cuenta con servicio de transporte, restaurante escolar a través de la estrategia del PAE  con el apoyo de la gobernación y alcaldía municipal. 
</t>
  </si>
  <si>
    <t>PAE, 
Convenios con el municipio.</t>
  </si>
  <si>
    <t xml:space="preserve">La estrategia para apoyar a los estudiantes que presentan bajo desempeño académico o con dificultades de interacción, es aplicada en todas las sedes y es conocida por toda la comunidad educativa. Además, está articulada con los servicios prestados por otros profesionales de apoyo como psicorientación.
</t>
  </si>
  <si>
    <t xml:space="preserve">Asesorías y refuerzos,
 Plan de apoyo, 
De compromiso,
 Observador del estudiante
Registro de seguimiento por psicorientación.
</t>
  </si>
  <si>
    <t>Hojas de vida,
 Resoluciones, 
Decretos de nombramientos,
 PEI, 
Archivos.</t>
  </si>
  <si>
    <t xml:space="preserve">La institución tiene una estrategia organizada para la inducción y la acogida del personal que incluye el análisis del PEI y del PMI.
</t>
  </si>
  <si>
    <t xml:space="preserve">PEI
PMI
SIE
</t>
  </si>
  <si>
    <t xml:space="preserve">La institución tiene un programa de formación que responde a problemas identificados y demandas específicas; existen criterios claros para valorar la oferta externa. 
</t>
  </si>
  <si>
    <t xml:space="preserve">PEI, 
Hojas de Vida, 
Perfiles, 
Plan de estudio, 
PMI 
</t>
  </si>
  <si>
    <t xml:space="preserve">La institución cuenta con procesos explícitos para elaborar los horarios y los criterios para realizar la asignación académica de los docentes.
</t>
  </si>
  <si>
    <t xml:space="preserve">Resolución asignación académica, 
Calendarios académicos,
 Hoja de vida, 
Perfiles 
</t>
  </si>
  <si>
    <t xml:space="preserve">El personal vinculado está identificado con la institución: comparte la filosofía, principios, valores y objetivos, y está dispuesto a realizar actividades complementarias que sean necesarias para cualificar su labor. </t>
  </si>
  <si>
    <t xml:space="preserve">PEI, 
Manual de funciones
</t>
  </si>
  <si>
    <t xml:space="preserve">El proceso de evaluación de docentes, directivos y personal administrativo permite la implementación de acciones de mejoramiento y de desarrollo profesional. </t>
  </si>
  <si>
    <t xml:space="preserve">Archivos del docente con información sobre los resultados de evaluación.
Planes de mejoramiento profesional, 
Plataforma, 
Actas de compromiso, 
Planes de área y aula, 
</t>
  </si>
  <si>
    <t xml:space="preserve">Se aplica diferentes estrategias de reconocimiento a miembros de la comunidad educativa que es parte fundamental de la cultura institucional. 
</t>
  </si>
  <si>
    <t>Reconocimiento del mejor maestro 
PEI, 
Registro fotográfico, 
Actas. 
Reconocimiento público de cada docente por los proyectos realizados.</t>
  </si>
  <si>
    <t xml:space="preserve">La institución cuenta con una política de apoyo a la investigación y a la producción de materiales relacionados con la misma; incluyendo a los estudiantes de PFC  y además se han definido temas de áreas de interés en concordancia con el PEI. 
</t>
  </si>
  <si>
    <t xml:space="preserve">Proyectos de investigación, 
PEI, Módulos,
 Planes de área.
 Documento marco de investigación Proyectos de investigación de los estudiantes del PFC.
 Grupos de investigación
Socialización de los proyectos de investigación.
</t>
  </si>
  <si>
    <t xml:space="preserve">La institución dispone de estrategias claras para mediación y solución de conflictos y éstos se resuelven a través del diálogo y la negociación permanente. Esto contribuye a que exista un buen clima laboral.
</t>
  </si>
  <si>
    <t xml:space="preserve">Manual de Convivencia, 
Comité de convivencia, 
Actas.
Registro y seguimiento de los estudiantes que presentan situaciones tipo I, II, III
</t>
  </si>
  <si>
    <t xml:space="preserve">La institución se preocupa por el bienestar del personal vinculado desde una perspectiva de igualdad y equidad, además, es conocido  aceptado por la comunidad educativa desde una perspectiva de equidad. 
</t>
  </si>
  <si>
    <t xml:space="preserve">Archivo de Medicina laboral,
 Manual de funciones,
 PEI, 
Archivo formato de permisos.
Restaurante escolar
Tienda escolar
</t>
  </si>
  <si>
    <t xml:space="preserve">La Institución realiza anualmente el presupuesto correspondiente, en el que se priorizan las necesidades en las dos sedes ubicadas en las tres plantas físicas, y sistemáticamente evalúa y se proyecta. 
</t>
  </si>
  <si>
    <t xml:space="preserve">Presupuestos de ingresos y egresos, 
Libros de contabilidad, 
POA, 
Actas, 
Comprobantes, 
Rendición de cuentas 
Evidencias fotográficas.
</t>
  </si>
  <si>
    <t xml:space="preserve">La contabilidad se ejecuta con eficiencia, honestidad y buena organización que se evidencia en la evidencia en los informes financieros según las normas exigidas y se realiza seguimiento y control según la necesidad.
</t>
  </si>
  <si>
    <t xml:space="preserve">SIFSE,( Sistema de Seguimiento a Fondos de Servicios Educativos)
 Actas, 
Registros 
 Libros de Contabilidad,
 Informe trimestral a secretaria (área de contabilidad) 
</t>
  </si>
  <si>
    <t xml:space="preserve">Hay seguimiento y evaluación de los procesos de recaudo de ingresos y de realización de los gastos; dicha información retroalimenta la planeación
financiera y apoya la toma de decisiones. 
</t>
  </si>
  <si>
    <t xml:space="preserve">Registros de ingresos y egresos,
 Contratos, 
libros contables y auxiliares,
 Informes financieros
</t>
  </si>
  <si>
    <t xml:space="preserve">La institución revisa y hace seguimiento a los resultados de los informes financieros, para que éstos sean un elemento clave en el momento de planear las acciones, tomar decisiones y evaluar los resultados de las mismas. 
</t>
  </si>
  <si>
    <t xml:space="preserve">SIFSE (sistema de información de los fondos de servicios educativos),
 Actas, 
Registros 
Libros de Contabilidad y auxiliares,
 Informe trimestral a secretaria (área de contabilidad)
</t>
  </si>
  <si>
    <t>La Institución conoce la politica de atención a la población que experimenta  barreras para el aprendizaje y la participación, trabajando conjuntamente para diseñar modelos pedagógicos flexibles que permiten  la inclusión y atención a estas personas, y las dan a conocer a la comunidad.</t>
  </si>
  <si>
    <t xml:space="preserve">Diseño y adaptación del PIAR 
Formato de evaluación adaptado a las dificultades y necesidades de los estudiantes con NEE identificados 
Actas de seguimiento por la orientadora escolar y compromiso
PEI
Boletines de período
Observador del estudiante </t>
  </si>
  <si>
    <t>La institución trabaja articuladamente para diseñar y aplicar estrategias pedagógicas pertinentes que permitan integrar y atender las personas pertenecientes a grupos étnicos, y las dan a conocer a la comunidad.</t>
  </si>
  <si>
    <t>plan de área, PEI</t>
  </si>
  <si>
    <t>La institución cuenta con políticas y programas claros que recogen las expectativas de todos los estudiantes y ofrece alternativas para que se identifiquen con ella. Los mecanismos empleados para hacer el seguimiento a las necesidades de los estudiantes</t>
  </si>
  <si>
    <t>Actas, formularios, plan pedagógico, PEI</t>
  </si>
  <si>
    <t>Proyectos de vida en algunas áreas. Diagnóstico, Proyecto de vida en forma digital en construcción en los primeros grados</t>
  </si>
  <si>
    <t>Actas, tematica aplicada
registro fotográfico, 
, proyecto de la escuela de padres, asistencias</t>
  </si>
  <si>
    <t>La comunidad tiene participación en la vida institución y hay procesos de seguimiento y evaluación de los programas y las actividades</t>
  </si>
  <si>
    <t>programas, actas, registro fotográfico</t>
  </si>
  <si>
    <t>La institución y la comunidad evalúan conjuntamente y mejoran de mutuo acuerdo los servicios
con la disponibilidad de los recursos físicos y los medios</t>
  </si>
  <si>
    <t>El impacto del servicio social estudiantil es evaluado por la institución y se tienen en cuenta tanto
las necesidades y expectativas de la comunidad
como su satisfacción con estos programas.</t>
  </si>
  <si>
    <t>Proyecto elaborado por los docentes encargados.
Formatos de firmas de cada trabajo realizado.
Formato firmado por los padres de familia.
Proyecto realizado por los estudiantes.
Evidencias fotográficas
Socialización del proyecto.
Proyecto general empastado.</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</si>
  <si>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</si>
  <si>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Actas, asambleas, reuniones, asistencia, registro fotográfico, actas de izada de bandera, POA</t>
  </si>
  <si>
    <t>La institución posee canales de comunicación
claros y abiertos que facilitan a los padres de
familia el conocimiento de sus derechos y deberes,
de manera que ellos se sienten miembros
legítimos de la asamblea y del consejo
de padres.</t>
  </si>
  <si>
    <t>grupos de whatssap, registro fotgráfico, actas,formatos de asistencia, POA</t>
  </si>
  <si>
    <t>las familias participan de la dinámica
de la institución a través de actividades y programadas
que tienen propósitos y estrategias
claramente definidos en concordancia con el
PEI y con los procesos institucionales.</t>
  </si>
  <si>
    <t>Asistencias a las actividades, registros fotográficos, POA, actas.</t>
  </si>
  <si>
    <t>La institución cuenta con programas
para la prevención de
riesgos físicos que hacen parte
de los proyectos transversales</t>
  </si>
  <si>
    <t>POA de los proyectos pedagógicos transversales.asistencias, actas, formatos, charlas</t>
  </si>
  <si>
    <t>formatos, actas, registro, charlas</t>
  </si>
  <si>
    <t>programa de seguridad, simulacros, capacitación.</t>
  </si>
  <si>
    <t xml:space="preserve">La gran mayoria de los estudiantes presenta motivación e interes sobre el aprendizaje, pero algunos dicho interés y voluntad por adquirir sus nuevos conocimientos. </t>
  </si>
  <si>
    <t xml:space="preserve">PMI,
Programa de prevención de riesgos.
</t>
  </si>
  <si>
    <t>La Institución educativa cuenta con una  misión, visión y los principios que articulan e identifican a la institución como un todo. Estos elementos han sido apropiados parcialmente por la comunidad educativa.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</si>
  <si>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</si>
  <si>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PROCESO: DIRECCIONAMIENTO ESTRATEGICO Y HORIZONTE INSTITUCIONAL_COMPONENTE: MISIÓN, VISIÓN Y PRINCIPIOS: Se cuenta con una  misión, visión y los principios que articulan e identifican a la institución como un todo. Estos elementos han sido apropiados parcialmente por la comunidad educativa.</t>
  </si>
  <si>
    <t xml:space="preserve">PROCESO APOYO FINANCIERO Y CONTABLE - COMPONENTES: PRESUPUESTO, CONTABILIDAD, INGRESOS Y GASTOS Y CONTROL FISICAL: La institución evalúa periódicamente los procedimientos para la elaboración del preesupuesto, realizando análisis financieros y proyecciones presupuestales, contando con todos los sopoertes contables, haciendo seguimiento y revisón a los resultados de dichos informes financieros, los cuales son presentados dentro de los plazos establecidos por las normas. </t>
  </si>
  <si>
    <t xml:space="preserve">PROCESO: TALENTO HUMANO - COMPONENTE: APOYO A LA INVESTIGACIÓN                                                                                                                                                                                                           Fortalecer la investigación a nivel institucional, asignando espacios de tiempo para los docentes, recursos y otros aspectos que permitan desarrollar planes para la divulgación de dichas investigaciones. </t>
  </si>
  <si>
    <t>La institución cuenta con programas concertados con el cuerpo docente para apoyar a los estudiantes en sus proyectos de vida, articulados con sus necesidades y expectativas.</t>
  </si>
  <si>
    <t>La escuela de padres es coherente con el PEI, cuenta con el respaldo pedagógico de los docentes y se encuentra ampliamente divulgada en la comunidad.</t>
  </si>
  <si>
    <t>PROCESO ACCEBILIDAD-COMPONENTE PROYECTO DE VIDA: Fortalecer de forma programática la proyección personal y el futuro de los estudiantes, articulados con la identificación de sus necesidades y expectativas, así como con las posibilidades que ofrece el entorno para su desarrollo.</t>
  </si>
  <si>
    <t>PROCESO PREVENCION DE RIESGOS. Fortalecer los programas para la prevención de riesgos físicos y psicosociales que hacen parte de los proyectos transversales y son coherentes con el PEI, identificado los principales problemas que constituyen factores de riesgo para los estudiantes y la comunidad.</t>
  </si>
  <si>
    <t>La planeación de clases es reconocida como la estrategia institucional que posibilita establecer y aplicar el conjunto ordenado y articulado de actividades  Los planes de aula establecen sistemas didácticos accesibles a todo el estudiantado, que minimizan barreras al aprendizaje y están relacionados con el diseño curricular y el enfoque metodológico.</t>
  </si>
  <si>
    <t>La institución revisa y evalúa periódicamente su política de control y tratamiento del ausentismo en función de los resultados de la misma, e implementa los ajustes pertinentes.</t>
  </si>
  <si>
    <t xml:space="preserve">PROCESO GESTIÓN DE AULA: PLANEACIÓN DE CLASES: ajustes y unificación de criterios para el diligenciamiento, control, seguimiento y evaluación de la planeación de clases en las áreas y campos de conocimiento.   </t>
  </si>
  <si>
    <t>PROCESO SEGUIMIENTO ACADEMICO: SEGUIMIENTO A EGRESADOS: actualización de la base de datos de los egresados, promoviendo la participación en actividades institucionales.</t>
  </si>
  <si>
    <t xml:space="preserve">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 </t>
  </si>
  <si>
    <t>La institución dispone de metas establecidas que están alineadas con sus objetivos, aunque no se someten a evaluaciones.</t>
  </si>
  <si>
    <t xml:space="preserve">El direccionamiento estratégico es reconocido y asumido por la comunidad educativa, reflejándose en las respectivas estrategias. </t>
  </si>
  <si>
    <t>La institución educativa emplea metodologías y adapta espacios físicos para fomentar la inclusión, impulsando una educación integral dirigida.</t>
  </si>
  <si>
    <t>Los criterios básicos sobre el manejo del establecimiento educativo y la atención a la diversidad fueron definidos de manera participativa y permiten el trabajo en equipo, pero no han sido evaluados para establecer su eficacia.</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</si>
  <si>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</si>
  <si>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La estrategia pedagógica es coherente con la misión, la visión y los principios institucionales, y es aplicada de manera articulada en las diferentes sedes, niveles y grados.</t>
  </si>
  <si>
    <t>La institución dispone permanentemente  con la participación de los diferentes estamentos de la comunidad educativa para el  proceso de autoevaluación.</t>
  </si>
  <si>
    <t xml:space="preserve">El Consejo Directivo se reúne regularmente y lleva a cabo un seguimiento sistemático del plan de trabajo para garantizar su cumplimiento. </t>
  </si>
  <si>
    <t>El comité de convivencia se reúne periódicamente y es reconocido como la instancia encargada de analizar y plantear soluciones a los problemas de convivencia que se presentan en la institución.</t>
  </si>
  <si>
    <t>El consejo estudiantil se reúne periódicamente y es reconocido como la instancia de representación de los intereses de todos y todas los
estudiantes de la institución.</t>
  </si>
  <si>
    <t>El personero elegido desarrolla proyectos y programas a favor de todos los estudiantes y su labor es reconocida en los diferentes estamentos de la comunidad educativa.</t>
  </si>
  <si>
    <t>El consejo de padres de familia solamente se reúne esporádicamente para trabajar
sobre los asuntos de su competencia.</t>
  </si>
  <si>
    <t xml:space="preserve">Actas, Manual de convivencia, Registros fotográficos. </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</si>
  <si>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</si>
  <si>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</si>
  <si>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</si>
  <si>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</si>
  <si>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</si>
  <si>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</si>
  <si>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En todas las sedes de la institución se observan el entusiasmo y una elevada motivación hacia el aprendizaje, lo que se refleja en toda la comunidad educativa.</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</si>
  <si>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</si>
  <si>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</si>
  <si>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 xml:space="preserve">La Institución Educativa  cuenta con un programa (PAE) completo y adecuado de bienestar de los estudiantes. Además se cuenta con una buena orientación escolar y servicio de transporte. </t>
  </si>
  <si>
    <t>La comunidad educativa reconoce y utiliza el comité de convivencia para identificar y mediar los conflictos. Las actividades programadas para fortalecer la convivencia cuentan con amplia participación de los distintos estamentos de la comunidad educativa.</t>
  </si>
  <si>
    <t>La institución utiliza mecanismos que combinan recursos internos y externos para prevenir situaciones de riesgo y manejar los casos difíciles, en el marco de su política sobre este tema. Además, hace seguimiento periódico a los mismos.</t>
  </si>
  <si>
    <t>La institución cuenta con planes de estudios pertinentes para preescolar,básica primaria, secundaria, media y PFC.</t>
  </si>
  <si>
    <t>El enfoque metodológico es común en
cuanto a métodos de enseñanza flexibles. En el año 2024 se elaboraron los PIAR de los estudiantes con NEE en cada uno de los grados.</t>
  </si>
  <si>
    <t>Planes de área y de aula 
Guías de aprendizaje con criterios unificados adaptadas a las necesidades del contexto, uso de TIC y redes sociales para profundizar conocimientos
Guías  para los estudiantes con NEE
Prácticas pedagógicas, PIAR.</t>
  </si>
  <si>
    <t>La institución cuenta con una política de dotación, uso y mantenimiento de los recursos para el aprendizaje que permite apoyar el trabajo académico de los estudiantes y docentes.</t>
  </si>
  <si>
    <t>Plataforma institucional
Guías de aprendizaje en físico 
Videos, textos, módulos, audios, computadores, celulares, internet.
Biblioteca institucional, redes sociales.</t>
  </si>
  <si>
    <t>La institución revisa periódicamente la implementación de su política de evaluación en cuanto a su aplicación por parte de los docentes, como en su efecto sobre la diversidad de los estudiantes, e introduce los ajustes pertinentes.</t>
  </si>
  <si>
    <t xml:space="preserve">La institución cuenta con una política clara sobre la intencionalidad de las tareas escolares en el afianzamiento de los aprendizajes de los estudiantes.
</t>
  </si>
  <si>
    <t>La planeación de clases es reconocida como la estrategia institucional que posibilita establecer y aplicar el conjunto ordenado y articulado de actividades.  Los planes de aula establecen sistemas didácticos accesibles a todo el estudiantado, que minimizan barreras al aprendizaje y están relacionados con el diseño curricular y el enfoque metodológico.</t>
  </si>
  <si>
    <t xml:space="preserve"> Tareas, trabajos, evaluaciones  desarrolladas por los estudiantes. 
Preinforme académico a coordinación antes de finalizar el periodo.
Informes personalizados a los padres de familia sobre el desempeño de sus hijos al terminar cada periodo.
Actas de compromiso académico.
Observador del estudiante.
Formatos de seguimiento por parte de coordinación académica y de convivencia y orientación escolar para estudiantes que no respondieron a los tiempos asignados.
Horario de atención a padres de familia.</t>
  </si>
  <si>
    <t xml:space="preserve">Folio de matrícula.
Sistema de archivo que tiene el programa de notas.
Registro de estudiantes que están en el SIMAT.
Certificados.
Formulario de prematrícula                     
Paz y Salvo                                                                              </t>
  </si>
  <si>
    <t>La institución cuenta con procesos de revisión periódica de calidad y disponibilidad del sistema de archivo académico, y ajusta continuamente novedades de acuerdo a las necesidades identificadas. Expide certificados y constancias oportunamente cuando son solicitados. </t>
  </si>
  <si>
    <t>Plataforma Web Colegios
Carpetas.
Fichas de matrícula.
Cajas de documentación organizadas grado por grado y estudiante por estudiante.
Actas de compromisos académicos por periodos.                                                                       Acta de nivelación final.                                                  Acta de compromiso académico año 2025.</t>
  </si>
  <si>
    <t xml:space="preserve">La institución revisa periódicamente el funcionamiento de la plataforma de expedición de boletines de calificaciones e implementa acciones para ajustarlo y mejorarlo. 
</t>
  </si>
  <si>
    <t>Plataforma. 
Boletines.</t>
  </si>
  <si>
    <t>La institución fortalece la ejecución del programa de manteminimiento de su planta física, garantiza y prioriza los recursos para su cumplimiento.
  </t>
  </si>
  <si>
    <t>Presupuesto de ingresos y gastos.
Contratos. 
Registros fotográficos.
Actas. </t>
  </si>
  <si>
    <t>En la institución se lleva a cabo periódicamente el programa de adecuación y embellecimiento de la planta física y se da participación a los estamentos de la comunidad educativa. Se requierie fortalecer el proceso de evaluación y seguimiento de las actividades de adecuación reaizadas.</t>
  </si>
  <si>
    <t xml:space="preserve">Presupuesto de ingresos y gastos.
Contratos. 
Registros fotográficos.
 Actas.
</t>
  </si>
  <si>
    <t>La institución realiza diferentes actividades que se llevan a cabo en cada uno de los espacios físicos  basada en una programación coherente. Continuar con el fortalecimiento de revisión y evaluación permamente de dicho proceso.</t>
  </si>
  <si>
    <t>Contratos, 
Registros fotográficos, 
Manual de funciones.</t>
  </si>
  <si>
    <t>La institución garantiza la disponibilidad oportuna de los mismos dirigidos a prevenir las barreras y potenciar la participación de todos los estudiantes, en concordancia del direccionamiento estratégico y las necesidades de los docentes y estudiantes. Se requiere fortalecer la evaluación y revisión del plan de adquisión.</t>
  </si>
  <si>
    <t>Presupuesto, 
Contratos, 
facturas de compras.</t>
  </si>
  <si>
    <t>Las necesidades de la institución educativa y la adquisición de suministros de insumos, recursos y mantenimiento de los mismos, se realiza en mediante un proceso donde participan los diferentes estamentos de la comunidad educativa, se realiza de forma oportuna y se articula con la propuesta pedagógica de la institución.</t>
  </si>
  <si>
    <t xml:space="preserve">
Presupuesto, 
Plan de compras,
Contratos, 
Facturas de compras,
Evidencias fotográficas.
</t>
  </si>
  <si>
    <t xml:space="preserve">La institución dispone de un programa de mantenimiento preventivo y correctivo de los equipos y recursos con los que cuenta para el aprendizaje y este se desarrolla de forma oportuna. </t>
  </si>
  <si>
    <t>Contratos,
Presupuesto, 
Actas concejo directivo,
Evidencias fotográficas.</t>
  </si>
  <si>
    <t>La institución ha identificado algunos riesgos que pueden presentarse en la institución, sin embargo,estos no se encuentran documentados. Desea desarrollar un panorama de riesgos para afrontar dichas situaciones.</t>
  </si>
  <si>
    <t>PMI,
Programa de prevención de riesgos.
 </t>
  </si>
  <si>
    <t xml:space="preserve">La institución cuenta con programas definidos para algunos servicios complementarios: además cuenta con servicio de transporte, restaurante escolar a través de la estrategia del PAE  con el apoyo de la gobernación y alcaldía municipal. </t>
  </si>
  <si>
    <t>La institución educativa así como sus sedes anexas cuentan con una estrategia para apoyar a los estudiantes que presentan bajo desempeño académico o con dificultades de interacción, esta es conocida por todos los integrantes de la comunidad educativa. Además, está articulada con los servicios prestados por otros profesionales de apoyo como orientación escolar.</t>
  </si>
  <si>
    <t xml:space="preserve">Asesorías y refuerzos,
Plan de apoyo, 
De compromiso,
Observador del estudiante
Registro de seguimiento por orientación escolar.
</t>
  </si>
  <si>
    <t>La institución educativa cuenta con diversos perfiles los cuales sirven para la toma de decisiones referentes al talento humano, estos son coherentes con su estructura organizativa. Los perfiles se revisan y evalúan continuamente para su uso en los procesos de selección, solicitud e inducción del personal, en función del plan de mejoramiento y de sus necesidades.</t>
  </si>
  <si>
    <t>Hojas de vida,
Resoluciones, 
Decretos de nombramientos,
PEI, 
Archivos.</t>
  </si>
  <si>
    <t>La institución cuenta una estrategia para realizar la inducción y la acogida del personal nuevo, esta incluye la bienvenida a la institución y la entrega y análisis de documentos institucuionales como SIEE, PEI PMI, y demás documentos relevantes.</t>
  </si>
  <si>
    <t>PEI
PMI
SIE</t>
  </si>
  <si>
    <t>La institución tiene un programa de formación que responde a problemas identificados y demandas específicas; existen criterios claros para valorar la oferta externa ;revisa y evalúa continuamente su programa de formación y capacitación en función de su incidencia en el mejoramiento de los procesos de enseñanza -aprendizaje y en el desarrollo institucional.</t>
  </si>
  <si>
    <t>PEI
Hojas de Vida 
Perfiles
Plan de estudio
PMI                                                                                  Capacitaciones</t>
  </si>
  <si>
    <t>La  asignación académica de los docentes se revisa y evalúa de forma oportuna y continua para determinar si se requiere algún ajuste a los mismos.</t>
  </si>
  <si>
    <t>Resolución asignación académica 
Calendarios académicos
Hoja de vida 
Perfiles                                                                                 Agenda mensual de actividades</t>
  </si>
  <si>
    <t xml:space="preserve">La institución cuenta con personal con gran sentido de pertenencia, reconociendo y apropiando su filosofía, principios, valores, objetivos y dispuestos a realizar actividades complementarias de ser necesariar que cualifiquen su labor y en pro del mejoramineto continuo de la institución. </t>
  </si>
  <si>
    <t>PEI 
Manual de funciones</t>
  </si>
  <si>
    <t xml:space="preserve">La institución educativa realiza el proceso de evaluación de docentes, directivos y personal administrativo y este facilita implementar acciones de mejoramiento y de desarrollo profesional. </t>
  </si>
  <si>
    <t xml:space="preserve">Archivos del docente con información sobre los resultados de evaluación
Planes de mejoramiento profesional 
Plataforma
Actas de compromiso 
Planes de área y aula                                                        Drive institucional de evidencias
</t>
  </si>
  <si>
    <t>Reconocimiento del mejor maestro 
PEI
Registro fotográfico, 
Actas. 
Reconocimiento público de cada docente por los proyectos realizados.</t>
  </si>
  <si>
    <t xml:space="preserve">La institución cuenta con una política de apoyo a la investigación y a la producción de materiales relacionados con la misma; incluyendo a los estudiantes de PFC  y además se han definido temas de áreas de interés en concordancia con el PEI. </t>
  </si>
  <si>
    <t>Proyectos de investigación, 
PEI, Módulos,
 Planes de área.
 Documento marco de investigación Proyectos de investigación de los estudiantes del PFC.
 Grupos de investigación
Socialización de los proyectos de investigación.</t>
  </si>
  <si>
    <t xml:space="preserve">La institución ha establecido de forma clara y oportuna estrategias para mediación, solución de conflictos utilizando como herramienta principal el diálogo y la negociación permanente contribuyendo con ello a la existencia de un buen clima laboral.
</t>
  </si>
  <si>
    <t xml:space="preserve">Manual de Convivencia, 
Comité de convivencia, 
Actas.
</t>
  </si>
  <si>
    <t>Archivo de Medicina laboral.
 Manual de funciones.
 PEI 
Archivo formato de permisos.
Restaurante escolar
Tienda escolar</t>
  </si>
  <si>
    <t xml:space="preserve">La Institución realiza anualmente el presupuesto correspondiente, en el que se priorizan las necesidades en las dos sedes ubicadas en las tres plantas físicas, y sistemáticamente evalúa y se proyecta. </t>
  </si>
  <si>
    <t>La contabilidad se ejecuta con eficiencia, honestidad y buena organización que se evidencia en la evidencia en los informes financieros según las normas exigidas y se realiza seguimiento y control según la necesidad.</t>
  </si>
  <si>
    <t>SIFSE,( Sistema de Seguimiento a Fondos de Servicios Educativos)
 Actas, 
Registros 
 Libros de Contabilidad,
 Informe trimestral a secretaria (área de contabilidad) </t>
  </si>
  <si>
    <t>Hay seguimiento y evaluación de los procesos de recaudo de ingresos y de realización de los gastos; dicha información retroalimenta la planeación
financiera y apoya la toma de decisiones. </t>
  </si>
  <si>
    <t>Registros de ingresos y egresos,
Contratos, 
libros contables y auxiliares,                              Informes financieros</t>
  </si>
  <si>
    <t>La institución revisa y hace seguimiento a los resultados de los informes financieros, para que éstos sean un insumo al momento de planear las acciones, tomar decisiones y evaluar los resultados de las mismas. </t>
  </si>
  <si>
    <t xml:space="preserve">SIFSE (sistema de información de los fondos de servicios educativos),
Actas, 
Registros 
Libros de Contabilidad y auxiliares,
Informe trimestral a secretaria (área de contabilidad)
</t>
  </si>
  <si>
    <t xml:space="preserve">Diseño y adaptación del PIAR 
Formato de evaluación adaptado a las dificultades y necesidades de los estudiantes con NEE identificados. 
Actas de seguimiento por el orientador escolar y compromiso
PEI
Boletines de período
Observador del estudiante </t>
  </si>
  <si>
    <t>La institución cuenta con políticas y programas claros que recogen las expectativas de todos los estudiantes y ofrece alternativas para que se identifiquen con ella. Los mecanismos empleados para hacer el seguimiento a las necesidades de los estudiantes.</t>
  </si>
  <si>
    <t>Actas, formularios, plan pedagógico, PEI, PIAR.</t>
  </si>
  <si>
    <t xml:space="preserve"> Proyecto de vida completo digital.</t>
  </si>
  <si>
    <t>Actas, tematica aplicada
registro fotográfico, 
Proyecto de la escuela de padres, asistencias</t>
  </si>
  <si>
    <t>La comunidad tiene participación en la vida institucional y hay procesos de seguimiento y evaluación de los programas y las actividades</t>
  </si>
  <si>
    <t>programas, actas, formatos,registro fotográfico</t>
  </si>
  <si>
    <t>Aulas de:
 Biblioteca. 
Salas de informática.
Audiovisuales. 
Aula vive digital.
Laboratorios de química
Tienda escolar
Internado a los estudiantes de pfc de horario extendido.
Restaurante (suplemento alimenticio)</t>
  </si>
  <si>
    <t>Grupos de whatssap, circulares,registro fotográfico, actas,formatos de asistencia, POA</t>
  </si>
  <si>
    <t>las familias participan de la dinámica
de la institución a través de actividades  programadas
que tienen propósitos y estrategias
claramente definidos en concordancia con el
PEI y con los procesos institucionales.</t>
  </si>
  <si>
    <t>Programa de prevención de riesgos,POA de los proyectos pedagógicos transversales.asistencias, actas, formatos, charlas, oficios a los entes responsables en estos procesos.</t>
  </si>
  <si>
    <t xml:space="preserve">PROCESO: DIRECCIONAMIENTO ESTRATEGICO Y HORIZONTE INSTITUCIONAL-COMPONENTE:MISION, VISION Y PRINCIPIOS: Se cuenta con una misión, visión y principios que articulan e identifican a la IE como un todo. Estos elementos han sido apropiados parcialmente por la comunidad educativa. </t>
  </si>
  <si>
    <t xml:space="preserve">PROCESO:GOBIERNO ESCOLAR-COMPONENTE:CONSEJO DIRECTIVO, ACADEMICO Y COMISION DE EVALUACION Y PROMOCION: Estas instancias se reúnen periódicamente de acuerdo con el cronograma establecido y hacen seguimiento sistemático al plan de trabajo, para garantizar su cumplimiento, evaluando cada una de las actividades programadas. </t>
  </si>
  <si>
    <t xml:space="preserve">PROCESO GOBIERNO ESCOLAR-COMPONENTE: CONSEJO DE PADRES DE FAMILIA: Fortalecer la apropiación, organización, planeación y operabilidad de los diferentes estamentos del gobierno escolar, especialmente el consejo de padres de familia. </t>
  </si>
  <si>
    <t>PROCESO: DISEÑO PEDAGOGICO-COMPONENTE:PLAN DE ESTUDIOS: El diseño pedagógico curricular ofertado para cada uno de los niveles educativos es desarrollado dutante la jornada escolar reglamentaria con los recursos existentes en la IE y evaluado periodicamente para sus respectivos ajustes.</t>
  </si>
  <si>
    <t xml:space="preserve">PROCESO GESTION DE AULA-COMPONENTE:PLANEACION DE CLASES: Ajustar y unificar criterios para el diligenciamiento, control, seguimiento y evaluación de la planeación de clases en las áreas y campos de conocimiento. </t>
  </si>
  <si>
    <t>PROCESO SEGUIMIENTO-COMPONENTE:SEGUIMIENTO A LOS EGRESADOS: Actualizar la base de datos de los egresados</t>
  </si>
  <si>
    <t xml:space="preserve">PROCESO: TALENTO HUMANO - COMPONENTE: APOYO A LA INVESTIGACIÓN: Fortalecer el proceso de apoyo a la investigación que involucre a toda la comunidad educativa en le ejecución de las políticas institucionales. </t>
  </si>
  <si>
    <t xml:space="preserve">PROCESO ACCESIBILIDAD-COMPONENTE:PROYECTO DE VIDA: Implementar el proyecto de vida y fortalecer de forma progrmática la proyección personal y el futuro de los estudiantes, articulado con la identificación de sus necesidade y expectativas. </t>
  </si>
  <si>
    <t xml:space="preserve">PROCESO: ADMINISTRACIÓN DE LA PLANTA FÍSICA Y DE LOS RECURSOS - COMPONENTE: SEGURIDAD Y PROTECION: Gestionar y ejecutar el diseño del panorama de riesgos que responda a las necesidades de seguridad y protección. </t>
  </si>
  <si>
    <t>PROCESO PREVENCION DE RIESGOS-COMPONENTE:PREVENCION DE RIESGOS FISICOS: Fortalecer el programa de prevención de riesgos a través de talleres, simulacros, capacitaciones, convivencias y charlas sobre salud mental, física y actualizaciones constantes de protocolos de seguridad adaptados a las nuevas necesidades y riesgos emergentes.</t>
  </si>
  <si>
    <t xml:space="preserve">PROCESO: CLIMA ESCOLAR-COMPONENTE:AMBIENTE FISICO: Promover un espacio físico ordenado, limpio, funcional que garantice un clima escolar agradable y que contribuya a la concentración, productividad y bienestar de la comunidad educativa. </t>
  </si>
  <si>
    <t xml:space="preserve">PROCESO: APOYO A LA GESTION ACADEMICA - COMPONENTE: PROCESO DE MATRICULA Y BOLETINES (INFORMES):                                                                                                                                      La Institución cuenta con un sistema de matrícula y expedición de boletines agil y oportuno e implementa acciones que conllevan al mejoramiento de los mismos.  </t>
  </si>
  <si>
    <t xml:space="preserve">PROCESO: ADMINISTRACIÓN DE LA PLANTA FÍSICA Y DE LOS RECURSOS - COMPONENTE: SEGURIDAD Y PROTECCIÓN.                                             Continuar con el proceso de gestión en el panorama de riesgos físicos
</t>
  </si>
  <si>
    <t>PROCESO: APOYO A LA GESTION ACADEMICA - COMPONENTE: PROCESO DE MATRICULA Y BOLETINES (INFORMES):                                                                                                                                      La Institución realiza la matrícula de una forma oportuna y ágil apoyada en el SIMAT, folios y documentos pertinentes a dicho proceso; generando los boletines a través del uso de la plataforma web colegios. Periodicamente revisa dichos procedimientos para detectar los ajustes requeridos y permitir el mejoramiento continuo.</t>
  </si>
  <si>
    <t xml:space="preserve">PROCESO APOYO FINANCIERO Y CONTABLE - COMPONENTES: PRESUPUESTO, CONTABILIDAD, INGRESOS, GASTOS Y CONTROL FISICAL: La institución realiza proyección del presupuesto con miras a solventar las necesidades detectadas. Cada actividad financiera y contable realizada cuenta con sus debidos soportes, además, se realizan los debidos informes financieros y se entregan en los plazos establecidos por la norma. </t>
  </si>
  <si>
    <t>PROCESO: PROYECCION A LA COMUNIDAD. COMPONENTE: OFERTA DE SERVICIOS A LA COMUNIDAD: La IEGCC ofrece una educación integral y de calidad que no solo abarca el proceso acdémico sino también el apoyo a la diversidad, la incluisón, el acceso a recursos físicos y de los medios, garantizando una educación adaptada a las necesidades locales y regionales.</t>
  </si>
  <si>
    <t>Programa de inclusión, ICFES Saber 11°, Los tres editores 10,11 , SIMAT.</t>
  </si>
  <si>
    <t xml:space="preserve">Actas, consejo académico, registro fotografico, informes académico y de convivencia del director de curso. </t>
  </si>
  <si>
    <t xml:space="preserve">POA, Actividades deportivas, Registros fotográficos, redes sociales, Escuela de padres, capacitaciones caja de compensación familiar comfaoriente. </t>
  </si>
  <si>
    <t>Reuinones con la caja de compesación (calidad- talento humano), Registro fotograficos, salas de informatica primaria y secundaria.</t>
  </si>
  <si>
    <t>Convenios con instituciones educativas SENA, Universidad Francisco de Paula Santander (pedagogia infantil), Universidad Simon Bolivar (psicologia), registros fotográficos.</t>
  </si>
  <si>
    <t>Convenios con insituciones educativas, Villa silvania,Universidad, registro fotográfico, Trabajo social.</t>
  </si>
  <si>
    <t>Las alianzas con el sector productivo como villa silvania, tienen objetivos y metodologías claras para apoyar el desarrollo de competencias en los estudiantes y se promueven procesos de seguimiento y evaluación periódicos.</t>
  </si>
  <si>
    <t>Convenios con insituciones educativas,Universidades, registro fotográfico, Trabajo social, sala de informatica de primaria y secundaria.</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</si>
  <si>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</si>
  <si>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Reuinoes con la caja de compensación familiar comfaoriente, Registro fotograficos, sala de informatica primaria y secundaria.</t>
  </si>
  <si>
    <t xml:space="preserve">Redes sociales, escuela de padres, grupos de whatsapp, directorio digital (gnosoft). </t>
  </si>
  <si>
    <t xml:space="preserve">La Institución educativa maneja situaciones de riesgo en los casos dificiles implementando su debido proceso con CIURSE y activando rutas como ICBF, Policia de infancia y adolescencia entre otros. </t>
  </si>
  <si>
    <t>Plan de área
Plan de contenidos de gestion de calidad e intranet.
Planes de aula
Priorización de contenidos
Explicaciones del profesor
Guías de aprendizaje
Ajustes razonables para los estudiantes con necesidades especiales</t>
  </si>
  <si>
    <t>Planes de área, plan de asignatura, recursos pedagogicos, guias pedagogicas. 
Planes de aula
Proyectos de aula y transversales
Guías de apoyo para estudiantes con NEE
Guías de aprendizaje para profundizar conocimientos</t>
  </si>
  <si>
    <t>El sistema de evaluación del rendimiento académico se aplica permanentemente y se hace seguimiento a los estudiantes de bajo rendimiento.</t>
  </si>
  <si>
    <t>SIEE, plataforma institucional
La evaluación de nivelación por periodo
Paquete pedagógico y evaluación de nivelación final
Horario de atención especial establecido en la agenda para estudiantes que nivelan.</t>
  </si>
  <si>
    <t>Paquetes de recursos pedagógicos.
Pruebas Diagnósticas.
Monitores Académicos
Plan Individual de Ajustes Razonables PIAR
Uso de herramientas y recursos educativos tecnológicos, agenda de nivelaciones,
nivelación periódica y nivelación Final.</t>
  </si>
  <si>
    <t>La institución hace poco  seguimiento a los egresados.</t>
  </si>
  <si>
    <t>sin Formato físico de seguimiento a egresados.
Sin registros en Plataforma institucional gnosoft
Formato de matrícula de los estudiantes
Vinculación de los padres de familia a las actividades institucionales.</t>
  </si>
  <si>
    <t>La institución no hace seguimiento a los egresados de manera regular y poco orienta acciones pedagógicas.</t>
  </si>
  <si>
    <t>sin Formato físico y virtual de seguimiento a egresados.
Sin registro en Plataforma institucional.
Formato de matrícula de los estudiantes
Vinculación de los padres de familia a las actividades institucionales.</t>
  </si>
  <si>
    <t xml:space="preserve">La institución hace buen uso del sistema integrado de matricula SIMAT; y cumple con el cronograma de matrícula establecido por la caja de compensación familiar comfaoriente en cuanto a costos y categoria  y la institución. Se continúa fortaleciendo el proceso de seguimiento y evaluación.
</t>
  </si>
  <si>
    <t xml:space="preserve">La institución cuenta con un pin por gnosoft, programa genero, ágil, puntual, oportuno y sistematizado que tiene en cuenta las necesidades de los estudiantes y los padres de familia.
</t>
  </si>
  <si>
    <t>La institución cuenta con programas para la prevención de riesgos físicos que hacen parte de los proyectos transversales urbanidad y civismo, plan de gestion de riesgos.</t>
  </si>
  <si>
    <t>programa de seguridad, simulacros , capacitación.</t>
  </si>
  <si>
    <t>COORDINADOR DE CONVIVENCIA</t>
  </si>
  <si>
    <t>COORDINADOR ACADEMICO</t>
  </si>
  <si>
    <t>SECRETARIA</t>
  </si>
  <si>
    <t>Jhon Alexander Bacca Vargas</t>
  </si>
  <si>
    <t>María Estrella Rodríguez Riveros</t>
  </si>
  <si>
    <t>rector.colcampestre@comfaoriete.com</t>
  </si>
  <si>
    <t>coor.academico@comfaoriente.com</t>
  </si>
  <si>
    <t>Jonattan Fabian Cárdenas Ortiz</t>
  </si>
  <si>
    <t>jonattan.cardenas@comfaoriente.com</t>
  </si>
  <si>
    <t>Luisa Blanco Romero</t>
  </si>
  <si>
    <t>luisa.blanco@comfaoriente.com</t>
  </si>
  <si>
    <t xml:space="preserve">La IEGCC se distingue por ofrecer una educación integral y de calidad, que trasciende el ámbito académico tradicional.
Promueve activamente la diversidad y la inclusión, garantizando espacios de participación y aprendizaje para todos los miembros de la comunidad educativa.
Facilita el acceso equitativo a recursos físicos y tecnológicos, asegurando que cada estudiante cuente con las herramientas necesarias para su desarrollo integral.
Adapta su oferta educativa a las necesidades individuales y colectivas de la comunidad, fortaleciendo así el sentido de pertenencia y la responsabilidad social.
Desarrolla acciones de proyección social que impactan positivamente en la comunidad, favoreciendo la construcción de redes de apoyo y colaboración.
</t>
  </si>
  <si>
    <t>La IEGCC se distingue por ofrecer una educación integral y de calidad, que trasciende el ámbito académico tradicional.
Promueve activamente la diversidad y la inclusión, garantizando espacios de participación y aprendizaje para todos los miembros de la comunidad educativa.
Facilita el acceso equitativo a recursos físicos y tecnológicos, asegurando que cada estudiante cuente con las herramientas necesarias para su desarrollo integral.
Adapta su oferta educativa a las necesidades individuales y colectivas de la comunidad, fortaleciendo el sentido de pertenencia y la responsabilidad social.
Desarrolla acciones de proyección social que impactan positivamente en la comunidad, favoreciendo la construcción de redes de apoyo y colaboración.</t>
  </si>
  <si>
    <t>El Colegio IEGCC demuestra una sólida gestión en el proceso de Administración de la Planta Física y de los Recursos, específicamente en el componente de Seguridad y Protección, al gestionar y ejecutar de manera efectiva el diseño del panorama de riesgos, respondiendo a las necesidades de seguridad y protección de toda la comunidad educativa. Además, la institución aprovecha de forma estratégica los recursos y apoyos brindados por la Caja de Compensación Familiar COMFAORIENTE, fortaleciendo sus planes de prevención, intervención y mitigación de riesgos, lo que contribuye a mantener un entorno seguro, adecuado y protegido para el desarrollo de las actividades académicas y administrativas.</t>
  </si>
  <si>
    <t xml:space="preserve">Aunque el Colegio Campestre Comfaoriente evalúa periódicamente los procedimientos de elaboración presupuestal y realiza análisis financieros conforme a los plazos y normas vigentes, se identifica como oportunidad de mejora el fortalecimiento de los mecanismos de verificación y control interno para optimizar aún más la calidad de los informes contables y financieros. Igualmente, se sugiere implementar herramientas tecnológicas actualizadas que permitan una gestión más ágil y precisa de los presupuestos, ingresos, gastos y control fiscal, así como promover la capacitación continua del personal en normativas contables y fiscales vigentes para garantizar la eficiencia y la transparencia en el manejo de los recursos.
</t>
  </si>
  <si>
    <t>El Colegio demuestra un compromiso sólido en el Proceso de Diseño Pedagógico, especialmente en el Componente Plan de Estudios, al desarrollar un diseño curricular estructurado y coherente con las necesidades de cada nivel educativo. El plan de estudios es implementado de manera efectiva durante la jornada escolar reglamentaria, utilizando de manera eficiente los recursos disponibles en la institución. Además, el plan es objeto de evaluaciones periódicas que permiten realizar los ajustes necesarios para garantizar su pertinencia, actualización y calidad educativa, promoviendo así una formación integral y pertinente para los estudiantes.</t>
  </si>
  <si>
    <t>Se identifica la necesidad de fortalecer el Proceso de Gestión de Aula, específicamente en la Planeación de Clases, mediante el ajuste y la unificación de criterios para el diligenciamiento, control, seguimiento y evaluación de las planeaciones en todas las áreas y campos de conocimiento. Aunque se han incorporado espacios como los consejos académicos en el horario institucional, en ocasiones estos se enfocan en situaciones puntuales de la semana o del mes, dejando de lado el análisis profundo de las planeaciones. Por tanto, se propone reforzar la realización periódica y efectiva de las reuniones de área, con agendas estructuradas que permitan el seguimiento sistemático de las planeaciones pedagógicas, promoviendo la articulación entre docentes y garantizando la calidad de los procesos de enseñanza-aprendizaje.</t>
  </si>
  <si>
    <t>El Colegio IEGCC presenta un avance significativo en el Proceso de Direccionamiento Estratégico y Horizonte Institucional, específicamente en el Componente Misión, Visión y Principios, al contar con elementos institucionales claramente definidos que articulan e identifican a la institución como un todo. La misión, visión y principios han sido construidos y socializados de manera que reflejan la identidad y el propósito de la institución, logrando una apropiación parcial por parte de la comunidad educativa vinculada a Comfaoriente, lo cual fortalece el sentido de pertenencia y orienta las acciones hacia el cumplimiento de los objetivos institucionales.</t>
  </si>
  <si>
    <t>En el Colegio Gimnasio Campestre Comfaoriente se identifica la necesidad de fortalecer la apropiación, organización, planeación y operatividad de los diferentes estamentos del Gobierno Escolar, como el Consejo Estudiantil, la Personería y la Contraloría Escolar. Es importante promover procesos más participativos y estructurados que garanticen una mayor representación estudiantil, así como ofrecer espacios de formación y acompañamiento para que los estudiantes ejerzan sus roles de manera efectiva, fortaleciendo así la democracia escolar y el liderazgo juvenil dentro de la institución.</t>
  </si>
  <si>
    <t>Actas, Capacitación docente, los tres editores, Titulatura, gnosoft</t>
  </si>
  <si>
    <t xml:space="preserve">Convenios con instituciones educativas, los tres editores, sena, universidad simon bolivar, universidad francisco de paula santander. </t>
  </si>
  <si>
    <t>La institución educativa implementa metodologías y espacios físicos en apoyo a la inclusióncon bienestar estudiantil, promoviendo la educación integral en los diferentes grupos poblacionales.</t>
  </si>
  <si>
    <t>La institución eduactiva en el transcurso del presente año ha revisado, gestionado y ajustado el manual de convivencia, como un instrumento que 
orienta los principios, valores, estrategias y actuaciones buscando un clima organizacional hacia la sana convivencia.</t>
  </si>
  <si>
    <t xml:space="preserve">Programa actividades extracurriculares que propician la participación de
todos, y  orientan  la formación de los estudiantes en los aspectos sociales, artísticos, deportivos desde los centros de interes, emocionales,
éticos, etc, demostrando una mayor representatividad con la participación en los eventos locales. </t>
  </si>
  <si>
    <t>La Institución Educativa  cuenta con un programa (PAE) en alianza con la caja de compensacion familiar comfaoriente completo y adecuado de bienestar de los estudiantes. Además se contón con un a buena orientación escolar</t>
  </si>
  <si>
    <t>El enfoque metodológico es común en cuanto a métodos de enseñanza flexibles, falta orientación en la elaboración de los PIAR.</t>
  </si>
  <si>
    <t>La política institucional de dotación, uso y mantenimiento de los recursos para el aprendizaje permite apoyar el trabajo académico de los estudiantes y docentes.</t>
  </si>
  <si>
    <t xml:space="preserve">Plataforma institucional gnosoft
Guías de aprendizaje en físico y planes de mejoramiento
Ensayos
Foros
Videos, textos, módulos, audios, computadores, celulares, internet
Biblioteca </t>
  </si>
  <si>
    <t>Simulacros de preparación pruebas externas los tres editores.
Retroalimentación de resultados de las áreas evaluadas en las pruebas saber 11
Actas de jornadas pedagógicas</t>
  </si>
  <si>
    <t xml:space="preserve">La institución cuenta con un proyecto panorama de riesgos y calidad desde la caja de compensacio familiar comfaoriente  y se encuentra en proceso de ejecución.
</t>
  </si>
  <si>
    <t xml:space="preserve">Se ofrecen los servicios de: plataforma de ingles, los tres editores, para el 2025 se abre el convenio con robotica- norma.
aulas de: tecnoloogia e informatica.
 Biblioteca. 
Salas de informática.
Audiovisuales. 
Aula vive digital.
Laboratorios de química
Tienda escolar
Internado. A los estudiantes de pfc de horario extendido.
Restaurante.
Refrigerio escolar. </t>
  </si>
  <si>
    <t>La institución ha identificado los principales problemas que constituyen factores de riesgo para sus estudiantes y la comunidad:El colegio está implementando acciones estratégicas de prevención de riesgos psicosociales, enfocadas en promover el bienestar emocional y social de toda la comunidad educativa. Estas acciones incluyen la realización de talleres de formación en habilidades socioemocionales, jornadas de sensibilización sobre el manejo del estrés y la resolución pacífica de conflictos, así como la creación de canales de comunicación efectivos para la atención y orientación de estudiantes, docentes y personal administrativo. Además, se fortalece el acompañamiento psicosocial a través del equipo de bienestar, garantizando intervenciones oportunas y actividades de promoción de la convivencia escolar saludable.</t>
  </si>
  <si>
    <t>La institución ha identificado los principales problemas que constituyen factores de riesgo para sus estudiantes y la comunidad como son riesgo de tipo psicosocial.</t>
  </si>
  <si>
    <t>La institución cuenta con algunos planes de acción frente a accidentes o desastres naturales solamente para algunas sedes o ciertos riesgos; el estado de la infraestructura física  es sujeto de monitoreo de evaluación cada tres meses porparte de la caja de compensación familiar.</t>
  </si>
  <si>
    <t>La institución cuenta con algunos planes de acción frente a accidentes o desastres naturales solamente para algunas sedes o ciertos riesgos; el estado de la infraestructura física es sujeto de monitoreo de evaluación. Se solicicto hcerlo con mayor frecuencia.</t>
  </si>
  <si>
    <t>INSTITUCI´N EDUCATIVA GIMNASIO CAMPESTRE COMFAORIENTE</t>
  </si>
  <si>
    <t>Km 4 Via Bocono</t>
  </si>
  <si>
    <t>Villa del rosario</t>
  </si>
  <si>
    <t>rector.colcampestre@comfaoriente.com</t>
  </si>
  <si>
    <t>Jhon Alexander Bacca vargas</t>
  </si>
  <si>
    <t>COORDINADORA ACADÉMICA</t>
  </si>
  <si>
    <t>Monica Sanchez</t>
  </si>
  <si>
    <t>PROCESO: PROYECCION A LA COMUNIDAD COMFAORIENTIISTA. COMPONENTE: OFERTA DE SERVICIOS A LA COMUNIDAD DEL GIMNASIO CAMPESTRE COMFAORIENTE, USOS DE LA PLANTA FISICA Y DE LOS MEDIOS, SERVICIO SOCIAL ESTUDIANTIL: La comunidad tiene participación en la vida institucional y hay procesos de seguimiento y evaluación de los programas y las actividades. El impacto del servicio social estudiantil tiene en cuenta las necesidades y expectativas de la comunidad como su satisfacción con estos programas.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</si>
</sst>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1"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7" fillId="0" borderId="0" applyNumberFormat="0" applyFill="0" applyBorder="0" applyAlignment="0" applyProtection="0">
      <alignment vertical="top"/>
      <protection locked="0"/>
    </xf>
    <xf numFmtId="0" fontId="8" fillId="0" borderId="0"/>
    <xf numFmtId="0" fontId="26" fillId="0" borderId="0"/>
    <xf numFmtId="0" fontId="26" fillId="0" borderId="0"/>
    <xf numFmtId="9" fontId="1" fillId="0" borderId="0" applyFont="0" applyFill="0" applyBorder="0" applyAlignment="0" applyProtection="0"/>
  </cellStyleXfs>
  <cellXfs count="336">
    <xf numFmtId="0" fontId="0" fillId="0" borderId="0" xfId="0"/>
    <xf numFmtId="0" fontId="28"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8" fillId="0" borderId="2" xfId="0" applyNumberFormat="1" applyFont="1" applyBorder="1" applyAlignment="1">
      <alignment horizontal="center" vertical="center"/>
    </xf>
    <xf numFmtId="0" fontId="6" fillId="0" borderId="0" xfId="0" applyFont="1" applyAlignment="1">
      <alignment horizontal="center"/>
    </xf>
    <xf numFmtId="2" fontId="28" fillId="0" borderId="0" xfId="0" applyNumberFormat="1" applyFont="1"/>
    <xf numFmtId="0" fontId="6" fillId="0" borderId="0" xfId="0" applyFont="1" applyAlignment="1"/>
    <xf numFmtId="0" fontId="29" fillId="0" borderId="0" xfId="2" applyFont="1" applyAlignment="1" applyProtection="1"/>
    <xf numFmtId="9" fontId="6" fillId="0" borderId="2" xfId="0" applyNumberFormat="1" applyFont="1" applyBorder="1" applyAlignment="1">
      <alignment horizontal="center" vertical="center"/>
    </xf>
    <xf numFmtId="0" fontId="28" fillId="0" borderId="0" xfId="0" applyFont="1" applyBorder="1" applyAlignment="1">
      <alignment horizontal="left" vertical="top"/>
    </xf>
    <xf numFmtId="0" fontId="30" fillId="0" borderId="0" xfId="0" applyFont="1" applyFill="1"/>
    <xf numFmtId="0" fontId="6" fillId="9" borderId="2" xfId="0" applyFont="1" applyFill="1" applyBorder="1" applyAlignment="1">
      <alignment horizontal="center" vertical="center" wrapText="1"/>
    </xf>
    <xf numFmtId="0" fontId="28" fillId="0" borderId="0" xfId="0" applyFont="1" applyFill="1"/>
    <xf numFmtId="9" fontId="28" fillId="0" borderId="0" xfId="0" applyNumberFormat="1" applyFont="1" applyFill="1"/>
    <xf numFmtId="9" fontId="5" fillId="0" borderId="2" xfId="0" applyNumberFormat="1" applyFont="1" applyBorder="1" applyAlignment="1">
      <alignment horizontal="center" vertical="center"/>
    </xf>
    <xf numFmtId="0" fontId="31" fillId="0" borderId="0" xfId="0" applyFont="1"/>
    <xf numFmtId="0" fontId="18" fillId="0" borderId="0" xfId="0" applyFont="1"/>
    <xf numFmtId="0" fontId="18" fillId="0" borderId="0" xfId="0" applyFont="1" applyBorder="1" applyAlignment="1"/>
    <xf numFmtId="0" fontId="17" fillId="0" borderId="0" xfId="0" applyFont="1" applyFill="1" applyAlignment="1">
      <alignment horizontal="center" vertical="center"/>
    </xf>
    <xf numFmtId="0" fontId="32" fillId="0" borderId="0" xfId="2" applyFont="1" applyFill="1" applyAlignment="1" applyProtection="1">
      <alignment vertical="center"/>
    </xf>
    <xf numFmtId="0" fontId="12" fillId="0" borderId="0" xfId="0" applyFont="1" applyFill="1" applyAlignment="1">
      <alignment horizontal="left" vertical="center" wrapText="1"/>
    </xf>
    <xf numFmtId="0" fontId="31" fillId="0" borderId="0" xfId="0" applyFont="1" applyFill="1" applyAlignment="1">
      <alignment vertical="center" wrapText="1"/>
    </xf>
    <xf numFmtId="0" fontId="31" fillId="0" borderId="0" xfId="0" applyFont="1" applyFill="1" applyAlignment="1">
      <alignment vertical="center"/>
    </xf>
    <xf numFmtId="0" fontId="12" fillId="0" borderId="0" xfId="0" applyFont="1" applyFill="1" applyBorder="1" applyAlignment="1">
      <alignment wrapText="1"/>
    </xf>
    <xf numFmtId="0" fontId="33" fillId="10" borderId="3" xfId="0" applyFont="1" applyFill="1" applyBorder="1" applyAlignment="1" applyProtection="1">
      <alignment horizontal="center" vertical="center"/>
      <protection locked="0"/>
    </xf>
    <xf numFmtId="0" fontId="31" fillId="10" borderId="3" xfId="0" applyFont="1" applyFill="1" applyBorder="1" applyAlignment="1" applyProtection="1">
      <alignment horizontal="center" vertical="center"/>
      <protection locked="0"/>
    </xf>
    <xf numFmtId="0" fontId="31" fillId="11" borderId="3" xfId="0" applyFont="1" applyFill="1" applyBorder="1" applyAlignment="1" applyProtection="1">
      <alignment horizontal="center" vertical="center"/>
      <protection locked="0"/>
    </xf>
    <xf numFmtId="0" fontId="31" fillId="12" borderId="3" xfId="0" applyFont="1" applyFill="1" applyBorder="1" applyAlignment="1" applyProtection="1">
      <alignment horizontal="center" vertical="center"/>
      <protection locked="0"/>
    </xf>
    <xf numFmtId="0" fontId="34" fillId="13" borderId="3" xfId="0" applyFont="1" applyFill="1" applyBorder="1" applyAlignment="1" applyProtection="1">
      <alignment horizontal="left" vertical="top" wrapText="1"/>
      <protection locked="0"/>
    </xf>
    <xf numFmtId="0" fontId="34" fillId="13" borderId="2" xfId="0" applyFont="1" applyFill="1" applyBorder="1" applyAlignment="1" applyProtection="1">
      <alignment horizontal="left" vertical="top" wrapText="1"/>
      <protection locked="0"/>
    </xf>
    <xf numFmtId="0" fontId="34" fillId="14" borderId="3" xfId="0" applyFont="1" applyFill="1" applyBorder="1" applyAlignment="1" applyProtection="1">
      <alignment horizontal="left" vertical="top" wrapText="1"/>
      <protection locked="0"/>
    </xf>
    <xf numFmtId="0" fontId="34" fillId="14" borderId="2" xfId="0" applyFont="1" applyFill="1" applyBorder="1" applyAlignment="1" applyProtection="1">
      <alignment horizontal="left" vertical="top" wrapText="1"/>
      <protection locked="0"/>
    </xf>
    <xf numFmtId="0" fontId="34" fillId="15" borderId="3" xfId="0" applyFont="1" applyFill="1" applyBorder="1" applyAlignment="1" applyProtection="1">
      <alignment horizontal="left" vertical="top" wrapText="1"/>
      <protection locked="0"/>
    </xf>
    <xf numFmtId="0" fontId="34" fillId="15" borderId="2" xfId="0" applyFont="1" applyFill="1" applyBorder="1" applyAlignment="1" applyProtection="1">
      <alignment horizontal="left" vertical="top" wrapText="1"/>
      <protection locked="0"/>
    </xf>
    <xf numFmtId="9" fontId="28" fillId="0" borderId="4" xfId="0" applyNumberFormat="1" applyFont="1" applyBorder="1" applyAlignment="1">
      <alignment horizontal="center" vertical="center"/>
    </xf>
    <xf numFmtId="0" fontId="15"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5" fillId="8" borderId="5" xfId="2" applyFont="1" applyFill="1" applyBorder="1" applyAlignment="1" applyProtection="1">
      <alignment horizontal="center" vertical="center" wrapText="1"/>
    </xf>
    <xf numFmtId="0" fontId="23" fillId="8" borderId="5" xfId="2" applyFont="1" applyFill="1" applyBorder="1" applyAlignment="1" applyProtection="1">
      <alignment horizontal="center" vertical="center"/>
    </xf>
    <xf numFmtId="0" fontId="23" fillId="8" borderId="5" xfId="2" applyFont="1" applyFill="1" applyBorder="1" applyAlignment="1" applyProtection="1">
      <alignment horizontal="center" vertical="center" wrapText="1"/>
    </xf>
    <xf numFmtId="0" fontId="16" fillId="2" borderId="6" xfId="0" applyFont="1" applyFill="1" applyBorder="1" applyAlignment="1">
      <alignment vertical="center" wrapText="1"/>
    </xf>
    <xf numFmtId="0" fontId="16" fillId="2" borderId="7"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6" xfId="0" applyFont="1" applyFill="1" applyBorder="1" applyAlignment="1">
      <alignment vertical="center"/>
    </xf>
    <xf numFmtId="0" fontId="14" fillId="16" borderId="8" xfId="0" applyFont="1" applyFill="1" applyBorder="1" applyAlignment="1">
      <alignment horizontal="center" vertical="center"/>
    </xf>
    <xf numFmtId="0" fontId="14" fillId="16" borderId="9" xfId="0" applyFont="1" applyFill="1" applyBorder="1" applyAlignment="1">
      <alignment horizontal="center" vertical="center"/>
    </xf>
    <xf numFmtId="0" fontId="15" fillId="16" borderId="10" xfId="0" applyFont="1" applyFill="1" applyBorder="1" applyAlignment="1">
      <alignment horizontal="center" vertical="center" wrapText="1"/>
    </xf>
    <xf numFmtId="0" fontId="34" fillId="17" borderId="3" xfId="0" applyFont="1" applyFill="1" applyBorder="1" applyAlignment="1" applyProtection="1">
      <alignment horizontal="left" vertical="top" wrapText="1"/>
      <protection locked="0"/>
    </xf>
    <xf numFmtId="0" fontId="34" fillId="17" borderId="2" xfId="0" applyFont="1" applyFill="1" applyBorder="1" applyAlignment="1" applyProtection="1">
      <alignment horizontal="left" vertical="top" wrapText="1"/>
      <protection locked="0"/>
    </xf>
    <xf numFmtId="0" fontId="31" fillId="18" borderId="3" xfId="0" applyFont="1" applyFill="1" applyBorder="1" applyAlignment="1" applyProtection="1">
      <alignment horizontal="center" vertical="center"/>
      <protection locked="0"/>
    </xf>
    <xf numFmtId="9" fontId="28"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1" fillId="14" borderId="2" xfId="0" applyFont="1" applyFill="1" applyBorder="1" applyAlignment="1">
      <alignment vertical="center"/>
    </xf>
    <xf numFmtId="0" fontId="31" fillId="19" borderId="0" xfId="0" applyFont="1" applyFill="1" applyBorder="1" applyAlignment="1">
      <alignment vertical="center"/>
    </xf>
    <xf numFmtId="0" fontId="12" fillId="19" borderId="0" xfId="0" applyFont="1" applyFill="1" applyBorder="1" applyAlignment="1">
      <alignment horizontal="left" vertical="center" wrapText="1"/>
    </xf>
    <xf numFmtId="0" fontId="34" fillId="13" borderId="3" xfId="0" applyFont="1" applyFill="1" applyBorder="1" applyAlignment="1" applyProtection="1">
      <alignment horizontal="left" vertical="justify" wrapText="1"/>
      <protection locked="0"/>
    </xf>
    <xf numFmtId="0" fontId="34" fillId="14" borderId="3" xfId="0" applyFont="1" applyFill="1" applyBorder="1" applyAlignment="1" applyProtection="1">
      <alignment horizontal="left" vertical="justify" wrapText="1"/>
      <protection locked="0"/>
    </xf>
    <xf numFmtId="0" fontId="35" fillId="15" borderId="12"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12"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4" borderId="2" xfId="0" applyFont="1" applyFill="1" applyBorder="1" applyAlignment="1" applyProtection="1">
      <alignment horizontal="left" vertical="justify" wrapText="1"/>
      <protection locked="0"/>
    </xf>
    <xf numFmtId="0" fontId="35" fillId="15" borderId="6" xfId="0" applyFont="1" applyFill="1" applyBorder="1" applyAlignment="1" applyProtection="1">
      <alignment horizontal="left" vertical="justify" wrapText="1"/>
      <protection locked="0"/>
    </xf>
    <xf numFmtId="0" fontId="35" fillId="17" borderId="6" xfId="0" applyFont="1" applyFill="1" applyBorder="1" applyAlignment="1" applyProtection="1">
      <alignment horizontal="left" vertical="justify" wrapText="1"/>
      <protection locked="0"/>
    </xf>
    <xf numFmtId="0" fontId="31" fillId="15" borderId="3" xfId="0" applyFont="1" applyFill="1" applyBorder="1" applyAlignment="1" applyProtection="1">
      <alignment horizontal="left" vertical="justify" wrapText="1"/>
      <protection locked="0"/>
    </xf>
    <xf numFmtId="0" fontId="31" fillId="15" borderId="2" xfId="0" applyFont="1" applyFill="1" applyBorder="1" applyAlignment="1" applyProtection="1">
      <alignment horizontal="left" vertical="justify" wrapText="1"/>
      <protection locked="0"/>
    </xf>
    <xf numFmtId="0" fontId="31" fillId="17" borderId="3" xfId="0" applyFont="1" applyFill="1" applyBorder="1" applyAlignment="1" applyProtection="1">
      <alignment horizontal="left" vertical="justify" wrapText="1"/>
      <protection locked="0"/>
    </xf>
    <xf numFmtId="0" fontId="31" fillId="17" borderId="2" xfId="0" applyFont="1" applyFill="1" applyBorder="1" applyAlignment="1" applyProtection="1">
      <alignment horizontal="left" vertical="justify" wrapText="1"/>
      <protection locked="0"/>
    </xf>
    <xf numFmtId="0" fontId="34" fillId="13" borderId="2" xfId="0" applyFont="1" applyFill="1" applyBorder="1" applyAlignment="1" applyProtection="1">
      <alignment horizontal="left" vertical="justify" wrapText="1"/>
      <protection locked="0"/>
    </xf>
    <xf numFmtId="0" fontId="34" fillId="15" borderId="3" xfId="0" applyFont="1" applyFill="1" applyBorder="1" applyAlignment="1" applyProtection="1">
      <alignment horizontal="left" vertical="justify" wrapText="1"/>
      <protection locked="0"/>
    </xf>
    <xf numFmtId="0" fontId="34" fillId="15" borderId="2" xfId="0" applyFont="1" applyFill="1" applyBorder="1" applyAlignment="1" applyProtection="1">
      <alignment horizontal="left" vertical="justify" wrapText="1"/>
      <protection locked="0"/>
    </xf>
    <xf numFmtId="0" fontId="34" fillId="17" borderId="3" xfId="0" applyFont="1" applyFill="1" applyBorder="1" applyAlignment="1" applyProtection="1">
      <alignment horizontal="left" vertical="justify" wrapText="1"/>
      <protection locked="0"/>
    </xf>
    <xf numFmtId="0" fontId="34" fillId="17" borderId="2" xfId="0" applyFont="1" applyFill="1" applyBorder="1" applyAlignment="1" applyProtection="1">
      <alignment horizontal="left" vertical="justify" wrapText="1"/>
      <protection locked="0"/>
    </xf>
    <xf numFmtId="0" fontId="33" fillId="11" borderId="3" xfId="0" applyFont="1" applyFill="1" applyBorder="1" applyAlignment="1" applyProtection="1">
      <alignment horizontal="center" vertical="center" wrapText="1"/>
      <protection locked="0"/>
    </xf>
    <xf numFmtId="0" fontId="31" fillId="11" borderId="3" xfId="0" applyFont="1" applyFill="1" applyBorder="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locked="0"/>
    </xf>
    <xf numFmtId="0" fontId="31" fillId="12" borderId="3" xfId="0" applyFont="1" applyFill="1" applyBorder="1" applyAlignment="1" applyProtection="1">
      <alignment horizontal="center" vertical="center" wrapText="1"/>
      <protection locked="0"/>
    </xf>
    <xf numFmtId="0" fontId="33" fillId="18" borderId="3" xfId="0" applyFont="1" applyFill="1" applyBorder="1" applyAlignment="1" applyProtection="1">
      <alignment horizontal="center" vertical="center" wrapText="1"/>
      <protection locked="0"/>
    </xf>
    <xf numFmtId="0" fontId="31" fillId="18" borderId="3" xfId="0" applyFont="1" applyFill="1" applyBorder="1" applyAlignment="1" applyProtection="1">
      <alignment horizontal="center" vertical="center" wrapText="1"/>
      <protection locked="0"/>
    </xf>
    <xf numFmtId="0" fontId="31" fillId="0" borderId="0" xfId="0" applyFont="1" applyBorder="1" applyProtection="1">
      <protection locked="0"/>
    </xf>
    <xf numFmtId="0" fontId="36" fillId="0" borderId="0" xfId="0" applyFont="1" applyBorder="1" applyAlignment="1" applyProtection="1">
      <alignment horizontal="center" vertical="center"/>
      <protection locked="0"/>
    </xf>
    <xf numFmtId="0" fontId="24" fillId="9" borderId="4" xfId="0" applyFont="1" applyFill="1" applyBorder="1" applyAlignment="1" applyProtection="1">
      <alignment horizontal="center" vertical="center"/>
      <protection locked="0"/>
    </xf>
    <xf numFmtId="0" fontId="15" fillId="9" borderId="2" xfId="0" applyFont="1" applyFill="1" applyBorder="1" applyAlignment="1" applyProtection="1">
      <alignment horizontal="left" vertical="center" wrapText="1"/>
      <protection locked="0"/>
    </xf>
    <xf numFmtId="0" fontId="24" fillId="9" borderId="2" xfId="0" applyFont="1" applyFill="1" applyBorder="1" applyAlignment="1" applyProtection="1">
      <alignment horizontal="center" vertical="center"/>
      <protection locked="0"/>
    </xf>
    <xf numFmtId="0" fontId="24" fillId="9" borderId="2" xfId="0" applyFont="1" applyFill="1" applyBorder="1" applyAlignment="1" applyProtection="1">
      <alignment horizontal="left" vertical="center" wrapText="1"/>
      <protection locked="0"/>
    </xf>
    <xf numFmtId="0" fontId="24" fillId="9" borderId="6" xfId="0" applyFont="1" applyFill="1" applyBorder="1" applyAlignment="1" applyProtection="1">
      <alignment horizontal="left" vertical="center" wrapText="1"/>
      <protection locked="0"/>
    </xf>
    <xf numFmtId="0" fontId="37" fillId="6" borderId="7" xfId="0" applyFont="1" applyFill="1" applyBorder="1" applyAlignment="1" applyProtection="1">
      <alignment vertical="center"/>
      <protection locked="0"/>
    </xf>
    <xf numFmtId="0" fontId="24" fillId="6" borderId="7" xfId="0" applyFont="1" applyFill="1" applyBorder="1" applyAlignment="1" applyProtection="1">
      <alignment vertical="center"/>
      <protection locked="0"/>
    </xf>
    <xf numFmtId="0" fontId="24" fillId="6" borderId="2" xfId="0" applyFont="1" applyFill="1" applyBorder="1" applyAlignment="1" applyProtection="1">
      <alignment vertical="center"/>
      <protection locked="0"/>
    </xf>
    <xf numFmtId="0" fontId="31" fillId="0" borderId="3" xfId="0" applyFont="1" applyBorder="1" applyAlignment="1" applyProtection="1">
      <alignment wrapText="1"/>
      <protection locked="0"/>
    </xf>
    <xf numFmtId="0" fontId="31" fillId="0" borderId="0" xfId="0" applyFont="1" applyFill="1" applyBorder="1" applyProtection="1">
      <protection locked="0"/>
    </xf>
    <xf numFmtId="0" fontId="31" fillId="0" borderId="2" xfId="0" applyFont="1" applyBorder="1" applyProtection="1">
      <protection locked="0"/>
    </xf>
    <xf numFmtId="0" fontId="31" fillId="0" borderId="2" xfId="0" applyFont="1" applyBorder="1" applyAlignment="1" applyProtection="1">
      <alignment wrapText="1"/>
      <protection locked="0"/>
    </xf>
    <xf numFmtId="0" fontId="11" fillId="0" borderId="0" xfId="0" applyFont="1" applyBorder="1" applyAlignment="1" applyProtection="1">
      <alignment horizontal="center"/>
      <protection locked="0"/>
    </xf>
    <xf numFmtId="0" fontId="11" fillId="0" borderId="0" xfId="0" applyFont="1" applyBorder="1" applyAlignment="1" applyProtection="1">
      <alignment horizontal="center" vertical="center"/>
      <protection locked="0"/>
    </xf>
    <xf numFmtId="0" fontId="37" fillId="6" borderId="7" xfId="0" applyFont="1" applyFill="1" applyBorder="1" applyAlignment="1" applyProtection="1">
      <alignment vertical="center" wrapText="1"/>
      <protection locked="0"/>
    </xf>
    <xf numFmtId="0" fontId="11" fillId="6" borderId="7" xfId="0" applyFont="1" applyFill="1" applyBorder="1" applyAlignment="1" applyProtection="1">
      <alignment vertical="center" wrapText="1"/>
      <protection locked="0"/>
    </xf>
    <xf numFmtId="0" fontId="11" fillId="6" borderId="4" xfId="0" applyFont="1" applyFill="1" applyBorder="1" applyAlignment="1" applyProtection="1">
      <alignment vertical="center" wrapText="1"/>
      <protection locked="0"/>
    </xf>
    <xf numFmtId="0" fontId="11" fillId="6" borderId="2" xfId="0" applyFont="1" applyFill="1" applyBorder="1" applyAlignment="1" applyProtection="1">
      <alignment vertical="center" wrapText="1"/>
      <protection locked="0"/>
    </xf>
    <xf numFmtId="0" fontId="31" fillId="0" borderId="3" xfId="0" applyFont="1" applyBorder="1" applyProtection="1">
      <protection locked="0"/>
    </xf>
    <xf numFmtId="0" fontId="31" fillId="0" borderId="13" xfId="0" applyFont="1" applyBorder="1" applyProtection="1">
      <protection locked="0"/>
    </xf>
    <xf numFmtId="0" fontId="31" fillId="0" borderId="4" xfId="0" applyFont="1" applyBorder="1" applyProtection="1">
      <protection locked="0"/>
    </xf>
    <xf numFmtId="0" fontId="37" fillId="6" borderId="4" xfId="0" applyFont="1" applyFill="1" applyBorder="1" applyAlignment="1" applyProtection="1">
      <alignment vertical="center" wrapText="1"/>
      <protection locked="0"/>
    </xf>
    <xf numFmtId="0" fontId="11" fillId="6" borderId="2" xfId="0" applyFont="1" applyFill="1" applyBorder="1" applyAlignment="1" applyProtection="1">
      <alignment horizontal="center" vertical="center" wrapText="1"/>
      <protection locked="0"/>
    </xf>
    <xf numFmtId="0" fontId="11" fillId="6" borderId="0"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1" fillId="6" borderId="14" xfId="0" applyFont="1" applyFill="1" applyBorder="1" applyProtection="1">
      <protection locked="0"/>
    </xf>
    <xf numFmtId="0" fontId="38" fillId="6" borderId="2" xfId="0" applyFont="1" applyFill="1" applyBorder="1" applyAlignment="1" applyProtection="1">
      <alignment horizontal="left" vertical="center"/>
      <protection locked="0"/>
    </xf>
    <xf numFmtId="0" fontId="38" fillId="6" borderId="0" xfId="0" applyFont="1" applyFill="1" applyBorder="1" applyAlignment="1" applyProtection="1">
      <alignment horizontal="left" vertical="center"/>
      <protection locked="0"/>
    </xf>
    <xf numFmtId="0" fontId="31" fillId="6" borderId="8" xfId="0" applyFont="1" applyFill="1" applyBorder="1" applyProtection="1">
      <protection locked="0"/>
    </xf>
    <xf numFmtId="0" fontId="31" fillId="6" borderId="3" xfId="0" applyFont="1" applyFill="1" applyBorder="1" applyProtection="1">
      <protection locked="0"/>
    </xf>
    <xf numFmtId="2" fontId="31" fillId="0" borderId="15" xfId="0" applyNumberFormat="1" applyFont="1" applyBorder="1" applyAlignment="1" applyProtection="1">
      <alignment vertical="center"/>
      <protection locked="0"/>
    </xf>
    <xf numFmtId="0" fontId="31" fillId="0" borderId="15" xfId="0" applyFont="1" applyBorder="1" applyAlignment="1" applyProtection="1">
      <alignment horizontal="left" vertical="center"/>
      <protection locked="0"/>
    </xf>
    <xf numFmtId="0" fontId="31" fillId="0" borderId="0" xfId="0" applyFont="1" applyBorder="1" applyAlignment="1" applyProtection="1">
      <alignment horizontal="left" vertical="center"/>
      <protection locked="0"/>
    </xf>
    <xf numFmtId="0" fontId="31" fillId="6" borderId="8" xfId="0" applyFont="1" applyFill="1" applyBorder="1" applyAlignment="1" applyProtection="1">
      <alignment vertical="center"/>
      <protection locked="0"/>
    </xf>
    <xf numFmtId="0" fontId="39" fillId="6" borderId="0" xfId="0" applyFont="1" applyFill="1" applyBorder="1" applyAlignment="1" applyProtection="1">
      <alignment horizontal="left" vertical="center"/>
      <protection locked="0"/>
    </xf>
    <xf numFmtId="0" fontId="31" fillId="0" borderId="8" xfId="0" applyFont="1" applyBorder="1" applyAlignment="1" applyProtection="1">
      <alignment horizontal="left" vertical="center"/>
      <protection locked="0"/>
    </xf>
    <xf numFmtId="0" fontId="31" fillId="6" borderId="2" xfId="0" applyFont="1" applyFill="1" applyBorder="1" applyProtection="1">
      <protection locked="0"/>
    </xf>
    <xf numFmtId="0" fontId="40" fillId="6" borderId="2" xfId="0" applyFont="1" applyFill="1" applyBorder="1" applyAlignment="1" applyProtection="1">
      <alignment horizontal="left" vertical="center"/>
      <protection locked="0"/>
    </xf>
    <xf numFmtId="0" fontId="40" fillId="6" borderId="0" xfId="0" applyFont="1" applyFill="1" applyBorder="1" applyAlignment="1" applyProtection="1">
      <alignment horizontal="left" vertical="center"/>
      <protection locked="0"/>
    </xf>
    <xf numFmtId="0" fontId="39" fillId="6" borderId="2" xfId="0" applyFont="1" applyFill="1" applyBorder="1" applyProtection="1">
      <protection locked="0"/>
    </xf>
    <xf numFmtId="0" fontId="31" fillId="6" borderId="2" xfId="0" applyFont="1" applyFill="1" applyBorder="1" applyAlignment="1" applyProtection="1">
      <alignment vertical="center"/>
      <protection locked="0"/>
    </xf>
    <xf numFmtId="0" fontId="37" fillId="6" borderId="0" xfId="0" applyFont="1" applyFill="1" applyBorder="1" applyAlignment="1" applyProtection="1">
      <alignment horizontal="left" vertical="center"/>
      <protection locked="0"/>
    </xf>
    <xf numFmtId="0" fontId="31" fillId="6" borderId="0" xfId="0" applyFont="1" applyFill="1" applyBorder="1" applyProtection="1">
      <protection locked="0"/>
    </xf>
    <xf numFmtId="0" fontId="31" fillId="6" borderId="3" xfId="0" applyFont="1" applyFill="1" applyBorder="1" applyAlignment="1" applyProtection="1">
      <alignment vertical="center"/>
      <protection locked="0"/>
    </xf>
    <xf numFmtId="2" fontId="31" fillId="0" borderId="2" xfId="0" applyNumberFormat="1" applyFont="1" applyBorder="1" applyAlignment="1" applyProtection="1">
      <alignment vertical="center"/>
      <protection locked="0"/>
    </xf>
    <xf numFmtId="0" fontId="31" fillId="0" borderId="2" xfId="0" applyFont="1" applyBorder="1" applyAlignment="1" applyProtection="1">
      <alignment horizontal="left" vertical="center"/>
      <protection locked="0"/>
    </xf>
    <xf numFmtId="0" fontId="31"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31" fillId="0" borderId="0" xfId="0" applyFont="1" applyBorder="1" applyAlignment="1" applyProtection="1">
      <alignment vertical="justify" wrapText="1"/>
      <protection locked="0"/>
    </xf>
    <xf numFmtId="0" fontId="31" fillId="0" borderId="0" xfId="0" applyFont="1" applyBorder="1" applyAlignment="1" applyProtection="1">
      <alignment vertical="center"/>
      <protection locked="0"/>
    </xf>
    <xf numFmtId="0" fontId="32" fillId="0" borderId="0" xfId="2" applyFont="1" applyBorder="1" applyAlignment="1" applyProtection="1">
      <alignment horizontal="center"/>
      <protection locked="0"/>
    </xf>
    <xf numFmtId="0" fontId="28"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8"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5" fillId="8" borderId="5" xfId="2" applyFont="1" applyFill="1" applyBorder="1" applyAlignment="1" applyProtection="1">
      <alignment horizontal="center" vertical="center"/>
      <protection locked="0"/>
    </xf>
    <xf numFmtId="9" fontId="28" fillId="0" borderId="4" xfId="0" applyNumberFormat="1" applyFont="1" applyBorder="1" applyAlignment="1" applyProtection="1">
      <alignment horizontal="center" vertical="center"/>
      <protection locked="0"/>
    </xf>
    <xf numFmtId="9" fontId="28" fillId="0" borderId="2" xfId="0" applyNumberFormat="1" applyFont="1" applyBorder="1" applyAlignment="1" applyProtection="1">
      <alignment horizontal="center" vertical="center"/>
      <protection locked="0"/>
    </xf>
    <xf numFmtId="9" fontId="28" fillId="0" borderId="0" xfId="0" applyNumberFormat="1" applyFont="1" applyBorder="1" applyAlignment="1" applyProtection="1">
      <alignment horizontal="center" vertical="center"/>
      <protection locked="0"/>
    </xf>
    <xf numFmtId="9" fontId="28"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8"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0" fillId="0" borderId="0" xfId="0" applyFont="1" applyFill="1" applyProtection="1">
      <protection locked="0"/>
    </xf>
    <xf numFmtId="0" fontId="28" fillId="0" borderId="0" xfId="0" applyFont="1" applyBorder="1" applyAlignment="1" applyProtection="1">
      <alignment horizontal="left" vertical="top"/>
      <protection locked="0"/>
    </xf>
    <xf numFmtId="0" fontId="6" fillId="0" borderId="0" xfId="0" applyFont="1" applyAlignment="1" applyProtection="1">
      <protection locked="0"/>
    </xf>
    <xf numFmtId="0" fontId="29" fillId="0" borderId="0" xfId="2" applyFont="1" applyAlignment="1" applyProtection="1">
      <protection locked="0"/>
    </xf>
    <xf numFmtId="0" fontId="25" fillId="0" borderId="14" xfId="3" applyFont="1" applyBorder="1" applyAlignment="1">
      <alignment horizontal="center"/>
    </xf>
    <xf numFmtId="0" fontId="25" fillId="0" borderId="18" xfId="3" applyFont="1" applyBorder="1" applyAlignment="1">
      <alignment horizontal="center"/>
    </xf>
    <xf numFmtId="0" fontId="25" fillId="0" borderId="11" xfId="3" applyFont="1" applyBorder="1" applyAlignment="1">
      <alignment horizontal="center"/>
    </xf>
    <xf numFmtId="0" fontId="25" fillId="0" borderId="19" xfId="3" applyFont="1" applyBorder="1" applyAlignment="1">
      <alignment horizontal="center"/>
    </xf>
    <xf numFmtId="0" fontId="25" fillId="0" borderId="12" xfId="3" applyFont="1" applyBorder="1" applyAlignment="1">
      <alignment horizontal="center"/>
    </xf>
    <xf numFmtId="0" fontId="25" fillId="0" borderId="13" xfId="3" applyFont="1" applyBorder="1" applyAlignment="1">
      <alignment horizontal="center"/>
    </xf>
    <xf numFmtId="0" fontId="25" fillId="0" borderId="6" xfId="3" applyFont="1" applyBorder="1" applyAlignment="1">
      <alignment horizontal="center" vertical="center"/>
    </xf>
    <xf numFmtId="0" fontId="25" fillId="0" borderId="4"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xf numFmtId="0" fontId="32" fillId="0" borderId="0" xfId="2" applyFont="1" applyFill="1" applyAlignment="1" applyProtection="1">
      <alignment horizontal="left" vertical="center"/>
    </xf>
    <xf numFmtId="0" fontId="11" fillId="0" borderId="0" xfId="0" applyFont="1" applyAlignment="1">
      <alignment horizontal="center"/>
    </xf>
    <xf numFmtId="0" fontId="32" fillId="0" borderId="0" xfId="2" applyFont="1" applyAlignment="1" applyProtection="1">
      <alignment horizontal="center"/>
    </xf>
    <xf numFmtId="0" fontId="31" fillId="2" borderId="11" xfId="0" applyFont="1" applyFill="1" applyBorder="1" applyAlignment="1">
      <alignment horizontal="center" vertical="center" wrapText="1"/>
    </xf>
    <xf numFmtId="0" fontId="31" fillId="2" borderId="0" xfId="0" applyFont="1" applyFill="1" applyBorder="1" applyAlignment="1">
      <alignment horizontal="center" vertical="center" wrapText="1"/>
    </xf>
    <xf numFmtId="164" fontId="31" fillId="0" borderId="2" xfId="0" applyNumberFormat="1" applyFont="1" applyFill="1" applyBorder="1" applyAlignment="1" applyProtection="1">
      <alignment horizontal="center" vertical="center" wrapText="1"/>
      <protection locked="0"/>
    </xf>
    <xf numFmtId="0" fontId="31" fillId="0" borderId="2" xfId="0" applyFont="1" applyBorder="1" applyAlignment="1" applyProtection="1">
      <alignment horizontal="center" vertical="center"/>
      <protection locked="0"/>
    </xf>
    <xf numFmtId="0" fontId="16" fillId="2" borderId="6" xfId="0" applyFont="1" applyFill="1" applyBorder="1" applyAlignment="1">
      <alignment horizontal="left" vertical="center" wrapText="1"/>
    </xf>
    <xf numFmtId="0" fontId="16" fillId="2" borderId="7" xfId="0" applyFont="1" applyFill="1" applyBorder="1" applyAlignment="1">
      <alignment horizontal="left" vertical="center" wrapText="1"/>
    </xf>
    <xf numFmtId="0" fontId="16" fillId="0" borderId="7" xfId="0" applyFont="1" applyFill="1" applyBorder="1" applyAlignment="1" applyProtection="1">
      <alignment horizontal="left" vertical="center" wrapText="1"/>
      <protection locked="0"/>
    </xf>
    <xf numFmtId="0" fontId="16" fillId="0" borderId="4" xfId="0" applyFont="1" applyFill="1" applyBorder="1" applyAlignment="1" applyProtection="1">
      <alignment horizontal="left" vertical="center" wrapText="1"/>
      <protection locked="0"/>
    </xf>
    <xf numFmtId="0" fontId="16" fillId="2" borderId="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31" fillId="3" borderId="2" xfId="0" applyFont="1" applyFill="1" applyBorder="1" applyAlignment="1">
      <alignment horizontal="center" vertical="center"/>
    </xf>
    <xf numFmtId="0" fontId="18" fillId="0" borderId="2" xfId="0" applyFont="1" applyBorder="1" applyAlignment="1" applyProtection="1">
      <alignment horizontal="center" vertical="center"/>
      <protection locked="0"/>
    </xf>
    <xf numFmtId="0" fontId="31" fillId="19" borderId="0" xfId="0" applyFont="1" applyFill="1" applyBorder="1" applyAlignment="1">
      <alignment vertical="center" wrapText="1"/>
    </xf>
    <xf numFmtId="0" fontId="31" fillId="19" borderId="0" xfId="0" applyFont="1" applyFill="1" applyBorder="1" applyAlignment="1">
      <alignment vertical="center"/>
    </xf>
    <xf numFmtId="0" fontId="31" fillId="0" borderId="6"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4" xfId="0" applyFont="1" applyBorder="1" applyAlignment="1" applyProtection="1">
      <alignment horizontal="center" vertical="center"/>
      <protection locked="0"/>
    </xf>
    <xf numFmtId="0" fontId="27" fillId="0" borderId="2" xfId="2" applyBorder="1" applyAlignment="1" applyProtection="1">
      <alignment horizontal="center" vertical="center"/>
      <protection locked="0"/>
    </xf>
    <xf numFmtId="0" fontId="16" fillId="0" borderId="4"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3" fillId="19" borderId="0" xfId="0" applyFont="1" applyFill="1" applyBorder="1" applyAlignment="1">
      <alignment vertical="center" wrapText="1"/>
    </xf>
    <xf numFmtId="0" fontId="17" fillId="6" borderId="6" xfId="0" applyFont="1" applyFill="1" applyBorder="1" applyAlignment="1">
      <alignment horizontal="center" vertical="center"/>
    </xf>
    <xf numFmtId="0" fontId="17" fillId="6" borderId="7" xfId="0" applyFont="1" applyFill="1" applyBorder="1" applyAlignment="1">
      <alignment horizontal="center" vertical="center"/>
    </xf>
    <xf numFmtId="0" fontId="17" fillId="6" borderId="4" xfId="0" applyFont="1" applyFill="1" applyBorder="1" applyAlignment="1">
      <alignment horizontal="center" vertical="center"/>
    </xf>
    <xf numFmtId="0" fontId="13" fillId="0" borderId="2" xfId="0"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1" fillId="2" borderId="16"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0" borderId="17" xfId="0" applyFont="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0" fontId="31" fillId="14" borderId="2" xfId="0" applyFont="1" applyFill="1" applyBorder="1" applyAlignment="1">
      <alignment vertical="center" wrapText="1"/>
    </xf>
    <xf numFmtId="0" fontId="31" fillId="14" borderId="2" xfId="0" applyFont="1" applyFill="1" applyBorder="1" applyAlignment="1">
      <alignment vertical="center"/>
    </xf>
    <xf numFmtId="0" fontId="31" fillId="2" borderId="2" xfId="0" applyFont="1" applyFill="1" applyBorder="1" applyAlignment="1">
      <alignment horizontal="center" vertical="center" wrapText="1"/>
    </xf>
    <xf numFmtId="0" fontId="31" fillId="2" borderId="6" xfId="0" applyFont="1" applyFill="1" applyBorder="1" applyAlignment="1">
      <alignment horizontal="center" vertical="center" wrapText="1"/>
    </xf>
    <xf numFmtId="1" fontId="31" fillId="0" borderId="4" xfId="0" applyNumberFormat="1" applyFont="1" applyBorder="1" applyAlignment="1" applyProtection="1">
      <alignment horizontal="center" vertical="center"/>
      <protection locked="0"/>
    </xf>
    <xf numFmtId="1" fontId="31" fillId="0" borderId="2" xfId="0" applyNumberFormat="1" applyFont="1" applyBorder="1" applyAlignment="1" applyProtection="1">
      <alignment horizontal="center" vertical="center"/>
      <protection locked="0"/>
    </xf>
    <xf numFmtId="1" fontId="16" fillId="0" borderId="4" xfId="0" applyNumberFormat="1" applyFont="1" applyBorder="1" applyAlignment="1" applyProtection="1">
      <alignment horizontal="center" vertical="center"/>
      <protection locked="0"/>
    </xf>
    <xf numFmtId="1" fontId="16" fillId="0" borderId="2" xfId="0" applyNumberFormat="1" applyFont="1" applyBorder="1" applyAlignment="1" applyProtection="1">
      <alignment horizontal="center" vertical="center"/>
      <protection locked="0"/>
    </xf>
    <xf numFmtId="0" fontId="16" fillId="0" borderId="7" xfId="0" applyFont="1" applyFill="1" applyBorder="1" applyAlignment="1" applyProtection="1">
      <alignment horizontal="center" vertical="center" wrapText="1"/>
      <protection locked="0"/>
    </xf>
    <xf numFmtId="0" fontId="16" fillId="0" borderId="4" xfId="0" applyFont="1" applyFill="1" applyBorder="1" applyAlignment="1" applyProtection="1">
      <alignment horizontal="center" vertical="center" wrapText="1"/>
      <protection locked="0"/>
    </xf>
    <xf numFmtId="0" fontId="11" fillId="0" borderId="14" xfId="0" applyFont="1" applyBorder="1" applyAlignment="1" applyProtection="1">
      <alignment horizontal="right"/>
      <protection locked="0"/>
    </xf>
    <xf numFmtId="0" fontId="11" fillId="0" borderId="20" xfId="0" applyFont="1" applyBorder="1" applyAlignment="1" applyProtection="1">
      <alignment horizontal="right"/>
      <protection locked="0"/>
    </xf>
    <xf numFmtId="0" fontId="37" fillId="6" borderId="2" xfId="0" applyFont="1" applyFill="1" applyBorder="1" applyAlignment="1" applyProtection="1">
      <alignment horizontal="left" vertical="center"/>
      <protection locked="0"/>
    </xf>
    <xf numFmtId="0" fontId="37" fillId="6" borderId="4" xfId="0" applyFont="1" applyFill="1" applyBorder="1" applyAlignment="1" applyProtection="1">
      <alignment horizontal="left" vertical="center"/>
      <protection locked="0"/>
    </xf>
    <xf numFmtId="0" fontId="11" fillId="13" borderId="6" xfId="0" applyFont="1" applyFill="1" applyBorder="1" applyAlignment="1" applyProtection="1">
      <alignment horizontal="center" vertical="center"/>
      <protection locked="0"/>
    </xf>
    <xf numFmtId="0" fontId="11" fillId="13" borderId="7" xfId="0" applyFont="1" applyFill="1" applyBorder="1" applyAlignment="1" applyProtection="1">
      <alignment horizontal="center" vertical="center"/>
      <protection locked="0"/>
    </xf>
    <xf numFmtId="0" fontId="11" fillId="13" borderId="4" xfId="0" applyFont="1" applyFill="1" applyBorder="1" applyAlignment="1" applyProtection="1">
      <alignment horizontal="center" vertical="center"/>
      <protection locked="0"/>
    </xf>
    <xf numFmtId="0" fontId="11" fillId="18" borderId="2" xfId="0" applyFont="1" applyFill="1" applyBorder="1" applyAlignment="1" applyProtection="1">
      <alignment horizontal="center" vertical="center"/>
      <protection locked="0"/>
    </xf>
    <xf numFmtId="0" fontId="11" fillId="18" borderId="6" xfId="0" applyFont="1" applyFill="1" applyBorder="1" applyAlignment="1" applyProtection="1">
      <alignment horizontal="center" vertical="center"/>
      <protection locked="0"/>
    </xf>
    <xf numFmtId="0" fontId="11" fillId="18" borderId="7" xfId="0" applyFont="1" applyFill="1" applyBorder="1" applyAlignment="1" applyProtection="1">
      <alignment horizontal="center" vertical="center"/>
      <protection locked="0"/>
    </xf>
    <xf numFmtId="0" fontId="11" fillId="18" borderId="4" xfId="0" applyFont="1" applyFill="1" applyBorder="1" applyAlignment="1" applyProtection="1">
      <alignment horizontal="center" vertical="center"/>
      <protection locked="0"/>
    </xf>
    <xf numFmtId="0" fontId="37" fillId="6" borderId="15" xfId="0" applyFont="1" applyFill="1" applyBorder="1" applyAlignment="1" applyProtection="1">
      <alignment horizontal="left" vertical="center"/>
      <protection locked="0"/>
    </xf>
    <xf numFmtId="0" fontId="37" fillId="6" borderId="6" xfId="0" applyFont="1" applyFill="1" applyBorder="1" applyAlignment="1" applyProtection="1">
      <alignment horizontal="left" vertical="center"/>
      <protection locked="0"/>
    </xf>
    <xf numFmtId="0" fontId="37" fillId="6" borderId="7" xfId="0" applyFont="1" applyFill="1" applyBorder="1" applyAlignment="1" applyProtection="1">
      <alignment horizontal="left" vertical="center"/>
      <protection locked="0"/>
    </xf>
    <xf numFmtId="0" fontId="37" fillId="6" borderId="18" xfId="0" applyFont="1" applyFill="1" applyBorder="1" applyAlignment="1" applyProtection="1">
      <alignment horizontal="left" vertical="center"/>
      <protection locked="0"/>
    </xf>
    <xf numFmtId="0" fontId="11" fillId="0" borderId="14" xfId="0" applyFont="1" applyBorder="1" applyAlignment="1" applyProtection="1">
      <alignment horizontal="center"/>
      <protection locked="0"/>
    </xf>
    <xf numFmtId="0" fontId="11" fillId="0" borderId="20" xfId="0" applyFont="1" applyBorder="1" applyAlignment="1" applyProtection="1">
      <alignment horizontal="center"/>
      <protection locked="0"/>
    </xf>
    <xf numFmtId="0" fontId="11" fillId="0" borderId="19" xfId="0" applyFont="1" applyBorder="1" applyAlignment="1" applyProtection="1">
      <alignment horizontal="center"/>
      <protection locked="0"/>
    </xf>
    <xf numFmtId="0" fontId="24" fillId="9" borderId="8" xfId="0" applyFont="1" applyFill="1" applyBorder="1" applyAlignment="1" applyProtection="1">
      <alignment horizontal="center" vertical="center"/>
      <protection locked="0"/>
    </xf>
    <xf numFmtId="0" fontId="24" fillId="9" borderId="3" xfId="0" applyFont="1" applyFill="1" applyBorder="1" applyAlignment="1" applyProtection="1">
      <alignment horizontal="center" vertical="center"/>
      <protection locked="0"/>
    </xf>
    <xf numFmtId="0" fontId="15" fillId="9" borderId="11" xfId="0" applyFont="1" applyFill="1" applyBorder="1" applyAlignment="1" applyProtection="1">
      <alignment horizontal="center" vertical="center" wrapText="1"/>
      <protection locked="0"/>
    </xf>
    <xf numFmtId="0" fontId="15" fillId="9" borderId="12" xfId="0" applyFont="1" applyFill="1" applyBorder="1" applyAlignment="1" applyProtection="1">
      <alignment horizontal="center" vertical="center" wrapText="1"/>
      <protection locked="0"/>
    </xf>
    <xf numFmtId="0" fontId="15" fillId="9" borderId="3"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center" vertical="center" wrapText="1"/>
      <protection locked="0"/>
    </xf>
    <xf numFmtId="0" fontId="36" fillId="0" borderId="2" xfId="0" applyFont="1" applyBorder="1" applyAlignment="1" applyProtection="1">
      <alignment horizontal="center" vertical="center"/>
      <protection locked="0"/>
    </xf>
    <xf numFmtId="0" fontId="36" fillId="0" borderId="15" xfId="0" applyFont="1" applyBorder="1" applyAlignment="1" applyProtection="1">
      <alignment horizontal="center" vertical="center"/>
      <protection locked="0"/>
    </xf>
    <xf numFmtId="0" fontId="23" fillId="21" borderId="2" xfId="0" applyFont="1" applyFill="1" applyBorder="1" applyAlignment="1" applyProtection="1">
      <alignment horizontal="center" vertical="center"/>
      <protection locked="0"/>
    </xf>
    <xf numFmtId="0" fontId="23" fillId="9" borderId="20" xfId="0" applyFont="1" applyFill="1" applyBorder="1" applyAlignment="1" applyProtection="1">
      <alignment horizontal="center" vertical="center"/>
      <protection locked="0"/>
    </xf>
    <xf numFmtId="0" fontId="23" fillId="9" borderId="18" xfId="0" applyFont="1" applyFill="1" applyBorder="1" applyAlignment="1" applyProtection="1">
      <alignment horizontal="center" vertical="center"/>
      <protection locked="0"/>
    </xf>
    <xf numFmtId="0" fontId="23" fillId="9" borderId="21" xfId="0" applyFont="1" applyFill="1" applyBorder="1" applyAlignment="1" applyProtection="1">
      <alignment horizontal="center" vertical="center"/>
      <protection locked="0"/>
    </xf>
    <xf numFmtId="0" fontId="23" fillId="9" borderId="13" xfId="0" applyFont="1" applyFill="1" applyBorder="1" applyAlignment="1" applyProtection="1">
      <alignment horizontal="center" vertical="center"/>
      <protection locked="0"/>
    </xf>
    <xf numFmtId="0" fontId="23" fillId="9" borderId="20" xfId="0" applyFont="1" applyFill="1" applyBorder="1" applyAlignment="1" applyProtection="1">
      <alignment horizontal="center" vertical="center" wrapText="1"/>
      <protection locked="0"/>
    </xf>
    <xf numFmtId="0" fontId="23" fillId="9" borderId="18" xfId="0" applyFont="1" applyFill="1" applyBorder="1" applyAlignment="1" applyProtection="1">
      <alignment horizontal="center" vertical="center" wrapText="1"/>
      <protection locked="0"/>
    </xf>
    <xf numFmtId="0" fontId="23" fillId="9" borderId="21" xfId="0" applyFont="1" applyFill="1" applyBorder="1" applyAlignment="1" applyProtection="1">
      <alignment horizontal="center" vertical="center" wrapText="1"/>
      <protection locked="0"/>
    </xf>
    <xf numFmtId="0" fontId="23" fillId="9" borderId="13" xfId="0" applyFont="1" applyFill="1" applyBorder="1" applyAlignment="1" applyProtection="1">
      <alignment horizontal="center" vertical="center" wrapText="1"/>
      <protection locked="0"/>
    </xf>
    <xf numFmtId="0" fontId="31" fillId="6" borderId="14" xfId="0" applyFont="1" applyFill="1" applyBorder="1" applyAlignment="1" applyProtection="1">
      <alignment horizontal="center"/>
      <protection locked="0"/>
    </xf>
    <xf numFmtId="0" fontId="31" fillId="6" borderId="11" xfId="0" applyFont="1" applyFill="1" applyBorder="1" applyAlignment="1" applyProtection="1">
      <alignment horizontal="center"/>
      <protection locked="0"/>
    </xf>
    <xf numFmtId="0" fontId="31" fillId="6" borderId="12" xfId="0" applyFont="1" applyFill="1" applyBorder="1" applyAlignment="1" applyProtection="1">
      <alignment horizontal="center"/>
      <protection locked="0"/>
    </xf>
    <xf numFmtId="0" fontId="11" fillId="0" borderId="14" xfId="0" applyFont="1" applyBorder="1" applyAlignment="1" applyProtection="1">
      <alignment horizontal="center"/>
    </xf>
    <xf numFmtId="0" fontId="11" fillId="0" borderId="20" xfId="0" applyFont="1" applyBorder="1" applyAlignment="1" applyProtection="1">
      <alignment horizontal="center"/>
    </xf>
    <xf numFmtId="0" fontId="11" fillId="0" borderId="18" xfId="0" applyFont="1" applyBorder="1" applyAlignment="1" applyProtection="1">
      <alignment horizontal="center"/>
    </xf>
    <xf numFmtId="0" fontId="11" fillId="20" borderId="6" xfId="0" applyFont="1" applyFill="1" applyBorder="1" applyAlignment="1" applyProtection="1">
      <alignment horizontal="center" vertical="center"/>
      <protection locked="0"/>
    </xf>
    <xf numFmtId="0" fontId="11" fillId="20" borderId="7" xfId="0" applyFont="1" applyFill="1" applyBorder="1" applyAlignment="1" applyProtection="1">
      <alignment horizontal="center" vertical="center"/>
      <protection locked="0"/>
    </xf>
    <xf numFmtId="0" fontId="11" fillId="20" borderId="4" xfId="0" applyFont="1" applyFill="1" applyBorder="1" applyAlignment="1" applyProtection="1">
      <alignment horizontal="center" vertical="center"/>
      <protection locked="0"/>
    </xf>
    <xf numFmtId="0" fontId="11" fillId="15" borderId="6" xfId="0" applyFont="1" applyFill="1" applyBorder="1" applyAlignment="1" applyProtection="1">
      <alignment horizontal="center" vertical="center"/>
      <protection locked="0"/>
    </xf>
    <xf numFmtId="0" fontId="11" fillId="15" borderId="7" xfId="0" applyFont="1" applyFill="1" applyBorder="1" applyAlignment="1" applyProtection="1">
      <alignment horizontal="center" vertical="center"/>
      <protection locked="0"/>
    </xf>
    <xf numFmtId="0" fontId="11" fillId="15" borderId="4" xfId="0" applyFont="1" applyFill="1" applyBorder="1" applyAlignment="1" applyProtection="1">
      <alignment horizontal="center" vertical="center"/>
      <protection locked="0"/>
    </xf>
    <xf numFmtId="0" fontId="16" fillId="6" borderId="14" xfId="0" applyFont="1" applyFill="1" applyBorder="1" applyAlignment="1" applyProtection="1">
      <alignment horizontal="center"/>
      <protection locked="0"/>
    </xf>
    <xf numFmtId="0" fontId="16" fillId="6" borderId="8" xfId="0" applyFont="1" applyFill="1" applyBorder="1" applyAlignment="1" applyProtection="1">
      <alignment horizontal="center"/>
      <protection locked="0"/>
    </xf>
    <xf numFmtId="0" fontId="16" fillId="6" borderId="3" xfId="0" applyFont="1" applyFill="1" applyBorder="1" applyAlignment="1" applyProtection="1">
      <alignment horizontal="center"/>
      <protection locked="0"/>
    </xf>
    <xf numFmtId="0" fontId="11" fillId="0" borderId="6" xfId="0" applyFont="1" applyBorder="1" applyAlignment="1" applyProtection="1">
      <alignment horizontal="center"/>
      <protection locked="0"/>
    </xf>
    <xf numFmtId="0" fontId="11" fillId="0" borderId="7"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31" fillId="6" borderId="8" xfId="0" applyFont="1" applyFill="1" applyBorder="1" applyAlignment="1" applyProtection="1">
      <alignment horizontal="center"/>
      <protection locked="0"/>
    </xf>
    <xf numFmtId="0" fontId="31" fillId="6" borderId="3" xfId="0" applyFont="1" applyFill="1" applyBorder="1" applyAlignment="1" applyProtection="1">
      <alignment horizontal="center"/>
      <protection locked="0"/>
    </xf>
    <xf numFmtId="0" fontId="11" fillId="0" borderId="18" xfId="0" applyFont="1" applyBorder="1" applyAlignment="1" applyProtection="1">
      <alignment horizontal="center"/>
      <protection locked="0"/>
    </xf>
    <xf numFmtId="0" fontId="11" fillId="6" borderId="2" xfId="0" applyFont="1" applyFill="1" applyBorder="1" applyAlignment="1" applyProtection="1">
      <alignment horizontal="center" vertical="center" wrapText="1"/>
      <protection locked="0"/>
    </xf>
    <xf numFmtId="0" fontId="32" fillId="0" borderId="0" xfId="2" applyFont="1" applyBorder="1" applyAlignment="1" applyProtection="1">
      <alignment horizontal="center"/>
      <protection locked="0"/>
    </xf>
    <xf numFmtId="0" fontId="11" fillId="0" borderId="0" xfId="0" applyFont="1" applyBorder="1" applyAlignment="1" applyProtection="1">
      <alignment horizontal="center"/>
      <protection locked="0"/>
    </xf>
    <xf numFmtId="0" fontId="11" fillId="0" borderId="6" xfId="0" applyFont="1" applyBorder="1" applyAlignment="1" applyProtection="1">
      <alignment horizontal="right"/>
      <protection locked="0"/>
    </xf>
    <xf numFmtId="0" fontId="11" fillId="0" borderId="7" xfId="0" applyFont="1" applyBorder="1" applyAlignment="1" applyProtection="1">
      <alignment horizontal="right"/>
      <protection locked="0"/>
    </xf>
    <xf numFmtId="0" fontId="11" fillId="15" borderId="2" xfId="0" applyFont="1" applyFill="1" applyBorder="1" applyAlignment="1" applyProtection="1">
      <alignment horizontal="center" vertical="center"/>
      <protection locked="0"/>
    </xf>
    <xf numFmtId="0" fontId="15"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1" fillId="12" borderId="2" xfId="0" applyFont="1" applyFill="1" applyBorder="1" applyAlignment="1" applyProtection="1">
      <alignment horizontal="center" vertical="center"/>
      <protection locked="0"/>
    </xf>
    <xf numFmtId="0" fontId="24" fillId="9" borderId="19"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1" fillId="0" borderId="19" xfId="0" applyFont="1" applyBorder="1" applyAlignment="1" applyProtection="1">
      <alignment horizontal="center"/>
      <protection locked="0"/>
    </xf>
    <xf numFmtId="0" fontId="28"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8"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8"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8"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28" fillId="0" borderId="2" xfId="0" applyFont="1" applyBorder="1" applyAlignment="1" applyProtection="1">
      <alignment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0.5</c:v>
                </c:pt>
                <c:pt idx="3">
                  <c:v>0.375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0.55555555555555558</c:v>
                </c:pt>
                <c:pt idx="3">
                  <c:v>0.33333333333333331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0.55555555555555558</c:v>
                </c:pt>
                <c:pt idx="3">
                  <c:v>0.33333333333333331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0.55555555555555558</c:v>
                </c:pt>
                <c:pt idx="3">
                  <c:v>0.33333333333333331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noFill/>
            </c:spPr>
            <c:extLst>
              <c:ext xmlns:c16="http://schemas.microsoft.com/office/drawing/2014/chart" uri="{C3380CC4-5D6E-409C-BE32-E72D297353CC}">
                <c16:uniqueId val="{00000003-A1EE-400D-82FE-92152E1D826C}"/>
              </c:ext>
            </c:extLst>
          </c:dPt>
          <c:dLbls>
            <c:dLbl>
              <c:idx val="2"/>
              <c:tx>
                <c:rich>
                  <a:bodyPr/>
                  <a:lstStyle/>
                  <a:p>
                    <a:r>
                      <a:rPr lang="en-US"/>
                      <a:t>100%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1EE-400D-82FE-92152E1D826C}"/>
                </c:ext>
              </c:extLst>
            </c:dLbl>
            <c:dLbl>
              <c:idx val="3"/>
              <c:delete val="1"/>
              <c:extLst>
                <c:ext xmlns:c15="http://schemas.microsoft.com/office/drawing/2012/chart" uri="{CE6537A1-D6FC-4f65-9D91-7224C49458BB}"/>
                <c:ext xmlns:c16="http://schemas.microsoft.com/office/drawing/2014/chart" uri="{C3380CC4-5D6E-409C-BE32-E72D297353CC}">
                  <c16:uniqueId val="{00000003-A1EE-400D-82FE-92152E1D82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94"/>
        <c:gapDepth val="82"/>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0.83333333333333337</c:v>
                </c:pt>
                <c:pt idx="3">
                  <c:v>0.16666666666666666</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0.1</c:v>
                </c:pt>
                <c:pt idx="2">
                  <c:v>0.7</c:v>
                </c:pt>
                <c:pt idx="3">
                  <c:v>0.2</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0.5</c:v>
                </c:pt>
                <c:pt idx="3">
                  <c:v>0.375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3" name="2 Imagen">
          <a:hlinkClick xmlns:r="http://schemas.openxmlformats.org/officeDocument/2006/relationships" r:id="rId1"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24" name="3 Imagen">
          <a:hlinkClick xmlns:r="http://schemas.openxmlformats.org/officeDocument/2006/relationships" r:id="rId3"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25" name="4 Imagen">
          <a:hlinkClick xmlns:r="http://schemas.openxmlformats.org/officeDocument/2006/relationships" r:id="rId5"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26" name="5 Imagen">
          <a:hlinkClick xmlns:r="http://schemas.openxmlformats.org/officeDocument/2006/relationships" r:id="rId7"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27" name="7 Imagen">
          <a:hlinkClick xmlns:r="http://schemas.openxmlformats.org/officeDocument/2006/relationships" r:id="rId8"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28" name="8 Imagen">
          <a:hlinkClick xmlns:r="http://schemas.openxmlformats.org/officeDocument/2006/relationships" r:id="rId9"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9" name="9 Imagen">
          <a:hlinkClick xmlns:r="http://schemas.openxmlformats.org/officeDocument/2006/relationships" r:id="rId10"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30" name="11 Imagen">
          <a:hlinkClick xmlns:r="http://schemas.openxmlformats.org/officeDocument/2006/relationships" r:id="rId13"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31" name="12 Imagen">
          <a:hlinkClick xmlns:r="http://schemas.openxmlformats.org/officeDocument/2006/relationships" r:id="rId14"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32" name="13 Imagen">
          <a:hlinkClick xmlns:r="http://schemas.openxmlformats.org/officeDocument/2006/relationships" r:id="rId16"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3" name="15 Imagen">
          <a:hlinkClick xmlns:r="http://schemas.openxmlformats.org/officeDocument/2006/relationships" r:id="rId19" tooltip="IR A RESUMEN"/>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34" name="17 Imagen">
          <a:hlinkClick xmlns:r="http://schemas.openxmlformats.org/officeDocument/2006/relationships" r:id="rId22"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5291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5" name="18 Imagen">
          <a:hlinkClick xmlns:r="http://schemas.openxmlformats.org/officeDocument/2006/relationships" r:id="rId23"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6" name="20 Imagen">
          <a:hlinkClick xmlns:r="http://schemas.openxmlformats.org/officeDocument/2006/relationships" r:id="rId25"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37" name="21 Imagen">
          <a:hlinkClick xmlns:r="http://schemas.openxmlformats.org/officeDocument/2006/relationships" r:id="rId26" tooltip="IR A RESUMEN"/>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lamcharito@gmail.com" TargetMode="External"/><Relationship Id="rId7"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miryama13@hotmail.com" TargetMode="External"/><Relationship Id="rId5" Type="http://schemas.openxmlformats.org/officeDocument/2006/relationships/hyperlink" Target="mailto:jsebastian2127aw@gmail.com" TargetMode="External"/><Relationship Id="rId4" Type="http://schemas.openxmlformats.org/officeDocument/2006/relationships/hyperlink" Target="mailto:trios12@gmail.oc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G28" sqref="G28:I28"/>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64"/>
      <c r="B1" s="165"/>
      <c r="C1" s="172" t="s">
        <v>169</v>
      </c>
      <c r="D1" s="173"/>
      <c r="E1" s="173"/>
      <c r="F1" s="173"/>
      <c r="G1" s="173"/>
      <c r="H1" s="170" t="s">
        <v>170</v>
      </c>
      <c r="I1" s="171"/>
    </row>
    <row r="2" spans="1:13" ht="18.75" customHeight="1" x14ac:dyDescent="0.25">
      <c r="A2" s="166"/>
      <c r="B2" s="167"/>
      <c r="C2" s="172" t="s">
        <v>171</v>
      </c>
      <c r="D2" s="173"/>
      <c r="E2" s="173"/>
      <c r="F2" s="173"/>
      <c r="G2" s="173"/>
      <c r="H2" s="47">
        <v>41241</v>
      </c>
      <c r="I2" s="48" t="s">
        <v>175</v>
      </c>
    </row>
    <row r="3" spans="1:13" ht="21" customHeight="1" x14ac:dyDescent="0.25">
      <c r="A3" s="168"/>
      <c r="B3" s="169"/>
      <c r="C3" s="172" t="s">
        <v>172</v>
      </c>
      <c r="D3" s="173"/>
      <c r="E3" s="173"/>
      <c r="F3" s="173"/>
      <c r="G3" s="173"/>
      <c r="H3" s="170" t="s">
        <v>173</v>
      </c>
      <c r="I3" s="171"/>
    </row>
    <row r="4" spans="1:13" ht="5.25" customHeight="1" x14ac:dyDescent="0.2"/>
    <row r="5" spans="1:13" ht="34.5" customHeight="1" x14ac:dyDescent="0.2">
      <c r="A5" s="204" t="s">
        <v>164</v>
      </c>
      <c r="B5" s="204"/>
      <c r="C5" s="204"/>
      <c r="D5" s="204"/>
      <c r="E5" s="204"/>
      <c r="F5" s="204"/>
      <c r="G5" s="204"/>
      <c r="H5" s="204"/>
      <c r="I5" s="204"/>
      <c r="K5" s="205" t="s">
        <v>140</v>
      </c>
      <c r="L5" s="205"/>
      <c r="M5" s="205"/>
    </row>
    <row r="6" spans="1:13" ht="23.25" customHeight="1" x14ac:dyDescent="0.2">
      <c r="A6" s="206" t="s">
        <v>162</v>
      </c>
      <c r="B6" s="207"/>
      <c r="C6" s="207"/>
      <c r="D6" s="207"/>
      <c r="E6" s="207"/>
      <c r="F6" s="177" t="s">
        <v>141</v>
      </c>
      <c r="G6" s="178"/>
      <c r="H6" s="178"/>
      <c r="I6" s="178"/>
      <c r="K6" s="50" t="s">
        <v>142</v>
      </c>
      <c r="L6" s="51" t="s">
        <v>143</v>
      </c>
      <c r="M6" s="52" t="s">
        <v>144</v>
      </c>
    </row>
    <row r="7" spans="1:13" ht="20.100000000000001" customHeight="1" x14ac:dyDescent="0.2">
      <c r="A7" s="208" t="s">
        <v>533</v>
      </c>
      <c r="B7" s="209"/>
      <c r="C7" s="209"/>
      <c r="D7" s="209"/>
      <c r="E7" s="209"/>
      <c r="F7" s="179">
        <v>45739</v>
      </c>
      <c r="G7" s="179"/>
      <c r="H7" s="179"/>
      <c r="I7" s="179"/>
      <c r="K7" s="210" t="s">
        <v>166</v>
      </c>
      <c r="L7" s="60" t="s">
        <v>145</v>
      </c>
      <c r="M7" s="211" t="s">
        <v>146</v>
      </c>
    </row>
    <row r="8" spans="1:13" ht="33.75" customHeight="1" x14ac:dyDescent="0.2">
      <c r="A8" s="208"/>
      <c r="B8" s="209"/>
      <c r="C8" s="209"/>
      <c r="D8" s="209"/>
      <c r="E8" s="209"/>
      <c r="F8" s="212" t="s">
        <v>160</v>
      </c>
      <c r="G8" s="213"/>
      <c r="H8" s="214">
        <v>354001004758</v>
      </c>
      <c r="I8" s="215"/>
      <c r="K8" s="211"/>
      <c r="L8" s="60" t="s">
        <v>159</v>
      </c>
      <c r="M8" s="211"/>
    </row>
    <row r="9" spans="1:13" ht="20.100000000000001" customHeight="1" x14ac:dyDescent="0.2">
      <c r="A9" s="45" t="s">
        <v>147</v>
      </c>
      <c r="B9" s="46"/>
      <c r="C9" s="183" t="s">
        <v>534</v>
      </c>
      <c r="D9" s="183"/>
      <c r="E9" s="184"/>
      <c r="F9" s="185" t="s">
        <v>163</v>
      </c>
      <c r="G9" s="186"/>
      <c r="H9" s="218" t="s">
        <v>535</v>
      </c>
      <c r="I9" s="219"/>
      <c r="K9" s="211"/>
      <c r="L9" s="60" t="s">
        <v>148</v>
      </c>
      <c r="M9" s="211" t="s">
        <v>149</v>
      </c>
    </row>
    <row r="10" spans="1:13" ht="20.100000000000001" customHeight="1" x14ac:dyDescent="0.2">
      <c r="A10" s="181" t="s">
        <v>168</v>
      </c>
      <c r="B10" s="182"/>
      <c r="C10" s="183" t="s">
        <v>536</v>
      </c>
      <c r="D10" s="183"/>
      <c r="E10" s="183"/>
      <c r="F10" s="184"/>
      <c r="G10" s="49" t="s">
        <v>150</v>
      </c>
      <c r="H10" s="216">
        <v>6075748881</v>
      </c>
      <c r="I10" s="217"/>
      <c r="K10" s="211"/>
      <c r="L10" s="60" t="s">
        <v>151</v>
      </c>
      <c r="M10" s="211"/>
    </row>
    <row r="11" spans="1:13" ht="20.100000000000001" customHeight="1" x14ac:dyDescent="0.2">
      <c r="A11" s="181" t="s">
        <v>165</v>
      </c>
      <c r="B11" s="182"/>
      <c r="C11" s="183" t="s">
        <v>537</v>
      </c>
      <c r="D11" s="183"/>
      <c r="E11" s="183"/>
      <c r="F11" s="184"/>
      <c r="G11" s="49" t="s">
        <v>174</v>
      </c>
      <c r="H11" s="197">
        <v>2025</v>
      </c>
      <c r="I11" s="198"/>
      <c r="K11" s="199"/>
      <c r="L11" s="61"/>
      <c r="M11" s="61"/>
    </row>
    <row r="12" spans="1:13" ht="19.5" customHeight="1" x14ac:dyDescent="0.2">
      <c r="A12" s="200" t="s">
        <v>152</v>
      </c>
      <c r="B12" s="201"/>
      <c r="C12" s="201"/>
      <c r="D12" s="201"/>
      <c r="E12" s="201"/>
      <c r="F12" s="201"/>
      <c r="G12" s="201"/>
      <c r="H12" s="201"/>
      <c r="I12" s="202"/>
      <c r="K12" s="192"/>
      <c r="L12" s="61"/>
      <c r="M12" s="192"/>
    </row>
    <row r="13" spans="1:13" ht="20.100000000000001" customHeight="1" x14ac:dyDescent="0.2">
      <c r="A13" s="189" t="s">
        <v>153</v>
      </c>
      <c r="B13" s="189"/>
      <c r="C13" s="189"/>
      <c r="D13" s="189" t="s">
        <v>154</v>
      </c>
      <c r="E13" s="189"/>
      <c r="F13" s="189"/>
      <c r="G13" s="189" t="s">
        <v>161</v>
      </c>
      <c r="H13" s="189"/>
      <c r="I13" s="189"/>
      <c r="K13" s="192"/>
      <c r="L13" s="61"/>
      <c r="M13" s="192"/>
    </row>
    <row r="14" spans="1:13" ht="20.100000000000001" customHeight="1" x14ac:dyDescent="0.2">
      <c r="A14" s="203" t="s">
        <v>501</v>
      </c>
      <c r="B14" s="203"/>
      <c r="C14" s="203"/>
      <c r="D14" s="203" t="s">
        <v>180</v>
      </c>
      <c r="E14" s="203"/>
      <c r="F14" s="203"/>
      <c r="G14" s="193" t="s">
        <v>503</v>
      </c>
      <c r="H14" s="194"/>
      <c r="I14" s="195"/>
      <c r="K14" s="192"/>
      <c r="L14" s="61"/>
      <c r="M14" s="192"/>
    </row>
    <row r="15" spans="1:13" ht="20.100000000000001" customHeight="1" x14ac:dyDescent="0.2">
      <c r="A15" s="193" t="s">
        <v>502</v>
      </c>
      <c r="B15" s="194"/>
      <c r="C15" s="195"/>
      <c r="D15" s="193" t="s">
        <v>499</v>
      </c>
      <c r="E15" s="194"/>
      <c r="F15" s="195"/>
      <c r="G15" s="193" t="s">
        <v>504</v>
      </c>
      <c r="H15" s="194"/>
      <c r="I15" s="195"/>
      <c r="K15" s="192"/>
      <c r="L15" s="61"/>
      <c r="M15" s="61"/>
    </row>
    <row r="16" spans="1:13" ht="20.100000000000001" customHeight="1" x14ac:dyDescent="0.2">
      <c r="A16" s="193" t="s">
        <v>505</v>
      </c>
      <c r="B16" s="194"/>
      <c r="C16" s="195"/>
      <c r="D16" s="193" t="s">
        <v>498</v>
      </c>
      <c r="E16" s="194"/>
      <c r="F16" s="195"/>
      <c r="G16" s="180" t="s">
        <v>506</v>
      </c>
      <c r="H16" s="180"/>
      <c r="I16" s="180"/>
      <c r="K16" s="192"/>
      <c r="L16" s="61"/>
      <c r="M16" s="61"/>
    </row>
    <row r="17" spans="1:13" ht="20.100000000000001" customHeight="1" x14ac:dyDescent="0.2">
      <c r="A17" s="193" t="s">
        <v>507</v>
      </c>
      <c r="B17" s="194"/>
      <c r="C17" s="195"/>
      <c r="D17" s="193" t="s">
        <v>500</v>
      </c>
      <c r="E17" s="194"/>
      <c r="F17" s="195"/>
      <c r="G17" s="180" t="s">
        <v>508</v>
      </c>
      <c r="H17" s="180"/>
      <c r="I17" s="180"/>
      <c r="K17" s="192"/>
      <c r="L17" s="61"/>
      <c r="M17" s="61"/>
    </row>
    <row r="18" spans="1:13" ht="20.100000000000001" customHeight="1" x14ac:dyDescent="0.2">
      <c r="A18" s="193"/>
      <c r="B18" s="194"/>
      <c r="C18" s="195"/>
      <c r="D18" s="193"/>
      <c r="E18" s="194"/>
      <c r="F18" s="195"/>
      <c r="G18" s="180"/>
      <c r="H18" s="180"/>
      <c r="I18" s="180"/>
      <c r="K18" s="191"/>
      <c r="L18" s="61"/>
      <c r="M18" s="61"/>
    </row>
    <row r="19" spans="1:13" ht="20.100000000000001" customHeight="1" x14ac:dyDescent="0.2">
      <c r="A19" s="193"/>
      <c r="B19" s="194"/>
      <c r="C19" s="195"/>
      <c r="D19" s="193"/>
      <c r="E19" s="194"/>
      <c r="F19" s="195"/>
      <c r="G19" s="190"/>
      <c r="H19" s="190"/>
      <c r="I19" s="190"/>
      <c r="K19" s="192"/>
      <c r="L19" s="61"/>
      <c r="M19" s="61"/>
    </row>
    <row r="20" spans="1:13" ht="20.100000000000001" customHeight="1" x14ac:dyDescent="0.2">
      <c r="A20" s="180"/>
      <c r="B20" s="180"/>
      <c r="C20" s="180"/>
      <c r="D20" s="180"/>
      <c r="E20" s="180"/>
      <c r="F20" s="180"/>
      <c r="G20" s="196"/>
      <c r="H20" s="180"/>
      <c r="I20" s="180"/>
      <c r="K20" s="192"/>
      <c r="L20" s="61"/>
      <c r="M20" s="61"/>
    </row>
    <row r="21" spans="1:13" ht="20.100000000000001" customHeight="1" x14ac:dyDescent="0.2">
      <c r="A21" s="180"/>
      <c r="B21" s="180"/>
      <c r="C21" s="180"/>
      <c r="D21" s="180"/>
      <c r="E21" s="180"/>
      <c r="F21" s="180"/>
      <c r="G21" s="196"/>
      <c r="H21" s="180"/>
      <c r="I21" s="180"/>
      <c r="K21" s="192"/>
      <c r="L21" s="61"/>
      <c r="M21" s="62"/>
    </row>
    <row r="22" spans="1:13" ht="20.100000000000001" customHeight="1" x14ac:dyDescent="0.2">
      <c r="A22" s="180"/>
      <c r="B22" s="180"/>
      <c r="C22" s="180"/>
      <c r="D22" s="180"/>
      <c r="E22" s="180"/>
      <c r="F22" s="180"/>
      <c r="G22" s="180"/>
      <c r="H22" s="180"/>
      <c r="I22" s="180"/>
    </row>
    <row r="23" spans="1:13" s="21" customFormat="1" ht="20.25" x14ac:dyDescent="0.3">
      <c r="A23" s="190"/>
      <c r="B23" s="190"/>
      <c r="C23" s="190"/>
      <c r="D23" s="190"/>
      <c r="E23" s="190"/>
      <c r="F23" s="190"/>
      <c r="G23" s="190"/>
      <c r="H23" s="190"/>
      <c r="I23" s="190"/>
      <c r="K23" s="187"/>
      <c r="L23" s="187"/>
      <c r="M23" s="22"/>
    </row>
    <row r="24" spans="1:13" ht="30" customHeight="1" x14ac:dyDescent="0.2">
      <c r="A24" s="188" t="s">
        <v>155</v>
      </c>
      <c r="B24" s="188"/>
      <c r="C24" s="188"/>
      <c r="D24" s="188"/>
      <c r="E24" s="188"/>
      <c r="F24" s="188"/>
      <c r="G24" s="188"/>
      <c r="H24" s="188"/>
      <c r="I24" s="188"/>
      <c r="K24" s="23"/>
      <c r="L24" s="23"/>
    </row>
    <row r="25" spans="1:13" ht="33.75" customHeight="1" x14ac:dyDescent="0.2">
      <c r="A25" s="189" t="s">
        <v>153</v>
      </c>
      <c r="B25" s="189"/>
      <c r="C25" s="189"/>
      <c r="D25" s="189" t="s">
        <v>154</v>
      </c>
      <c r="E25" s="189"/>
      <c r="F25" s="189"/>
      <c r="G25" s="189" t="s">
        <v>23</v>
      </c>
      <c r="H25" s="189"/>
      <c r="I25" s="189"/>
      <c r="K25" s="24"/>
      <c r="L25" s="25"/>
      <c r="M25" s="20" t="s">
        <v>156</v>
      </c>
    </row>
    <row r="26" spans="1:13" ht="20.100000000000001" customHeight="1" x14ac:dyDescent="0.2">
      <c r="A26" s="180" t="s">
        <v>505</v>
      </c>
      <c r="B26" s="180"/>
      <c r="C26" s="180"/>
      <c r="D26" s="180" t="s">
        <v>498</v>
      </c>
      <c r="E26" s="180"/>
      <c r="F26" s="180"/>
      <c r="G26" s="180" t="s">
        <v>181</v>
      </c>
      <c r="H26" s="180"/>
      <c r="I26" s="180"/>
      <c r="K26" s="24"/>
      <c r="L26" s="25"/>
    </row>
    <row r="27" spans="1:13" ht="20.100000000000001" customHeight="1" x14ac:dyDescent="0.2">
      <c r="A27" s="180" t="s">
        <v>539</v>
      </c>
      <c r="B27" s="180"/>
      <c r="C27" s="180"/>
      <c r="D27" s="180" t="s">
        <v>500</v>
      </c>
      <c r="E27" s="180"/>
      <c r="F27" s="180"/>
      <c r="G27" s="180" t="s">
        <v>182</v>
      </c>
      <c r="H27" s="180"/>
      <c r="I27" s="180"/>
      <c r="K27" s="24"/>
      <c r="L27" s="26"/>
    </row>
    <row r="28" spans="1:13" ht="20.100000000000001" customHeight="1" x14ac:dyDescent="0.2">
      <c r="A28" s="180" t="s">
        <v>501</v>
      </c>
      <c r="B28" s="180"/>
      <c r="C28" s="180"/>
      <c r="D28" s="180" t="s">
        <v>180</v>
      </c>
      <c r="E28" s="180"/>
      <c r="F28" s="180"/>
      <c r="G28" s="180" t="s">
        <v>183</v>
      </c>
      <c r="H28" s="180"/>
      <c r="I28" s="180"/>
      <c r="K28" s="24"/>
      <c r="L28" s="26"/>
    </row>
    <row r="29" spans="1:13" ht="20.100000000000001" customHeight="1" x14ac:dyDescent="0.2">
      <c r="A29" s="180" t="s">
        <v>502</v>
      </c>
      <c r="B29" s="180"/>
      <c r="C29" s="180"/>
      <c r="D29" s="180" t="s">
        <v>538</v>
      </c>
      <c r="E29" s="180"/>
      <c r="F29" s="180"/>
      <c r="G29" s="180" t="s">
        <v>184</v>
      </c>
      <c r="H29" s="180"/>
      <c r="I29" s="180"/>
      <c r="K29" s="24"/>
      <c r="L29" s="25"/>
    </row>
    <row r="30" spans="1:13" ht="20.100000000000001" customHeight="1" x14ac:dyDescent="0.2">
      <c r="A30" s="180"/>
      <c r="B30" s="180"/>
      <c r="C30" s="180"/>
      <c r="D30" s="180"/>
      <c r="E30" s="180"/>
      <c r="F30" s="180"/>
      <c r="G30" s="180"/>
      <c r="H30" s="180"/>
      <c r="I30" s="180"/>
      <c r="K30" s="24"/>
      <c r="L30" s="26"/>
    </row>
    <row r="31" spans="1:13" ht="20.100000000000001" customHeight="1" x14ac:dyDescent="0.2">
      <c r="A31" s="180"/>
      <c r="B31" s="180"/>
      <c r="C31" s="180"/>
      <c r="D31" s="180"/>
      <c r="E31" s="180"/>
      <c r="F31" s="180"/>
      <c r="G31" s="180"/>
      <c r="H31" s="180"/>
      <c r="I31" s="180"/>
      <c r="K31" s="24"/>
      <c r="L31" s="27"/>
    </row>
    <row r="32" spans="1:13" ht="20.100000000000001" customHeight="1" x14ac:dyDescent="0.2">
      <c r="A32" s="180"/>
      <c r="B32" s="180"/>
      <c r="C32" s="180"/>
      <c r="D32" s="180"/>
      <c r="E32" s="180"/>
      <c r="F32" s="180"/>
      <c r="G32" s="180"/>
      <c r="H32" s="180"/>
      <c r="I32" s="180"/>
      <c r="K32" s="174"/>
      <c r="L32" s="25"/>
    </row>
    <row r="33" spans="11:12" ht="15" x14ac:dyDescent="0.2">
      <c r="K33" s="174"/>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5" t="s">
        <v>29</v>
      </c>
      <c r="B65526" s="175"/>
      <c r="C65526" s="175"/>
      <c r="D65526" s="175"/>
      <c r="E65526" s="175"/>
    </row>
    <row r="65527" spans="1:5" x14ac:dyDescent="0.2">
      <c r="A65527" s="176" t="s">
        <v>30</v>
      </c>
      <c r="B65527" s="176"/>
      <c r="C65527" s="176"/>
      <c r="D65527" s="176"/>
      <c r="E65527" s="176"/>
    </row>
    <row r="65528" spans="1:5" x14ac:dyDescent="0.2">
      <c r="A65528" s="176" t="s">
        <v>31</v>
      </c>
      <c r="B65528" s="176"/>
      <c r="C65528" s="176"/>
      <c r="D65528" s="176"/>
      <c r="E65528" s="176"/>
    </row>
    <row r="65529" spans="1:5" x14ac:dyDescent="0.2">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 ref="G26" r:id="rId3" display="lamcharito@gmail.com" xr:uid="{00000000-0004-0000-0000-000003000000}"/>
    <hyperlink ref="G27" r:id="rId4" display="trios12@gmail.ocm" xr:uid="{00000000-0004-0000-0000-000004000000}"/>
    <hyperlink ref="G28" r:id="rId5" display="jsebastian2127aw@gmail.com" xr:uid="{00000000-0004-0000-0000-000005000000}"/>
    <hyperlink ref="G29" r:id="rId6" display="miryama13@hotmail.com" xr:uid="{00000000-0004-0000-0000-000006000000}"/>
  </hyperlinks>
  <pageMargins left="0.70866141732283472" right="0.70866141732283472" top="0.74803149606299213" bottom="0.74803149606299213" header="0.31496062992125984" footer="0.31496062992125984"/>
  <pageSetup paperSize="9" orientation="landscape" horizontalDpi="300" verticalDpi="300"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view="pageBreakPreview" topLeftCell="A109" zoomScale="60" zoomScaleNormal="100" workbookViewId="0">
      <selection activeCell="E141" sqref="E141"/>
    </sheetView>
  </sheetViews>
  <sheetFormatPr baseColWidth="10" defaultColWidth="11.42578125" defaultRowHeight="14.25" x14ac:dyDescent="0.2"/>
  <cols>
    <col min="1" max="1" width="0.42578125" style="87" customWidth="1"/>
    <col min="2" max="2" width="1.42578125" style="87" customWidth="1"/>
    <col min="3" max="3" width="44.7109375" style="87" customWidth="1"/>
    <col min="4" max="4" width="11.7109375" style="140" customWidth="1"/>
    <col min="5" max="6" width="33.7109375" style="123" customWidth="1"/>
    <col min="7" max="7" width="11.7109375" style="140" customWidth="1"/>
    <col min="8" max="9" width="33.7109375" style="123" customWidth="1"/>
    <col min="10" max="10" width="11.7109375" style="140" customWidth="1"/>
    <col min="11" max="12" width="33.7109375" style="123" customWidth="1"/>
    <col min="13" max="13" width="11.7109375" style="140" customWidth="1"/>
    <col min="14" max="15" width="33.7109375" style="123" customWidth="1"/>
    <col min="16" max="16" width="3.140625" style="87" customWidth="1"/>
    <col min="17" max="17" width="2.42578125" style="87" customWidth="1"/>
    <col min="18" max="18" width="7.42578125" style="87" hidden="1" customWidth="1"/>
    <col min="19" max="20" width="7.140625" style="87" hidden="1" customWidth="1"/>
    <col min="21" max="21" width="7" style="87" hidden="1" customWidth="1"/>
    <col min="22" max="22" width="11.42578125" style="87"/>
    <col min="23" max="23" width="13" style="87" customWidth="1"/>
    <col min="24" max="24" width="15.85546875" style="87" customWidth="1"/>
    <col min="25" max="25" width="13" style="87" customWidth="1"/>
    <col min="26" max="27" width="11.42578125" style="87" customWidth="1"/>
    <col min="28" max="16384" width="11.42578125" style="87"/>
  </cols>
  <sheetData>
    <row r="1" spans="1:21" ht="33" customHeight="1" x14ac:dyDescent="0.2">
      <c r="B1" s="244" t="s">
        <v>124</v>
      </c>
      <c r="C1" s="244"/>
      <c r="D1" s="244"/>
      <c r="E1" s="244"/>
      <c r="F1" s="244"/>
      <c r="G1" s="244"/>
      <c r="H1" s="244"/>
      <c r="I1" s="244"/>
      <c r="J1" s="245"/>
      <c r="K1" s="245"/>
      <c r="L1" s="88"/>
      <c r="M1" s="88"/>
      <c r="N1" s="88"/>
      <c r="O1" s="88"/>
    </row>
    <row r="2" spans="1:21" ht="15.75" x14ac:dyDescent="0.2">
      <c r="B2" s="246" t="s">
        <v>27</v>
      </c>
      <c r="C2" s="246"/>
      <c r="D2" s="283" t="s">
        <v>176</v>
      </c>
      <c r="E2" s="283"/>
      <c r="F2" s="283"/>
      <c r="G2" s="284" t="s">
        <v>177</v>
      </c>
      <c r="H2" s="284"/>
      <c r="I2" s="284"/>
      <c r="J2" s="285" t="s">
        <v>178</v>
      </c>
      <c r="K2" s="285"/>
      <c r="L2" s="285"/>
      <c r="M2" s="227" t="s">
        <v>179</v>
      </c>
      <c r="N2" s="227"/>
      <c r="O2" s="227"/>
      <c r="Q2" s="87">
        <v>1</v>
      </c>
    </row>
    <row r="3" spans="1:21" ht="15" customHeight="1" x14ac:dyDescent="0.2">
      <c r="B3" s="246"/>
      <c r="C3" s="246"/>
      <c r="D3" s="286" t="s">
        <v>34</v>
      </c>
      <c r="E3" s="282" t="s">
        <v>122</v>
      </c>
      <c r="F3" s="282" t="s">
        <v>125</v>
      </c>
      <c r="G3" s="238" t="s">
        <v>34</v>
      </c>
      <c r="H3" s="282" t="s">
        <v>122</v>
      </c>
      <c r="I3" s="282" t="s">
        <v>125</v>
      </c>
      <c r="J3" s="238" t="s">
        <v>34</v>
      </c>
      <c r="K3" s="240" t="s">
        <v>122</v>
      </c>
      <c r="L3" s="242" t="s">
        <v>125</v>
      </c>
      <c r="M3" s="238" t="s">
        <v>34</v>
      </c>
      <c r="N3" s="240" t="s">
        <v>122</v>
      </c>
      <c r="O3" s="242" t="s">
        <v>125</v>
      </c>
      <c r="Q3" s="87">
        <v>2</v>
      </c>
    </row>
    <row r="4" spans="1:21" ht="15.75" customHeight="1" x14ac:dyDescent="0.2">
      <c r="B4" s="246"/>
      <c r="C4" s="246"/>
      <c r="D4" s="287"/>
      <c r="E4" s="242"/>
      <c r="F4" s="242"/>
      <c r="G4" s="239"/>
      <c r="H4" s="242"/>
      <c r="I4" s="242"/>
      <c r="J4" s="239"/>
      <c r="K4" s="241"/>
      <c r="L4" s="243"/>
      <c r="M4" s="239"/>
      <c r="N4" s="241"/>
      <c r="O4" s="243"/>
      <c r="Q4" s="87">
        <v>3</v>
      </c>
    </row>
    <row r="5" spans="1:21" ht="15.75" x14ac:dyDescent="0.2">
      <c r="B5" s="246"/>
      <c r="C5" s="246"/>
      <c r="D5" s="89"/>
      <c r="E5" s="90"/>
      <c r="F5" s="90"/>
      <c r="G5" s="91"/>
      <c r="H5" s="92"/>
      <c r="I5" s="92"/>
      <c r="J5" s="91"/>
      <c r="K5" s="93"/>
      <c r="L5" s="92"/>
      <c r="M5" s="91"/>
      <c r="N5" s="93"/>
      <c r="O5" s="92"/>
      <c r="Q5" s="87">
        <v>4</v>
      </c>
    </row>
    <row r="6" spans="1:21" ht="18.75" x14ac:dyDescent="0.2">
      <c r="A6" s="288"/>
      <c r="B6" s="267"/>
      <c r="C6" s="94" t="s">
        <v>73</v>
      </c>
      <c r="D6" s="95"/>
      <c r="E6" s="95"/>
      <c r="F6" s="95"/>
      <c r="G6" s="95"/>
      <c r="H6" s="95"/>
      <c r="I6" s="95"/>
      <c r="J6" s="95"/>
      <c r="K6" s="95"/>
      <c r="L6" s="96"/>
      <c r="M6" s="95"/>
      <c r="N6" s="95"/>
      <c r="O6" s="96"/>
    </row>
    <row r="7" spans="1:21" ht="39.950000000000003" customHeight="1" x14ac:dyDescent="0.2">
      <c r="A7" s="288"/>
      <c r="B7" s="268"/>
      <c r="C7" s="97" t="s">
        <v>33</v>
      </c>
      <c r="D7" s="29">
        <v>3</v>
      </c>
      <c r="E7" s="63" t="s">
        <v>351</v>
      </c>
      <c r="F7" s="63" t="s">
        <v>185</v>
      </c>
      <c r="G7" s="81">
        <v>4</v>
      </c>
      <c r="H7" s="64" t="s">
        <v>364</v>
      </c>
      <c r="I7" s="64" t="s">
        <v>185</v>
      </c>
      <c r="J7" s="83"/>
      <c r="K7" s="65"/>
      <c r="L7" s="66"/>
      <c r="M7" s="85"/>
      <c r="N7" s="67"/>
      <c r="O7" s="68"/>
      <c r="Q7" s="98"/>
      <c r="R7" s="87">
        <f>COUNTIF(D7:D10,"1")</f>
        <v>0</v>
      </c>
      <c r="S7" s="87">
        <f>COUNTIF(G7:G10,"1")</f>
        <v>0</v>
      </c>
      <c r="T7" s="87">
        <f>COUNTIF(J7:J10,"1")</f>
        <v>0</v>
      </c>
      <c r="U7" s="87">
        <f>COUNTIF(M7:M10,"1")</f>
        <v>0</v>
      </c>
    </row>
    <row r="8" spans="1:21" ht="39.950000000000003" customHeight="1" x14ac:dyDescent="0.2">
      <c r="A8" s="288"/>
      <c r="B8" s="268"/>
      <c r="C8" s="99" t="s">
        <v>35</v>
      </c>
      <c r="D8" s="29">
        <v>3</v>
      </c>
      <c r="E8" s="63" t="s">
        <v>186</v>
      </c>
      <c r="F8" s="63" t="s">
        <v>187</v>
      </c>
      <c r="G8" s="81">
        <v>3</v>
      </c>
      <c r="H8" s="69" t="s">
        <v>365</v>
      </c>
      <c r="I8" s="64" t="s">
        <v>187</v>
      </c>
      <c r="J8" s="83"/>
      <c r="K8" s="70"/>
      <c r="L8" s="66"/>
      <c r="M8" s="85"/>
      <c r="N8" s="71"/>
      <c r="O8" s="68"/>
      <c r="R8" s="87">
        <f>COUNTIF(D7:D10,"2")</f>
        <v>0</v>
      </c>
      <c r="S8" s="87">
        <f>COUNTIF(G7:G10,"2")</f>
        <v>0</v>
      </c>
      <c r="T8" s="87">
        <f>COUNTIF(J7:J10,"2")</f>
        <v>0</v>
      </c>
      <c r="U8" s="87">
        <f>COUNTIF(M7:M10,"2")</f>
        <v>0</v>
      </c>
    </row>
    <row r="9" spans="1:21" ht="39.950000000000003" customHeight="1" x14ac:dyDescent="0.2">
      <c r="A9" s="288"/>
      <c r="B9" s="268"/>
      <c r="C9" s="100" t="s">
        <v>36</v>
      </c>
      <c r="D9" s="29">
        <v>3</v>
      </c>
      <c r="E9" s="63" t="s">
        <v>188</v>
      </c>
      <c r="F9" s="63" t="s">
        <v>189</v>
      </c>
      <c r="G9" s="81">
        <v>3</v>
      </c>
      <c r="H9" s="69" t="s">
        <v>366</v>
      </c>
      <c r="I9" s="64" t="s">
        <v>189</v>
      </c>
      <c r="J9" s="83"/>
      <c r="K9" s="70"/>
      <c r="L9" s="66"/>
      <c r="M9" s="85"/>
      <c r="N9" s="71"/>
      <c r="O9" s="68"/>
      <c r="R9" s="87">
        <f>COUNTIF(D7:D10,"3")</f>
        <v>4</v>
      </c>
      <c r="S9" s="87">
        <f>COUNTIF(G7:G10,"3")</f>
        <v>3</v>
      </c>
      <c r="T9" s="87">
        <f>COUNTIF(J7:J10,"3")</f>
        <v>0</v>
      </c>
      <c r="U9" s="87">
        <f>COUNTIF(M7:M10,"3")</f>
        <v>0</v>
      </c>
    </row>
    <row r="10" spans="1:21" ht="39.950000000000003" customHeight="1" x14ac:dyDescent="0.2">
      <c r="A10" s="288"/>
      <c r="B10" s="269"/>
      <c r="C10" s="100" t="s">
        <v>37</v>
      </c>
      <c r="D10" s="29">
        <v>3</v>
      </c>
      <c r="E10" s="63" t="s">
        <v>519</v>
      </c>
      <c r="F10" s="63" t="s">
        <v>190</v>
      </c>
      <c r="G10" s="81">
        <v>3</v>
      </c>
      <c r="H10" s="69" t="s">
        <v>367</v>
      </c>
      <c r="I10" s="64" t="s">
        <v>190</v>
      </c>
      <c r="J10" s="83"/>
      <c r="K10" s="70"/>
      <c r="L10" s="66"/>
      <c r="M10" s="85"/>
      <c r="N10" s="71"/>
      <c r="O10" s="68"/>
      <c r="R10" s="87">
        <f>COUNTIF(D7:D10,"4")</f>
        <v>0</v>
      </c>
      <c r="S10" s="87">
        <f>COUNTIF(G7:G10,"4")</f>
        <v>1</v>
      </c>
      <c r="T10" s="87">
        <f>COUNTIF(J7:J10,"4")</f>
        <v>0</v>
      </c>
      <c r="U10" s="87">
        <f>COUNTIF(M7:M10,"4")</f>
        <v>0</v>
      </c>
    </row>
    <row r="11" spans="1:21" ht="6" customHeight="1" x14ac:dyDescent="0.25">
      <c r="B11" s="258"/>
      <c r="C11" s="259"/>
      <c r="D11" s="259"/>
      <c r="E11" s="259"/>
      <c r="F11" s="259"/>
      <c r="G11" s="259"/>
      <c r="H11" s="259"/>
      <c r="I11" s="259"/>
      <c r="J11" s="259"/>
      <c r="K11" s="260"/>
      <c r="L11" s="101"/>
      <c r="M11" s="102"/>
      <c r="N11" s="101"/>
      <c r="O11" s="101"/>
      <c r="Q11" s="87">
        <f>COUNTIF(D7:D10,"1")</f>
        <v>0</v>
      </c>
      <c r="R11" s="87">
        <f>COUNTIF(D7:D10,"1")</f>
        <v>0</v>
      </c>
      <c r="S11" s="87">
        <f>COUNTIF(D7:D10,"3")</f>
        <v>4</v>
      </c>
    </row>
    <row r="12" spans="1:21" ht="18.75" x14ac:dyDescent="0.2">
      <c r="A12" s="288"/>
      <c r="B12" s="255"/>
      <c r="C12" s="103" t="s">
        <v>72</v>
      </c>
      <c r="D12" s="104"/>
      <c r="E12" s="104"/>
      <c r="F12" s="104"/>
      <c r="G12" s="104"/>
      <c r="H12" s="104"/>
      <c r="I12" s="104"/>
      <c r="J12" s="104"/>
      <c r="K12" s="105"/>
      <c r="L12" s="106"/>
      <c r="M12" s="104"/>
      <c r="N12" s="105"/>
      <c r="O12" s="106"/>
    </row>
    <row r="13" spans="1:21" ht="39.950000000000003" customHeight="1" x14ac:dyDescent="0.2">
      <c r="A13" s="288"/>
      <c r="B13" s="256"/>
      <c r="C13" s="107" t="s">
        <v>38</v>
      </c>
      <c r="D13" s="30">
        <v>3</v>
      </c>
      <c r="E13" s="63" t="s">
        <v>190</v>
      </c>
      <c r="F13" s="63" t="s">
        <v>191</v>
      </c>
      <c r="G13" s="82">
        <v>3</v>
      </c>
      <c r="H13" s="64" t="s">
        <v>368</v>
      </c>
      <c r="I13" s="64" t="s">
        <v>191</v>
      </c>
      <c r="J13" s="84"/>
      <c r="K13" s="72"/>
      <c r="L13" s="73"/>
      <c r="M13" s="86"/>
      <c r="N13" s="74"/>
      <c r="O13" s="75"/>
      <c r="R13" s="87">
        <f>COUNTIF(D13:D17,"1")</f>
        <v>0</v>
      </c>
      <c r="S13" s="87">
        <f>COUNTIF(G13:G17,"1")</f>
        <v>0</v>
      </c>
      <c r="T13" s="87">
        <f>COUNTIF(J13:J17,"1")</f>
        <v>0</v>
      </c>
      <c r="U13" s="87">
        <f>COUNTIF(M13:M17,"1")</f>
        <v>0</v>
      </c>
    </row>
    <row r="14" spans="1:21" ht="39.950000000000003" customHeight="1" x14ac:dyDescent="0.2">
      <c r="A14" s="288"/>
      <c r="B14" s="256"/>
      <c r="C14" s="99" t="s">
        <v>39</v>
      </c>
      <c r="D14" s="30">
        <v>3</v>
      </c>
      <c r="E14" s="63" t="s">
        <v>192</v>
      </c>
      <c r="F14" s="63" t="s">
        <v>193</v>
      </c>
      <c r="G14" s="82">
        <v>3</v>
      </c>
      <c r="H14" s="69" t="s">
        <v>369</v>
      </c>
      <c r="I14" s="64" t="s">
        <v>193</v>
      </c>
      <c r="J14" s="84"/>
      <c r="K14" s="73"/>
      <c r="L14" s="73"/>
      <c r="M14" s="86"/>
      <c r="N14" s="75"/>
      <c r="O14" s="75"/>
      <c r="R14" s="87">
        <f>COUNTIF(D13:D17,"2")</f>
        <v>0</v>
      </c>
      <c r="S14" s="87">
        <f>COUNTIF(G13:G17,"2")</f>
        <v>0</v>
      </c>
      <c r="T14" s="87">
        <f>COUNTIF(J13:J17,"2")</f>
        <v>0</v>
      </c>
      <c r="U14" s="87">
        <f>COUNTIF(M13:M17,"2")</f>
        <v>0</v>
      </c>
    </row>
    <row r="15" spans="1:21" ht="39.950000000000003" customHeight="1" x14ac:dyDescent="0.2">
      <c r="A15" s="288"/>
      <c r="B15" s="256"/>
      <c r="C15" s="99" t="s">
        <v>40</v>
      </c>
      <c r="D15" s="30">
        <v>3</v>
      </c>
      <c r="E15" s="63" t="s">
        <v>194</v>
      </c>
      <c r="F15" s="63" t="s">
        <v>195</v>
      </c>
      <c r="G15" s="82">
        <v>3</v>
      </c>
      <c r="H15" s="69" t="s">
        <v>370</v>
      </c>
      <c r="I15" s="64" t="s">
        <v>195</v>
      </c>
      <c r="J15" s="84"/>
      <c r="K15" s="73"/>
      <c r="L15" s="73"/>
      <c r="M15" s="86"/>
      <c r="N15" s="75"/>
      <c r="O15" s="75"/>
      <c r="R15" s="87">
        <f>COUNTIF(D13:D17,"3")</f>
        <v>4</v>
      </c>
      <c r="S15" s="87">
        <f>COUNTIF(G13:G17,"3")</f>
        <v>5</v>
      </c>
      <c r="T15" s="87">
        <f>COUNTIF(J13:J17,"3")</f>
        <v>0</v>
      </c>
      <c r="U15" s="87">
        <f>COUNTIF(M13:M17,"3")</f>
        <v>0</v>
      </c>
    </row>
    <row r="16" spans="1:21" ht="39.950000000000003" customHeight="1" x14ac:dyDescent="0.2">
      <c r="A16" s="288"/>
      <c r="B16" s="256"/>
      <c r="C16" s="100" t="s">
        <v>41</v>
      </c>
      <c r="D16" s="30">
        <v>4</v>
      </c>
      <c r="E16" s="63" t="s">
        <v>196</v>
      </c>
      <c r="F16" s="63" t="s">
        <v>197</v>
      </c>
      <c r="G16" s="82">
        <v>3</v>
      </c>
      <c r="H16" s="69" t="s">
        <v>196</v>
      </c>
      <c r="I16" s="64" t="s">
        <v>473</v>
      </c>
      <c r="J16" s="84"/>
      <c r="K16" s="73"/>
      <c r="L16" s="73"/>
      <c r="M16" s="86"/>
      <c r="N16" s="75"/>
      <c r="O16" s="75"/>
      <c r="R16" s="87">
        <f>COUNTIF(D13:D17,"4")</f>
        <v>1</v>
      </c>
      <c r="S16" s="87">
        <f>COUNTIF(G13:G17,"4")</f>
        <v>0</v>
      </c>
      <c r="T16" s="87">
        <f>COUNTIF(J13:J17,"4")</f>
        <v>0</v>
      </c>
      <c r="U16" s="87">
        <f>COUNTIF(M13:M17,"4")</f>
        <v>0</v>
      </c>
    </row>
    <row r="17" spans="1:21" ht="39.950000000000003" customHeight="1" x14ac:dyDescent="0.2">
      <c r="A17" s="288"/>
      <c r="B17" s="257"/>
      <c r="C17" s="99" t="s">
        <v>42</v>
      </c>
      <c r="D17" s="30">
        <v>3</v>
      </c>
      <c r="E17" s="63" t="s">
        <v>198</v>
      </c>
      <c r="F17" s="63" t="s">
        <v>199</v>
      </c>
      <c r="G17" s="82">
        <v>3</v>
      </c>
      <c r="H17" s="69" t="s">
        <v>371</v>
      </c>
      <c r="I17" s="64" t="s">
        <v>199</v>
      </c>
      <c r="J17" s="84"/>
      <c r="K17" s="73"/>
      <c r="L17" s="73"/>
      <c r="M17" s="86"/>
      <c r="N17" s="75"/>
      <c r="O17" s="75"/>
    </row>
    <row r="18" spans="1:21" ht="7.5" customHeight="1" x14ac:dyDescent="0.25">
      <c r="B18" s="270"/>
      <c r="C18" s="271"/>
      <c r="D18" s="271"/>
      <c r="E18" s="271"/>
      <c r="F18" s="271"/>
      <c r="G18" s="271"/>
      <c r="H18" s="271"/>
      <c r="I18" s="271"/>
      <c r="J18" s="271"/>
      <c r="K18" s="272"/>
      <c r="L18" s="101"/>
      <c r="M18" s="102"/>
      <c r="N18" s="101"/>
      <c r="O18" s="101"/>
    </row>
    <row r="19" spans="1:21" ht="18.75" x14ac:dyDescent="0.2">
      <c r="A19" s="288"/>
      <c r="B19" s="255"/>
      <c r="C19" s="103" t="s">
        <v>43</v>
      </c>
      <c r="D19" s="104"/>
      <c r="E19" s="104"/>
      <c r="F19" s="104"/>
      <c r="G19" s="104"/>
      <c r="H19" s="104"/>
      <c r="I19" s="104"/>
      <c r="J19" s="104"/>
      <c r="K19" s="105"/>
      <c r="L19" s="106"/>
      <c r="M19" s="104"/>
      <c r="N19" s="105"/>
      <c r="O19" s="106"/>
    </row>
    <row r="20" spans="1:21" ht="39.950000000000003" customHeight="1" x14ac:dyDescent="0.2">
      <c r="A20" s="288"/>
      <c r="B20" s="273"/>
      <c r="C20" s="108" t="s">
        <v>44</v>
      </c>
      <c r="D20" s="30">
        <v>4</v>
      </c>
      <c r="E20" s="63" t="s">
        <v>200</v>
      </c>
      <c r="F20" s="63" t="s">
        <v>201</v>
      </c>
      <c r="G20" s="82">
        <v>4</v>
      </c>
      <c r="H20" s="64" t="s">
        <v>372</v>
      </c>
      <c r="I20" s="64" t="s">
        <v>201</v>
      </c>
      <c r="J20" s="84"/>
      <c r="K20" s="77"/>
      <c r="L20" s="78"/>
      <c r="M20" s="86"/>
      <c r="N20" s="79"/>
      <c r="O20" s="80"/>
      <c r="R20" s="87">
        <f>COUNTIF(D20:D27,"1")</f>
        <v>0</v>
      </c>
      <c r="S20" s="87">
        <f>COUNTIF(G20:G27,"1")</f>
        <v>0</v>
      </c>
      <c r="T20" s="87">
        <f>COUNTIF(J20:J27,"1")</f>
        <v>0</v>
      </c>
      <c r="U20" s="87">
        <f>COUNTIF(M20:M27,"1")</f>
        <v>0</v>
      </c>
    </row>
    <row r="21" spans="1:21" ht="39.950000000000003" customHeight="1" x14ac:dyDescent="0.2">
      <c r="A21" s="288"/>
      <c r="B21" s="273"/>
      <c r="C21" s="109" t="s">
        <v>45</v>
      </c>
      <c r="D21" s="30">
        <v>4</v>
      </c>
      <c r="E21" s="63" t="s">
        <v>202</v>
      </c>
      <c r="F21" s="63" t="s">
        <v>203</v>
      </c>
      <c r="G21" s="82">
        <v>4</v>
      </c>
      <c r="H21" s="69" t="s">
        <v>202</v>
      </c>
      <c r="I21" s="64" t="s">
        <v>203</v>
      </c>
      <c r="J21" s="84"/>
      <c r="K21" s="78"/>
      <c r="L21" s="78"/>
      <c r="M21" s="86"/>
      <c r="N21" s="80"/>
      <c r="O21" s="80"/>
      <c r="R21" s="87">
        <f>COUNTIF(D20:D27,"2")</f>
        <v>2</v>
      </c>
      <c r="S21" s="87">
        <f>COUNTIF(G20:G27,"2")</f>
        <v>1</v>
      </c>
      <c r="T21" s="87">
        <f>COUNTIF(J20:J27,"2")</f>
        <v>0</v>
      </c>
      <c r="U21" s="87">
        <f>COUNTIF(M20:M27,"2")</f>
        <v>0</v>
      </c>
    </row>
    <row r="22" spans="1:21" ht="39.950000000000003" customHeight="1" x14ac:dyDescent="0.2">
      <c r="A22" s="288"/>
      <c r="B22" s="273"/>
      <c r="C22" s="109" t="s">
        <v>46</v>
      </c>
      <c r="D22" s="30">
        <v>4</v>
      </c>
      <c r="E22" s="63" t="s">
        <v>204</v>
      </c>
      <c r="F22" s="63" t="s">
        <v>205</v>
      </c>
      <c r="G22" s="82">
        <v>4</v>
      </c>
      <c r="H22" s="69" t="s">
        <v>204</v>
      </c>
      <c r="I22" s="64" t="s">
        <v>474</v>
      </c>
      <c r="J22" s="84"/>
      <c r="K22" s="78"/>
      <c r="L22" s="78"/>
      <c r="M22" s="86"/>
      <c r="N22" s="80"/>
      <c r="O22" s="80"/>
      <c r="R22" s="87">
        <f>COUNTIF(D20:D27,"3")</f>
        <v>2</v>
      </c>
      <c r="S22" s="87">
        <f>COUNTIF(G20:G27,"3")</f>
        <v>4</v>
      </c>
      <c r="T22" s="87">
        <f>COUNTIF(J20:J27,"3")</f>
        <v>0</v>
      </c>
      <c r="U22" s="87">
        <f>COUNTIF(M20:M27,"3")</f>
        <v>0</v>
      </c>
    </row>
    <row r="23" spans="1:21" ht="39.950000000000003" customHeight="1" x14ac:dyDescent="0.2">
      <c r="A23" s="288"/>
      <c r="B23" s="273"/>
      <c r="C23" s="109" t="s">
        <v>47</v>
      </c>
      <c r="D23" s="30">
        <v>4</v>
      </c>
      <c r="E23" s="63" t="s">
        <v>206</v>
      </c>
      <c r="F23" s="63" t="s">
        <v>207</v>
      </c>
      <c r="G23" s="82">
        <v>3</v>
      </c>
      <c r="H23" s="69" t="s">
        <v>373</v>
      </c>
      <c r="I23" s="64" t="s">
        <v>207</v>
      </c>
      <c r="J23" s="84"/>
      <c r="K23" s="78"/>
      <c r="L23" s="78"/>
      <c r="M23" s="86"/>
      <c r="N23" s="80"/>
      <c r="O23" s="80"/>
      <c r="R23" s="87">
        <f>COUNTIF(D20:D27,"4")</f>
        <v>4</v>
      </c>
      <c r="S23" s="87">
        <f>COUNTIF(G20:G27,"4")</f>
        <v>3</v>
      </c>
      <c r="T23" s="87">
        <f>COUNTIF(J20:J27,"4")</f>
        <v>0</v>
      </c>
      <c r="U23" s="87">
        <f>COUNTIF(M20:M27,"4")</f>
        <v>0</v>
      </c>
    </row>
    <row r="24" spans="1:21" ht="39.950000000000003" customHeight="1" x14ac:dyDescent="0.2">
      <c r="A24" s="288"/>
      <c r="B24" s="273"/>
      <c r="C24" s="109" t="s">
        <v>48</v>
      </c>
      <c r="D24" s="30">
        <v>2</v>
      </c>
      <c r="E24" s="63" t="s">
        <v>208</v>
      </c>
      <c r="F24" s="63" t="s">
        <v>209</v>
      </c>
      <c r="G24" s="82">
        <v>3</v>
      </c>
      <c r="H24" s="69" t="s">
        <v>374</v>
      </c>
      <c r="I24" s="64" t="s">
        <v>209</v>
      </c>
      <c r="J24" s="84"/>
      <c r="K24" s="78"/>
      <c r="L24" s="78"/>
      <c r="M24" s="86"/>
      <c r="N24" s="80"/>
      <c r="O24" s="80"/>
    </row>
    <row r="25" spans="1:21" ht="39.950000000000003" customHeight="1" x14ac:dyDescent="0.2">
      <c r="A25" s="288"/>
      <c r="B25" s="273"/>
      <c r="C25" s="109" t="s">
        <v>49</v>
      </c>
      <c r="D25" s="30">
        <v>2</v>
      </c>
      <c r="E25" s="63" t="s">
        <v>210</v>
      </c>
      <c r="F25" s="63" t="s">
        <v>211</v>
      </c>
      <c r="G25" s="82">
        <v>3</v>
      </c>
      <c r="H25" s="69" t="s">
        <v>375</v>
      </c>
      <c r="I25" s="64" t="s">
        <v>211</v>
      </c>
      <c r="J25" s="84"/>
      <c r="K25" s="78"/>
      <c r="L25" s="78"/>
      <c r="M25" s="86"/>
      <c r="N25" s="80"/>
      <c r="O25" s="80"/>
    </row>
    <row r="26" spans="1:21" ht="39.950000000000003" customHeight="1" x14ac:dyDescent="0.2">
      <c r="A26" s="288"/>
      <c r="B26" s="273"/>
      <c r="C26" s="109" t="s">
        <v>50</v>
      </c>
      <c r="D26" s="30">
        <v>3</v>
      </c>
      <c r="E26" s="63" t="s">
        <v>212</v>
      </c>
      <c r="F26" s="63" t="s">
        <v>213</v>
      </c>
      <c r="G26" s="82">
        <v>3</v>
      </c>
      <c r="H26" s="69" t="s">
        <v>212</v>
      </c>
      <c r="I26" s="64" t="s">
        <v>213</v>
      </c>
      <c r="J26" s="84"/>
      <c r="K26" s="78"/>
      <c r="L26" s="78"/>
      <c r="M26" s="86"/>
      <c r="N26" s="80"/>
      <c r="O26" s="80"/>
    </row>
    <row r="27" spans="1:21" ht="39.950000000000003" customHeight="1" x14ac:dyDescent="0.2">
      <c r="A27" s="288"/>
      <c r="B27" s="274"/>
      <c r="C27" s="109" t="s">
        <v>51</v>
      </c>
      <c r="D27" s="30">
        <v>3</v>
      </c>
      <c r="E27" s="63" t="s">
        <v>214</v>
      </c>
      <c r="F27" s="63" t="s">
        <v>215</v>
      </c>
      <c r="G27" s="82">
        <v>2</v>
      </c>
      <c r="H27" s="69" t="s">
        <v>376</v>
      </c>
      <c r="I27" s="64" t="s">
        <v>377</v>
      </c>
      <c r="J27" s="84"/>
      <c r="K27" s="78"/>
      <c r="L27" s="78"/>
      <c r="M27" s="86"/>
      <c r="N27" s="80"/>
      <c r="O27" s="80"/>
    </row>
    <row r="28" spans="1:21" ht="7.5" customHeight="1" x14ac:dyDescent="0.25">
      <c r="B28" s="235"/>
      <c r="C28" s="236"/>
      <c r="D28" s="236"/>
      <c r="E28" s="236"/>
      <c r="F28" s="236"/>
      <c r="G28" s="236"/>
      <c r="H28" s="236"/>
      <c r="I28" s="236"/>
      <c r="J28" s="236"/>
      <c r="K28" s="275"/>
      <c r="L28" s="101"/>
      <c r="M28" s="102"/>
      <c r="N28" s="101"/>
      <c r="O28" s="101"/>
    </row>
    <row r="29" spans="1:21" ht="18.75" x14ac:dyDescent="0.2">
      <c r="A29" s="288"/>
      <c r="B29" s="255"/>
      <c r="C29" s="103" t="s">
        <v>52</v>
      </c>
      <c r="D29" s="104"/>
      <c r="E29" s="104"/>
      <c r="F29" s="104"/>
      <c r="G29" s="104"/>
      <c r="H29" s="104"/>
      <c r="I29" s="104"/>
      <c r="J29" s="104"/>
      <c r="K29" s="105"/>
      <c r="L29" s="106"/>
      <c r="M29" s="104"/>
      <c r="N29" s="105"/>
      <c r="O29" s="106"/>
    </row>
    <row r="30" spans="1:21" ht="39.950000000000003" customHeight="1" x14ac:dyDescent="0.2">
      <c r="A30" s="288"/>
      <c r="B30" s="256"/>
      <c r="C30" s="107" t="s">
        <v>53</v>
      </c>
      <c r="D30" s="30">
        <v>3</v>
      </c>
      <c r="E30" s="63" t="s">
        <v>216</v>
      </c>
      <c r="F30" s="63" t="s">
        <v>217</v>
      </c>
      <c r="G30" s="82">
        <v>3</v>
      </c>
      <c r="H30" s="64" t="s">
        <v>378</v>
      </c>
      <c r="I30" s="64" t="s">
        <v>217</v>
      </c>
      <c r="J30" s="84"/>
      <c r="K30" s="77"/>
      <c r="L30" s="78"/>
      <c r="M30" s="86"/>
      <c r="N30" s="79"/>
      <c r="O30" s="80"/>
      <c r="R30" s="87">
        <f>COUNTIF(D30:D33,"1")</f>
        <v>0</v>
      </c>
      <c r="S30" s="87">
        <f>COUNTIF(G30:G33,"1")</f>
        <v>0</v>
      </c>
      <c r="T30" s="87">
        <f>COUNTIF(J30:J33,"1")</f>
        <v>0</v>
      </c>
      <c r="U30" s="87">
        <f>COUNTIF(M30:M33,"1")</f>
        <v>0</v>
      </c>
    </row>
    <row r="31" spans="1:21" ht="39.950000000000003" customHeight="1" x14ac:dyDescent="0.2">
      <c r="A31" s="288"/>
      <c r="B31" s="256"/>
      <c r="C31" s="99" t="s">
        <v>54</v>
      </c>
      <c r="D31" s="30">
        <v>3</v>
      </c>
      <c r="E31" s="76" t="s">
        <v>352</v>
      </c>
      <c r="F31" s="63" t="s">
        <v>218</v>
      </c>
      <c r="G31" s="82">
        <v>4</v>
      </c>
      <c r="H31" s="69" t="s">
        <v>379</v>
      </c>
      <c r="I31" s="64" t="s">
        <v>218</v>
      </c>
      <c r="J31" s="84"/>
      <c r="K31" s="78"/>
      <c r="L31" s="78"/>
      <c r="M31" s="86"/>
      <c r="N31" s="80"/>
      <c r="O31" s="80"/>
      <c r="R31" s="87">
        <f>COUNTIF(D30:D33,"2")</f>
        <v>0</v>
      </c>
      <c r="S31" s="87">
        <f>COUNTIF(G30:G33,"2")</f>
        <v>0</v>
      </c>
      <c r="T31" s="87">
        <f>COUNTIF(J30:J33,"2")</f>
        <v>0</v>
      </c>
      <c r="U31" s="87">
        <f>COUNTIF(M30:M33,"2")</f>
        <v>0</v>
      </c>
    </row>
    <row r="32" spans="1:21" ht="39.950000000000003" customHeight="1" x14ac:dyDescent="0.2">
      <c r="A32" s="288"/>
      <c r="B32" s="256"/>
      <c r="C32" s="99" t="s">
        <v>55</v>
      </c>
      <c r="D32" s="30">
        <v>4</v>
      </c>
      <c r="E32" s="76" t="s">
        <v>219</v>
      </c>
      <c r="F32" s="63" t="s">
        <v>220</v>
      </c>
      <c r="G32" s="82">
        <v>3</v>
      </c>
      <c r="H32" s="69" t="s">
        <v>380</v>
      </c>
      <c r="I32" s="64" t="s">
        <v>220</v>
      </c>
      <c r="J32" s="84"/>
      <c r="K32" s="78"/>
      <c r="L32" s="78"/>
      <c r="M32" s="86"/>
      <c r="N32" s="80"/>
      <c r="O32" s="80"/>
      <c r="R32" s="87">
        <f>COUNTIF(D30:D33,"3")</f>
        <v>3</v>
      </c>
      <c r="S32" s="87">
        <f>COUNTIF(G30:G33,"3")</f>
        <v>3</v>
      </c>
      <c r="T32" s="87">
        <f>COUNTIF(J30:J33,"31")</f>
        <v>0</v>
      </c>
      <c r="U32" s="87">
        <f>COUNTIF(M30:M33,"3")</f>
        <v>0</v>
      </c>
    </row>
    <row r="33" spans="1:21" ht="39.950000000000003" customHeight="1" x14ac:dyDescent="0.2">
      <c r="A33" s="288"/>
      <c r="B33" s="257"/>
      <c r="C33" s="99" t="s">
        <v>56</v>
      </c>
      <c r="D33" s="30">
        <v>3</v>
      </c>
      <c r="E33" s="76" t="s">
        <v>221</v>
      </c>
      <c r="F33" s="63" t="s">
        <v>222</v>
      </c>
      <c r="G33" s="82">
        <v>3</v>
      </c>
      <c r="H33" s="69" t="s">
        <v>221</v>
      </c>
      <c r="I33" s="64" t="s">
        <v>517</v>
      </c>
      <c r="J33" s="84"/>
      <c r="K33" s="78"/>
      <c r="L33" s="78"/>
      <c r="M33" s="86"/>
      <c r="N33" s="80"/>
      <c r="O33" s="80"/>
      <c r="R33" s="87">
        <f>COUNTIF(D30:D33,"4")</f>
        <v>1</v>
      </c>
      <c r="S33" s="87">
        <f>COUNTIF(G30:G33,"4")</f>
        <v>1</v>
      </c>
      <c r="T33" s="87">
        <f>COUNTIF(J30:J33,"4")</f>
        <v>0</v>
      </c>
      <c r="U33" s="87">
        <f>COUNTIF(M30:M33,"4")</f>
        <v>0</v>
      </c>
    </row>
    <row r="34" spans="1:21" ht="9" customHeight="1" x14ac:dyDescent="0.25">
      <c r="B34" s="270"/>
      <c r="C34" s="271"/>
      <c r="D34" s="271"/>
      <c r="E34" s="271"/>
      <c r="F34" s="271"/>
      <c r="G34" s="271"/>
      <c r="H34" s="271"/>
      <c r="I34" s="271"/>
      <c r="J34" s="271"/>
      <c r="K34" s="272"/>
      <c r="L34" s="101"/>
      <c r="M34" s="102"/>
      <c r="N34" s="101"/>
      <c r="O34" s="101"/>
    </row>
    <row r="35" spans="1:21" ht="18.75" x14ac:dyDescent="0.2">
      <c r="A35" s="288"/>
      <c r="B35" s="255"/>
      <c r="C35" s="110" t="s">
        <v>57</v>
      </c>
      <c r="D35" s="276"/>
      <c r="E35" s="276"/>
      <c r="F35" s="276"/>
      <c r="G35" s="276"/>
      <c r="H35" s="276"/>
      <c r="I35" s="276"/>
      <c r="J35" s="276"/>
      <c r="K35" s="276"/>
      <c r="L35" s="111"/>
      <c r="M35" s="112"/>
      <c r="N35" s="112"/>
      <c r="O35" s="111"/>
    </row>
    <row r="36" spans="1:21" ht="39.950000000000003" customHeight="1" x14ac:dyDescent="0.2">
      <c r="A36" s="288"/>
      <c r="B36" s="256"/>
      <c r="C36" s="107" t="s">
        <v>58</v>
      </c>
      <c r="D36" s="30">
        <v>3</v>
      </c>
      <c r="E36" s="63" t="s">
        <v>223</v>
      </c>
      <c r="F36" s="63" t="s">
        <v>224</v>
      </c>
      <c r="G36" s="82">
        <v>3</v>
      </c>
      <c r="H36" s="64" t="s">
        <v>381</v>
      </c>
      <c r="I36" s="64" t="s">
        <v>224</v>
      </c>
      <c r="J36" s="84"/>
      <c r="K36" s="77"/>
      <c r="L36" s="78"/>
      <c r="M36" s="86"/>
      <c r="N36" s="79"/>
      <c r="O36" s="80"/>
      <c r="R36" s="87">
        <f>COUNTIF(D36:D44,"1")</f>
        <v>0</v>
      </c>
      <c r="S36" s="87">
        <f>COUNTIF(G36:G44,"1")</f>
        <v>0</v>
      </c>
      <c r="T36" s="87">
        <f>COUNTIF(J36:J44,"1")</f>
        <v>0</v>
      </c>
      <c r="U36" s="87">
        <f>COUNTIF(M36:M44,"1")</f>
        <v>0</v>
      </c>
    </row>
    <row r="37" spans="1:21" ht="39.950000000000003" customHeight="1" x14ac:dyDescent="0.2">
      <c r="A37" s="288"/>
      <c r="B37" s="256"/>
      <c r="C37" s="99" t="s">
        <v>59</v>
      </c>
      <c r="D37" s="30">
        <v>3</v>
      </c>
      <c r="E37" s="76" t="s">
        <v>225</v>
      </c>
      <c r="F37" s="63" t="s">
        <v>226</v>
      </c>
      <c r="G37" s="82">
        <v>2</v>
      </c>
      <c r="H37" s="69" t="s">
        <v>382</v>
      </c>
      <c r="I37" s="64" t="s">
        <v>226</v>
      </c>
      <c r="J37" s="84"/>
      <c r="K37" s="78"/>
      <c r="L37" s="78"/>
      <c r="M37" s="86"/>
      <c r="N37" s="80"/>
      <c r="O37" s="80"/>
      <c r="R37" s="87">
        <f>COUNTIF(D36:D44,"2")</f>
        <v>1</v>
      </c>
      <c r="S37" s="87">
        <f>COUNTIF(G36:G44,"2")</f>
        <v>1</v>
      </c>
      <c r="T37" s="87">
        <f>COUNTIF(J36:J44,"2")</f>
        <v>0</v>
      </c>
      <c r="U37" s="87">
        <f>COUNTIF(M36:M44,"2")</f>
        <v>0</v>
      </c>
    </row>
    <row r="38" spans="1:21" ht="39.950000000000003" customHeight="1" x14ac:dyDescent="0.2">
      <c r="A38" s="288"/>
      <c r="B38" s="256"/>
      <c r="C38" s="99" t="s">
        <v>60</v>
      </c>
      <c r="D38" s="30">
        <v>4</v>
      </c>
      <c r="E38" s="76" t="s">
        <v>227</v>
      </c>
      <c r="F38" s="63" t="s">
        <v>228</v>
      </c>
      <c r="G38" s="82">
        <v>3</v>
      </c>
      <c r="H38" s="69" t="s">
        <v>383</v>
      </c>
      <c r="I38" s="64" t="s">
        <v>228</v>
      </c>
      <c r="J38" s="84"/>
      <c r="K38" s="78"/>
      <c r="L38" s="78"/>
      <c r="M38" s="86"/>
      <c r="N38" s="80"/>
      <c r="O38" s="80"/>
      <c r="R38" s="87">
        <f>COUNTIF(D36:D44,"3")</f>
        <v>5</v>
      </c>
      <c r="S38" s="87">
        <f>COUNTIF(G36:G44,"3")</f>
        <v>8</v>
      </c>
      <c r="T38" s="87">
        <f>COUNTIF(J36:J44,"3")</f>
        <v>0</v>
      </c>
      <c r="U38" s="87">
        <f>COUNTIF(M36:M44,"3")</f>
        <v>0</v>
      </c>
    </row>
    <row r="39" spans="1:21" ht="39.950000000000003" customHeight="1" x14ac:dyDescent="0.2">
      <c r="A39" s="288"/>
      <c r="B39" s="256"/>
      <c r="C39" s="99" t="s">
        <v>61</v>
      </c>
      <c r="D39" s="30">
        <v>2</v>
      </c>
      <c r="E39" s="76" t="s">
        <v>349</v>
      </c>
      <c r="F39" s="63" t="s">
        <v>229</v>
      </c>
      <c r="G39" s="82">
        <v>3</v>
      </c>
      <c r="H39" s="69" t="s">
        <v>384</v>
      </c>
      <c r="I39" s="64" t="s">
        <v>229</v>
      </c>
      <c r="J39" s="84"/>
      <c r="K39" s="78"/>
      <c r="L39" s="78"/>
      <c r="M39" s="86"/>
      <c r="N39" s="80"/>
      <c r="O39" s="80"/>
      <c r="R39" s="87">
        <f>COUNTIF(D36:D44,"4")</f>
        <v>3</v>
      </c>
      <c r="S39" s="87">
        <f>COUNTIF(G36:G44,"4")</f>
        <v>0</v>
      </c>
      <c r="T39" s="87">
        <f>COUNTIF(J36:J44,"4")</f>
        <v>0</v>
      </c>
      <c r="U39" s="87">
        <f>COUNTIF(M36:M44,"4")</f>
        <v>0</v>
      </c>
    </row>
    <row r="40" spans="1:21" ht="39.950000000000003" customHeight="1" x14ac:dyDescent="0.2">
      <c r="A40" s="288"/>
      <c r="B40" s="256"/>
      <c r="C40" s="99" t="s">
        <v>62</v>
      </c>
      <c r="D40" s="30">
        <v>3</v>
      </c>
      <c r="E40" s="76" t="s">
        <v>520</v>
      </c>
      <c r="F40" s="63" t="s">
        <v>230</v>
      </c>
      <c r="G40" s="82">
        <v>3</v>
      </c>
      <c r="H40" s="69" t="s">
        <v>385</v>
      </c>
      <c r="I40" s="64" t="s">
        <v>230</v>
      </c>
      <c r="J40" s="84"/>
      <c r="K40" s="78"/>
      <c r="L40" s="78"/>
      <c r="M40" s="86"/>
      <c r="N40" s="80"/>
      <c r="O40" s="80"/>
    </row>
    <row r="41" spans="1:21" ht="39.950000000000003" customHeight="1" x14ac:dyDescent="0.2">
      <c r="A41" s="288"/>
      <c r="B41" s="256"/>
      <c r="C41" s="99" t="s">
        <v>63</v>
      </c>
      <c r="D41" s="30">
        <v>4</v>
      </c>
      <c r="E41" s="76" t="s">
        <v>521</v>
      </c>
      <c r="F41" s="63" t="s">
        <v>231</v>
      </c>
      <c r="G41" s="82">
        <v>3</v>
      </c>
      <c r="H41" s="69" t="s">
        <v>386</v>
      </c>
      <c r="I41" s="64" t="s">
        <v>475</v>
      </c>
      <c r="J41" s="84"/>
      <c r="K41" s="78"/>
      <c r="L41" s="78"/>
      <c r="M41" s="86"/>
      <c r="N41" s="80"/>
      <c r="O41" s="80"/>
    </row>
    <row r="42" spans="1:21" ht="39.950000000000003" customHeight="1" x14ac:dyDescent="0.2">
      <c r="A42" s="288"/>
      <c r="B42" s="256"/>
      <c r="C42" s="99" t="s">
        <v>64</v>
      </c>
      <c r="D42" s="30">
        <v>4</v>
      </c>
      <c r="E42" s="76" t="s">
        <v>522</v>
      </c>
      <c r="F42" s="63" t="s">
        <v>232</v>
      </c>
      <c r="G42" s="82">
        <v>3</v>
      </c>
      <c r="H42" s="69" t="s">
        <v>387</v>
      </c>
      <c r="I42" s="64" t="s">
        <v>232</v>
      </c>
      <c r="J42" s="84"/>
      <c r="K42" s="78"/>
      <c r="L42" s="78"/>
      <c r="M42" s="86"/>
      <c r="N42" s="80"/>
      <c r="O42" s="80"/>
    </row>
    <row r="43" spans="1:21" ht="39.950000000000003" customHeight="1" x14ac:dyDescent="0.2">
      <c r="A43" s="288"/>
      <c r="B43" s="256"/>
      <c r="C43" s="99" t="s">
        <v>65</v>
      </c>
      <c r="D43" s="30">
        <v>3</v>
      </c>
      <c r="E43" s="76" t="s">
        <v>233</v>
      </c>
      <c r="F43" s="63" t="s">
        <v>234</v>
      </c>
      <c r="G43" s="82">
        <v>3</v>
      </c>
      <c r="H43" s="69" t="s">
        <v>388</v>
      </c>
      <c r="I43" s="64" t="s">
        <v>234</v>
      </c>
      <c r="J43" s="84"/>
      <c r="K43" s="78"/>
      <c r="L43" s="78"/>
      <c r="M43" s="86"/>
      <c r="N43" s="80"/>
      <c r="O43" s="80"/>
    </row>
    <row r="44" spans="1:21" ht="39.950000000000003" customHeight="1" x14ac:dyDescent="0.2">
      <c r="A44" s="288"/>
      <c r="B44" s="257"/>
      <c r="C44" s="99" t="s">
        <v>66</v>
      </c>
      <c r="D44" s="30">
        <v>3</v>
      </c>
      <c r="E44" s="76" t="s">
        <v>484</v>
      </c>
      <c r="F44" s="63" t="s">
        <v>235</v>
      </c>
      <c r="G44" s="82">
        <v>3</v>
      </c>
      <c r="H44" s="69" t="s">
        <v>389</v>
      </c>
      <c r="I44" s="64" t="s">
        <v>235</v>
      </c>
      <c r="J44" s="84"/>
      <c r="K44" s="78"/>
      <c r="L44" s="78"/>
      <c r="M44" s="86"/>
      <c r="N44" s="80"/>
      <c r="O44" s="80"/>
    </row>
    <row r="45" spans="1:21" ht="6.75" customHeight="1" x14ac:dyDescent="0.25">
      <c r="B45" s="270"/>
      <c r="C45" s="271"/>
      <c r="D45" s="271"/>
      <c r="E45" s="271"/>
      <c r="F45" s="271"/>
      <c r="G45" s="271"/>
      <c r="H45" s="271"/>
      <c r="I45" s="271"/>
      <c r="J45" s="271"/>
      <c r="K45" s="272"/>
      <c r="L45" s="101"/>
      <c r="M45" s="102"/>
      <c r="N45" s="101"/>
      <c r="O45" s="101"/>
    </row>
    <row r="46" spans="1:21" ht="18.75" x14ac:dyDescent="0.2">
      <c r="A46" s="288"/>
      <c r="B46" s="255"/>
      <c r="C46" s="103" t="s">
        <v>67</v>
      </c>
      <c r="D46" s="104"/>
      <c r="E46" s="104"/>
      <c r="F46" s="104"/>
      <c r="G46" s="104"/>
      <c r="H46" s="104"/>
      <c r="I46" s="104"/>
      <c r="J46" s="104"/>
      <c r="K46" s="105"/>
      <c r="L46" s="106"/>
      <c r="M46" s="104"/>
      <c r="N46" s="105"/>
      <c r="O46" s="106"/>
    </row>
    <row r="47" spans="1:21" ht="39.950000000000003" customHeight="1" x14ac:dyDescent="0.2">
      <c r="A47" s="288"/>
      <c r="B47" s="256"/>
      <c r="C47" s="107" t="s">
        <v>68</v>
      </c>
      <c r="D47" s="30">
        <v>3</v>
      </c>
      <c r="E47" s="33" t="s">
        <v>236</v>
      </c>
      <c r="F47" s="33" t="s">
        <v>483</v>
      </c>
      <c r="G47" s="31">
        <v>3</v>
      </c>
      <c r="H47" s="35" t="s">
        <v>236</v>
      </c>
      <c r="I47" s="35" t="s">
        <v>237</v>
      </c>
      <c r="J47" s="32"/>
      <c r="K47" s="37"/>
      <c r="L47" s="38"/>
      <c r="M47" s="55"/>
      <c r="N47" s="53"/>
      <c r="O47" s="54"/>
      <c r="R47" s="87">
        <f>COUNTIF(D47:D50,"1")</f>
        <v>0</v>
      </c>
      <c r="S47" s="87">
        <f>COUNTIF(G47:G50,"1")</f>
        <v>0</v>
      </c>
      <c r="T47" s="87">
        <f>COUNTIF(J47:J50,"1")</f>
        <v>0</v>
      </c>
      <c r="U47" s="87">
        <f>COUNTIF(M47:M50,"1")</f>
        <v>0</v>
      </c>
    </row>
    <row r="48" spans="1:21" ht="39.950000000000003" customHeight="1" x14ac:dyDescent="0.2">
      <c r="A48" s="288"/>
      <c r="B48" s="256"/>
      <c r="C48" s="99" t="s">
        <v>69</v>
      </c>
      <c r="D48" s="30">
        <v>4</v>
      </c>
      <c r="E48" s="34" t="s">
        <v>238</v>
      </c>
      <c r="F48" s="33" t="s">
        <v>482</v>
      </c>
      <c r="G48" s="31">
        <v>3</v>
      </c>
      <c r="H48" s="36" t="s">
        <v>238</v>
      </c>
      <c r="I48" s="35" t="s">
        <v>476</v>
      </c>
      <c r="J48" s="32"/>
      <c r="K48" s="38"/>
      <c r="L48" s="38"/>
      <c r="M48" s="55"/>
      <c r="N48" s="54"/>
      <c r="O48" s="54"/>
      <c r="R48" s="87">
        <f>COUNTIF(D47:D50,"2")</f>
        <v>0</v>
      </c>
      <c r="S48" s="87">
        <f>COUNTIF(G47:G50,"2")</f>
        <v>0</v>
      </c>
      <c r="T48" s="87">
        <f>COUNTIF(J47:J50,"2")</f>
        <v>0</v>
      </c>
      <c r="U48" s="87">
        <f>COUNTIF(M47:M50,"2")</f>
        <v>0</v>
      </c>
    </row>
    <row r="49" spans="1:21" ht="39.950000000000003" customHeight="1" x14ac:dyDescent="0.2">
      <c r="A49" s="288"/>
      <c r="B49" s="256"/>
      <c r="C49" s="99" t="s">
        <v>70</v>
      </c>
      <c r="D49" s="30">
        <v>3</v>
      </c>
      <c r="E49" s="34" t="s">
        <v>239</v>
      </c>
      <c r="F49" s="33" t="s">
        <v>518</v>
      </c>
      <c r="G49" s="31">
        <v>3</v>
      </c>
      <c r="H49" s="36" t="s">
        <v>481</v>
      </c>
      <c r="I49" s="35" t="s">
        <v>477</v>
      </c>
      <c r="J49" s="32"/>
      <c r="K49" s="38"/>
      <c r="L49" s="38"/>
      <c r="M49" s="55"/>
      <c r="N49" s="54"/>
      <c r="O49" s="54"/>
      <c r="R49" s="87">
        <f>COUNTIF(D47:D50,"3")</f>
        <v>3</v>
      </c>
      <c r="S49" s="87">
        <f>COUNTIF(G47:G50,"3")</f>
        <v>4</v>
      </c>
      <c r="T49" s="87">
        <f>COUNTIF(J47:J50,"3")</f>
        <v>0</v>
      </c>
      <c r="U49" s="87">
        <f>COUNTIF(M47:M50,"3")</f>
        <v>0</v>
      </c>
    </row>
    <row r="50" spans="1:21" ht="39.950000000000003" customHeight="1" x14ac:dyDescent="0.2">
      <c r="A50" s="288"/>
      <c r="B50" s="257"/>
      <c r="C50" s="99" t="s">
        <v>71</v>
      </c>
      <c r="D50" s="30">
        <v>3</v>
      </c>
      <c r="E50" s="34" t="s">
        <v>240</v>
      </c>
      <c r="F50" s="33" t="s">
        <v>480</v>
      </c>
      <c r="G50" s="31">
        <v>3</v>
      </c>
      <c r="H50" s="36" t="s">
        <v>479</v>
      </c>
      <c r="I50" s="35" t="s">
        <v>478</v>
      </c>
      <c r="J50" s="32"/>
      <c r="K50" s="38"/>
      <c r="L50" s="38"/>
      <c r="M50" s="55"/>
      <c r="N50" s="54"/>
      <c r="O50" s="54"/>
      <c r="R50" s="87">
        <f>COUNTIF(D47:D50,"4")</f>
        <v>1</v>
      </c>
      <c r="S50" s="87">
        <f>COUNTIF(G47:G50,"4")</f>
        <v>0</v>
      </c>
      <c r="T50" s="87">
        <f>COUNTIF(J47:J50,"4")</f>
        <v>0</v>
      </c>
      <c r="U50" s="87">
        <f>COUNTIF(M47:M50,"4")</f>
        <v>0</v>
      </c>
    </row>
    <row r="51" spans="1:21" ht="8.25" customHeight="1" x14ac:dyDescent="0.25">
      <c r="B51" s="270"/>
      <c r="C51" s="271"/>
      <c r="D51" s="271"/>
      <c r="E51" s="271"/>
      <c r="F51" s="271"/>
      <c r="G51" s="271"/>
      <c r="H51" s="271"/>
      <c r="I51" s="271"/>
      <c r="J51" s="271"/>
      <c r="K51" s="272"/>
      <c r="L51" s="101"/>
      <c r="M51" s="102"/>
      <c r="N51" s="101"/>
      <c r="O51" s="101"/>
    </row>
    <row r="52" spans="1:21" ht="24" customHeight="1" x14ac:dyDescent="0.2">
      <c r="B52" s="247" t="s">
        <v>26</v>
      </c>
      <c r="C52" s="248"/>
      <c r="D52" s="224" t="s">
        <v>176</v>
      </c>
      <c r="E52" s="225"/>
      <c r="F52" s="226"/>
      <c r="G52" s="261" t="s">
        <v>177</v>
      </c>
      <c r="H52" s="262"/>
      <c r="I52" s="263"/>
      <c r="J52" s="264" t="s">
        <v>178</v>
      </c>
      <c r="K52" s="265"/>
      <c r="L52" s="266"/>
      <c r="M52" s="228" t="s">
        <v>179</v>
      </c>
      <c r="N52" s="229"/>
      <c r="O52" s="230"/>
    </row>
    <row r="53" spans="1:21" ht="33" customHeight="1" x14ac:dyDescent="0.2">
      <c r="B53" s="249"/>
      <c r="C53" s="250"/>
      <c r="D53" s="113" t="s">
        <v>34</v>
      </c>
      <c r="E53" s="114" t="s">
        <v>122</v>
      </c>
      <c r="F53" s="114" t="s">
        <v>125</v>
      </c>
      <c r="G53" s="113" t="s">
        <v>34</v>
      </c>
      <c r="H53" s="114" t="s">
        <v>122</v>
      </c>
      <c r="I53" s="114" t="s">
        <v>125</v>
      </c>
      <c r="J53" s="113" t="s">
        <v>34</v>
      </c>
      <c r="K53" s="114" t="s">
        <v>122</v>
      </c>
      <c r="L53" s="115" t="s">
        <v>125</v>
      </c>
      <c r="M53" s="113"/>
      <c r="N53" s="114"/>
      <c r="O53" s="115"/>
    </row>
    <row r="54" spans="1:21" ht="18.75" x14ac:dyDescent="0.2">
      <c r="A54" s="288"/>
      <c r="B54" s="116"/>
      <c r="C54" s="223" t="s">
        <v>74</v>
      </c>
      <c r="D54" s="222"/>
      <c r="E54" s="222"/>
      <c r="F54" s="222"/>
      <c r="G54" s="222"/>
      <c r="H54" s="222"/>
      <c r="I54" s="222"/>
      <c r="J54" s="222"/>
      <c r="K54" s="222"/>
      <c r="L54" s="117"/>
      <c r="M54" s="118"/>
      <c r="N54" s="118"/>
      <c r="O54" s="117"/>
    </row>
    <row r="55" spans="1:21" ht="30" customHeight="1" x14ac:dyDescent="0.2">
      <c r="A55" s="288"/>
      <c r="B55" s="119"/>
      <c r="C55" s="107" t="s">
        <v>75</v>
      </c>
      <c r="D55" s="30">
        <v>4</v>
      </c>
      <c r="E55" s="63" t="s">
        <v>245</v>
      </c>
      <c r="F55" s="63" t="s">
        <v>246</v>
      </c>
      <c r="G55" s="82">
        <v>4</v>
      </c>
      <c r="H55" s="63" t="s">
        <v>390</v>
      </c>
      <c r="I55" s="63" t="s">
        <v>246</v>
      </c>
      <c r="J55" s="84"/>
      <c r="K55" s="77"/>
      <c r="L55" s="78"/>
      <c r="M55" s="86"/>
      <c r="N55" s="79"/>
      <c r="O55" s="80"/>
      <c r="R55" s="87">
        <f>COUNTIF(D55:D59,"1")</f>
        <v>0</v>
      </c>
      <c r="S55" s="87">
        <f>COUNTIF(G55:G59,"1")</f>
        <v>0</v>
      </c>
      <c r="T55" s="87">
        <f>COUNTIF(J55:J59,"1")</f>
        <v>0</v>
      </c>
      <c r="U55" s="87">
        <f>COUNTIF(M55:M59,"1")</f>
        <v>0</v>
      </c>
    </row>
    <row r="56" spans="1:21" ht="30" customHeight="1" x14ac:dyDescent="0.2">
      <c r="A56" s="288"/>
      <c r="B56" s="119"/>
      <c r="C56" s="99" t="s">
        <v>76</v>
      </c>
      <c r="D56" s="30">
        <v>3</v>
      </c>
      <c r="E56" s="76" t="s">
        <v>523</v>
      </c>
      <c r="F56" s="63" t="s">
        <v>247</v>
      </c>
      <c r="G56" s="82">
        <v>3</v>
      </c>
      <c r="H56" s="76" t="s">
        <v>391</v>
      </c>
      <c r="I56" s="63" t="s">
        <v>392</v>
      </c>
      <c r="J56" s="84"/>
      <c r="K56" s="78"/>
      <c r="L56" s="78"/>
      <c r="M56" s="86"/>
      <c r="N56" s="80"/>
      <c r="O56" s="80"/>
      <c r="R56" s="87">
        <f>COUNTIF(D55:D59,"2")</f>
        <v>0</v>
      </c>
      <c r="S56" s="87">
        <f>COUNTIF(G55:G59,"2")</f>
        <v>0</v>
      </c>
      <c r="T56" s="87">
        <f>COUNTIF(J55:J59,"2")</f>
        <v>0</v>
      </c>
      <c r="U56" s="87">
        <f>COUNTIF(M55:M59,"2")</f>
        <v>0</v>
      </c>
    </row>
    <row r="57" spans="1:21" ht="30" customHeight="1" x14ac:dyDescent="0.2">
      <c r="A57" s="288"/>
      <c r="B57" s="119"/>
      <c r="C57" s="99" t="s">
        <v>77</v>
      </c>
      <c r="D57" s="30">
        <v>3</v>
      </c>
      <c r="E57" s="76" t="s">
        <v>524</v>
      </c>
      <c r="F57" s="63" t="s">
        <v>248</v>
      </c>
      <c r="G57" s="82">
        <v>3</v>
      </c>
      <c r="H57" s="76" t="s">
        <v>393</v>
      </c>
      <c r="I57" s="63" t="s">
        <v>394</v>
      </c>
      <c r="J57" s="84"/>
      <c r="K57" s="78"/>
      <c r="L57" s="78"/>
      <c r="M57" s="86"/>
      <c r="N57" s="80"/>
      <c r="O57" s="80"/>
      <c r="R57" s="87">
        <f>COUNTIF(D55:D59,"3")</f>
        <v>2</v>
      </c>
      <c r="S57" s="87">
        <f>COUNTIF(G55:G59,"3")</f>
        <v>2</v>
      </c>
      <c r="T57" s="87">
        <f>COUNTIF(J55:J59,"3")</f>
        <v>0</v>
      </c>
      <c r="U57" s="87">
        <f>COUNTIF(M55:M59,"3")</f>
        <v>0</v>
      </c>
    </row>
    <row r="58" spans="1:21" ht="30" customHeight="1" x14ac:dyDescent="0.2">
      <c r="A58" s="288"/>
      <c r="B58" s="119"/>
      <c r="C58" s="99" t="s">
        <v>78</v>
      </c>
      <c r="D58" s="30">
        <v>4</v>
      </c>
      <c r="E58" s="76" t="s">
        <v>249</v>
      </c>
      <c r="F58" s="63" t="s">
        <v>250</v>
      </c>
      <c r="G58" s="82">
        <v>4</v>
      </c>
      <c r="H58" s="76" t="s">
        <v>249</v>
      </c>
      <c r="I58" s="63" t="s">
        <v>250</v>
      </c>
      <c r="J58" s="84"/>
      <c r="K58" s="78"/>
      <c r="L58" s="78"/>
      <c r="M58" s="86"/>
      <c r="N58" s="80"/>
      <c r="O58" s="80"/>
      <c r="R58" s="87">
        <f>COUNTIF(D55:D59,"4")</f>
        <v>3</v>
      </c>
      <c r="S58" s="87">
        <f>COUNTIF(G55:G59,"4")</f>
        <v>3</v>
      </c>
      <c r="T58" s="87">
        <f>COUNTIF(J55:J59,"4")</f>
        <v>0</v>
      </c>
      <c r="U58" s="87">
        <f>COUNTIF(M55:M59,"4")</f>
        <v>0</v>
      </c>
    </row>
    <row r="59" spans="1:21" ht="30" customHeight="1" x14ac:dyDescent="0.2">
      <c r="A59" s="288"/>
      <c r="B59" s="120"/>
      <c r="C59" s="99" t="s">
        <v>79</v>
      </c>
      <c r="D59" s="30">
        <v>4</v>
      </c>
      <c r="E59" s="76" t="s">
        <v>251</v>
      </c>
      <c r="F59" s="63" t="s">
        <v>252</v>
      </c>
      <c r="G59" s="82">
        <v>4</v>
      </c>
      <c r="H59" s="76" t="s">
        <v>395</v>
      </c>
      <c r="I59" s="63" t="s">
        <v>252</v>
      </c>
      <c r="J59" s="84"/>
      <c r="K59" s="78"/>
      <c r="L59" s="78"/>
      <c r="M59" s="86"/>
      <c r="N59" s="80"/>
      <c r="O59" s="80"/>
    </row>
    <row r="60" spans="1:21" ht="6.75" customHeight="1" x14ac:dyDescent="0.25">
      <c r="B60" s="220"/>
      <c r="C60" s="221"/>
      <c r="D60" s="121"/>
      <c r="E60" s="122"/>
      <c r="F60" s="122"/>
      <c r="G60" s="121"/>
      <c r="H60" s="122"/>
      <c r="I60" s="122"/>
      <c r="J60" s="121"/>
      <c r="K60" s="122"/>
      <c r="M60" s="121"/>
      <c r="N60" s="122"/>
    </row>
    <row r="61" spans="1:21" ht="18.75" x14ac:dyDescent="0.2">
      <c r="A61" s="288"/>
      <c r="B61" s="116"/>
      <c r="C61" s="223" t="s">
        <v>80</v>
      </c>
      <c r="D61" s="222"/>
      <c r="E61" s="222"/>
      <c r="F61" s="222"/>
      <c r="G61" s="222"/>
      <c r="H61" s="222"/>
      <c r="I61" s="222"/>
      <c r="J61" s="222"/>
      <c r="K61" s="231"/>
      <c r="L61" s="118"/>
      <c r="M61" s="118"/>
      <c r="N61" s="118"/>
      <c r="O61" s="118"/>
    </row>
    <row r="62" spans="1:21" ht="30" customHeight="1" x14ac:dyDescent="0.2">
      <c r="A62" s="288"/>
      <c r="B62" s="124"/>
      <c r="C62" s="97" t="s">
        <v>81</v>
      </c>
      <c r="D62" s="30">
        <v>3</v>
      </c>
      <c r="E62" s="63" t="s">
        <v>253</v>
      </c>
      <c r="F62" s="63" t="s">
        <v>254</v>
      </c>
      <c r="G62" s="82">
        <v>3</v>
      </c>
      <c r="H62" s="63" t="s">
        <v>253</v>
      </c>
      <c r="I62" s="63" t="s">
        <v>254</v>
      </c>
      <c r="J62" s="84"/>
      <c r="K62" s="78"/>
      <c r="L62" s="78"/>
      <c r="M62" s="86"/>
      <c r="N62" s="80"/>
      <c r="O62" s="80"/>
      <c r="R62" s="87">
        <f>COUNTIF(D62:D65,"1")</f>
        <v>0</v>
      </c>
      <c r="S62" s="87">
        <f>COUNTIF(G62:G65,"1")</f>
        <v>0</v>
      </c>
      <c r="T62" s="87">
        <f>COUNTIF(J62:J65,"1")</f>
        <v>0</v>
      </c>
      <c r="U62" s="87">
        <f>COUNTIF(M62:M65,"1")</f>
        <v>0</v>
      </c>
    </row>
    <row r="63" spans="1:21" ht="30" customHeight="1" x14ac:dyDescent="0.2">
      <c r="A63" s="288"/>
      <c r="B63" s="119"/>
      <c r="C63" s="99" t="s">
        <v>82</v>
      </c>
      <c r="D63" s="30">
        <v>4</v>
      </c>
      <c r="E63" s="76" t="s">
        <v>255</v>
      </c>
      <c r="F63" s="63" t="s">
        <v>256</v>
      </c>
      <c r="G63" s="82">
        <v>3</v>
      </c>
      <c r="H63" s="76" t="s">
        <v>396</v>
      </c>
      <c r="I63" s="63" t="s">
        <v>256</v>
      </c>
      <c r="J63" s="84"/>
      <c r="K63" s="78"/>
      <c r="L63" s="78"/>
      <c r="M63" s="86"/>
      <c r="N63" s="80"/>
      <c r="O63" s="80"/>
      <c r="R63" s="87">
        <f>COUNTIF(D62:D65,"2")</f>
        <v>0</v>
      </c>
      <c r="S63" s="87">
        <f>COUNTIF(G62:G65,"2")</f>
        <v>0</v>
      </c>
      <c r="T63" s="87">
        <f>COUNTIF(J62:J65,"2")</f>
        <v>0</v>
      </c>
      <c r="U63" s="87">
        <f>COUNTIF(M62:M65,"2")</f>
        <v>0</v>
      </c>
    </row>
    <row r="64" spans="1:21" ht="30" customHeight="1" x14ac:dyDescent="0.2">
      <c r="A64" s="288"/>
      <c r="B64" s="119"/>
      <c r="C64" s="99" t="s">
        <v>83</v>
      </c>
      <c r="D64" s="30">
        <v>4</v>
      </c>
      <c r="E64" s="76" t="s">
        <v>257</v>
      </c>
      <c r="F64" s="63" t="s">
        <v>525</v>
      </c>
      <c r="G64" s="82">
        <v>4</v>
      </c>
      <c r="H64" s="76" t="s">
        <v>257</v>
      </c>
      <c r="I64" s="63" t="s">
        <v>258</v>
      </c>
      <c r="J64" s="84"/>
      <c r="K64" s="78"/>
      <c r="L64" s="78"/>
      <c r="M64" s="86"/>
      <c r="N64" s="80"/>
      <c r="O64" s="80"/>
      <c r="R64" s="87">
        <f>COUNTIF(D62:D65,"3")</f>
        <v>2</v>
      </c>
      <c r="S64" s="87">
        <f>COUNTIF(G62:G65,"3")</f>
        <v>3</v>
      </c>
      <c r="T64" s="87">
        <f>COUNTIF(J62:J65,"3")</f>
        <v>0</v>
      </c>
      <c r="U64" s="87">
        <f>COUNTIF(M62:M65,"3")</f>
        <v>0</v>
      </c>
    </row>
    <row r="65" spans="1:21" ht="30" customHeight="1" x14ac:dyDescent="0.2">
      <c r="A65" s="288"/>
      <c r="B65" s="120"/>
      <c r="C65" s="99" t="s">
        <v>84</v>
      </c>
      <c r="D65" s="30">
        <v>3</v>
      </c>
      <c r="E65" s="76" t="s">
        <v>259</v>
      </c>
      <c r="F65" s="63" t="s">
        <v>260</v>
      </c>
      <c r="G65" s="82">
        <v>3</v>
      </c>
      <c r="H65" s="76" t="s">
        <v>259</v>
      </c>
      <c r="I65" s="63" t="s">
        <v>260</v>
      </c>
      <c r="J65" s="84"/>
      <c r="K65" s="78"/>
      <c r="L65" s="78"/>
      <c r="M65" s="86"/>
      <c r="N65" s="80"/>
      <c r="O65" s="80"/>
      <c r="R65" s="87">
        <f>COUNTIF(D62:D65,"4")</f>
        <v>2</v>
      </c>
      <c r="S65" s="87">
        <f>COUNTIF(G62:G65,"4")</f>
        <v>1</v>
      </c>
      <c r="T65" s="87">
        <f>COUNTIF(J62:J65,"4")</f>
        <v>0</v>
      </c>
      <c r="U65" s="87">
        <f>COUNTIF(M62:M65,"4")</f>
        <v>0</v>
      </c>
    </row>
    <row r="66" spans="1:21" ht="9" customHeight="1" x14ac:dyDescent="0.25">
      <c r="B66" s="235"/>
      <c r="C66" s="236"/>
      <c r="D66" s="236"/>
      <c r="E66" s="236"/>
      <c r="F66" s="236"/>
      <c r="G66" s="236"/>
      <c r="H66" s="236"/>
      <c r="I66" s="236"/>
      <c r="J66" s="236"/>
      <c r="K66" s="237"/>
      <c r="L66" s="101"/>
      <c r="M66" s="102"/>
      <c r="N66" s="101"/>
      <c r="O66" s="101"/>
    </row>
    <row r="67" spans="1:21" ht="18.75" x14ac:dyDescent="0.2">
      <c r="A67" s="288"/>
      <c r="B67" s="116"/>
      <c r="C67" s="223" t="s">
        <v>167</v>
      </c>
      <c r="D67" s="222"/>
      <c r="E67" s="222"/>
      <c r="F67" s="222"/>
      <c r="G67" s="222"/>
      <c r="H67" s="222"/>
      <c r="I67" s="222"/>
      <c r="J67" s="222"/>
      <c r="K67" s="231"/>
      <c r="L67" s="125"/>
      <c r="M67" s="125"/>
      <c r="N67" s="125"/>
      <c r="O67" s="125"/>
    </row>
    <row r="68" spans="1:21" ht="30" customHeight="1" x14ac:dyDescent="0.2">
      <c r="A68" s="288"/>
      <c r="B68" s="119"/>
      <c r="C68" s="107" t="s">
        <v>85</v>
      </c>
      <c r="D68" s="30">
        <v>4</v>
      </c>
      <c r="E68" s="76" t="s">
        <v>261</v>
      </c>
      <c r="F68" s="76" t="s">
        <v>262</v>
      </c>
      <c r="G68" s="82">
        <v>4</v>
      </c>
      <c r="H68" s="76" t="s">
        <v>261</v>
      </c>
      <c r="I68" s="76" t="s">
        <v>486</v>
      </c>
      <c r="J68" s="84"/>
      <c r="K68" s="78"/>
      <c r="L68" s="78"/>
      <c r="M68" s="86"/>
      <c r="N68" s="80"/>
      <c r="O68" s="80"/>
      <c r="R68" s="87">
        <f>COUNTIF(D68:D71,"1")</f>
        <v>0</v>
      </c>
      <c r="S68" s="87">
        <f>COUNTIF(G68:G71,"1")</f>
        <v>0</v>
      </c>
      <c r="T68" s="87">
        <f>COUNTIF(J68:J71,"1")</f>
        <v>0</v>
      </c>
      <c r="U68" s="87">
        <f>COUNTIF(M68:M71,"1")</f>
        <v>0</v>
      </c>
    </row>
    <row r="69" spans="1:21" ht="30" customHeight="1" x14ac:dyDescent="0.2">
      <c r="A69" s="288"/>
      <c r="B69" s="119"/>
      <c r="C69" s="99" t="s">
        <v>86</v>
      </c>
      <c r="D69" s="30">
        <v>3</v>
      </c>
      <c r="E69" s="76" t="s">
        <v>360</v>
      </c>
      <c r="F69" s="76" t="s">
        <v>263</v>
      </c>
      <c r="G69" s="82">
        <v>3</v>
      </c>
      <c r="H69" s="76" t="s">
        <v>397</v>
      </c>
      <c r="I69" s="76" t="s">
        <v>485</v>
      </c>
      <c r="J69" s="84"/>
      <c r="K69" s="78"/>
      <c r="L69" s="78"/>
      <c r="M69" s="86"/>
      <c r="N69" s="80"/>
      <c r="O69" s="80"/>
      <c r="R69" s="87">
        <f>COUNTIF(D68:D71,"2")</f>
        <v>0</v>
      </c>
      <c r="S69" s="87">
        <f>COUNTIF(G68:G71,"2")</f>
        <v>0</v>
      </c>
      <c r="T69" s="87">
        <f>COUNTIF(J68:J71,"2")</f>
        <v>0</v>
      </c>
      <c r="U69" s="87">
        <f>COUNTIF(M68:M71,"2")</f>
        <v>0</v>
      </c>
    </row>
    <row r="70" spans="1:21" ht="30" customHeight="1" x14ac:dyDescent="0.2">
      <c r="A70" s="288"/>
      <c r="B70" s="119"/>
      <c r="C70" s="99" t="s">
        <v>87</v>
      </c>
      <c r="D70" s="30">
        <v>3</v>
      </c>
      <c r="E70" s="76" t="s">
        <v>264</v>
      </c>
      <c r="F70" s="76" t="s">
        <v>265</v>
      </c>
      <c r="G70" s="82">
        <v>3</v>
      </c>
      <c r="H70" s="76" t="s">
        <v>264</v>
      </c>
      <c r="I70" s="76" t="s">
        <v>265</v>
      </c>
      <c r="J70" s="84"/>
      <c r="K70" s="78"/>
      <c r="L70" s="78"/>
      <c r="M70" s="86"/>
      <c r="N70" s="80"/>
      <c r="O70" s="80"/>
      <c r="R70" s="87">
        <f>COUNTIF(D68:D71,"3")</f>
        <v>3</v>
      </c>
      <c r="S70" s="87">
        <f>COUNTIF(G68:G71,"3")</f>
        <v>2</v>
      </c>
      <c r="T70" s="87">
        <f>COUNTIF(J68:J71,"3")</f>
        <v>0</v>
      </c>
      <c r="U70" s="87">
        <f>COUNTIF(M68:M71,"3")</f>
        <v>0</v>
      </c>
    </row>
    <row r="71" spans="1:21" ht="30" customHeight="1" x14ac:dyDescent="0.2">
      <c r="A71" s="288"/>
      <c r="B71" s="120"/>
      <c r="C71" s="99" t="s">
        <v>88</v>
      </c>
      <c r="D71" s="30">
        <v>3</v>
      </c>
      <c r="E71" s="76" t="s">
        <v>487</v>
      </c>
      <c r="F71" s="76" t="s">
        <v>267</v>
      </c>
      <c r="G71" s="82">
        <v>4</v>
      </c>
      <c r="H71" s="76" t="s">
        <v>266</v>
      </c>
      <c r="I71" s="76" t="s">
        <v>267</v>
      </c>
      <c r="J71" s="84"/>
      <c r="K71" s="78"/>
      <c r="L71" s="78"/>
      <c r="M71" s="86"/>
      <c r="N71" s="80"/>
      <c r="O71" s="80"/>
      <c r="R71" s="87">
        <f>COUNTIF(D68:D71,"4")</f>
        <v>1</v>
      </c>
      <c r="S71" s="87">
        <f>COUNTIF(G68:G71,"4")</f>
        <v>2</v>
      </c>
      <c r="T71" s="87">
        <f>COUNTIF(J68:J71,"4")</f>
        <v>0</v>
      </c>
      <c r="U71" s="87">
        <f>COUNTIF(M68:M71,"4")</f>
        <v>0</v>
      </c>
    </row>
    <row r="72" spans="1:21" ht="8.25" customHeight="1" x14ac:dyDescent="0.25">
      <c r="B72" s="235"/>
      <c r="C72" s="236"/>
      <c r="D72" s="236"/>
      <c r="E72" s="236"/>
      <c r="F72" s="236"/>
      <c r="G72" s="236"/>
      <c r="H72" s="236"/>
      <c r="I72" s="236"/>
      <c r="J72" s="236"/>
      <c r="K72" s="237"/>
      <c r="L72" s="101"/>
      <c r="M72" s="102"/>
      <c r="N72" s="101"/>
      <c r="O72" s="101"/>
    </row>
    <row r="73" spans="1:21" ht="18.75" x14ac:dyDescent="0.2">
      <c r="A73" s="288"/>
      <c r="B73" s="116"/>
      <c r="C73" s="223" t="s">
        <v>89</v>
      </c>
      <c r="D73" s="222"/>
      <c r="E73" s="222"/>
      <c r="F73" s="222"/>
      <c r="G73" s="222"/>
      <c r="H73" s="222"/>
      <c r="I73" s="222"/>
      <c r="J73" s="222"/>
      <c r="K73" s="231"/>
      <c r="L73" s="118"/>
      <c r="M73" s="118"/>
      <c r="N73" s="118"/>
      <c r="O73" s="118"/>
    </row>
    <row r="74" spans="1:21" ht="30" customHeight="1" x14ac:dyDescent="0.2">
      <c r="A74" s="288"/>
      <c r="B74" s="119"/>
      <c r="C74" s="107" t="s">
        <v>90</v>
      </c>
      <c r="D74" s="30">
        <v>3</v>
      </c>
      <c r="E74" s="63" t="s">
        <v>268</v>
      </c>
      <c r="F74" s="63" t="s">
        <v>269</v>
      </c>
      <c r="G74" s="82">
        <v>4</v>
      </c>
      <c r="H74" s="63" t="s">
        <v>268</v>
      </c>
      <c r="I74" s="63" t="s">
        <v>398</v>
      </c>
      <c r="J74" s="84"/>
      <c r="K74" s="78"/>
      <c r="L74" s="78"/>
      <c r="M74" s="86"/>
      <c r="N74" s="80"/>
      <c r="O74" s="80"/>
      <c r="R74" s="87">
        <f>COUNTIF(D74:D79,"1")</f>
        <v>1</v>
      </c>
      <c r="S74" s="87">
        <f>COUNTIF(G74:G79,"1")</f>
        <v>0</v>
      </c>
      <c r="T74" s="87">
        <f>COUNTIF(J74:J79,"1")</f>
        <v>0</v>
      </c>
      <c r="U74" s="87">
        <f>COUNTIF(M74:M79,"1")</f>
        <v>0</v>
      </c>
    </row>
    <row r="75" spans="1:21" ht="30" customHeight="1" x14ac:dyDescent="0.2">
      <c r="A75" s="288"/>
      <c r="B75" s="119"/>
      <c r="C75" s="99" t="s">
        <v>91</v>
      </c>
      <c r="D75" s="30">
        <v>3</v>
      </c>
      <c r="E75" s="76" t="s">
        <v>270</v>
      </c>
      <c r="F75" s="63" t="s">
        <v>271</v>
      </c>
      <c r="G75" s="82">
        <v>3</v>
      </c>
      <c r="H75" s="76" t="s">
        <v>270</v>
      </c>
      <c r="I75" s="63" t="s">
        <v>526</v>
      </c>
      <c r="J75" s="84"/>
      <c r="K75" s="78"/>
      <c r="L75" s="78"/>
      <c r="M75" s="86"/>
      <c r="N75" s="80"/>
      <c r="O75" s="80"/>
      <c r="R75" s="87">
        <f>COUNTIF(D74:D79,"2")</f>
        <v>0</v>
      </c>
      <c r="S75" s="87">
        <f>COUNTIF(G74:G79,"2")</f>
        <v>0</v>
      </c>
      <c r="T75" s="87">
        <f>COUNTIF(J74:J79,"2")</f>
        <v>0</v>
      </c>
      <c r="U75" s="87">
        <f>COUNTIF(M74:M79,"2")</f>
        <v>0</v>
      </c>
    </row>
    <row r="76" spans="1:21" ht="30" customHeight="1" x14ac:dyDescent="0.2">
      <c r="A76" s="288"/>
      <c r="B76" s="119"/>
      <c r="C76" s="99" t="s">
        <v>92</v>
      </c>
      <c r="D76" s="30">
        <v>4</v>
      </c>
      <c r="E76" s="76" t="s">
        <v>361</v>
      </c>
      <c r="F76" s="63" t="s">
        <v>272</v>
      </c>
      <c r="G76" s="82">
        <v>3</v>
      </c>
      <c r="H76" s="76" t="s">
        <v>361</v>
      </c>
      <c r="I76" s="63" t="s">
        <v>272</v>
      </c>
      <c r="J76" s="84"/>
      <c r="K76" s="78"/>
      <c r="L76" s="78"/>
      <c r="M76" s="86"/>
      <c r="N76" s="80"/>
      <c r="O76" s="80"/>
      <c r="R76" s="87">
        <f>COUNTIF(D74:D79,"2")</f>
        <v>0</v>
      </c>
      <c r="S76" s="87">
        <f>COUNTIF(G74:G79,"3")</f>
        <v>5</v>
      </c>
      <c r="T76" s="87">
        <f>COUNTIF(J74:J79,"3")</f>
        <v>0</v>
      </c>
      <c r="U76" s="87">
        <f>COUNTIF(M74:M79,"3")</f>
        <v>0</v>
      </c>
    </row>
    <row r="77" spans="1:21" ht="30" customHeight="1" x14ac:dyDescent="0.2">
      <c r="A77" s="288"/>
      <c r="B77" s="119"/>
      <c r="C77" s="99" t="s">
        <v>93</v>
      </c>
      <c r="D77" s="30">
        <v>3</v>
      </c>
      <c r="E77" s="76" t="s">
        <v>273</v>
      </c>
      <c r="F77" s="63" t="s">
        <v>274</v>
      </c>
      <c r="G77" s="82">
        <v>3</v>
      </c>
      <c r="H77" s="76" t="s">
        <v>273</v>
      </c>
      <c r="I77" s="63" t="s">
        <v>488</v>
      </c>
      <c r="J77" s="84"/>
      <c r="K77" s="78"/>
      <c r="L77" s="78"/>
      <c r="M77" s="86"/>
      <c r="N77" s="80"/>
      <c r="O77" s="80"/>
      <c r="R77" s="87">
        <f>COUNTIF(D74:D79,"4")</f>
        <v>1</v>
      </c>
      <c r="S77" s="87">
        <f>COUNTIF(G74:G79,"4")</f>
        <v>1</v>
      </c>
      <c r="T77" s="87">
        <f>COUNTIF(J74:J79,"4")</f>
        <v>0</v>
      </c>
      <c r="U77" s="87">
        <f>COUNTIF(M74:M79,"4")</f>
        <v>0</v>
      </c>
    </row>
    <row r="78" spans="1:21" ht="30" customHeight="1" x14ac:dyDescent="0.2">
      <c r="A78" s="288"/>
      <c r="B78" s="124"/>
      <c r="C78" s="100" t="s">
        <v>94</v>
      </c>
      <c r="D78" s="30">
        <v>3</v>
      </c>
      <c r="E78" s="76" t="s">
        <v>275</v>
      </c>
      <c r="F78" s="63" t="s">
        <v>276</v>
      </c>
      <c r="G78" s="82">
        <v>3</v>
      </c>
      <c r="H78" s="76" t="s">
        <v>275</v>
      </c>
      <c r="I78" s="63" t="s">
        <v>489</v>
      </c>
      <c r="J78" s="84"/>
      <c r="K78" s="78"/>
      <c r="L78" s="78"/>
      <c r="M78" s="86"/>
      <c r="N78" s="80"/>
      <c r="O78" s="80"/>
    </row>
    <row r="79" spans="1:21" ht="30" customHeight="1" x14ac:dyDescent="0.2">
      <c r="A79" s="288"/>
      <c r="B79" s="120"/>
      <c r="C79" s="99" t="s">
        <v>95</v>
      </c>
      <c r="D79" s="30">
        <v>1</v>
      </c>
      <c r="E79" s="76" t="s">
        <v>490</v>
      </c>
      <c r="F79" s="63" t="s">
        <v>491</v>
      </c>
      <c r="G79" s="82">
        <v>3</v>
      </c>
      <c r="H79" s="76" t="s">
        <v>492</v>
      </c>
      <c r="I79" s="63" t="s">
        <v>493</v>
      </c>
      <c r="J79" s="84"/>
      <c r="K79" s="78"/>
      <c r="L79" s="78"/>
      <c r="M79" s="86"/>
      <c r="N79" s="80"/>
      <c r="O79" s="80"/>
    </row>
    <row r="80" spans="1:21" ht="9" customHeight="1" x14ac:dyDescent="0.25">
      <c r="B80" s="220"/>
      <c r="C80" s="221"/>
      <c r="D80" s="121"/>
      <c r="E80" s="122"/>
      <c r="F80" s="122"/>
      <c r="G80" s="121"/>
      <c r="H80" s="122"/>
      <c r="I80" s="122"/>
      <c r="J80" s="121"/>
      <c r="K80" s="126"/>
      <c r="M80" s="121"/>
      <c r="N80" s="126"/>
    </row>
    <row r="81" spans="1:21" ht="18.75" customHeight="1" x14ac:dyDescent="0.2">
      <c r="B81" s="251" t="s">
        <v>96</v>
      </c>
      <c r="C81" s="252"/>
      <c r="D81" s="224" t="s">
        <v>244</v>
      </c>
      <c r="E81" s="225"/>
      <c r="F81" s="226"/>
      <c r="G81" s="261" t="s">
        <v>177</v>
      </c>
      <c r="H81" s="262"/>
      <c r="I81" s="263"/>
      <c r="J81" s="264" t="s">
        <v>178</v>
      </c>
      <c r="K81" s="265"/>
      <c r="L81" s="266"/>
      <c r="M81" s="228" t="s">
        <v>179</v>
      </c>
      <c r="N81" s="229"/>
      <c r="O81" s="230"/>
    </row>
    <row r="82" spans="1:21" ht="34.5" customHeight="1" x14ac:dyDescent="0.2">
      <c r="B82" s="253"/>
      <c r="C82" s="254"/>
      <c r="D82" s="113" t="s">
        <v>34</v>
      </c>
      <c r="E82" s="114" t="s">
        <v>122</v>
      </c>
      <c r="F82" s="114"/>
      <c r="G82" s="113" t="s">
        <v>34</v>
      </c>
      <c r="H82" s="114" t="s">
        <v>122</v>
      </c>
      <c r="I82" s="114" t="s">
        <v>125</v>
      </c>
      <c r="J82" s="113" t="s">
        <v>34</v>
      </c>
      <c r="K82" s="114" t="s">
        <v>122</v>
      </c>
      <c r="L82" s="115" t="s">
        <v>125</v>
      </c>
      <c r="M82" s="113" t="s">
        <v>34</v>
      </c>
      <c r="N82" s="114" t="s">
        <v>122</v>
      </c>
      <c r="O82" s="115" t="s">
        <v>125</v>
      </c>
    </row>
    <row r="83" spans="1:21" ht="18.75" x14ac:dyDescent="0.2">
      <c r="A83" s="288"/>
      <c r="B83" s="127"/>
      <c r="C83" s="222" t="s">
        <v>97</v>
      </c>
      <c r="D83" s="222"/>
      <c r="E83" s="222"/>
      <c r="F83" s="222"/>
      <c r="G83" s="222"/>
      <c r="H83" s="222"/>
      <c r="I83" s="222"/>
      <c r="J83" s="222"/>
      <c r="K83" s="222"/>
      <c r="L83" s="128"/>
      <c r="M83" s="129"/>
      <c r="N83" s="129"/>
      <c r="O83" s="128"/>
    </row>
    <row r="84" spans="1:21" ht="30" customHeight="1" x14ac:dyDescent="0.2">
      <c r="A84" s="288"/>
      <c r="B84" s="120"/>
      <c r="C84" s="107" t="s">
        <v>98</v>
      </c>
      <c r="D84" s="30">
        <v>4</v>
      </c>
      <c r="E84" s="76" t="s">
        <v>495</v>
      </c>
      <c r="F84" s="63" t="s">
        <v>278</v>
      </c>
      <c r="G84" s="82">
        <v>4</v>
      </c>
      <c r="H84" s="69" t="s">
        <v>494</v>
      </c>
      <c r="I84" s="64" t="s">
        <v>399</v>
      </c>
      <c r="J84" s="84"/>
      <c r="K84" s="78"/>
      <c r="L84" s="78"/>
      <c r="M84" s="86"/>
      <c r="N84" s="80"/>
      <c r="O84" s="80"/>
      <c r="R84" s="87">
        <f>COUNTIF(D84:D86,"1")</f>
        <v>0</v>
      </c>
      <c r="S84" s="87">
        <f>COUNTIF(G84:G86,"1")</f>
        <v>0</v>
      </c>
      <c r="T84" s="87">
        <f>COUNTIF(J84:J86,"1")</f>
        <v>0</v>
      </c>
      <c r="U84" s="87">
        <f>COUNTIF(M84:M86,"1")</f>
        <v>0</v>
      </c>
    </row>
    <row r="85" spans="1:21" ht="30" customHeight="1" x14ac:dyDescent="0.2">
      <c r="A85" s="288"/>
      <c r="B85" s="127"/>
      <c r="C85" s="99" t="s">
        <v>99</v>
      </c>
      <c r="D85" s="30">
        <v>3</v>
      </c>
      <c r="E85" s="76" t="s">
        <v>279</v>
      </c>
      <c r="F85" s="63" t="s">
        <v>280</v>
      </c>
      <c r="G85" s="82">
        <v>4</v>
      </c>
      <c r="H85" s="69" t="s">
        <v>400</v>
      </c>
      <c r="I85" s="64" t="s">
        <v>401</v>
      </c>
      <c r="J85" s="84"/>
      <c r="K85" s="78"/>
      <c r="L85" s="78"/>
      <c r="M85" s="86"/>
      <c r="N85" s="80"/>
      <c r="O85" s="80"/>
      <c r="R85" s="87">
        <f>COUNTIF(D84:D86,"2")</f>
        <v>0</v>
      </c>
      <c r="S85" s="87">
        <f>COUNTIF(G84:G86,"2")</f>
        <v>0</v>
      </c>
      <c r="T85" s="87">
        <f>COUNTIF(J84:J86,"2")</f>
        <v>0</v>
      </c>
      <c r="U85" s="87">
        <f>COUNTIF(M84:M86,"2")</f>
        <v>0</v>
      </c>
    </row>
    <row r="86" spans="1:21" ht="30" customHeight="1" x14ac:dyDescent="0.2">
      <c r="A86" s="288"/>
      <c r="B86" s="127"/>
      <c r="C86" s="99" t="s">
        <v>100</v>
      </c>
      <c r="D86" s="30">
        <v>4</v>
      </c>
      <c r="E86" s="76" t="s">
        <v>281</v>
      </c>
      <c r="F86" s="63" t="s">
        <v>282</v>
      </c>
      <c r="G86" s="82">
        <v>4</v>
      </c>
      <c r="H86" s="69" t="s">
        <v>402</v>
      </c>
      <c r="I86" s="64" t="s">
        <v>403</v>
      </c>
      <c r="J86" s="84"/>
      <c r="K86" s="78"/>
      <c r="L86" s="78"/>
      <c r="M86" s="86"/>
      <c r="N86" s="80"/>
      <c r="O86" s="80"/>
      <c r="R86" s="87">
        <f>COUNTIF(D84:D86,"3")</f>
        <v>1</v>
      </c>
      <c r="S86" s="87">
        <f>COUNTIF(G84:G86,"3")</f>
        <v>0</v>
      </c>
      <c r="T86" s="87">
        <f>COUNTIF(J84:J86,"3")</f>
        <v>0</v>
      </c>
      <c r="U86" s="87">
        <f>COUNTIF(M84:M86,"3")</f>
        <v>0</v>
      </c>
    </row>
    <row r="87" spans="1:21" ht="21" customHeight="1" x14ac:dyDescent="0.25">
      <c r="B87" s="220"/>
      <c r="C87" s="221"/>
      <c r="D87" s="121"/>
      <c r="E87" s="122"/>
      <c r="F87" s="122"/>
      <c r="G87" s="121"/>
      <c r="H87" s="122"/>
      <c r="I87" s="122"/>
      <c r="J87" s="121"/>
      <c r="K87" s="122"/>
      <c r="M87" s="121"/>
      <c r="N87" s="122"/>
      <c r="R87" s="87">
        <f>COUNTIF(D84:D86,"4")</f>
        <v>2</v>
      </c>
      <c r="S87" s="87">
        <f>COUNTIF(G84:G86,"4")</f>
        <v>3</v>
      </c>
      <c r="T87" s="87">
        <f>COUNTIF(J84:J86,"4")</f>
        <v>0</v>
      </c>
      <c r="U87" s="87">
        <f>COUNTIF(M84:M86,"4")</f>
        <v>0</v>
      </c>
    </row>
    <row r="88" spans="1:21" ht="18.75" x14ac:dyDescent="0.2">
      <c r="A88" s="288"/>
      <c r="B88" s="130"/>
      <c r="C88" s="232" t="s">
        <v>101</v>
      </c>
      <c r="D88" s="233"/>
      <c r="E88" s="233"/>
      <c r="F88" s="233"/>
      <c r="G88" s="233"/>
      <c r="H88" s="233"/>
      <c r="I88" s="233"/>
      <c r="J88" s="233"/>
      <c r="K88" s="234"/>
      <c r="L88" s="118"/>
      <c r="M88" s="118"/>
      <c r="N88" s="118"/>
      <c r="O88" s="118"/>
    </row>
    <row r="89" spans="1:21" ht="30" customHeight="1" x14ac:dyDescent="0.2">
      <c r="A89" s="288"/>
      <c r="B89" s="120"/>
      <c r="C89" s="97" t="s">
        <v>102</v>
      </c>
      <c r="D89" s="30">
        <v>3</v>
      </c>
      <c r="E89" s="63" t="s">
        <v>283</v>
      </c>
      <c r="F89" s="63" t="s">
        <v>284</v>
      </c>
      <c r="G89" s="82">
        <v>3</v>
      </c>
      <c r="H89" s="64" t="s">
        <v>404</v>
      </c>
      <c r="I89" s="64" t="s">
        <v>405</v>
      </c>
      <c r="J89" s="84"/>
      <c r="K89" s="78"/>
      <c r="L89" s="78"/>
      <c r="M89" s="86"/>
      <c r="N89" s="80"/>
      <c r="O89" s="80"/>
      <c r="R89" s="87">
        <f>COUNTIF(D89:D95,"1")</f>
        <v>0</v>
      </c>
      <c r="S89" s="87">
        <f>COUNTIF(G89:G95,"1")</f>
        <v>0</v>
      </c>
      <c r="T89" s="87">
        <f>COUNTIF(J89:J95,"1")</f>
        <v>0</v>
      </c>
      <c r="U89" s="87">
        <f>COUNTIF(M89:M95,"1")</f>
        <v>0</v>
      </c>
    </row>
    <row r="90" spans="1:21" ht="30" customHeight="1" x14ac:dyDescent="0.2">
      <c r="A90" s="288"/>
      <c r="B90" s="131"/>
      <c r="C90" s="100" t="s">
        <v>103</v>
      </c>
      <c r="D90" s="30">
        <v>3</v>
      </c>
      <c r="E90" s="76" t="s">
        <v>285</v>
      </c>
      <c r="F90" s="63" t="s">
        <v>286</v>
      </c>
      <c r="G90" s="82">
        <v>3</v>
      </c>
      <c r="H90" s="69" t="s">
        <v>406</v>
      </c>
      <c r="I90" s="64" t="s">
        <v>407</v>
      </c>
      <c r="J90" s="84"/>
      <c r="K90" s="78"/>
      <c r="L90" s="78"/>
      <c r="M90" s="86"/>
      <c r="N90" s="80"/>
      <c r="O90" s="80"/>
      <c r="R90" s="87">
        <f>COUNTIF(D89:D95,"2")</f>
        <v>1</v>
      </c>
      <c r="S90" s="87">
        <f>COUNTIF(G89:G95,"2")</f>
        <v>1</v>
      </c>
      <c r="T90" s="87">
        <f>COUNTIF(J89:J95,"2")</f>
        <v>0</v>
      </c>
      <c r="U90" s="87">
        <f>COUNTIF(M89:M95,"2")</f>
        <v>0</v>
      </c>
    </row>
    <row r="91" spans="1:21" ht="30" customHeight="1" x14ac:dyDescent="0.2">
      <c r="A91" s="288"/>
      <c r="B91" s="127"/>
      <c r="C91" s="99" t="s">
        <v>104</v>
      </c>
      <c r="D91" s="30">
        <v>3</v>
      </c>
      <c r="E91" s="76" t="s">
        <v>287</v>
      </c>
      <c r="F91" s="63" t="s">
        <v>288</v>
      </c>
      <c r="G91" s="82">
        <v>3</v>
      </c>
      <c r="H91" s="69" t="s">
        <v>408</v>
      </c>
      <c r="I91" s="64" t="s">
        <v>409</v>
      </c>
      <c r="J91" s="84"/>
      <c r="K91" s="78"/>
      <c r="L91" s="78"/>
      <c r="M91" s="86"/>
      <c r="N91" s="80"/>
      <c r="O91" s="80"/>
      <c r="R91" s="87">
        <f>COUNTIF(D89:D95,"3")</f>
        <v>6</v>
      </c>
      <c r="S91" s="87">
        <f>COUNTIF(G89:G95,"3")</f>
        <v>6</v>
      </c>
      <c r="T91" s="87">
        <f>COUNTIF(J89:J95,"3")</f>
        <v>0</v>
      </c>
      <c r="U91" s="87">
        <f>COUNTIF(M89:M95,"3")</f>
        <v>0</v>
      </c>
    </row>
    <row r="92" spans="1:21" ht="30" customHeight="1" x14ac:dyDescent="0.2">
      <c r="A92" s="288"/>
      <c r="B92" s="127"/>
      <c r="C92" s="100" t="s">
        <v>105</v>
      </c>
      <c r="D92" s="30">
        <v>3</v>
      </c>
      <c r="E92" s="76" t="s">
        <v>289</v>
      </c>
      <c r="F92" s="63" t="s">
        <v>290</v>
      </c>
      <c r="G92" s="82">
        <v>3</v>
      </c>
      <c r="H92" s="69" t="s">
        <v>410</v>
      </c>
      <c r="I92" s="64" t="s">
        <v>411</v>
      </c>
      <c r="J92" s="84"/>
      <c r="K92" s="78"/>
      <c r="L92" s="78"/>
      <c r="M92" s="86"/>
      <c r="N92" s="80"/>
      <c r="O92" s="80"/>
      <c r="R92" s="87">
        <f>COUNTIF(D89:D95,"4")</f>
        <v>0</v>
      </c>
      <c r="S92" s="87">
        <f>COUNTIF(G89:G95,"4")</f>
        <v>0</v>
      </c>
      <c r="T92" s="87">
        <f>COUNTIF(J89:J95,"4")</f>
        <v>0</v>
      </c>
      <c r="U92" s="87">
        <f>COUNTIF(M89:M95,"4")</f>
        <v>0</v>
      </c>
    </row>
    <row r="93" spans="1:21" ht="30" customHeight="1" x14ac:dyDescent="0.2">
      <c r="A93" s="288"/>
      <c r="B93" s="127"/>
      <c r="C93" s="99" t="s">
        <v>106</v>
      </c>
      <c r="D93" s="30">
        <v>3</v>
      </c>
      <c r="E93" s="76" t="s">
        <v>291</v>
      </c>
      <c r="F93" s="63" t="s">
        <v>292</v>
      </c>
      <c r="G93" s="82">
        <v>3</v>
      </c>
      <c r="H93" s="69" t="s">
        <v>412</v>
      </c>
      <c r="I93" s="64" t="s">
        <v>413</v>
      </c>
      <c r="J93" s="84"/>
      <c r="K93" s="78"/>
      <c r="L93" s="78"/>
      <c r="M93" s="86"/>
      <c r="N93" s="80"/>
      <c r="O93" s="80"/>
    </row>
    <row r="94" spans="1:21" ht="30" customHeight="1" x14ac:dyDescent="0.2">
      <c r="A94" s="288"/>
      <c r="B94" s="131"/>
      <c r="C94" s="100" t="s">
        <v>107</v>
      </c>
      <c r="D94" s="30">
        <v>3</v>
      </c>
      <c r="E94" s="76" t="s">
        <v>293</v>
      </c>
      <c r="F94" s="63" t="s">
        <v>294</v>
      </c>
      <c r="G94" s="82">
        <v>3</v>
      </c>
      <c r="H94" s="69" t="s">
        <v>414</v>
      </c>
      <c r="I94" s="64" t="s">
        <v>415</v>
      </c>
      <c r="J94" s="84"/>
      <c r="K94" s="78"/>
      <c r="L94" s="78"/>
      <c r="M94" s="86"/>
      <c r="N94" s="80"/>
      <c r="O94" s="80"/>
    </row>
    <row r="95" spans="1:21" ht="30" customHeight="1" x14ac:dyDescent="0.2">
      <c r="A95" s="288"/>
      <c r="B95" s="127"/>
      <c r="C95" s="99" t="s">
        <v>108</v>
      </c>
      <c r="D95" s="30">
        <v>2</v>
      </c>
      <c r="E95" s="76" t="s">
        <v>527</v>
      </c>
      <c r="F95" s="63" t="s">
        <v>350</v>
      </c>
      <c r="G95" s="82">
        <v>2</v>
      </c>
      <c r="H95" s="69" t="s">
        <v>416</v>
      </c>
      <c r="I95" s="64" t="s">
        <v>417</v>
      </c>
      <c r="J95" s="84"/>
      <c r="K95" s="78"/>
      <c r="L95" s="78"/>
      <c r="M95" s="86"/>
      <c r="N95" s="80"/>
      <c r="O95" s="80"/>
    </row>
    <row r="96" spans="1:21" ht="5.25" customHeight="1" x14ac:dyDescent="0.25">
      <c r="B96" s="220"/>
      <c r="C96" s="221"/>
      <c r="D96" s="121"/>
      <c r="E96" s="122"/>
      <c r="F96" s="122"/>
      <c r="G96" s="121"/>
      <c r="H96" s="122"/>
      <c r="I96" s="122"/>
      <c r="J96" s="121"/>
      <c r="K96" s="126"/>
      <c r="M96" s="121"/>
      <c r="N96" s="126"/>
    </row>
    <row r="97" spans="1:21" ht="18.75" x14ac:dyDescent="0.2">
      <c r="A97" s="288"/>
      <c r="B97" s="116"/>
      <c r="C97" s="223" t="s">
        <v>25</v>
      </c>
      <c r="D97" s="222"/>
      <c r="E97" s="222"/>
      <c r="F97" s="222"/>
      <c r="G97" s="222"/>
      <c r="H97" s="222"/>
      <c r="I97" s="222"/>
      <c r="J97" s="222"/>
      <c r="K97" s="222"/>
      <c r="L97" s="222"/>
      <c r="M97" s="132"/>
      <c r="N97" s="132"/>
      <c r="O97" s="133"/>
    </row>
    <row r="98" spans="1:21" ht="120" x14ac:dyDescent="0.2">
      <c r="A98" s="288"/>
      <c r="B98" s="124"/>
      <c r="C98" s="97" t="s">
        <v>109</v>
      </c>
      <c r="D98" s="30">
        <v>3</v>
      </c>
      <c r="E98" s="33" t="s">
        <v>295</v>
      </c>
      <c r="F98" s="33" t="s">
        <v>296</v>
      </c>
      <c r="G98" s="31">
        <v>3</v>
      </c>
      <c r="H98" s="35" t="s">
        <v>418</v>
      </c>
      <c r="I98" s="35" t="s">
        <v>296</v>
      </c>
      <c r="J98" s="32"/>
      <c r="K98" s="38"/>
      <c r="L98" s="38"/>
      <c r="M98" s="55"/>
      <c r="N98" s="54"/>
      <c r="O98" s="54"/>
      <c r="R98" s="87">
        <f>COUNTIF(D98:D99,"1")</f>
        <v>0</v>
      </c>
      <c r="S98" s="87">
        <f>COUNTIF(G98:G99,"1")</f>
        <v>0</v>
      </c>
      <c r="T98" s="87">
        <f>COUNTIF(J98:J99,"1")</f>
        <v>0</v>
      </c>
      <c r="U98" s="87">
        <f>COUNTIF(M98:M99,"1")</f>
        <v>0</v>
      </c>
    </row>
    <row r="99" spans="1:21" ht="132" x14ac:dyDescent="0.2">
      <c r="A99" s="288"/>
      <c r="B99" s="134"/>
      <c r="C99" s="100" t="s">
        <v>110</v>
      </c>
      <c r="D99" s="30">
        <v>3</v>
      </c>
      <c r="E99" s="34" t="s">
        <v>297</v>
      </c>
      <c r="F99" s="33" t="s">
        <v>298</v>
      </c>
      <c r="G99" s="31">
        <v>3</v>
      </c>
      <c r="H99" s="36" t="s">
        <v>419</v>
      </c>
      <c r="I99" s="35" t="s">
        <v>420</v>
      </c>
      <c r="J99" s="32"/>
      <c r="K99" s="38"/>
      <c r="L99" s="38"/>
      <c r="M99" s="55"/>
      <c r="N99" s="54"/>
      <c r="O99" s="54"/>
      <c r="R99" s="87">
        <f>COUNTIF(D98:D99,"2")</f>
        <v>0</v>
      </c>
      <c r="S99" s="87">
        <f>COUNTIF(G98:G99,"2")</f>
        <v>0</v>
      </c>
      <c r="T99" s="87">
        <f>COUNTIF(J98:J99,"2")</f>
        <v>0</v>
      </c>
      <c r="U99" s="87">
        <f>COUNTIF(M98:M99,"2")</f>
        <v>0</v>
      </c>
    </row>
    <row r="100" spans="1:21" ht="8.25" customHeight="1" x14ac:dyDescent="0.25">
      <c r="B100" s="220"/>
      <c r="C100" s="221"/>
      <c r="D100" s="121"/>
      <c r="E100" s="122"/>
      <c r="F100" s="122"/>
      <c r="G100" s="121"/>
      <c r="H100" s="122"/>
      <c r="I100" s="122"/>
      <c r="J100" s="121"/>
      <c r="K100" s="126"/>
      <c r="M100" s="121"/>
      <c r="N100" s="126"/>
      <c r="R100" s="87">
        <f>COUNTIF(D98:D99,"3")</f>
        <v>2</v>
      </c>
      <c r="S100" s="87">
        <f>COUNTIF(G98:G99,"3")</f>
        <v>2</v>
      </c>
      <c r="T100" s="87">
        <f>COUNTIF(J98:J99,"3")</f>
        <v>0</v>
      </c>
      <c r="U100" s="87">
        <f>COUNTIF(M98:M99,"3")</f>
        <v>0</v>
      </c>
    </row>
    <row r="101" spans="1:21" ht="18.75" x14ac:dyDescent="0.2">
      <c r="A101" s="288"/>
      <c r="B101" s="127"/>
      <c r="C101" s="222" t="s">
        <v>111</v>
      </c>
      <c r="D101" s="222"/>
      <c r="E101" s="222"/>
      <c r="F101" s="222"/>
      <c r="G101" s="222"/>
      <c r="H101" s="222"/>
      <c r="I101" s="222"/>
      <c r="J101" s="222"/>
      <c r="K101" s="231"/>
      <c r="L101" s="118"/>
      <c r="M101" s="118"/>
      <c r="N101" s="118"/>
      <c r="O101" s="118"/>
      <c r="R101" s="87">
        <f>COUNTIF(D98:D99,"4")</f>
        <v>0</v>
      </c>
      <c r="S101" s="87">
        <f>COUNTIF(G98:G99,"4")</f>
        <v>0</v>
      </c>
      <c r="T101" s="87">
        <f>COUNTIF(J98:J99,"4")</f>
        <v>0</v>
      </c>
      <c r="U101" s="87">
        <f>COUNTIF(M98:M99,"4")</f>
        <v>0</v>
      </c>
    </row>
    <row r="102" spans="1:21" ht="30" customHeight="1" x14ac:dyDescent="0.2">
      <c r="A102" s="288"/>
      <c r="B102" s="120"/>
      <c r="C102" s="107" t="s">
        <v>112</v>
      </c>
      <c r="D102" s="30">
        <v>4</v>
      </c>
      <c r="E102" s="63" t="s">
        <v>298</v>
      </c>
      <c r="F102" s="63" t="s">
        <v>299</v>
      </c>
      <c r="G102" s="82">
        <v>3</v>
      </c>
      <c r="H102" s="64" t="s">
        <v>421</v>
      </c>
      <c r="I102" s="64" t="s">
        <v>422</v>
      </c>
      <c r="J102" s="84"/>
      <c r="K102" s="78"/>
      <c r="L102" s="78"/>
      <c r="M102" s="86"/>
      <c r="N102" s="80"/>
      <c r="O102" s="80"/>
      <c r="R102" s="87">
        <f>COUNTIF(D102:D111,"1")</f>
        <v>0</v>
      </c>
      <c r="S102" s="87">
        <f>COUNTIF(G102:G111,"1")</f>
        <v>0</v>
      </c>
      <c r="T102" s="87">
        <f>COUNTIF(J102:J111,"1")</f>
        <v>0</v>
      </c>
      <c r="U102" s="87">
        <f>COUNTIF(M102:M111,"1")</f>
        <v>0</v>
      </c>
    </row>
    <row r="103" spans="1:21" ht="30" customHeight="1" x14ac:dyDescent="0.2">
      <c r="A103" s="288"/>
      <c r="B103" s="127"/>
      <c r="C103" s="99" t="s">
        <v>113</v>
      </c>
      <c r="D103" s="30">
        <v>3</v>
      </c>
      <c r="E103" s="76" t="s">
        <v>300</v>
      </c>
      <c r="F103" s="63" t="s">
        <v>301</v>
      </c>
      <c r="G103" s="82">
        <v>3</v>
      </c>
      <c r="H103" s="69" t="s">
        <v>423</v>
      </c>
      <c r="I103" s="64" t="s">
        <v>424</v>
      </c>
      <c r="J103" s="84"/>
      <c r="K103" s="78"/>
      <c r="L103" s="78"/>
      <c r="M103" s="86"/>
      <c r="N103" s="80"/>
      <c r="O103" s="80"/>
      <c r="R103" s="87">
        <f>COUNTIF(D102:D111,"2")</f>
        <v>1</v>
      </c>
      <c r="S103" s="87">
        <f>COUNTIF(G102:G111,"2")</f>
        <v>1</v>
      </c>
      <c r="T103" s="87">
        <f>COUNTIF(J102:J111,"2")</f>
        <v>0</v>
      </c>
      <c r="U103" s="87">
        <f>COUNTIF(M102:M111,"2")</f>
        <v>0</v>
      </c>
    </row>
    <row r="104" spans="1:21" ht="30" customHeight="1" x14ac:dyDescent="0.2">
      <c r="A104" s="288"/>
      <c r="B104" s="127"/>
      <c r="C104" s="99" t="s">
        <v>114</v>
      </c>
      <c r="D104" s="30">
        <v>3</v>
      </c>
      <c r="E104" s="76" t="s">
        <v>302</v>
      </c>
      <c r="F104" s="63" t="s">
        <v>303</v>
      </c>
      <c r="G104" s="82">
        <v>3</v>
      </c>
      <c r="H104" s="69" t="s">
        <v>425</v>
      </c>
      <c r="I104" s="64" t="s">
        <v>426</v>
      </c>
      <c r="J104" s="84"/>
      <c r="K104" s="78"/>
      <c r="L104" s="78"/>
      <c r="M104" s="86"/>
      <c r="N104" s="80"/>
      <c r="O104" s="80"/>
      <c r="R104" s="87">
        <f>COUNTIF(D102:D111,"3")</f>
        <v>7</v>
      </c>
      <c r="S104" s="87">
        <f>COUNTIF(G102:G111,"3")</f>
        <v>8</v>
      </c>
      <c r="T104" s="87">
        <f>COUNTIF(J102:J111,"3")</f>
        <v>0</v>
      </c>
      <c r="U104" s="87">
        <f>COUNTIF(M102:M111,"3")</f>
        <v>0</v>
      </c>
    </row>
    <row r="105" spans="1:21" ht="30" customHeight="1" x14ac:dyDescent="0.2">
      <c r="A105" s="288"/>
      <c r="B105" s="127"/>
      <c r="C105" s="99" t="s">
        <v>115</v>
      </c>
      <c r="D105" s="30">
        <v>3</v>
      </c>
      <c r="E105" s="76" t="s">
        <v>304</v>
      </c>
      <c r="F105" s="63" t="s">
        <v>305</v>
      </c>
      <c r="G105" s="82">
        <v>4</v>
      </c>
      <c r="H105" s="69" t="s">
        <v>427</v>
      </c>
      <c r="I105" s="64" t="s">
        <v>428</v>
      </c>
      <c r="J105" s="84"/>
      <c r="K105" s="78"/>
      <c r="L105" s="78"/>
      <c r="M105" s="86"/>
      <c r="N105" s="80"/>
      <c r="O105" s="80"/>
      <c r="R105" s="87">
        <f>COUNTIF(D102:D111,"4")</f>
        <v>2</v>
      </c>
      <c r="S105" s="87">
        <f>COUNTIF(G102:G111,"4")</f>
        <v>1</v>
      </c>
      <c r="T105" s="87">
        <f>COUNTIF(J102:J111,"4")</f>
        <v>0</v>
      </c>
      <c r="U105" s="87">
        <f>COUNTIF(M102:M111,"4")</f>
        <v>0</v>
      </c>
    </row>
    <row r="106" spans="1:21" ht="30" customHeight="1" x14ac:dyDescent="0.2">
      <c r="A106" s="288"/>
      <c r="B106" s="127"/>
      <c r="C106" s="99" t="s">
        <v>116</v>
      </c>
      <c r="D106" s="30">
        <v>3</v>
      </c>
      <c r="E106" s="76" t="s">
        <v>306</v>
      </c>
      <c r="F106" s="63" t="s">
        <v>307</v>
      </c>
      <c r="G106" s="82">
        <v>3</v>
      </c>
      <c r="H106" s="69" t="s">
        <v>429</v>
      </c>
      <c r="I106" s="64" t="s">
        <v>430</v>
      </c>
      <c r="J106" s="84"/>
      <c r="K106" s="78"/>
      <c r="L106" s="78"/>
      <c r="M106" s="86"/>
      <c r="N106" s="80"/>
      <c r="O106" s="80"/>
    </row>
    <row r="107" spans="1:21" ht="30" customHeight="1" x14ac:dyDescent="0.2">
      <c r="A107" s="288"/>
      <c r="B107" s="127"/>
      <c r="C107" s="99" t="s">
        <v>117</v>
      </c>
      <c r="D107" s="30">
        <v>4</v>
      </c>
      <c r="E107" s="76" t="s">
        <v>308</v>
      </c>
      <c r="F107" s="63" t="s">
        <v>309</v>
      </c>
      <c r="G107" s="82">
        <v>3</v>
      </c>
      <c r="H107" s="69" t="s">
        <v>431</v>
      </c>
      <c r="I107" s="64" t="s">
        <v>432</v>
      </c>
      <c r="J107" s="84"/>
      <c r="K107" s="78"/>
      <c r="L107" s="78"/>
      <c r="M107" s="86"/>
      <c r="N107" s="80"/>
      <c r="O107" s="80"/>
    </row>
    <row r="108" spans="1:21" ht="30" customHeight="1" x14ac:dyDescent="0.2">
      <c r="A108" s="288"/>
      <c r="B108" s="127"/>
      <c r="C108" s="99" t="s">
        <v>118</v>
      </c>
      <c r="D108" s="30">
        <v>3</v>
      </c>
      <c r="E108" s="76" t="s">
        <v>310</v>
      </c>
      <c r="F108" s="63" t="s">
        <v>311</v>
      </c>
      <c r="G108" s="82">
        <v>3</v>
      </c>
      <c r="H108" s="69" t="s">
        <v>310</v>
      </c>
      <c r="I108" s="64" t="s">
        <v>433</v>
      </c>
      <c r="J108" s="84"/>
      <c r="K108" s="78"/>
      <c r="L108" s="78"/>
      <c r="M108" s="86"/>
      <c r="N108" s="80"/>
      <c r="O108" s="80"/>
    </row>
    <row r="109" spans="1:21" ht="30" customHeight="1" x14ac:dyDescent="0.2">
      <c r="A109" s="288"/>
      <c r="B109" s="127"/>
      <c r="C109" s="99" t="s">
        <v>119</v>
      </c>
      <c r="D109" s="30">
        <v>2</v>
      </c>
      <c r="E109" s="76" t="s">
        <v>312</v>
      </c>
      <c r="F109" s="63" t="s">
        <v>313</v>
      </c>
      <c r="G109" s="82">
        <v>2</v>
      </c>
      <c r="H109" s="69" t="s">
        <v>434</v>
      </c>
      <c r="I109" s="64" t="s">
        <v>435</v>
      </c>
      <c r="J109" s="84"/>
      <c r="K109" s="78"/>
      <c r="L109" s="78"/>
      <c r="M109" s="86"/>
      <c r="N109" s="80"/>
      <c r="O109" s="80"/>
    </row>
    <row r="110" spans="1:21" ht="30" customHeight="1" x14ac:dyDescent="0.2">
      <c r="A110" s="288"/>
      <c r="B110" s="127"/>
      <c r="C110" s="99" t="s">
        <v>120</v>
      </c>
      <c r="D110" s="30">
        <v>3</v>
      </c>
      <c r="E110" s="76" t="s">
        <v>314</v>
      </c>
      <c r="F110" s="63" t="s">
        <v>315</v>
      </c>
      <c r="G110" s="82">
        <v>3</v>
      </c>
      <c r="H110" s="69" t="s">
        <v>436</v>
      </c>
      <c r="I110" s="64" t="s">
        <v>437</v>
      </c>
      <c r="J110" s="84"/>
      <c r="K110" s="78"/>
      <c r="L110" s="78"/>
      <c r="M110" s="86"/>
      <c r="N110" s="80"/>
      <c r="O110" s="80"/>
    </row>
    <row r="111" spans="1:21" ht="30" customHeight="1" x14ac:dyDescent="0.2">
      <c r="A111" s="288"/>
      <c r="B111" s="127"/>
      <c r="C111" s="99" t="s">
        <v>121</v>
      </c>
      <c r="D111" s="30">
        <v>3</v>
      </c>
      <c r="E111" s="76" t="s">
        <v>316</v>
      </c>
      <c r="F111" s="63" t="s">
        <v>317</v>
      </c>
      <c r="G111" s="82">
        <v>3</v>
      </c>
      <c r="H111" s="69" t="s">
        <v>316</v>
      </c>
      <c r="I111" s="64" t="s">
        <v>438</v>
      </c>
      <c r="J111" s="84"/>
      <c r="K111" s="78"/>
      <c r="L111" s="78"/>
      <c r="M111" s="86"/>
      <c r="N111" s="80"/>
      <c r="O111" s="80"/>
    </row>
    <row r="112" spans="1:21" ht="5.25" customHeight="1" x14ac:dyDescent="0.25">
      <c r="B112" s="279"/>
      <c r="C112" s="280"/>
      <c r="D112" s="135"/>
      <c r="E112" s="136"/>
      <c r="F112" s="136"/>
      <c r="G112" s="135"/>
      <c r="H112" s="136"/>
      <c r="I112" s="136"/>
      <c r="J112" s="135"/>
      <c r="K112" s="137"/>
      <c r="M112" s="135"/>
      <c r="N112" s="137"/>
    </row>
    <row r="113" spans="1:21" ht="18.75" x14ac:dyDescent="0.2">
      <c r="A113" s="288"/>
      <c r="B113" s="127"/>
      <c r="C113" s="222" t="s">
        <v>0</v>
      </c>
      <c r="D113" s="222"/>
      <c r="E113" s="222"/>
      <c r="F113" s="222"/>
      <c r="G113" s="222"/>
      <c r="H113" s="222"/>
      <c r="I113" s="222"/>
      <c r="J113" s="222"/>
      <c r="K113" s="231"/>
      <c r="L113" s="118"/>
      <c r="M113" s="118"/>
      <c r="N113" s="118"/>
      <c r="O113" s="118"/>
    </row>
    <row r="114" spans="1:21" ht="30" customHeight="1" x14ac:dyDescent="0.2">
      <c r="A114" s="288"/>
      <c r="B114" s="131"/>
      <c r="C114" s="100" t="s">
        <v>1</v>
      </c>
      <c r="D114" s="30">
        <v>4</v>
      </c>
      <c r="E114" s="76" t="s">
        <v>318</v>
      </c>
      <c r="F114" s="63" t="s">
        <v>319</v>
      </c>
      <c r="G114" s="82">
        <v>4</v>
      </c>
      <c r="H114" s="69" t="s">
        <v>439</v>
      </c>
      <c r="I114" s="64" t="s">
        <v>319</v>
      </c>
      <c r="J114" s="84"/>
      <c r="K114" s="78"/>
      <c r="L114" s="78"/>
      <c r="M114" s="86"/>
      <c r="N114" s="80"/>
      <c r="O114" s="80"/>
      <c r="R114" s="87">
        <f>COUNTIF(D114:D117,"1")</f>
        <v>0</v>
      </c>
      <c r="S114" s="87">
        <f>COUNTIF(G114:G117,"1")</f>
        <v>0</v>
      </c>
      <c r="T114" s="87">
        <f>COUNTIF(J114:J117,"1")</f>
        <v>0</v>
      </c>
      <c r="U114" s="87">
        <f>COUNTIF(M114:M117,"1")</f>
        <v>0</v>
      </c>
    </row>
    <row r="115" spans="1:21" ht="30" customHeight="1" x14ac:dyDescent="0.2">
      <c r="A115" s="288"/>
      <c r="B115" s="127"/>
      <c r="C115" s="99" t="s">
        <v>2</v>
      </c>
      <c r="D115" s="30">
        <v>4</v>
      </c>
      <c r="E115" s="76" t="s">
        <v>320</v>
      </c>
      <c r="F115" s="63" t="s">
        <v>321</v>
      </c>
      <c r="G115" s="82">
        <v>4</v>
      </c>
      <c r="H115" s="69" t="s">
        <v>440</v>
      </c>
      <c r="I115" s="64" t="s">
        <v>441</v>
      </c>
      <c r="J115" s="84"/>
      <c r="K115" s="78"/>
      <c r="L115" s="78"/>
      <c r="M115" s="86"/>
      <c r="N115" s="80"/>
      <c r="O115" s="80"/>
      <c r="R115" s="87">
        <f>COUNTIF(D114:D117,"2")</f>
        <v>0</v>
      </c>
      <c r="S115" s="87">
        <f>COUNTIF(G114:G117,"2")</f>
        <v>0</v>
      </c>
      <c r="T115" s="87">
        <f>COUNTIF(J114:J117,"2")</f>
        <v>0</v>
      </c>
      <c r="U115" s="87">
        <f>COUNTIF(M114:M117,"2")</f>
        <v>0</v>
      </c>
    </row>
    <row r="116" spans="1:21" ht="30" customHeight="1" x14ac:dyDescent="0.2">
      <c r="A116" s="288"/>
      <c r="B116" s="127"/>
      <c r="C116" s="99" t="s">
        <v>3</v>
      </c>
      <c r="D116" s="30">
        <v>4</v>
      </c>
      <c r="E116" s="76" t="s">
        <v>322</v>
      </c>
      <c r="F116" s="63" t="s">
        <v>323</v>
      </c>
      <c r="G116" s="82">
        <v>4</v>
      </c>
      <c r="H116" s="69" t="s">
        <v>442</v>
      </c>
      <c r="I116" s="64" t="s">
        <v>443</v>
      </c>
      <c r="J116" s="84"/>
      <c r="K116" s="78"/>
      <c r="L116" s="78"/>
      <c r="M116" s="86"/>
      <c r="N116" s="80"/>
      <c r="O116" s="80"/>
      <c r="R116" s="87">
        <f>COUNTIF(D114:D117,"3")</f>
        <v>0</v>
      </c>
      <c r="S116" s="87">
        <f>COUNTIF(G114:G117,"3")</f>
        <v>0</v>
      </c>
      <c r="T116" s="87">
        <f>COUNTIF(J114:J117,"3")</f>
        <v>0</v>
      </c>
      <c r="U116" s="87">
        <f>COUNTIF(M114:M117,"3")</f>
        <v>0</v>
      </c>
    </row>
    <row r="117" spans="1:21" ht="30" customHeight="1" x14ac:dyDescent="0.2">
      <c r="A117" s="288"/>
      <c r="B117" s="127"/>
      <c r="C117" s="99" t="s">
        <v>4</v>
      </c>
      <c r="D117" s="30">
        <v>4</v>
      </c>
      <c r="E117" s="76" t="s">
        <v>324</v>
      </c>
      <c r="F117" s="63" t="s">
        <v>325</v>
      </c>
      <c r="G117" s="82">
        <v>4</v>
      </c>
      <c r="H117" s="69" t="s">
        <v>444</v>
      </c>
      <c r="I117" s="64" t="s">
        <v>445</v>
      </c>
      <c r="J117" s="84"/>
      <c r="K117" s="78"/>
      <c r="L117" s="78"/>
      <c r="M117" s="86"/>
      <c r="N117" s="80"/>
      <c r="O117" s="80"/>
      <c r="R117" s="87">
        <f>COUNTIF(D114:D117,"4")</f>
        <v>4</v>
      </c>
      <c r="S117" s="87">
        <f>COUNTIF(G114:G117,"4")</f>
        <v>4</v>
      </c>
      <c r="T117" s="87">
        <f>COUNTIF(J114:J117,"4")</f>
        <v>0</v>
      </c>
      <c r="U117" s="87">
        <f>COUNTIF(M114:M117,"4")</f>
        <v>0</v>
      </c>
    </row>
    <row r="118" spans="1:21" ht="7.5" customHeight="1" x14ac:dyDescent="0.25">
      <c r="B118" s="220"/>
      <c r="C118" s="221"/>
      <c r="D118" s="135"/>
      <c r="E118" s="136"/>
      <c r="F118" s="136"/>
      <c r="G118" s="135"/>
      <c r="H118" s="136"/>
      <c r="I118" s="136"/>
      <c r="J118" s="121"/>
      <c r="K118" s="126"/>
      <c r="M118" s="121"/>
      <c r="N118" s="126"/>
    </row>
    <row r="119" spans="1:21" ht="15.75" customHeight="1" x14ac:dyDescent="0.2">
      <c r="B119" s="247" t="s">
        <v>24</v>
      </c>
      <c r="C119" s="248"/>
      <c r="D119" s="224" t="s">
        <v>244</v>
      </c>
      <c r="E119" s="225"/>
      <c r="F119" s="226"/>
      <c r="G119" s="261" t="s">
        <v>177</v>
      </c>
      <c r="H119" s="262"/>
      <c r="I119" s="263"/>
      <c r="J119" s="281" t="s">
        <v>178</v>
      </c>
      <c r="K119" s="281"/>
      <c r="L119" s="281"/>
      <c r="M119" s="227" t="s">
        <v>179</v>
      </c>
      <c r="N119" s="227"/>
      <c r="O119" s="227"/>
    </row>
    <row r="120" spans="1:21" ht="15.75" customHeight="1" x14ac:dyDescent="0.2">
      <c r="B120" s="249"/>
      <c r="C120" s="250"/>
      <c r="D120" s="113" t="s">
        <v>34</v>
      </c>
      <c r="E120" s="114" t="s">
        <v>122</v>
      </c>
      <c r="F120" s="114"/>
      <c r="G120" s="113" t="s">
        <v>34</v>
      </c>
      <c r="H120" s="114" t="s">
        <v>122</v>
      </c>
      <c r="I120" s="114"/>
      <c r="J120" s="113" t="s">
        <v>34</v>
      </c>
      <c r="K120" s="114" t="s">
        <v>122</v>
      </c>
      <c r="L120" s="138" t="s">
        <v>125</v>
      </c>
      <c r="M120" s="113" t="s">
        <v>34</v>
      </c>
      <c r="N120" s="114" t="s">
        <v>122</v>
      </c>
      <c r="O120" s="138"/>
    </row>
    <row r="121" spans="1:21" ht="18.75" x14ac:dyDescent="0.2">
      <c r="A121" s="288"/>
      <c r="B121" s="130"/>
      <c r="C121" s="222" t="s">
        <v>5</v>
      </c>
      <c r="D121" s="222"/>
      <c r="E121" s="222"/>
      <c r="F121" s="222"/>
      <c r="G121" s="222"/>
      <c r="H121" s="222"/>
      <c r="I121" s="222"/>
      <c r="J121" s="222"/>
      <c r="K121" s="231"/>
      <c r="L121" s="118"/>
      <c r="M121" s="118"/>
      <c r="N121" s="118"/>
      <c r="O121" s="118"/>
    </row>
    <row r="122" spans="1:21" ht="39" customHeight="1" x14ac:dyDescent="0.2">
      <c r="A122" s="288"/>
      <c r="B122" s="134"/>
      <c r="C122" s="100" t="s">
        <v>6</v>
      </c>
      <c r="D122" s="30">
        <v>3</v>
      </c>
      <c r="E122" s="63" t="s">
        <v>326</v>
      </c>
      <c r="F122" s="63" t="s">
        <v>327</v>
      </c>
      <c r="G122" s="82">
        <v>3</v>
      </c>
      <c r="H122" s="64" t="s">
        <v>326</v>
      </c>
      <c r="I122" s="64" t="s">
        <v>446</v>
      </c>
      <c r="J122" s="84"/>
      <c r="K122" s="78"/>
      <c r="L122" s="78"/>
      <c r="M122" s="86"/>
      <c r="N122" s="80"/>
      <c r="O122" s="80"/>
      <c r="R122" s="87">
        <f>COUNTIF(D122:D125,"1")</f>
        <v>0</v>
      </c>
      <c r="S122" s="87">
        <f>COUNTIF(G122:G125,"1")</f>
        <v>0</v>
      </c>
      <c r="T122" s="87">
        <f>COUNTIF(J122:J125,"1")</f>
        <v>0</v>
      </c>
      <c r="U122" s="87">
        <f>COUNTIF(M122:M125,"1")</f>
        <v>0</v>
      </c>
    </row>
    <row r="123" spans="1:21" ht="30" customHeight="1" x14ac:dyDescent="0.2">
      <c r="A123" s="288"/>
      <c r="B123" s="131"/>
      <c r="C123" s="100" t="s">
        <v>7</v>
      </c>
      <c r="D123" s="30">
        <v>3</v>
      </c>
      <c r="E123" s="76" t="s">
        <v>328</v>
      </c>
      <c r="F123" s="63" t="s">
        <v>329</v>
      </c>
      <c r="G123" s="82">
        <v>3</v>
      </c>
      <c r="H123" s="69" t="s">
        <v>328</v>
      </c>
      <c r="I123" s="64" t="s">
        <v>329</v>
      </c>
      <c r="J123" s="84"/>
      <c r="K123" s="78"/>
      <c r="L123" s="78"/>
      <c r="M123" s="86"/>
      <c r="N123" s="80"/>
      <c r="O123" s="80"/>
      <c r="R123" s="87">
        <f>COUNTIF(D122:D125,"2")</f>
        <v>1</v>
      </c>
      <c r="S123" s="87">
        <f>COUNTIF(G122:G125,"2")</f>
        <v>0</v>
      </c>
      <c r="T123" s="87">
        <f>COUNTIF(J122:J125,"2")</f>
        <v>0</v>
      </c>
      <c r="U123" s="87">
        <f>COUNTIF(M122:M125,"2")</f>
        <v>0</v>
      </c>
    </row>
    <row r="124" spans="1:21" ht="30" customHeight="1" x14ac:dyDescent="0.2">
      <c r="A124" s="288"/>
      <c r="B124" s="127"/>
      <c r="C124" s="100" t="s">
        <v>8</v>
      </c>
      <c r="D124" s="30">
        <v>4</v>
      </c>
      <c r="E124" s="76" t="s">
        <v>330</v>
      </c>
      <c r="F124" s="63" t="s">
        <v>331</v>
      </c>
      <c r="G124" s="82">
        <v>3</v>
      </c>
      <c r="H124" s="69" t="s">
        <v>447</v>
      </c>
      <c r="I124" s="64" t="s">
        <v>448</v>
      </c>
      <c r="J124" s="84"/>
      <c r="K124" s="78"/>
      <c r="L124" s="78"/>
      <c r="M124" s="86"/>
      <c r="N124" s="80"/>
      <c r="O124" s="80"/>
      <c r="R124" s="87">
        <f>COUNTIF(D122:D125,"3")</f>
        <v>2</v>
      </c>
      <c r="S124" s="87">
        <f>COUNTIF(G122:G125,"3")</f>
        <v>4</v>
      </c>
      <c r="T124" s="87">
        <f>COUNTIF(J122:J125,"3")</f>
        <v>0</v>
      </c>
      <c r="U124" s="87">
        <f>COUNTIF(M122:M125,"3")</f>
        <v>0</v>
      </c>
    </row>
    <row r="125" spans="1:21" ht="30" customHeight="1" x14ac:dyDescent="0.2">
      <c r="A125" s="288"/>
      <c r="B125" s="127"/>
      <c r="C125" s="99" t="s">
        <v>9</v>
      </c>
      <c r="D125" s="30">
        <v>2</v>
      </c>
      <c r="E125" s="76" t="s">
        <v>356</v>
      </c>
      <c r="F125" s="63" t="s">
        <v>332</v>
      </c>
      <c r="G125" s="82">
        <v>3</v>
      </c>
      <c r="H125" s="69" t="s">
        <v>356</v>
      </c>
      <c r="I125" s="64" t="s">
        <v>449</v>
      </c>
      <c r="J125" s="84"/>
      <c r="K125" s="78"/>
      <c r="L125" s="78"/>
      <c r="M125" s="86"/>
      <c r="N125" s="80"/>
      <c r="O125" s="80"/>
      <c r="R125" s="87">
        <f>COUNTIF(D122:D125,"4")</f>
        <v>1</v>
      </c>
      <c r="S125" s="87">
        <f>COUNTIF(G122:G125,"4")</f>
        <v>0</v>
      </c>
      <c r="T125" s="87">
        <f>COUNTIF(J122:J125,"4")</f>
        <v>0</v>
      </c>
      <c r="U125" s="87">
        <f>COUNTIF(M122:M125,"4")</f>
        <v>0</v>
      </c>
    </row>
    <row r="126" spans="1:21" ht="8.25" customHeight="1" x14ac:dyDescent="0.25">
      <c r="B126" s="220"/>
      <c r="C126" s="221"/>
      <c r="D126" s="121"/>
      <c r="E126" s="122"/>
      <c r="F126" s="122"/>
      <c r="G126" s="121"/>
      <c r="H126" s="122"/>
      <c r="I126" s="122"/>
      <c r="J126" s="121"/>
      <c r="K126" s="126"/>
      <c r="M126" s="121"/>
      <c r="N126" s="126"/>
    </row>
    <row r="127" spans="1:21" ht="18.75" x14ac:dyDescent="0.2">
      <c r="A127" s="288"/>
      <c r="B127" s="127"/>
      <c r="C127" s="222" t="s">
        <v>10</v>
      </c>
      <c r="D127" s="222"/>
      <c r="E127" s="222"/>
      <c r="F127" s="222"/>
      <c r="G127" s="222"/>
      <c r="H127" s="222"/>
      <c r="I127" s="222"/>
      <c r="J127" s="222"/>
      <c r="K127" s="231"/>
      <c r="L127" s="118"/>
      <c r="M127" s="118"/>
      <c r="N127" s="118"/>
      <c r="O127" s="118"/>
    </row>
    <row r="128" spans="1:21" ht="30" customHeight="1" x14ac:dyDescent="0.2">
      <c r="A128" s="288"/>
      <c r="B128" s="120"/>
      <c r="C128" s="107" t="s">
        <v>11</v>
      </c>
      <c r="D128" s="30">
        <v>3</v>
      </c>
      <c r="E128" s="63" t="s">
        <v>357</v>
      </c>
      <c r="F128" s="63" t="s">
        <v>333</v>
      </c>
      <c r="G128" s="82">
        <v>3</v>
      </c>
      <c r="H128" s="64" t="s">
        <v>357</v>
      </c>
      <c r="I128" s="64" t="s">
        <v>450</v>
      </c>
      <c r="J128" s="84"/>
      <c r="K128" s="78"/>
      <c r="L128" s="78"/>
      <c r="M128" s="86"/>
      <c r="N128" s="80"/>
      <c r="O128" s="80"/>
      <c r="R128" s="87">
        <f>COUNTIF(D128:D131,"1")</f>
        <v>0</v>
      </c>
      <c r="S128" s="87">
        <f>COUNTIF(G128:G131,"1")</f>
        <v>0</v>
      </c>
      <c r="T128" s="87">
        <f>COUNTIF(J128:J131,"1")</f>
        <v>0</v>
      </c>
      <c r="U128" s="87">
        <f>COUNTIF(M128:M131,"1")</f>
        <v>0</v>
      </c>
    </row>
    <row r="129" spans="1:21" ht="30" customHeight="1" x14ac:dyDescent="0.2">
      <c r="A129" s="288"/>
      <c r="B129" s="127"/>
      <c r="C129" s="99" t="s">
        <v>12</v>
      </c>
      <c r="D129" s="30">
        <v>4</v>
      </c>
      <c r="E129" s="76" t="s">
        <v>334</v>
      </c>
      <c r="F129" s="63" t="s">
        <v>335</v>
      </c>
      <c r="G129" s="82">
        <v>4</v>
      </c>
      <c r="H129" s="69" t="s">
        <v>451</v>
      </c>
      <c r="I129" s="64" t="s">
        <v>452</v>
      </c>
      <c r="J129" s="84"/>
      <c r="K129" s="78"/>
      <c r="L129" s="78"/>
      <c r="M129" s="86"/>
      <c r="N129" s="80"/>
      <c r="O129" s="80"/>
      <c r="R129" s="87">
        <f>COUNTIF(D128:D131,"2")</f>
        <v>0</v>
      </c>
      <c r="S129" s="87">
        <f>COUNTIF(G128:G131,"2")</f>
        <v>0</v>
      </c>
      <c r="T129" s="87">
        <f>COUNTIF(J128:J131,"2")</f>
        <v>0</v>
      </c>
      <c r="U129" s="87">
        <f>COUNTIF(M128:M131,"2")</f>
        <v>0</v>
      </c>
    </row>
    <row r="130" spans="1:21" ht="30" customHeight="1" x14ac:dyDescent="0.2">
      <c r="A130" s="288"/>
      <c r="B130" s="127"/>
      <c r="C130" s="99" t="s">
        <v>13</v>
      </c>
      <c r="D130" s="30">
        <v>4</v>
      </c>
      <c r="E130" s="76" t="s">
        <v>336</v>
      </c>
      <c r="F130" s="63" t="s">
        <v>528</v>
      </c>
      <c r="G130" s="82">
        <v>4</v>
      </c>
      <c r="H130" s="69" t="s">
        <v>336</v>
      </c>
      <c r="I130" s="64" t="s">
        <v>453</v>
      </c>
      <c r="J130" s="84"/>
      <c r="K130" s="78"/>
      <c r="L130" s="78"/>
      <c r="M130" s="86"/>
      <c r="N130" s="80"/>
      <c r="O130" s="80"/>
      <c r="R130" s="87">
        <f>COUNTIF(D128:D131,"3")</f>
        <v>1</v>
      </c>
      <c r="S130" s="87">
        <f>COUNTIF(G128:G131,"3")</f>
        <v>1</v>
      </c>
      <c r="T130" s="87">
        <f>COUNTIF(J128:J131,"3")</f>
        <v>0</v>
      </c>
      <c r="U130" s="87">
        <f>COUNTIF(M128:M131,"3")</f>
        <v>0</v>
      </c>
    </row>
    <row r="131" spans="1:21" ht="30" customHeight="1" x14ac:dyDescent="0.2">
      <c r="A131" s="288"/>
      <c r="B131" s="127"/>
      <c r="C131" s="99" t="s">
        <v>14</v>
      </c>
      <c r="D131" s="30">
        <v>4</v>
      </c>
      <c r="E131" s="76" t="s">
        <v>337</v>
      </c>
      <c r="F131" s="63" t="s">
        <v>338</v>
      </c>
      <c r="G131" s="82">
        <v>4</v>
      </c>
      <c r="H131" s="69" t="s">
        <v>337</v>
      </c>
      <c r="I131" s="64" t="s">
        <v>338</v>
      </c>
      <c r="J131" s="84"/>
      <c r="K131" s="78"/>
      <c r="L131" s="78"/>
      <c r="M131" s="86"/>
      <c r="N131" s="80"/>
      <c r="O131" s="80"/>
      <c r="R131" s="87">
        <f>COUNTIF(D128:D131,"4")</f>
        <v>3</v>
      </c>
      <c r="S131" s="87">
        <f>COUNTIF(G128:G131,"4")</f>
        <v>3</v>
      </c>
      <c r="T131" s="87">
        <f>COUNTIF(J128:J131,"4")</f>
        <v>0</v>
      </c>
      <c r="U131" s="87">
        <f>COUNTIF(M128:M131,"4")</f>
        <v>0</v>
      </c>
    </row>
    <row r="132" spans="1:21" ht="9" customHeight="1" x14ac:dyDescent="0.25">
      <c r="B132" s="220"/>
      <c r="C132" s="221"/>
      <c r="D132" s="121"/>
      <c r="E132" s="122"/>
      <c r="F132" s="122"/>
      <c r="G132" s="121"/>
      <c r="H132" s="122"/>
      <c r="I132" s="122"/>
      <c r="J132" s="121"/>
      <c r="K132" s="126"/>
      <c r="M132" s="121"/>
      <c r="N132" s="126"/>
    </row>
    <row r="133" spans="1:21" ht="18.75" x14ac:dyDescent="0.2">
      <c r="A133" s="288"/>
      <c r="B133" s="127"/>
      <c r="C133" s="222" t="s">
        <v>15</v>
      </c>
      <c r="D133" s="222"/>
      <c r="E133" s="222"/>
      <c r="F133" s="222"/>
      <c r="G133" s="222"/>
      <c r="H133" s="222"/>
      <c r="I133" s="222"/>
      <c r="J133" s="222"/>
      <c r="K133" s="231"/>
      <c r="L133" s="118"/>
      <c r="M133" s="118"/>
      <c r="N133" s="118"/>
      <c r="O133" s="118"/>
    </row>
    <row r="134" spans="1:21" ht="30" customHeight="1" x14ac:dyDescent="0.2">
      <c r="A134" s="288"/>
      <c r="B134" s="120"/>
      <c r="C134" s="107" t="s">
        <v>16</v>
      </c>
      <c r="D134" s="30">
        <v>3</v>
      </c>
      <c r="E134" s="63" t="s">
        <v>339</v>
      </c>
      <c r="F134" s="63" t="s">
        <v>340</v>
      </c>
      <c r="G134" s="82">
        <v>3</v>
      </c>
      <c r="H134" s="64" t="s">
        <v>339</v>
      </c>
      <c r="I134" s="64" t="s">
        <v>340</v>
      </c>
      <c r="J134" s="84"/>
      <c r="K134" s="78"/>
      <c r="L134" s="78"/>
      <c r="M134" s="86"/>
      <c r="N134" s="80"/>
      <c r="O134" s="80"/>
      <c r="R134" s="87">
        <f>COUNTIF(D134:D136,"1")</f>
        <v>0</v>
      </c>
      <c r="S134" s="87">
        <f>COUNTIF(G134:G136,"1")</f>
        <v>0</v>
      </c>
      <c r="T134" s="87">
        <f>COUNTIF(J134:J136,"1")</f>
        <v>0</v>
      </c>
      <c r="U134" s="87">
        <f>COUNTIF(M134:M136,"1")</f>
        <v>0</v>
      </c>
    </row>
    <row r="135" spans="1:21" ht="30" customHeight="1" x14ac:dyDescent="0.2">
      <c r="A135" s="288"/>
      <c r="B135" s="127"/>
      <c r="C135" s="99" t="s">
        <v>17</v>
      </c>
      <c r="D135" s="30">
        <v>3</v>
      </c>
      <c r="E135" s="63" t="s">
        <v>341</v>
      </c>
      <c r="F135" s="63" t="s">
        <v>342</v>
      </c>
      <c r="G135" s="82">
        <v>3</v>
      </c>
      <c r="H135" s="69" t="s">
        <v>341</v>
      </c>
      <c r="I135" s="64" t="s">
        <v>454</v>
      </c>
      <c r="J135" s="84"/>
      <c r="K135" s="78"/>
      <c r="L135" s="78"/>
      <c r="M135" s="86"/>
      <c r="N135" s="80"/>
      <c r="O135" s="80"/>
      <c r="R135" s="87">
        <f>COUNTIF(D134:D136,"2")</f>
        <v>0</v>
      </c>
      <c r="S135" s="87">
        <f>COUNTIF(G134:G136,"2")</f>
        <v>0</v>
      </c>
      <c r="T135" s="87">
        <f>COUNTIF(J134:J136,"2")</f>
        <v>0</v>
      </c>
      <c r="U135" s="87">
        <f>COUNTIF(M134:M136,"2")</f>
        <v>0</v>
      </c>
    </row>
    <row r="136" spans="1:21" ht="30" customHeight="1" x14ac:dyDescent="0.2">
      <c r="A136" s="288"/>
      <c r="B136" s="127"/>
      <c r="C136" s="99" t="s">
        <v>18</v>
      </c>
      <c r="D136" s="30">
        <v>3</v>
      </c>
      <c r="E136" s="76" t="s">
        <v>343</v>
      </c>
      <c r="F136" s="63" t="s">
        <v>344</v>
      </c>
      <c r="G136" s="82">
        <v>3</v>
      </c>
      <c r="H136" s="69" t="s">
        <v>455</v>
      </c>
      <c r="I136" s="64" t="s">
        <v>344</v>
      </c>
      <c r="J136" s="84"/>
      <c r="K136" s="78"/>
      <c r="L136" s="78"/>
      <c r="M136" s="86"/>
      <c r="N136" s="80"/>
      <c r="O136" s="80"/>
      <c r="R136" s="87">
        <f>COUNTIF(D134:D136,"3")</f>
        <v>3</v>
      </c>
      <c r="S136" s="87">
        <f>COUNTIF(G134:G136,"3")</f>
        <v>3</v>
      </c>
      <c r="T136" s="87">
        <f>COUNTIF(J134:J136,"3")</f>
        <v>0</v>
      </c>
      <c r="U136" s="87">
        <f>COUNTIF(M134:M136,"3")</f>
        <v>0</v>
      </c>
    </row>
    <row r="137" spans="1:21" ht="9" customHeight="1" x14ac:dyDescent="0.25">
      <c r="B137" s="220"/>
      <c r="C137" s="221"/>
      <c r="D137" s="121"/>
      <c r="E137" s="122"/>
      <c r="F137" s="122"/>
      <c r="G137" s="121"/>
      <c r="H137" s="122"/>
      <c r="I137" s="122"/>
      <c r="J137" s="121"/>
      <c r="K137" s="126"/>
      <c r="M137" s="121"/>
      <c r="N137" s="126"/>
      <c r="R137" s="87">
        <f>COUNTIF(D134:D136,"4")</f>
        <v>0</v>
      </c>
      <c r="S137" s="87">
        <f>COUNTIF(G134:G136,"4")</f>
        <v>0</v>
      </c>
      <c r="T137" s="87">
        <f>COUNTIF(J134:J136,"4")</f>
        <v>0</v>
      </c>
    </row>
    <row r="138" spans="1:21" ht="18.75" x14ac:dyDescent="0.2">
      <c r="A138" s="288"/>
      <c r="B138" s="127"/>
      <c r="C138" s="222" t="s">
        <v>19</v>
      </c>
      <c r="D138" s="222"/>
      <c r="E138" s="222"/>
      <c r="F138" s="222"/>
      <c r="G138" s="222"/>
      <c r="H138" s="222"/>
      <c r="I138" s="222"/>
      <c r="J138" s="222"/>
      <c r="K138" s="231"/>
      <c r="L138" s="118"/>
      <c r="M138" s="118"/>
      <c r="N138" s="118"/>
      <c r="O138" s="118"/>
    </row>
    <row r="139" spans="1:21" ht="30" customHeight="1" x14ac:dyDescent="0.2">
      <c r="A139" s="288"/>
      <c r="B139" s="120"/>
      <c r="C139" s="107" t="s">
        <v>20</v>
      </c>
      <c r="D139" s="30">
        <v>2</v>
      </c>
      <c r="E139" s="63" t="s">
        <v>345</v>
      </c>
      <c r="F139" s="63" t="s">
        <v>346</v>
      </c>
      <c r="G139" s="82">
        <v>2</v>
      </c>
      <c r="H139" s="64" t="s">
        <v>496</v>
      </c>
      <c r="I139" s="64" t="s">
        <v>456</v>
      </c>
      <c r="J139" s="84"/>
      <c r="K139" s="78"/>
      <c r="L139" s="78"/>
      <c r="M139" s="86"/>
      <c r="N139" s="80"/>
      <c r="O139" s="80"/>
      <c r="P139" s="139"/>
      <c r="Q139" s="139"/>
      <c r="R139" s="87">
        <f>COUNTIF(D139:D141,"1")</f>
        <v>0</v>
      </c>
      <c r="S139" s="87">
        <f>COUNTIF(G139:G141,"1")</f>
        <v>0</v>
      </c>
      <c r="T139" s="87">
        <f>COUNTIF(J139:J141,"1")</f>
        <v>0</v>
      </c>
      <c r="U139" s="87">
        <f>COUNTIF(M139:M141,"1")</f>
        <v>0</v>
      </c>
    </row>
    <row r="140" spans="1:21" ht="30" customHeight="1" x14ac:dyDescent="0.2">
      <c r="A140" s="288"/>
      <c r="B140" s="127"/>
      <c r="C140" s="99" t="s">
        <v>21</v>
      </c>
      <c r="D140" s="30">
        <v>2</v>
      </c>
      <c r="E140" s="76" t="s">
        <v>530</v>
      </c>
      <c r="F140" s="63" t="s">
        <v>347</v>
      </c>
      <c r="G140" s="82">
        <v>3</v>
      </c>
      <c r="H140" s="69" t="s">
        <v>529</v>
      </c>
      <c r="I140" s="64" t="s">
        <v>347</v>
      </c>
      <c r="J140" s="84"/>
      <c r="K140" s="78"/>
      <c r="L140" s="78"/>
      <c r="M140" s="86"/>
      <c r="N140" s="80"/>
      <c r="O140" s="80"/>
      <c r="P140" s="139"/>
      <c r="Q140" s="139"/>
      <c r="R140" s="87">
        <f>COUNTIF(D139:D141,"2")</f>
        <v>3</v>
      </c>
      <c r="S140" s="87">
        <f>COUNTIF(G139:G141,"2")</f>
        <v>1</v>
      </c>
      <c r="T140" s="87">
        <f>COUNTIF(J139:J141,"2")</f>
        <v>0</v>
      </c>
      <c r="U140" s="87">
        <f>COUNTIF(M139:M141,"2")</f>
        <v>0</v>
      </c>
    </row>
    <row r="141" spans="1:21" ht="30" customHeight="1" x14ac:dyDescent="0.2">
      <c r="A141" s="288"/>
      <c r="B141" s="127"/>
      <c r="C141" s="99" t="s">
        <v>22</v>
      </c>
      <c r="D141" s="30">
        <v>2</v>
      </c>
      <c r="E141" s="76" t="s">
        <v>532</v>
      </c>
      <c r="F141" s="63" t="s">
        <v>348</v>
      </c>
      <c r="G141" s="82">
        <v>3</v>
      </c>
      <c r="H141" s="69" t="s">
        <v>531</v>
      </c>
      <c r="I141" s="64" t="s">
        <v>497</v>
      </c>
      <c r="J141" s="84"/>
      <c r="K141" s="78"/>
      <c r="L141" s="78"/>
      <c r="M141" s="86"/>
      <c r="N141" s="80"/>
      <c r="O141" s="80"/>
      <c r="P141" s="139"/>
      <c r="Q141" s="139"/>
      <c r="R141" s="87">
        <f>COUNTIF(D139:D141,"3")</f>
        <v>0</v>
      </c>
      <c r="S141" s="87">
        <f>COUNTIF(G139:G141,"3")</f>
        <v>2</v>
      </c>
      <c r="T141" s="87">
        <f>COUNTIF(J139:J141,"3")</f>
        <v>0</v>
      </c>
      <c r="U141" s="87">
        <f>COUNTIF(M139:M141,"3")</f>
        <v>0</v>
      </c>
    </row>
    <row r="142" spans="1:21" x14ac:dyDescent="0.2">
      <c r="R142" s="87">
        <f>COUNTIF(D139:D141,"4")</f>
        <v>0</v>
      </c>
      <c r="S142" s="87">
        <f>COUNTIF(G139:G141,"4")</f>
        <v>0</v>
      </c>
      <c r="T142" s="87">
        <f>COUNTIF(J139:J141,"4")</f>
        <v>0</v>
      </c>
    </row>
    <row r="65530" spans="2:6" ht="15" x14ac:dyDescent="0.25">
      <c r="B65530" s="278" t="s">
        <v>29</v>
      </c>
      <c r="C65530" s="278"/>
      <c r="D65530" s="278"/>
      <c r="E65530" s="278"/>
      <c r="F65530" s="101"/>
    </row>
    <row r="65531" spans="2:6" x14ac:dyDescent="0.2">
      <c r="B65531" s="277" t="s">
        <v>30</v>
      </c>
      <c r="C65531" s="277"/>
      <c r="D65531" s="277"/>
      <c r="E65531" s="277"/>
      <c r="F65531" s="141"/>
    </row>
    <row r="65532" spans="2:6" x14ac:dyDescent="0.2">
      <c r="B65532" s="277" t="s">
        <v>31</v>
      </c>
      <c r="C65532" s="277"/>
      <c r="D65532" s="277"/>
      <c r="E65532" s="277"/>
      <c r="F65532" s="141"/>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J7:J10">
    <cfRule type="iconSet" priority="176">
      <iconSet iconSet="4TrafficLights">
        <cfvo type="percent" val="0"/>
        <cfvo type="num" val="1"/>
        <cfvo type="num" val="3"/>
        <cfvo type="num" val="4"/>
      </iconSet>
    </cfRule>
  </conditionalFormatting>
  <conditionalFormatting sqref="J13:J17">
    <cfRule type="iconSet" priority="173">
      <iconSet iconSet="4TrafficLights">
        <cfvo type="percent" val="0"/>
        <cfvo type="num" val="1"/>
        <cfvo type="num" val="3"/>
        <cfvo type="num" val="4"/>
      </iconSet>
    </cfRule>
  </conditionalFormatting>
  <conditionalFormatting sqref="J20:J27">
    <cfRule type="iconSet" priority="164">
      <iconSet iconSet="4TrafficLights">
        <cfvo type="percent" val="0"/>
        <cfvo type="num" val="1"/>
        <cfvo type="num" val="3"/>
        <cfvo type="num" val="4"/>
      </iconSet>
    </cfRule>
  </conditionalFormatting>
  <conditionalFormatting sqref="J30:J33">
    <cfRule type="iconSet" priority="159">
      <iconSet iconSet="4TrafficLights">
        <cfvo type="percent" val="0"/>
        <cfvo type="num" val="1"/>
        <cfvo type="num" val="3"/>
        <cfvo type="num" val="4"/>
      </iconSet>
    </cfRule>
  </conditionalFormatting>
  <conditionalFormatting sqref="J36:J44">
    <cfRule type="iconSet" priority="154">
      <iconSet iconSet="4TrafficLights">
        <cfvo type="percent" val="0"/>
        <cfvo type="num" val="1"/>
        <cfvo type="num" val="3"/>
        <cfvo type="num" val="4"/>
      </iconSet>
    </cfRule>
  </conditionalFormatting>
  <conditionalFormatting sqref="J47:J50">
    <cfRule type="iconSet" priority="149">
      <iconSet iconSet="4TrafficLights">
        <cfvo type="percent" val="0"/>
        <cfvo type="num" val="1"/>
        <cfvo type="num" val="3"/>
        <cfvo type="num" val="4"/>
      </iconSet>
    </cfRule>
  </conditionalFormatting>
  <conditionalFormatting sqref="J55:J59">
    <cfRule type="iconSet" priority="144">
      <iconSet iconSet="4TrafficLights">
        <cfvo type="percent" val="0"/>
        <cfvo type="num" val="1"/>
        <cfvo type="num" val="3"/>
        <cfvo type="num" val="4"/>
      </iconSet>
    </cfRule>
  </conditionalFormatting>
  <conditionalFormatting sqref="J62:J65">
    <cfRule type="iconSet" priority="138">
      <iconSet iconSet="4TrafficLights">
        <cfvo type="percent" val="0"/>
        <cfvo type="num" val="1"/>
        <cfvo type="num" val="3"/>
        <cfvo type="num" val="4"/>
      </iconSet>
    </cfRule>
  </conditionalFormatting>
  <conditionalFormatting sqref="J68:J71">
    <cfRule type="iconSet" priority="116">
      <iconSet iconSet="4TrafficLights">
        <cfvo type="percent" val="0"/>
        <cfvo type="num" val="1"/>
        <cfvo type="num" val="3"/>
        <cfvo type="num" val="4"/>
      </iconSet>
    </cfRule>
  </conditionalFormatting>
  <conditionalFormatting sqref="J74:J79">
    <cfRule type="iconSet" priority="99">
      <iconSet iconSet="4TrafficLights">
        <cfvo type="percent" val="0"/>
        <cfvo type="num" val="1"/>
        <cfvo type="num" val="3"/>
        <cfvo type="num" val="4"/>
      </iconSet>
    </cfRule>
  </conditionalFormatting>
  <conditionalFormatting sqref="J84:J86">
    <cfRule type="iconSet" priority="84">
      <iconSet iconSet="4TrafficLights">
        <cfvo type="percent" val="0"/>
        <cfvo type="num" val="1"/>
        <cfvo type="num" val="3"/>
        <cfvo type="num" val="4"/>
      </iconSet>
    </cfRule>
  </conditionalFormatting>
  <conditionalFormatting sqref="J89:J95">
    <cfRule type="iconSet" priority="81">
      <iconSet iconSet="4TrafficLights">
        <cfvo type="percent" val="0"/>
        <cfvo type="num" val="1"/>
        <cfvo type="num" val="3"/>
        <cfvo type="num" val="4"/>
      </iconSet>
    </cfRule>
  </conditionalFormatting>
  <conditionalFormatting sqref="J98:J99">
    <cfRule type="iconSet" priority="78">
      <iconSet iconSet="4TrafficLights">
        <cfvo type="percent" val="0"/>
        <cfvo type="num" val="1"/>
        <cfvo type="num" val="3"/>
        <cfvo type="num" val="4"/>
      </iconSet>
    </cfRule>
  </conditionalFormatting>
  <conditionalFormatting sqref="J102:J111">
    <cfRule type="iconSet" priority="75">
      <iconSet iconSet="4TrafficLights">
        <cfvo type="percent" val="0"/>
        <cfvo type="num" val="1"/>
        <cfvo type="num" val="3"/>
        <cfvo type="num" val="4"/>
      </iconSet>
    </cfRule>
  </conditionalFormatting>
  <conditionalFormatting sqref="J114:J117">
    <cfRule type="iconSet" priority="72">
      <iconSet iconSet="4TrafficLights">
        <cfvo type="percent" val="0"/>
        <cfvo type="num" val="1"/>
        <cfvo type="num" val="3"/>
        <cfvo type="num" val="4"/>
      </iconSet>
    </cfRule>
  </conditionalFormatting>
  <conditionalFormatting sqref="J122:J125">
    <cfRule type="iconSet" priority="69">
      <iconSet iconSet="4TrafficLights">
        <cfvo type="percent" val="0"/>
        <cfvo type="num" val="1"/>
        <cfvo type="num" val="3"/>
        <cfvo type="num" val="4"/>
      </iconSet>
    </cfRule>
  </conditionalFormatting>
  <conditionalFormatting sqref="J128:J131">
    <cfRule type="iconSet" priority="66">
      <iconSet iconSet="4TrafficLights">
        <cfvo type="percent" val="0"/>
        <cfvo type="num" val="1"/>
        <cfvo type="num" val="3"/>
        <cfvo type="num" val="4"/>
      </iconSet>
    </cfRule>
  </conditionalFormatting>
  <conditionalFormatting sqref="J134:J136">
    <cfRule type="iconSet" priority="63">
      <iconSet iconSet="4TrafficLights">
        <cfvo type="percent" val="0"/>
        <cfvo type="num" val="1"/>
        <cfvo type="num" val="3"/>
        <cfvo type="num" val="4"/>
      </iconSet>
    </cfRule>
  </conditionalFormatting>
  <conditionalFormatting sqref="J139:J141">
    <cfRule type="iconSet" priority="60">
      <iconSet iconSet="4TrafficLights">
        <cfvo type="percent" val="0"/>
        <cfvo type="num" val="1"/>
        <cfvo type="num" val="3"/>
        <cfvo type="num" val="4"/>
      </iconSet>
    </cfRule>
  </conditionalFormatting>
  <conditionalFormatting sqref="M7:M10">
    <cfRule type="iconSet" priority="58">
      <iconSet iconSet="4TrafficLights">
        <cfvo type="percent" val="0"/>
        <cfvo type="num" val="1"/>
        <cfvo type="num" val="3"/>
        <cfvo type="num" val="4"/>
      </iconSet>
    </cfRule>
  </conditionalFormatting>
  <conditionalFormatting sqref="M13:M17">
    <cfRule type="iconSet" priority="57">
      <iconSet iconSet="4TrafficLights">
        <cfvo type="percent" val="0"/>
        <cfvo type="num" val="1"/>
        <cfvo type="num" val="3"/>
        <cfvo type="num" val="4"/>
      </iconSet>
    </cfRule>
  </conditionalFormatting>
  <conditionalFormatting sqref="M20:M27">
    <cfRule type="iconSet" priority="56">
      <iconSet iconSet="4TrafficLights">
        <cfvo type="percent" val="0"/>
        <cfvo type="num" val="1"/>
        <cfvo type="num" val="3"/>
        <cfvo type="num" val="4"/>
      </iconSet>
    </cfRule>
  </conditionalFormatting>
  <conditionalFormatting sqref="M30:M33">
    <cfRule type="iconSet" priority="55">
      <iconSet iconSet="4TrafficLights">
        <cfvo type="percent" val="0"/>
        <cfvo type="num" val="1"/>
        <cfvo type="num" val="3"/>
        <cfvo type="num" val="4"/>
      </iconSet>
    </cfRule>
  </conditionalFormatting>
  <conditionalFormatting sqref="M36:M44">
    <cfRule type="iconSet" priority="54">
      <iconSet iconSet="4TrafficLights">
        <cfvo type="percent" val="0"/>
        <cfvo type="num" val="1"/>
        <cfvo type="num" val="3"/>
        <cfvo type="num" val="4"/>
      </iconSet>
    </cfRule>
  </conditionalFormatting>
  <conditionalFormatting sqref="M47:M50">
    <cfRule type="iconSet" priority="53">
      <iconSet iconSet="4TrafficLights">
        <cfvo type="percent" val="0"/>
        <cfvo type="num" val="1"/>
        <cfvo type="num" val="3"/>
        <cfvo type="num" val="4"/>
      </iconSet>
    </cfRule>
  </conditionalFormatting>
  <conditionalFormatting sqref="M55:M59">
    <cfRule type="iconSet" priority="52">
      <iconSet iconSet="4TrafficLights">
        <cfvo type="percent" val="0"/>
        <cfvo type="num" val="1"/>
        <cfvo type="num" val="3"/>
        <cfvo type="num" val="4"/>
      </iconSet>
    </cfRule>
  </conditionalFormatting>
  <conditionalFormatting sqref="M62:M65">
    <cfRule type="iconSet" priority="51">
      <iconSet iconSet="4TrafficLights">
        <cfvo type="percent" val="0"/>
        <cfvo type="num" val="1"/>
        <cfvo type="num" val="3"/>
        <cfvo type="num" val="4"/>
      </iconSet>
    </cfRule>
  </conditionalFormatting>
  <conditionalFormatting sqref="M68:M71">
    <cfRule type="iconSet" priority="50">
      <iconSet iconSet="4TrafficLights">
        <cfvo type="percent" val="0"/>
        <cfvo type="num" val="1"/>
        <cfvo type="num" val="3"/>
        <cfvo type="num" val="4"/>
      </iconSet>
    </cfRule>
  </conditionalFormatting>
  <conditionalFormatting sqref="M74:M79">
    <cfRule type="iconSet" priority="49">
      <iconSet iconSet="4TrafficLights">
        <cfvo type="percent" val="0"/>
        <cfvo type="num" val="1"/>
        <cfvo type="num" val="3"/>
        <cfvo type="num" val="4"/>
      </iconSet>
    </cfRule>
  </conditionalFormatting>
  <conditionalFormatting sqref="M84:M86">
    <cfRule type="iconSet" priority="48">
      <iconSet iconSet="4TrafficLights">
        <cfvo type="percent" val="0"/>
        <cfvo type="num" val="1"/>
        <cfvo type="num" val="3"/>
        <cfvo type="num" val="4"/>
      </iconSet>
    </cfRule>
  </conditionalFormatting>
  <conditionalFormatting sqref="M89:M95">
    <cfRule type="iconSet" priority="47">
      <iconSet iconSet="4TrafficLights">
        <cfvo type="percent" val="0"/>
        <cfvo type="num" val="1"/>
        <cfvo type="num" val="3"/>
        <cfvo type="num" val="4"/>
      </iconSet>
    </cfRule>
  </conditionalFormatting>
  <conditionalFormatting sqref="M98:M99">
    <cfRule type="iconSet" priority="46">
      <iconSet iconSet="4TrafficLights">
        <cfvo type="percent" val="0"/>
        <cfvo type="num" val="1"/>
        <cfvo type="num" val="3"/>
        <cfvo type="num" val="4"/>
      </iconSet>
    </cfRule>
  </conditionalFormatting>
  <conditionalFormatting sqref="M102:M111">
    <cfRule type="iconSet" priority="45">
      <iconSet iconSet="4TrafficLights">
        <cfvo type="percent" val="0"/>
        <cfvo type="num" val="1"/>
        <cfvo type="num" val="3"/>
        <cfvo type="num" val="4"/>
      </iconSet>
    </cfRule>
  </conditionalFormatting>
  <conditionalFormatting sqref="M114:M117">
    <cfRule type="iconSet" priority="44">
      <iconSet iconSet="4TrafficLights">
        <cfvo type="percent" val="0"/>
        <cfvo type="num" val="1"/>
        <cfvo type="num" val="3"/>
        <cfvo type="num" val="4"/>
      </iconSet>
    </cfRule>
  </conditionalFormatting>
  <conditionalFormatting sqref="M122:M125">
    <cfRule type="iconSet" priority="43">
      <iconSet iconSet="4TrafficLights">
        <cfvo type="percent" val="0"/>
        <cfvo type="num" val="1"/>
        <cfvo type="num" val="3"/>
        <cfvo type="num" val="4"/>
      </iconSet>
    </cfRule>
  </conditionalFormatting>
  <conditionalFormatting sqref="M128:M131">
    <cfRule type="iconSet" priority="42">
      <iconSet iconSet="4TrafficLights">
        <cfvo type="percent" val="0"/>
        <cfvo type="num" val="1"/>
        <cfvo type="num" val="3"/>
        <cfvo type="num" val="4"/>
      </iconSet>
    </cfRule>
  </conditionalFormatting>
  <conditionalFormatting sqref="M134:M136">
    <cfRule type="iconSet" priority="41">
      <iconSet iconSet="4TrafficLights">
        <cfvo type="percent" val="0"/>
        <cfvo type="num" val="1"/>
        <cfvo type="num" val="3"/>
        <cfvo type="num" val="4"/>
      </iconSet>
    </cfRule>
  </conditionalFormatting>
  <conditionalFormatting sqref="M139:M141">
    <cfRule type="iconSet" priority="40">
      <iconSet iconSet="4TrafficLights">
        <cfvo type="percent" val="0"/>
        <cfvo type="num" val="1"/>
        <cfvo type="num" val="3"/>
        <cfvo type="num" val="4"/>
      </iconSet>
    </cfRule>
  </conditionalFormatting>
  <conditionalFormatting sqref="P7:P9">
    <cfRule type="iconSet" priority="169">
      <iconSet iconSet="3Flags">
        <cfvo type="percent" val="0"/>
        <cfvo type="num" val="0"/>
        <cfvo type="num" val="1" gte="0"/>
      </iconSet>
    </cfRule>
  </conditionalFormatting>
  <conditionalFormatting sqref="Q7">
    <cfRule type="cellIs" dxfId="1" priority="170" stopIfTrue="1" operator="lessThan">
      <formula>$Q$7</formula>
    </cfRule>
  </conditionalFormatting>
  <conditionalFormatting sqref="D7:D10">
    <cfRule type="iconSet" priority="39">
      <iconSet iconSet="4TrafficLights">
        <cfvo type="percent" val="0"/>
        <cfvo type="num" val="1"/>
        <cfvo type="num" val="3"/>
        <cfvo type="num" val="4"/>
      </iconSet>
    </cfRule>
  </conditionalFormatting>
  <conditionalFormatting sqref="D13:D17">
    <cfRule type="iconSet" priority="38">
      <iconSet iconSet="4TrafficLights">
        <cfvo type="percent" val="0"/>
        <cfvo type="num" val="1"/>
        <cfvo type="num" val="3"/>
        <cfvo type="num" val="4"/>
      </iconSet>
    </cfRule>
  </conditionalFormatting>
  <conditionalFormatting sqref="D20:D27">
    <cfRule type="iconSet" priority="37">
      <iconSet iconSet="4TrafficLights">
        <cfvo type="percent" val="0"/>
        <cfvo type="num" val="1"/>
        <cfvo type="num" val="3"/>
        <cfvo type="num" val="4"/>
      </iconSet>
    </cfRule>
  </conditionalFormatting>
  <conditionalFormatting sqref="D30:D33">
    <cfRule type="iconSet" priority="36">
      <iconSet iconSet="4TrafficLights">
        <cfvo type="percent" val="0"/>
        <cfvo type="num" val="1"/>
        <cfvo type="num" val="3"/>
        <cfvo type="num" val="4"/>
      </iconSet>
    </cfRule>
  </conditionalFormatting>
  <conditionalFormatting sqref="D36:D44">
    <cfRule type="iconSet" priority="35">
      <iconSet iconSet="4TrafficLights">
        <cfvo type="percent" val="0"/>
        <cfvo type="num" val="1"/>
        <cfvo type="num" val="3"/>
        <cfvo type="num" val="4"/>
      </iconSet>
    </cfRule>
  </conditionalFormatting>
  <conditionalFormatting sqref="D47:D50">
    <cfRule type="iconSet" priority="34">
      <iconSet iconSet="4TrafficLights">
        <cfvo type="percent" val="0"/>
        <cfvo type="num" val="1"/>
        <cfvo type="num" val="3"/>
        <cfvo type="num" val="4"/>
      </iconSet>
    </cfRule>
  </conditionalFormatting>
  <conditionalFormatting sqref="D55:D59">
    <cfRule type="iconSet" priority="33">
      <iconSet iconSet="4TrafficLights">
        <cfvo type="percent" val="0"/>
        <cfvo type="num" val="1"/>
        <cfvo type="num" val="3"/>
        <cfvo type="num" val="4"/>
      </iconSet>
    </cfRule>
  </conditionalFormatting>
  <conditionalFormatting sqref="D62:D65">
    <cfRule type="iconSet" priority="32">
      <iconSet iconSet="4TrafficLights">
        <cfvo type="percent" val="0"/>
        <cfvo type="num" val="1"/>
        <cfvo type="num" val="3"/>
        <cfvo type="num" val="4"/>
      </iconSet>
    </cfRule>
  </conditionalFormatting>
  <conditionalFormatting sqref="D68:D71">
    <cfRule type="iconSet" priority="31">
      <iconSet iconSet="4TrafficLights">
        <cfvo type="percent" val="0"/>
        <cfvo type="num" val="1"/>
        <cfvo type="num" val="3"/>
        <cfvo type="num" val="4"/>
      </iconSet>
    </cfRule>
  </conditionalFormatting>
  <conditionalFormatting sqref="D74:D79">
    <cfRule type="iconSet" priority="30">
      <iconSet iconSet="4TrafficLights">
        <cfvo type="percent" val="0"/>
        <cfvo type="num" val="1"/>
        <cfvo type="num" val="3"/>
        <cfvo type="num" val="4"/>
      </iconSet>
    </cfRule>
  </conditionalFormatting>
  <conditionalFormatting sqref="D84:D86">
    <cfRule type="iconSet" priority="29">
      <iconSet iconSet="4TrafficLights">
        <cfvo type="percent" val="0"/>
        <cfvo type="num" val="1"/>
        <cfvo type="num" val="3"/>
        <cfvo type="num" val="4"/>
      </iconSet>
    </cfRule>
  </conditionalFormatting>
  <conditionalFormatting sqref="D89:D95">
    <cfRule type="iconSet" priority="28">
      <iconSet iconSet="4TrafficLights">
        <cfvo type="percent" val="0"/>
        <cfvo type="num" val="1"/>
        <cfvo type="num" val="3"/>
        <cfvo type="num" val="4"/>
      </iconSet>
    </cfRule>
  </conditionalFormatting>
  <conditionalFormatting sqref="D98:D99">
    <cfRule type="iconSet" priority="27">
      <iconSet iconSet="4TrafficLights">
        <cfvo type="percent" val="0"/>
        <cfvo type="num" val="1"/>
        <cfvo type="num" val="3"/>
        <cfvo type="num" val="4"/>
      </iconSet>
    </cfRule>
  </conditionalFormatting>
  <conditionalFormatting sqref="D102:D111">
    <cfRule type="iconSet" priority="26">
      <iconSet iconSet="4TrafficLights">
        <cfvo type="percent" val="0"/>
        <cfvo type="num" val="1"/>
        <cfvo type="num" val="3"/>
        <cfvo type="num" val="4"/>
      </iconSet>
    </cfRule>
  </conditionalFormatting>
  <conditionalFormatting sqref="D114:D117">
    <cfRule type="iconSet" priority="25">
      <iconSet iconSet="4TrafficLights">
        <cfvo type="percent" val="0"/>
        <cfvo type="num" val="1"/>
        <cfvo type="num" val="3"/>
        <cfvo type="num" val="4"/>
      </iconSet>
    </cfRule>
  </conditionalFormatting>
  <conditionalFormatting sqref="D122:D125">
    <cfRule type="iconSet" priority="24">
      <iconSet iconSet="4TrafficLights">
        <cfvo type="percent" val="0"/>
        <cfvo type="num" val="1"/>
        <cfvo type="num" val="3"/>
        <cfvo type="num" val="4"/>
      </iconSet>
    </cfRule>
  </conditionalFormatting>
  <conditionalFormatting sqref="D128:D131">
    <cfRule type="iconSet" priority="23">
      <iconSet iconSet="4TrafficLights">
        <cfvo type="percent" val="0"/>
        <cfvo type="num" val="1"/>
        <cfvo type="num" val="3"/>
        <cfvo type="num" val="4"/>
      </iconSet>
    </cfRule>
  </conditionalFormatting>
  <conditionalFormatting sqref="D134:D136">
    <cfRule type="iconSet" priority="21">
      <iconSet iconSet="4TrafficLights">
        <cfvo type="percent" val="0"/>
        <cfvo type="num" val="1"/>
        <cfvo type="num" val="3"/>
        <cfvo type="num" val="4"/>
      </iconSet>
    </cfRule>
    <cfRule type="iconSet" priority="22">
      <iconSet iconSet="4TrafficLights">
        <cfvo type="percent" val="0"/>
        <cfvo type="num" val="1"/>
        <cfvo type="num" val="3"/>
        <cfvo type="num" val="4"/>
      </iconSet>
    </cfRule>
  </conditionalFormatting>
  <conditionalFormatting sqref="D139:D141">
    <cfRule type="iconSet" priority="20">
      <iconSet iconSet="4TrafficLights">
        <cfvo type="percent" val="0"/>
        <cfvo type="num" val="1"/>
        <cfvo type="num" val="3"/>
        <cfvo type="num" val="4"/>
      </iconSet>
    </cfRule>
  </conditionalFormatting>
  <conditionalFormatting sqref="G7:G10">
    <cfRule type="iconSet" priority="19">
      <iconSet iconSet="4TrafficLights">
        <cfvo type="percent" val="0"/>
        <cfvo type="num" val="1"/>
        <cfvo type="num" val="3"/>
        <cfvo type="num" val="4"/>
      </iconSet>
    </cfRule>
  </conditionalFormatting>
  <conditionalFormatting sqref="G13:G17">
    <cfRule type="iconSet" priority="18">
      <iconSet iconSet="4TrafficLights">
        <cfvo type="percent" val="0"/>
        <cfvo type="num" val="1"/>
        <cfvo type="num" val="3"/>
        <cfvo type="num" val="4"/>
      </iconSet>
    </cfRule>
  </conditionalFormatting>
  <conditionalFormatting sqref="G20:G27">
    <cfRule type="iconSet" priority="17">
      <iconSet iconSet="4TrafficLights">
        <cfvo type="percent" val="0"/>
        <cfvo type="num" val="1"/>
        <cfvo type="num" val="3"/>
        <cfvo type="num" val="4"/>
      </iconSet>
    </cfRule>
  </conditionalFormatting>
  <conditionalFormatting sqref="G30:G33">
    <cfRule type="iconSet" priority="16">
      <iconSet iconSet="4TrafficLights">
        <cfvo type="percent" val="0"/>
        <cfvo type="num" val="1"/>
        <cfvo type="num" val="3"/>
        <cfvo type="num" val="4"/>
      </iconSet>
    </cfRule>
  </conditionalFormatting>
  <conditionalFormatting sqref="G36:G44">
    <cfRule type="iconSet" priority="15">
      <iconSet iconSet="4TrafficLights">
        <cfvo type="percent" val="0"/>
        <cfvo type="num" val="1"/>
        <cfvo type="num" val="3"/>
        <cfvo type="num" val="4"/>
      </iconSet>
    </cfRule>
  </conditionalFormatting>
  <conditionalFormatting sqref="G47:G50">
    <cfRule type="iconSet" priority="14">
      <iconSet iconSet="4TrafficLights">
        <cfvo type="percent" val="0"/>
        <cfvo type="num" val="1"/>
        <cfvo type="num" val="3"/>
        <cfvo type="num" val="4"/>
      </iconSet>
    </cfRule>
  </conditionalFormatting>
  <conditionalFormatting sqref="G55:G59">
    <cfRule type="iconSet" priority="13">
      <iconSet iconSet="4TrafficLights">
        <cfvo type="percent" val="0"/>
        <cfvo type="num" val="1"/>
        <cfvo type="num" val="3"/>
        <cfvo type="num" val="4"/>
      </iconSet>
    </cfRule>
  </conditionalFormatting>
  <conditionalFormatting sqref="G62:G65">
    <cfRule type="iconSet" priority="12">
      <iconSet iconSet="4TrafficLights">
        <cfvo type="percent" val="0"/>
        <cfvo type="num" val="1"/>
        <cfvo type="num" val="3"/>
        <cfvo type="num" val="4"/>
      </iconSet>
    </cfRule>
  </conditionalFormatting>
  <conditionalFormatting sqref="G68:G71">
    <cfRule type="iconSet" priority="11">
      <iconSet iconSet="4TrafficLights">
        <cfvo type="percent" val="0"/>
        <cfvo type="num" val="1"/>
        <cfvo type="num" val="3"/>
        <cfvo type="num" val="4"/>
      </iconSet>
    </cfRule>
  </conditionalFormatting>
  <conditionalFormatting sqref="G74:G79">
    <cfRule type="iconSet" priority="10">
      <iconSet iconSet="4TrafficLights">
        <cfvo type="percent" val="0"/>
        <cfvo type="num" val="1"/>
        <cfvo type="num" val="3"/>
        <cfvo type="num" val="4"/>
      </iconSet>
    </cfRule>
  </conditionalFormatting>
  <conditionalFormatting sqref="G84:G86">
    <cfRule type="iconSet" priority="9">
      <iconSet iconSet="4TrafficLights">
        <cfvo type="percent" val="0"/>
        <cfvo type="num" val="1"/>
        <cfvo type="num" val="3"/>
        <cfvo type="num" val="4"/>
      </iconSet>
    </cfRule>
  </conditionalFormatting>
  <conditionalFormatting sqref="G89:G95">
    <cfRule type="iconSet" priority="8">
      <iconSet iconSet="4TrafficLights">
        <cfvo type="percent" val="0"/>
        <cfvo type="num" val="1"/>
        <cfvo type="num" val="3"/>
        <cfvo type="num" val="4"/>
      </iconSet>
    </cfRule>
  </conditionalFormatting>
  <conditionalFormatting sqref="G98:G99">
    <cfRule type="iconSet" priority="7">
      <iconSet iconSet="4TrafficLights">
        <cfvo type="percent" val="0"/>
        <cfvo type="num" val="1"/>
        <cfvo type="num" val="3"/>
        <cfvo type="num" val="4"/>
      </iconSet>
    </cfRule>
  </conditionalFormatting>
  <conditionalFormatting sqref="G102:G111">
    <cfRule type="iconSet" priority="6">
      <iconSet iconSet="4TrafficLights">
        <cfvo type="percent" val="0"/>
        <cfvo type="num" val="1"/>
        <cfvo type="num" val="3"/>
        <cfvo type="num" val="4"/>
      </iconSet>
    </cfRule>
  </conditionalFormatting>
  <conditionalFormatting sqref="G114:G117">
    <cfRule type="iconSet" priority="5">
      <iconSet iconSet="4TrafficLights">
        <cfvo type="percent" val="0"/>
        <cfvo type="num" val="1"/>
        <cfvo type="num" val="3"/>
        <cfvo type="num" val="4"/>
      </iconSet>
    </cfRule>
  </conditionalFormatting>
  <conditionalFormatting sqref="G122:G125">
    <cfRule type="iconSet" priority="4">
      <iconSet iconSet="4TrafficLights">
        <cfvo type="percent" val="0"/>
        <cfvo type="num" val="1"/>
        <cfvo type="num" val="3"/>
        <cfvo type="num" val="4"/>
      </iconSet>
    </cfRule>
  </conditionalFormatting>
  <conditionalFormatting sqref="G128:G131">
    <cfRule type="iconSet" priority="3">
      <iconSet iconSet="4TrafficLights">
        <cfvo type="percent" val="0"/>
        <cfvo type="num" val="1"/>
        <cfvo type="num" val="3"/>
        <cfvo type="num" val="4"/>
      </iconSet>
    </cfRule>
  </conditionalFormatting>
  <conditionalFormatting sqref="G134:G136">
    <cfRule type="iconSet" priority="2">
      <iconSet iconSet="4TrafficLights">
        <cfvo type="percent" val="0"/>
        <cfvo type="num" val="1"/>
        <cfvo type="num" val="3"/>
        <cfvo type="num" val="4"/>
      </iconSet>
    </cfRule>
  </conditionalFormatting>
  <conditionalFormatting sqref="G139:G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zoomScaleNormal="100" workbookViewId="0">
      <selection activeCell="B14" sqref="B14:U14"/>
    </sheetView>
  </sheetViews>
  <sheetFormatPr baseColWidth="10" defaultColWidth="11.42578125" defaultRowHeight="15" x14ac:dyDescent="0.2"/>
  <cols>
    <col min="1" max="1" width="1.42578125" style="142" customWidth="1"/>
    <col min="2" max="2" width="34.7109375" style="142" customWidth="1"/>
    <col min="3" max="6" width="7.7109375" style="142" customWidth="1"/>
    <col min="7" max="7" width="1.7109375" style="142" customWidth="1"/>
    <col min="8" max="11" width="7.7109375" style="142" customWidth="1"/>
    <col min="12" max="12" width="1.7109375" style="142" customWidth="1"/>
    <col min="13" max="16" width="7.7109375" style="142" customWidth="1"/>
    <col min="17" max="17" width="2.140625" style="142" customWidth="1"/>
    <col min="18" max="21" width="7.7109375" style="142" customWidth="1"/>
    <col min="22" max="27" width="11.42578125" style="142"/>
    <col min="28" max="28" width="2" style="142" customWidth="1"/>
    <col min="29" max="33" width="11.42578125" style="142"/>
    <col min="34" max="34" width="1.85546875" style="142" customWidth="1"/>
    <col min="35" max="16384" width="11.42578125" style="142"/>
  </cols>
  <sheetData>
    <row r="1" spans="2:45" ht="6" customHeight="1" x14ac:dyDescent="0.2"/>
    <row r="2" spans="2:45" ht="22.5" customHeight="1" x14ac:dyDescent="0.2">
      <c r="B2" s="309" t="s">
        <v>27</v>
      </c>
      <c r="C2" s="308" t="s">
        <v>176</v>
      </c>
      <c r="D2" s="308"/>
      <c r="E2" s="308"/>
      <c r="F2" s="308"/>
      <c r="G2" s="143"/>
      <c r="H2" s="306" t="s">
        <v>177</v>
      </c>
      <c r="I2" s="306"/>
      <c r="J2" s="306"/>
      <c r="K2" s="306"/>
      <c r="L2" s="144"/>
      <c r="M2" s="307" t="s">
        <v>178</v>
      </c>
      <c r="N2" s="307"/>
      <c r="O2" s="307"/>
      <c r="P2" s="307"/>
      <c r="Q2" s="145"/>
      <c r="R2" s="315" t="s">
        <v>179</v>
      </c>
      <c r="S2" s="315"/>
      <c r="T2" s="315"/>
      <c r="U2" s="315"/>
      <c r="V2" s="305"/>
      <c r="W2" s="146"/>
      <c r="X2" s="146"/>
      <c r="Y2" s="146"/>
      <c r="Z2" s="146"/>
      <c r="AA2" s="146"/>
      <c r="AB2" s="146"/>
      <c r="AC2" s="146"/>
      <c r="AD2" s="146"/>
      <c r="AE2" s="146"/>
      <c r="AF2" s="146"/>
      <c r="AG2" s="146"/>
      <c r="AH2" s="146"/>
      <c r="AI2" s="146"/>
      <c r="AJ2" s="146"/>
      <c r="AK2" s="146"/>
      <c r="AL2" s="146"/>
      <c r="AM2" s="146"/>
      <c r="AN2" s="146"/>
      <c r="AO2" s="146"/>
      <c r="AP2" s="146"/>
      <c r="AQ2" s="146"/>
      <c r="AR2" s="146"/>
      <c r="AS2" s="146"/>
    </row>
    <row r="3" spans="2:45" ht="24.75" customHeight="1" thickBot="1" x14ac:dyDescent="0.25">
      <c r="B3" s="310"/>
      <c r="C3" s="147">
        <v>1</v>
      </c>
      <c r="D3" s="147">
        <v>2</v>
      </c>
      <c r="E3" s="148">
        <v>3</v>
      </c>
      <c r="F3" s="149">
        <v>4</v>
      </c>
      <c r="G3" s="313"/>
      <c r="H3" s="147">
        <v>1</v>
      </c>
      <c r="I3" s="147">
        <v>2</v>
      </c>
      <c r="J3" s="148">
        <v>3</v>
      </c>
      <c r="K3" s="149">
        <v>4</v>
      </c>
      <c r="L3" s="311"/>
      <c r="M3" s="147">
        <v>1</v>
      </c>
      <c r="N3" s="147">
        <v>2</v>
      </c>
      <c r="O3" s="148">
        <v>3</v>
      </c>
      <c r="P3" s="149">
        <v>4</v>
      </c>
      <c r="Q3" s="145"/>
      <c r="R3" s="147">
        <v>1</v>
      </c>
      <c r="S3" s="147">
        <v>2</v>
      </c>
      <c r="T3" s="148">
        <v>3</v>
      </c>
      <c r="U3" s="149">
        <v>4</v>
      </c>
      <c r="V3" s="305"/>
      <c r="W3" s="146"/>
      <c r="X3" s="146"/>
      <c r="Y3" s="146"/>
      <c r="Z3" s="146"/>
      <c r="AA3" s="146"/>
      <c r="AB3" s="146"/>
      <c r="AC3" s="146"/>
      <c r="AD3" s="146"/>
      <c r="AE3" s="146"/>
      <c r="AF3" s="146"/>
      <c r="AG3" s="146"/>
      <c r="AH3" s="146"/>
      <c r="AI3" s="146"/>
      <c r="AJ3" s="146"/>
      <c r="AK3" s="146"/>
      <c r="AL3" s="146"/>
      <c r="AM3" s="146"/>
      <c r="AN3" s="146"/>
      <c r="AO3" s="146"/>
      <c r="AP3" s="146"/>
      <c r="AQ3" s="146"/>
      <c r="AR3" s="146"/>
      <c r="AS3" s="146"/>
    </row>
    <row r="4" spans="2:45" ht="38.1" customHeight="1" thickTop="1" thickBot="1" x14ac:dyDescent="0.25">
      <c r="B4" s="150" t="s">
        <v>73</v>
      </c>
      <c r="C4" s="151">
        <f>Autoevaluación!R7/SUM(Autoevaluación!R7:R10)</f>
        <v>0</v>
      </c>
      <c r="D4" s="152">
        <f>Autoevaluación!R8/SUM(Autoevaluación!R7:R10)</f>
        <v>0</v>
      </c>
      <c r="E4" s="152">
        <f>Autoevaluación!R9/SUM(Autoevaluación!R7:R10)</f>
        <v>1</v>
      </c>
      <c r="F4" s="152">
        <f>Autoevaluación!R10/SUM(Autoevaluación!R7:R10)</f>
        <v>0</v>
      </c>
      <c r="G4" s="314"/>
      <c r="H4" s="152">
        <f>Autoevaluación!S7/SUM(Autoevaluación!S7:S10)</f>
        <v>0</v>
      </c>
      <c r="I4" s="152">
        <f>Autoevaluación!S8/SUM(Autoevaluación!S7:S10)</f>
        <v>0</v>
      </c>
      <c r="J4" s="152">
        <f>Autoevaluación!S9/SUM(Autoevaluación!S7:S10)</f>
        <v>0.75</v>
      </c>
      <c r="K4" s="152">
        <f>Autoevaluación!S10/SUM(Autoevaluación!S7:S10)</f>
        <v>0.25</v>
      </c>
      <c r="L4" s="312"/>
      <c r="M4" s="152" t="e">
        <f>Autoevaluación!T7/SUM(Autoevaluación!T7:T10)</f>
        <v>#DIV/0!</v>
      </c>
      <c r="N4" s="152" t="e">
        <f>Autoevaluación!T8/SUM(Autoevaluación!T7:T10)</f>
        <v>#DIV/0!</v>
      </c>
      <c r="O4" s="152" t="e">
        <f>Autoevaluación!T9/SUM(Autoevaluación!T7:T10)</f>
        <v>#DIV/0!</v>
      </c>
      <c r="P4" s="152" t="e">
        <f>Autoevaluación!T10/SUM(Autoevaluación!T7:T10)</f>
        <v>#DIV/0!</v>
      </c>
      <c r="Q4" s="153"/>
      <c r="R4" s="152" t="e">
        <f>Autoevaluación!U7/SUM(Autoevaluación!U7:U10)</f>
        <v>#DIV/0!</v>
      </c>
      <c r="S4" s="152" t="e">
        <f>Autoevaluación!U8/SUM(Autoevaluación!U7:U10)</f>
        <v>#DIV/0!</v>
      </c>
      <c r="T4" s="152" t="e">
        <f>Autoevaluación!U9/SUM(Autoevaluación!U7:U10)</f>
        <v>#DIV/0!</v>
      </c>
      <c r="U4" s="152" t="e">
        <f>Autoevaluación!U10/SUM(Autoevaluación!U7:U10)</f>
        <v>#DIV/0!</v>
      </c>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row>
    <row r="5" spans="2:45" ht="38.1" customHeight="1" thickTop="1" thickBot="1" x14ac:dyDescent="0.25">
      <c r="B5" s="150" t="s">
        <v>72</v>
      </c>
      <c r="C5" s="151">
        <f>Autoevaluación!R13/SUM(Autoevaluación!R13:R16)</f>
        <v>0</v>
      </c>
      <c r="D5" s="152">
        <f>Autoevaluación!R14/SUM(Autoevaluación!R13:R16)</f>
        <v>0</v>
      </c>
      <c r="E5" s="152">
        <f>Autoevaluación!R15/SUM(Autoevaluación!R13:R16)</f>
        <v>0.8</v>
      </c>
      <c r="F5" s="152">
        <f>Autoevaluación!R16/SUM(Autoevaluación!R13:R16)</f>
        <v>0.2</v>
      </c>
      <c r="G5" s="314"/>
      <c r="H5" s="152">
        <f>Autoevaluación!S13/SUM(Autoevaluación!S13:S16)</f>
        <v>0</v>
      </c>
      <c r="I5" s="152">
        <f>Autoevaluación!S14/SUM(Autoevaluación!S13:S16)</f>
        <v>0</v>
      </c>
      <c r="J5" s="152">
        <f>Autoevaluación!S15/SUM(Autoevaluación!S13:S16)</f>
        <v>1</v>
      </c>
      <c r="K5" s="152">
        <f>Autoevaluación!S16/SUM(Autoevaluación!S13:S16)</f>
        <v>0</v>
      </c>
      <c r="L5" s="312"/>
      <c r="M5" s="152" t="e">
        <f>Autoevaluación!T13/SUM(Autoevaluación!T13:T16)</f>
        <v>#DIV/0!</v>
      </c>
      <c r="N5" s="152" t="e">
        <f>Autoevaluación!T14/SUM(Autoevaluación!T13:T16)</f>
        <v>#DIV/0!</v>
      </c>
      <c r="O5" s="152" t="e">
        <f>Autoevaluación!T15/SUM(Autoevaluación!T13:T16)</f>
        <v>#DIV/0!</v>
      </c>
      <c r="P5" s="152" t="e">
        <f>Autoevaluación!T16/SUM(Autoevaluación!T13:T16)</f>
        <v>#DIV/0!</v>
      </c>
      <c r="Q5" s="153"/>
      <c r="R5" s="152" t="e">
        <f>Autoevaluación!U13/SUM(Autoevaluación!U13:U16)</f>
        <v>#DIV/0!</v>
      </c>
      <c r="S5" s="152" t="e">
        <f>Autoevaluación!U14/SUM(Autoevaluación!U13:U16)</f>
        <v>#DIV/0!</v>
      </c>
      <c r="T5" s="152" t="e">
        <f>Autoevaluación!U15/SUM(Autoevaluación!U13:U16)</f>
        <v>#DIV/0!</v>
      </c>
      <c r="U5" s="152" t="e">
        <f>Autoevaluación!U16/SUM(Autoevaluación!U13:U16)</f>
        <v>#DIV/0!</v>
      </c>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row>
    <row r="6" spans="2:45" ht="38.1" customHeight="1" thickTop="1" thickBot="1" x14ac:dyDescent="0.25">
      <c r="B6" s="150" t="s">
        <v>43</v>
      </c>
      <c r="C6" s="151">
        <f>Autoevaluación!R20/SUM(Autoevaluación!R20:R23)</f>
        <v>0</v>
      </c>
      <c r="D6" s="152">
        <f>Autoevaluación!R21/SUM(Autoevaluación!R20:R23)</f>
        <v>0.25</v>
      </c>
      <c r="E6" s="152">
        <f>Autoevaluación!R22/SUM(Autoevaluación!R20:R23)</f>
        <v>0.25</v>
      </c>
      <c r="F6" s="152">
        <f>Autoevaluación!R23/SUM(Autoevaluación!R20:R23)</f>
        <v>0.5</v>
      </c>
      <c r="G6" s="314"/>
      <c r="H6" s="152">
        <f>Autoevaluación!S20/SUM(Autoevaluación!S20:S23)</f>
        <v>0</v>
      </c>
      <c r="I6" s="152">
        <f>Autoevaluación!S21/SUM(Autoevaluación!S20:S23)</f>
        <v>0.125</v>
      </c>
      <c r="J6" s="152">
        <f>Autoevaluación!S22/SUM(Autoevaluación!S20:S23)</f>
        <v>0.5</v>
      </c>
      <c r="K6" s="152">
        <f>Autoevaluación!S23/SUM(Autoevaluación!S20:S23)</f>
        <v>0.375</v>
      </c>
      <c r="L6" s="312"/>
      <c r="M6" s="152" t="e">
        <f>Autoevaluación!T20/SUM(Autoevaluación!T20:T23)</f>
        <v>#DIV/0!</v>
      </c>
      <c r="N6" s="152" t="e">
        <f>Autoevaluación!T21/SUM(Autoevaluación!T20:T23)</f>
        <v>#DIV/0!</v>
      </c>
      <c r="O6" s="152" t="e">
        <f>Autoevaluación!T22/SUM(Autoevaluación!T20:T23)</f>
        <v>#DIV/0!</v>
      </c>
      <c r="P6" s="152" t="e">
        <f>Autoevaluación!T23/SUM(Autoevaluación!T20:T23)</f>
        <v>#DIV/0!</v>
      </c>
      <c r="Q6" s="153"/>
      <c r="R6" s="152" t="e">
        <f>Autoevaluación!U20/SUM(Autoevaluación!U20:U23)</f>
        <v>#DIV/0!</v>
      </c>
      <c r="S6" s="152" t="e">
        <f>Autoevaluación!U21/SUM(Autoevaluación!U20:U23)</f>
        <v>#DIV/0!</v>
      </c>
      <c r="T6" s="152" t="e">
        <f>Autoevaluación!U22/SUM(Autoevaluación!U20:U23)</f>
        <v>#DIV/0!</v>
      </c>
      <c r="U6" s="152" t="e">
        <f>Autoevaluación!U23/SUM(Autoevaluación!U20:U23)</f>
        <v>#DIV/0!</v>
      </c>
      <c r="V6" s="154"/>
      <c r="W6" s="146"/>
      <c r="X6" s="146"/>
      <c r="Y6" s="146"/>
      <c r="Z6" s="146"/>
      <c r="AA6" s="146"/>
      <c r="AB6" s="146"/>
      <c r="AC6" s="146"/>
      <c r="AD6" s="146"/>
      <c r="AE6" s="146"/>
      <c r="AF6" s="146"/>
      <c r="AG6" s="146"/>
      <c r="AH6" s="146"/>
      <c r="AI6" s="146"/>
      <c r="AJ6" s="146"/>
      <c r="AK6" s="146"/>
      <c r="AL6" s="146"/>
      <c r="AM6" s="146"/>
      <c r="AN6" s="146"/>
      <c r="AO6" s="146"/>
      <c r="AP6" s="146"/>
      <c r="AQ6" s="146"/>
      <c r="AR6" s="146"/>
      <c r="AS6" s="146"/>
    </row>
    <row r="7" spans="2:45" ht="38.1" customHeight="1" thickTop="1" thickBot="1" x14ac:dyDescent="0.25">
      <c r="B7" s="150" t="s">
        <v>52</v>
      </c>
      <c r="C7" s="151">
        <f>Autoevaluación!R30/SUM(Autoevaluación!R30:R33)</f>
        <v>0</v>
      </c>
      <c r="D7" s="152">
        <f>Autoevaluación!R31/SUM(Autoevaluación!R30:R33)</f>
        <v>0</v>
      </c>
      <c r="E7" s="152">
        <f>Autoevaluación!R32/SUM(Autoevaluación!R30:R33)</f>
        <v>0.75</v>
      </c>
      <c r="F7" s="152">
        <f>Autoevaluación!R33/SUM(Autoevaluación!R30:R33)</f>
        <v>0.25</v>
      </c>
      <c r="G7" s="314"/>
      <c r="H7" s="152">
        <f>Autoevaluación!S30/SUM(Autoevaluación!S30:S33)</f>
        <v>0</v>
      </c>
      <c r="I7" s="152">
        <f>Autoevaluación!S31/SUM(Autoevaluación!S30:S33)</f>
        <v>0</v>
      </c>
      <c r="J7" s="152">
        <f>Autoevaluación!S32/SUM(Autoevaluación!S30:S33)</f>
        <v>0.75</v>
      </c>
      <c r="K7" s="152">
        <f>Autoevaluación!S33/SUM(Autoevaluación!S30:S33)</f>
        <v>0.25</v>
      </c>
      <c r="L7" s="312"/>
      <c r="M7" s="152" t="e">
        <f>Autoevaluación!T30/SUM(Autoevaluación!T30:T33)</f>
        <v>#DIV/0!</v>
      </c>
      <c r="N7" s="152" t="e">
        <f>Autoevaluación!T31/SUM(Autoevaluación!T30:T33)</f>
        <v>#DIV/0!</v>
      </c>
      <c r="O7" s="152" t="e">
        <f>Autoevaluación!T32/SUM(Autoevaluación!T30:T33)</f>
        <v>#DIV/0!</v>
      </c>
      <c r="P7" s="152" t="e">
        <f>Autoevaluación!T33/SUM(Autoevaluación!T30:T33)</f>
        <v>#DIV/0!</v>
      </c>
      <c r="Q7" s="153"/>
      <c r="R7" s="152" t="e">
        <f>Autoevaluación!U30/SUM(Autoevaluación!U30:U33)</f>
        <v>#DIV/0!</v>
      </c>
      <c r="S7" s="152" t="e">
        <f>Autoevaluación!U31/SUM(Autoevaluación!U30:U33)</f>
        <v>#DIV/0!</v>
      </c>
      <c r="T7" s="152" t="e">
        <f>Autoevaluación!U32/SUM(Autoevaluación!U30:U33)</f>
        <v>#DIV/0!</v>
      </c>
      <c r="U7" s="152" t="e">
        <f>Autoevaluación!U33/SUM(Autoevaluación!U30:U33)</f>
        <v>#DIV/0!</v>
      </c>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row>
    <row r="8" spans="2:45" ht="38.1" customHeight="1" thickTop="1" thickBot="1" x14ac:dyDescent="0.25">
      <c r="B8" s="150" t="s">
        <v>57</v>
      </c>
      <c r="C8" s="151">
        <f>Autoevaluación!R36/SUM(Autoevaluación!R36:R39)</f>
        <v>0</v>
      </c>
      <c r="D8" s="152">
        <f>Autoevaluación!R37/SUM(Autoevaluación!R36:R39)</f>
        <v>0.1111111111111111</v>
      </c>
      <c r="E8" s="152">
        <f>Autoevaluación!R38/SUM(Autoevaluación!R36:R39)</f>
        <v>0.55555555555555558</v>
      </c>
      <c r="F8" s="152">
        <f>Autoevaluación!R39/SUM(Autoevaluación!R36:R39)</f>
        <v>0.33333333333333331</v>
      </c>
      <c r="G8" s="314"/>
      <c r="H8" s="152">
        <f>Autoevaluación!S36/SUM(Autoevaluación!S36:S39)</f>
        <v>0</v>
      </c>
      <c r="I8" s="152">
        <f>Autoevaluación!S37/SUM(Autoevaluación!S36:S39)</f>
        <v>0.1111111111111111</v>
      </c>
      <c r="J8" s="152">
        <f>Autoevaluación!S38/SUM(Autoevaluación!S36:S39)</f>
        <v>0.88888888888888884</v>
      </c>
      <c r="K8" s="152">
        <f>Autoevaluación!S39/SUM(Autoevaluación!S36:S39)</f>
        <v>0</v>
      </c>
      <c r="L8" s="312"/>
      <c r="M8" s="152" t="e">
        <f>Autoevaluación!T36/SUM(Autoevaluación!T36:T39)</f>
        <v>#DIV/0!</v>
      </c>
      <c r="N8" s="152" t="e">
        <f>Autoevaluación!T37/SUM(Autoevaluación!T36:T39)</f>
        <v>#DIV/0!</v>
      </c>
      <c r="O8" s="152" t="e">
        <f>Autoevaluación!T38/SUM(Autoevaluación!T36:T39)</f>
        <v>#DIV/0!</v>
      </c>
      <c r="P8" s="152" t="e">
        <f>Autoevaluación!T39/SUM(Autoevaluación!T36:T39)</f>
        <v>#DIV/0!</v>
      </c>
      <c r="Q8" s="153"/>
      <c r="R8" s="152" t="e">
        <f>Autoevaluación!U36/SUM(Autoevaluación!U36:U39)</f>
        <v>#DIV/0!</v>
      </c>
      <c r="S8" s="152" t="e">
        <f>Autoevaluación!U37/SUM(Autoevaluación!U36:U39)</f>
        <v>#DIV/0!</v>
      </c>
      <c r="T8" s="152" t="e">
        <f>Autoevaluación!U38/SUM(Autoevaluación!U36:U39)</f>
        <v>#DIV/0!</v>
      </c>
      <c r="U8" s="152" t="e">
        <f>Autoevaluación!U39/SUM(Autoevaluación!U36:U39)</f>
        <v>#DIV/0!</v>
      </c>
      <c r="V8" s="146"/>
      <c r="W8" s="146"/>
      <c r="X8" s="146"/>
      <c r="Y8" s="146"/>
      <c r="Z8" s="146"/>
      <c r="AA8" s="146"/>
      <c r="AB8" s="146"/>
      <c r="AC8" s="146"/>
      <c r="AD8" s="146"/>
      <c r="AE8" s="146"/>
      <c r="AF8" s="146"/>
      <c r="AG8" s="146"/>
      <c r="AH8" s="146"/>
      <c r="AI8" s="146"/>
      <c r="AJ8" s="146"/>
      <c r="AK8" s="146"/>
      <c r="AL8" s="146"/>
      <c r="AM8" s="146"/>
      <c r="AN8" s="146"/>
      <c r="AO8" s="146"/>
      <c r="AP8" s="146"/>
      <c r="AQ8" s="146"/>
      <c r="AR8" s="146"/>
      <c r="AS8" s="146"/>
    </row>
    <row r="9" spans="2:45" ht="38.1" customHeight="1" thickTop="1" thickBot="1" x14ac:dyDescent="0.25">
      <c r="B9" s="150" t="s">
        <v>67</v>
      </c>
      <c r="C9" s="151">
        <f>Autoevaluación!R47/SUM(Autoevaluación!R47:R50)</f>
        <v>0</v>
      </c>
      <c r="D9" s="152">
        <f>Autoevaluación!R48/SUM(Autoevaluación!R47:R50)</f>
        <v>0</v>
      </c>
      <c r="E9" s="152">
        <f>Autoevaluación!R49/SUM(Autoevaluación!R47:R50)</f>
        <v>0.75</v>
      </c>
      <c r="F9" s="152">
        <f>Autoevaluación!R50/SUM(Autoevaluación!R47:R50)</f>
        <v>0.25</v>
      </c>
      <c r="G9" s="314"/>
      <c r="H9" s="152">
        <f>Autoevaluación!S47/SUM(Autoevaluación!S47:S50)</f>
        <v>0</v>
      </c>
      <c r="I9" s="152">
        <f>Autoevaluación!S48/SUM(Autoevaluación!S47:S50)</f>
        <v>0</v>
      </c>
      <c r="J9" s="152">
        <f>Autoevaluación!S49/SUM(Autoevaluación!S47:S50)</f>
        <v>1</v>
      </c>
      <c r="K9" s="152">
        <f>Autoevaluación!S50/SUM(Autoevaluación!S47:S50)</f>
        <v>0</v>
      </c>
      <c r="L9" s="312"/>
      <c r="M9" s="152" t="e">
        <f>Autoevaluación!T47/SUM(Autoevaluación!T47:T50)</f>
        <v>#DIV/0!</v>
      </c>
      <c r="N9" s="152" t="e">
        <f>Autoevaluación!T48/SUM(Autoevaluación!T47:T50)</f>
        <v>#DIV/0!</v>
      </c>
      <c r="O9" s="152" t="e">
        <f>Autoevaluación!T49/SUM(Autoevaluación!T47:T50)</f>
        <v>#DIV/0!</v>
      </c>
      <c r="P9" s="152" t="e">
        <f>Autoevaluación!T50/SUM(Autoevaluación!T47:T50)</f>
        <v>#DIV/0!</v>
      </c>
      <c r="Q9" s="153"/>
      <c r="R9" s="152" t="e">
        <f>Autoevaluación!U47/SUM(Autoevaluación!U47:U50)</f>
        <v>#DIV/0!</v>
      </c>
      <c r="S9" s="152" t="e">
        <f>Autoevaluación!U48/SUM(Autoevaluación!U47:U50)</f>
        <v>#DIV/0!</v>
      </c>
      <c r="T9" s="152" t="e">
        <f>Autoevaluación!U49/SUM(Autoevaluación!U47:U50)</f>
        <v>#DIV/0!</v>
      </c>
      <c r="U9" s="152" t="e">
        <f>Autoevaluación!U50/SUM(Autoevaluación!U47:U50)</f>
        <v>#DIV/0!</v>
      </c>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row>
    <row r="10" spans="2:45" ht="38.1" customHeight="1" thickTop="1" x14ac:dyDescent="0.2">
      <c r="B10" s="155" t="s">
        <v>126</v>
      </c>
      <c r="C10" s="156">
        <f>AVERAGE(C4:C9)</f>
        <v>0</v>
      </c>
      <c r="D10" s="156">
        <f>AVERAGE(D4:D9)</f>
        <v>6.0185185185185182E-2</v>
      </c>
      <c r="E10" s="156">
        <f>AVERAGE(E4:E9)</f>
        <v>0.68425925925925923</v>
      </c>
      <c r="F10" s="156">
        <f>AVERAGE(F4:F9)</f>
        <v>0.25555555555555554</v>
      </c>
      <c r="G10" s="157"/>
      <c r="H10" s="156">
        <f>AVERAGE(H4:H9)</f>
        <v>0</v>
      </c>
      <c r="I10" s="156">
        <f>AVERAGE(I4:I9)</f>
        <v>3.9351851851851853E-2</v>
      </c>
      <c r="J10" s="156">
        <f>AVERAGE(J4:J9)</f>
        <v>0.81481481481481488</v>
      </c>
      <c r="K10" s="156">
        <f>AVERAGE(K4:K9)</f>
        <v>0.14583333333333334</v>
      </c>
      <c r="L10" s="157"/>
      <c r="M10" s="156" t="e">
        <f>AVERAGE(M4:M9)</f>
        <v>#DIV/0!</v>
      </c>
      <c r="N10" s="156" t="e">
        <f>AVERAGE(N4:N9)</f>
        <v>#DIV/0!</v>
      </c>
      <c r="O10" s="156" t="e">
        <f>AVERAGE(O4:O9)</f>
        <v>#DIV/0!</v>
      </c>
      <c r="P10" s="156" t="e">
        <f>AVERAGE(P4:P9)</f>
        <v>#DIV/0!</v>
      </c>
      <c r="Q10" s="158"/>
      <c r="R10" s="156" t="e">
        <f>AVERAGE(R4:R9)</f>
        <v>#DIV/0!</v>
      </c>
      <c r="S10" s="156" t="e">
        <f>AVERAGE(S4:S9)</f>
        <v>#DIV/0!</v>
      </c>
      <c r="T10" s="156" t="e">
        <f>AVERAGE(T4:T9)</f>
        <v>#DIV/0!</v>
      </c>
      <c r="U10" s="156" t="e">
        <f>AVERAGE(U4:U9)</f>
        <v>#DIV/0!</v>
      </c>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row>
    <row r="11" spans="2:45" x14ac:dyDescent="0.2">
      <c r="B11" s="159"/>
      <c r="C11" s="159"/>
      <c r="D11" s="159"/>
      <c r="E11" s="159"/>
      <c r="F11" s="157"/>
      <c r="G11" s="157"/>
      <c r="H11" s="157"/>
      <c r="I11" s="157"/>
      <c r="J11" s="157"/>
      <c r="K11" s="157"/>
      <c r="L11" s="157"/>
      <c r="M11" s="157"/>
      <c r="N11" s="157"/>
      <c r="O11" s="157"/>
      <c r="P11" s="157"/>
      <c r="Q11" s="157"/>
      <c r="R11" s="157"/>
      <c r="S11" s="157"/>
      <c r="T11" s="157"/>
      <c r="U11" s="157"/>
      <c r="V11" s="146"/>
      <c r="W11" s="146"/>
      <c r="X11" s="146"/>
      <c r="Y11" s="146"/>
      <c r="Z11" s="146"/>
      <c r="AA11" s="146"/>
      <c r="AB11" s="146"/>
      <c r="AC11" s="146"/>
      <c r="AD11" s="146"/>
      <c r="AE11" s="146"/>
      <c r="AF11" s="146"/>
      <c r="AG11" s="146"/>
      <c r="AH11" s="146"/>
      <c r="AI11" s="146"/>
      <c r="AJ11" s="146"/>
      <c r="AK11" s="146"/>
      <c r="AL11" s="146"/>
      <c r="AM11" s="146"/>
      <c r="AN11" s="146"/>
      <c r="AO11" s="146"/>
      <c r="AP11" s="146"/>
      <c r="AQ11" s="146"/>
      <c r="AR11" s="146"/>
      <c r="AS11" s="146"/>
    </row>
    <row r="12" spans="2:45" ht="21.95" customHeight="1" x14ac:dyDescent="0.2">
      <c r="B12" s="300">
        <v>2023</v>
      </c>
      <c r="C12" s="301"/>
      <c r="D12" s="301"/>
      <c r="E12" s="301"/>
      <c r="F12" s="301"/>
      <c r="G12" s="301"/>
      <c r="H12" s="301"/>
      <c r="I12" s="301"/>
      <c r="J12" s="301"/>
      <c r="K12" s="301"/>
      <c r="L12" s="301"/>
      <c r="M12" s="301"/>
      <c r="N12" s="301"/>
      <c r="O12" s="301"/>
      <c r="P12" s="301"/>
      <c r="Q12" s="301"/>
      <c r="R12" s="301"/>
      <c r="S12" s="301"/>
      <c r="T12" s="301"/>
      <c r="U12" s="302"/>
      <c r="V12" s="146"/>
      <c r="W12" s="146"/>
      <c r="X12" s="146"/>
      <c r="Y12" s="146"/>
      <c r="Z12" s="146"/>
      <c r="AA12" s="146"/>
      <c r="AB12" s="146"/>
      <c r="AC12" s="146"/>
      <c r="AD12" s="146"/>
      <c r="AE12" s="146"/>
      <c r="AF12" s="146"/>
      <c r="AG12" s="146"/>
      <c r="AH12" s="146"/>
      <c r="AI12" s="146"/>
      <c r="AJ12" s="146"/>
      <c r="AK12" s="146"/>
      <c r="AL12" s="146"/>
      <c r="AM12" s="146"/>
      <c r="AN12" s="146"/>
      <c r="AO12" s="146"/>
      <c r="AP12" s="146"/>
      <c r="AQ12" s="146"/>
      <c r="AR12" s="146"/>
      <c r="AS12" s="146"/>
    </row>
    <row r="13" spans="2:45" ht="24.95" customHeight="1" x14ac:dyDescent="0.2">
      <c r="B13" s="303" t="s">
        <v>28</v>
      </c>
      <c r="C13" s="304"/>
      <c r="D13" s="304"/>
      <c r="E13" s="304"/>
      <c r="F13" s="304"/>
      <c r="G13" s="304"/>
      <c r="H13" s="304"/>
      <c r="I13" s="304"/>
      <c r="J13" s="304"/>
      <c r="K13" s="304"/>
      <c r="L13" s="304"/>
      <c r="M13" s="304"/>
      <c r="N13" s="304"/>
      <c r="O13" s="304"/>
      <c r="P13" s="304"/>
      <c r="Q13" s="304"/>
      <c r="R13" s="304"/>
      <c r="S13" s="304"/>
      <c r="T13" s="304"/>
      <c r="U13" s="304"/>
      <c r="V13" s="146"/>
      <c r="W13" s="146"/>
      <c r="X13" s="146"/>
      <c r="Y13" s="146"/>
      <c r="Z13" s="146"/>
      <c r="AA13" s="146"/>
      <c r="AB13" s="146"/>
      <c r="AC13" s="146"/>
      <c r="AD13" s="146"/>
      <c r="AE13" s="146"/>
      <c r="AF13" s="146"/>
      <c r="AG13" s="146"/>
      <c r="AH13" s="146"/>
      <c r="AI13" s="146"/>
      <c r="AJ13" s="146"/>
      <c r="AK13" s="146"/>
      <c r="AL13" s="146"/>
      <c r="AM13" s="146"/>
      <c r="AN13" s="146"/>
      <c r="AO13" s="146"/>
      <c r="AP13" s="146"/>
      <c r="AQ13" s="146"/>
      <c r="AR13" s="146"/>
      <c r="AS13" s="146"/>
    </row>
    <row r="14" spans="2:45" ht="60" customHeight="1" x14ac:dyDescent="0.2">
      <c r="B14" s="289" t="s">
        <v>353</v>
      </c>
      <c r="C14" s="289"/>
      <c r="D14" s="289"/>
      <c r="E14" s="289"/>
      <c r="F14" s="289"/>
      <c r="G14" s="289"/>
      <c r="H14" s="289"/>
      <c r="I14" s="289"/>
      <c r="J14" s="289"/>
      <c r="K14" s="289"/>
      <c r="L14" s="289"/>
      <c r="M14" s="289"/>
      <c r="N14" s="289"/>
      <c r="O14" s="289"/>
      <c r="P14" s="289"/>
      <c r="Q14" s="289"/>
      <c r="R14" s="289"/>
      <c r="S14" s="289"/>
      <c r="T14" s="289"/>
      <c r="U14" s="289"/>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row>
    <row r="15" spans="2:45" ht="60" customHeight="1" x14ac:dyDescent="0.2">
      <c r="B15" s="289" t="s">
        <v>242</v>
      </c>
      <c r="C15" s="289"/>
      <c r="D15" s="289"/>
      <c r="E15" s="289"/>
      <c r="F15" s="289"/>
      <c r="G15" s="289"/>
      <c r="H15" s="289"/>
      <c r="I15" s="289"/>
      <c r="J15" s="289"/>
      <c r="K15" s="289"/>
      <c r="L15" s="289"/>
      <c r="M15" s="289"/>
      <c r="N15" s="289"/>
      <c r="O15" s="289"/>
      <c r="P15" s="289"/>
      <c r="Q15" s="289"/>
      <c r="R15" s="289"/>
      <c r="S15" s="289"/>
      <c r="T15" s="289"/>
      <c r="U15" s="289"/>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row>
    <row r="16" spans="2:45" s="160" customFormat="1" ht="24.95" customHeight="1" x14ac:dyDescent="0.25">
      <c r="B16" s="294" t="s">
        <v>123</v>
      </c>
      <c r="C16" s="295"/>
      <c r="D16" s="295"/>
      <c r="E16" s="295"/>
      <c r="F16" s="295"/>
      <c r="G16" s="295"/>
      <c r="H16" s="295"/>
      <c r="I16" s="295"/>
      <c r="J16" s="295"/>
      <c r="K16" s="295"/>
      <c r="L16" s="295"/>
      <c r="M16" s="295"/>
      <c r="N16" s="295"/>
      <c r="O16" s="295"/>
      <c r="P16" s="295"/>
      <c r="Q16" s="295"/>
      <c r="R16" s="295"/>
      <c r="S16" s="295"/>
      <c r="T16" s="295"/>
      <c r="U16" s="295"/>
    </row>
    <row r="17" spans="2:21" ht="60" customHeight="1" x14ac:dyDescent="0.2">
      <c r="B17" s="289" t="s">
        <v>243</v>
      </c>
      <c r="C17" s="289"/>
      <c r="D17" s="289"/>
      <c r="E17" s="289"/>
      <c r="F17" s="289"/>
      <c r="G17" s="289"/>
      <c r="H17" s="289"/>
      <c r="I17" s="289"/>
      <c r="J17" s="289"/>
      <c r="K17" s="289"/>
      <c r="L17" s="289"/>
      <c r="M17" s="289"/>
      <c r="N17" s="289"/>
      <c r="O17" s="289"/>
      <c r="P17" s="289"/>
      <c r="Q17" s="289"/>
      <c r="R17" s="289"/>
      <c r="S17" s="289"/>
      <c r="T17" s="289"/>
      <c r="U17" s="289"/>
    </row>
    <row r="18" spans="2:21" ht="60" customHeight="1" x14ac:dyDescent="0.2">
      <c r="B18" s="289" t="s">
        <v>241</v>
      </c>
      <c r="C18" s="289"/>
      <c r="D18" s="289"/>
      <c r="E18" s="289"/>
      <c r="F18" s="289"/>
      <c r="G18" s="289"/>
      <c r="H18" s="289"/>
      <c r="I18" s="289"/>
      <c r="J18" s="289"/>
      <c r="K18" s="289"/>
      <c r="L18" s="289"/>
      <c r="M18" s="289"/>
      <c r="N18" s="289"/>
      <c r="O18" s="289"/>
      <c r="P18" s="289"/>
      <c r="Q18" s="289"/>
      <c r="R18" s="289"/>
      <c r="S18" s="289"/>
      <c r="T18" s="289"/>
      <c r="U18" s="289"/>
    </row>
    <row r="19" spans="2:21" ht="60" customHeight="1" x14ac:dyDescent="0.2">
      <c r="B19" s="289"/>
      <c r="C19" s="289"/>
      <c r="D19" s="289"/>
      <c r="E19" s="289"/>
      <c r="F19" s="289"/>
      <c r="G19" s="289"/>
      <c r="H19" s="289"/>
      <c r="I19" s="289"/>
      <c r="J19" s="289"/>
      <c r="K19" s="289"/>
      <c r="L19" s="289"/>
      <c r="M19" s="289"/>
      <c r="N19" s="289"/>
      <c r="O19" s="289"/>
      <c r="P19" s="289"/>
      <c r="Q19" s="289"/>
      <c r="R19" s="289"/>
      <c r="S19" s="289"/>
      <c r="T19" s="289"/>
      <c r="U19" s="289"/>
    </row>
    <row r="20" spans="2:21" ht="16.5" customHeight="1" x14ac:dyDescent="0.2">
      <c r="B20" s="161"/>
      <c r="C20" s="161"/>
      <c r="D20" s="161"/>
      <c r="E20" s="161"/>
      <c r="F20" s="161"/>
      <c r="G20" s="161"/>
      <c r="H20" s="161"/>
      <c r="I20" s="161"/>
      <c r="J20" s="161"/>
      <c r="K20" s="161"/>
      <c r="L20" s="161"/>
      <c r="M20" s="161"/>
      <c r="N20" s="161"/>
      <c r="O20" s="161"/>
      <c r="P20" s="161"/>
      <c r="Q20" s="161"/>
      <c r="R20" s="161"/>
      <c r="S20" s="161"/>
      <c r="T20" s="161"/>
      <c r="U20" s="161"/>
    </row>
    <row r="21" spans="2:21" ht="21.95" customHeight="1" x14ac:dyDescent="0.2">
      <c r="B21" s="298">
        <v>2024</v>
      </c>
      <c r="C21" s="298"/>
      <c r="D21" s="298"/>
      <c r="E21" s="298"/>
      <c r="F21" s="298"/>
      <c r="G21" s="298"/>
      <c r="H21" s="298"/>
      <c r="I21" s="298"/>
      <c r="J21" s="298"/>
      <c r="K21" s="298"/>
      <c r="L21" s="298"/>
      <c r="M21" s="298"/>
      <c r="N21" s="298"/>
      <c r="O21" s="298"/>
      <c r="P21" s="298"/>
      <c r="Q21" s="298"/>
      <c r="R21" s="298"/>
      <c r="S21" s="298"/>
      <c r="T21" s="298"/>
      <c r="U21" s="298"/>
    </row>
    <row r="22" spans="2:21" ht="24.95" customHeight="1" x14ac:dyDescent="0.2">
      <c r="B22" s="299" t="s">
        <v>28</v>
      </c>
      <c r="C22" s="299"/>
      <c r="D22" s="299"/>
      <c r="E22" s="299"/>
      <c r="F22" s="299"/>
      <c r="G22" s="299"/>
      <c r="H22" s="299"/>
      <c r="I22" s="299"/>
      <c r="J22" s="299"/>
      <c r="K22" s="299"/>
      <c r="L22" s="299"/>
      <c r="M22" s="299"/>
      <c r="N22" s="299"/>
      <c r="O22" s="299"/>
      <c r="P22" s="299"/>
      <c r="Q22" s="299"/>
      <c r="R22" s="299"/>
      <c r="S22" s="299"/>
      <c r="T22" s="299"/>
      <c r="U22" s="299"/>
    </row>
    <row r="23" spans="2:21" ht="60" customHeight="1" x14ac:dyDescent="0.2">
      <c r="B23" s="289" t="s">
        <v>457</v>
      </c>
      <c r="C23" s="289"/>
      <c r="D23" s="289"/>
      <c r="E23" s="289"/>
      <c r="F23" s="289"/>
      <c r="G23" s="289"/>
      <c r="H23" s="289"/>
      <c r="I23" s="289"/>
      <c r="J23" s="289"/>
      <c r="K23" s="289"/>
      <c r="L23" s="289"/>
      <c r="M23" s="289"/>
      <c r="N23" s="289"/>
      <c r="O23" s="289"/>
      <c r="P23" s="289"/>
      <c r="Q23" s="289"/>
      <c r="R23" s="289"/>
      <c r="S23" s="289"/>
      <c r="T23" s="289"/>
      <c r="U23" s="289"/>
    </row>
    <row r="24" spans="2:21" ht="60" customHeight="1" x14ac:dyDescent="0.2">
      <c r="B24" s="289" t="s">
        <v>458</v>
      </c>
      <c r="C24" s="289"/>
      <c r="D24" s="289"/>
      <c r="E24" s="289"/>
      <c r="F24" s="289"/>
      <c r="G24" s="289"/>
      <c r="H24" s="289"/>
      <c r="I24" s="289"/>
      <c r="J24" s="289"/>
      <c r="K24" s="289"/>
      <c r="L24" s="289"/>
      <c r="M24" s="289"/>
      <c r="N24" s="289"/>
      <c r="O24" s="289"/>
      <c r="P24" s="289"/>
      <c r="Q24" s="289"/>
      <c r="R24" s="289"/>
      <c r="S24" s="289"/>
      <c r="T24" s="289"/>
      <c r="U24" s="289"/>
    </row>
    <row r="25" spans="2:21" s="160" customFormat="1" ht="24.95" customHeight="1" x14ac:dyDescent="0.25">
      <c r="B25" s="294" t="s">
        <v>123</v>
      </c>
      <c r="C25" s="295"/>
      <c r="D25" s="295"/>
      <c r="E25" s="295"/>
      <c r="F25" s="295"/>
      <c r="G25" s="295"/>
      <c r="H25" s="295"/>
      <c r="I25" s="295"/>
      <c r="J25" s="295"/>
      <c r="K25" s="295"/>
      <c r="L25" s="295"/>
      <c r="M25" s="295"/>
      <c r="N25" s="295"/>
      <c r="O25" s="295"/>
      <c r="P25" s="295"/>
      <c r="Q25" s="295"/>
      <c r="R25" s="295"/>
      <c r="S25" s="295"/>
      <c r="T25" s="295"/>
      <c r="U25" s="295"/>
    </row>
    <row r="26" spans="2:21" ht="60" customHeight="1" x14ac:dyDescent="0.2">
      <c r="B26" s="289" t="s">
        <v>459</v>
      </c>
      <c r="C26" s="289"/>
      <c r="D26" s="289"/>
      <c r="E26" s="289"/>
      <c r="F26" s="289"/>
      <c r="G26" s="289"/>
      <c r="H26" s="289"/>
      <c r="I26" s="289"/>
      <c r="J26" s="289"/>
      <c r="K26" s="289"/>
      <c r="L26" s="289"/>
      <c r="M26" s="289"/>
      <c r="N26" s="289"/>
      <c r="O26" s="289"/>
      <c r="P26" s="289"/>
      <c r="Q26" s="289"/>
      <c r="R26" s="289"/>
      <c r="S26" s="289"/>
      <c r="T26" s="289"/>
      <c r="U26" s="289"/>
    </row>
    <row r="27" spans="2:21" ht="60" customHeight="1" x14ac:dyDescent="0.2">
      <c r="B27" s="289" t="s">
        <v>467</v>
      </c>
      <c r="C27" s="289"/>
      <c r="D27" s="289"/>
      <c r="E27" s="289"/>
      <c r="F27" s="289"/>
      <c r="G27" s="289"/>
      <c r="H27" s="289"/>
      <c r="I27" s="289"/>
      <c r="J27" s="289"/>
      <c r="K27" s="289"/>
      <c r="L27" s="289"/>
      <c r="M27" s="289"/>
      <c r="N27" s="289"/>
      <c r="O27" s="289"/>
      <c r="P27" s="289"/>
      <c r="Q27" s="289"/>
      <c r="R27" s="289"/>
      <c r="S27" s="289"/>
      <c r="T27" s="289"/>
      <c r="U27" s="289"/>
    </row>
    <row r="28" spans="2:21" ht="60" customHeight="1" x14ac:dyDescent="0.2">
      <c r="B28" s="289"/>
      <c r="C28" s="289"/>
      <c r="D28" s="289"/>
      <c r="E28" s="289"/>
      <c r="F28" s="289"/>
      <c r="G28" s="289"/>
      <c r="H28" s="289"/>
      <c r="I28" s="289"/>
      <c r="J28" s="289"/>
      <c r="K28" s="289"/>
      <c r="L28" s="289"/>
      <c r="M28" s="289"/>
      <c r="N28" s="289"/>
      <c r="O28" s="289"/>
      <c r="P28" s="289"/>
      <c r="Q28" s="289"/>
      <c r="R28" s="289"/>
      <c r="S28" s="289"/>
      <c r="T28" s="289"/>
      <c r="U28" s="289"/>
    </row>
    <row r="29" spans="2:21" ht="16.5" customHeight="1" x14ac:dyDescent="0.2">
      <c r="B29" s="161"/>
      <c r="C29" s="161"/>
      <c r="D29" s="161"/>
      <c r="E29" s="161"/>
      <c r="F29" s="161"/>
      <c r="G29" s="161"/>
      <c r="H29" s="161"/>
      <c r="I29" s="161"/>
      <c r="J29" s="161"/>
      <c r="K29" s="161"/>
      <c r="L29" s="161"/>
      <c r="M29" s="161"/>
      <c r="N29" s="161"/>
      <c r="O29" s="161"/>
      <c r="P29" s="161"/>
      <c r="Q29" s="161"/>
      <c r="R29" s="161"/>
      <c r="S29" s="161"/>
      <c r="T29" s="161"/>
      <c r="U29" s="161"/>
    </row>
    <row r="30" spans="2:21" ht="21.95" customHeight="1" x14ac:dyDescent="0.2">
      <c r="B30" s="296">
        <v>2025</v>
      </c>
      <c r="C30" s="297"/>
      <c r="D30" s="297"/>
      <c r="E30" s="297"/>
      <c r="F30" s="297"/>
      <c r="G30" s="297"/>
      <c r="H30" s="297"/>
      <c r="I30" s="297"/>
      <c r="J30" s="297"/>
      <c r="K30" s="297"/>
      <c r="L30" s="297"/>
      <c r="M30" s="297"/>
      <c r="N30" s="297"/>
      <c r="O30" s="297"/>
      <c r="P30" s="297"/>
      <c r="Q30" s="297"/>
      <c r="R30" s="297"/>
      <c r="S30" s="297"/>
      <c r="T30" s="297"/>
      <c r="U30" s="297"/>
    </row>
    <row r="31" spans="2:21" ht="24.95" customHeight="1" x14ac:dyDescent="0.2">
      <c r="B31" s="292" t="s">
        <v>28</v>
      </c>
      <c r="C31" s="293"/>
      <c r="D31" s="293"/>
      <c r="E31" s="293"/>
      <c r="F31" s="293"/>
      <c r="G31" s="293"/>
      <c r="H31" s="293"/>
      <c r="I31" s="293"/>
      <c r="J31" s="293"/>
      <c r="K31" s="293"/>
      <c r="L31" s="293"/>
      <c r="M31" s="293"/>
      <c r="N31" s="293"/>
      <c r="O31" s="293"/>
      <c r="P31" s="293"/>
      <c r="Q31" s="293"/>
      <c r="R31" s="293"/>
      <c r="S31" s="293"/>
      <c r="T31" s="293"/>
      <c r="U31" s="293"/>
    </row>
    <row r="32" spans="2:21" ht="60" customHeight="1" x14ac:dyDescent="0.2">
      <c r="B32" s="289" t="s">
        <v>515</v>
      </c>
      <c r="C32" s="289"/>
      <c r="D32" s="289"/>
      <c r="E32" s="289"/>
      <c r="F32" s="289"/>
      <c r="G32" s="289"/>
      <c r="H32" s="289"/>
      <c r="I32" s="289"/>
      <c r="J32" s="289"/>
      <c r="K32" s="289"/>
      <c r="L32" s="289"/>
      <c r="M32" s="289"/>
      <c r="N32" s="289"/>
      <c r="O32" s="289"/>
      <c r="P32" s="289"/>
      <c r="Q32" s="289"/>
      <c r="R32" s="289"/>
      <c r="S32" s="289"/>
      <c r="T32" s="289"/>
      <c r="U32" s="289"/>
    </row>
    <row r="33" spans="2:21" ht="60" customHeight="1" x14ac:dyDescent="0.2">
      <c r="B33" s="289"/>
      <c r="C33" s="289"/>
      <c r="D33" s="289"/>
      <c r="E33" s="289"/>
      <c r="F33" s="289"/>
      <c r="G33" s="289"/>
      <c r="H33" s="289"/>
      <c r="I33" s="289"/>
      <c r="J33" s="289"/>
      <c r="K33" s="289"/>
      <c r="L33" s="289"/>
      <c r="M33" s="289"/>
      <c r="N33" s="289"/>
      <c r="O33" s="289"/>
      <c r="P33" s="289"/>
      <c r="Q33" s="289"/>
      <c r="R33" s="289"/>
      <c r="S33" s="289"/>
      <c r="T33" s="289"/>
      <c r="U33" s="289"/>
    </row>
    <row r="34" spans="2:21" s="160" customFormat="1" ht="24.95" customHeight="1" x14ac:dyDescent="0.25">
      <c r="B34" s="294" t="s">
        <v>123</v>
      </c>
      <c r="C34" s="295"/>
      <c r="D34" s="295"/>
      <c r="E34" s="295"/>
      <c r="F34" s="295"/>
      <c r="G34" s="295"/>
      <c r="H34" s="295"/>
      <c r="I34" s="295"/>
      <c r="J34" s="295"/>
      <c r="K34" s="295"/>
      <c r="L34" s="295"/>
      <c r="M34" s="295"/>
      <c r="N34" s="295"/>
      <c r="O34" s="295"/>
      <c r="P34" s="295"/>
      <c r="Q34" s="295"/>
      <c r="R34" s="295"/>
      <c r="S34" s="295"/>
      <c r="T34" s="295"/>
      <c r="U34" s="295"/>
    </row>
    <row r="35" spans="2:21" ht="60" customHeight="1" x14ac:dyDescent="0.2">
      <c r="B35" s="289" t="s">
        <v>516</v>
      </c>
      <c r="C35" s="289"/>
      <c r="D35" s="289"/>
      <c r="E35" s="289"/>
      <c r="F35" s="289"/>
      <c r="G35" s="289"/>
      <c r="H35" s="289"/>
      <c r="I35" s="289"/>
      <c r="J35" s="289"/>
      <c r="K35" s="289"/>
      <c r="L35" s="289"/>
      <c r="M35" s="289"/>
      <c r="N35" s="289"/>
      <c r="O35" s="289"/>
      <c r="P35" s="289"/>
      <c r="Q35" s="289"/>
      <c r="R35" s="289"/>
      <c r="S35" s="289"/>
      <c r="T35" s="289"/>
      <c r="U35" s="289"/>
    </row>
    <row r="36" spans="2:21" ht="60" customHeight="1" x14ac:dyDescent="0.2">
      <c r="B36" s="289"/>
      <c r="C36" s="289"/>
      <c r="D36" s="289"/>
      <c r="E36" s="289"/>
      <c r="F36" s="289"/>
      <c r="G36" s="289"/>
      <c r="H36" s="289"/>
      <c r="I36" s="289"/>
      <c r="J36" s="289"/>
      <c r="K36" s="289"/>
      <c r="L36" s="289"/>
      <c r="M36" s="289"/>
      <c r="N36" s="289"/>
      <c r="O36" s="289"/>
      <c r="P36" s="289"/>
      <c r="Q36" s="289"/>
      <c r="R36" s="289"/>
      <c r="S36" s="289"/>
      <c r="T36" s="289"/>
      <c r="U36" s="289"/>
    </row>
    <row r="37" spans="2:21" ht="60" customHeight="1" x14ac:dyDescent="0.2">
      <c r="B37" s="289"/>
      <c r="C37" s="289"/>
      <c r="D37" s="289"/>
      <c r="E37" s="289"/>
      <c r="F37" s="289"/>
      <c r="G37" s="289"/>
      <c r="H37" s="289"/>
      <c r="I37" s="289"/>
      <c r="J37" s="289"/>
      <c r="K37" s="289"/>
      <c r="L37" s="289"/>
      <c r="M37" s="289"/>
      <c r="N37" s="289"/>
      <c r="O37" s="289"/>
      <c r="P37" s="289"/>
      <c r="Q37" s="289"/>
      <c r="R37" s="289"/>
      <c r="S37" s="289"/>
      <c r="T37" s="289"/>
      <c r="U37" s="289"/>
    </row>
    <row r="39" spans="2:21" x14ac:dyDescent="0.2">
      <c r="B39" s="290">
        <v>2026</v>
      </c>
      <c r="C39" s="291"/>
      <c r="D39" s="291"/>
      <c r="E39" s="291"/>
      <c r="F39" s="291"/>
      <c r="G39" s="291"/>
      <c r="H39" s="291"/>
      <c r="I39" s="291"/>
      <c r="J39" s="291"/>
      <c r="K39" s="291"/>
      <c r="L39" s="291"/>
      <c r="M39" s="291"/>
      <c r="N39" s="291"/>
      <c r="O39" s="291"/>
      <c r="P39" s="291"/>
      <c r="Q39" s="291"/>
      <c r="R39" s="291"/>
      <c r="S39" s="291"/>
      <c r="T39" s="291"/>
      <c r="U39" s="291"/>
    </row>
    <row r="40" spans="2:21" ht="19.5" x14ac:dyDescent="0.2">
      <c r="B40" s="292" t="s">
        <v>28</v>
      </c>
      <c r="C40" s="293"/>
      <c r="D40" s="293"/>
      <c r="E40" s="293"/>
      <c r="F40" s="293"/>
      <c r="G40" s="293"/>
      <c r="H40" s="293"/>
      <c r="I40" s="293"/>
      <c r="J40" s="293"/>
      <c r="K40" s="293"/>
      <c r="L40" s="293"/>
      <c r="M40" s="293"/>
      <c r="N40" s="293"/>
      <c r="O40" s="293"/>
      <c r="P40" s="293"/>
      <c r="Q40" s="293"/>
      <c r="R40" s="293"/>
      <c r="S40" s="293"/>
      <c r="T40" s="293"/>
      <c r="U40" s="293"/>
    </row>
    <row r="41" spans="2:21" ht="60.75" customHeight="1" x14ac:dyDescent="0.2">
      <c r="B41" s="289"/>
      <c r="C41" s="289"/>
      <c r="D41" s="289"/>
      <c r="E41" s="289"/>
      <c r="F41" s="289"/>
      <c r="G41" s="289"/>
      <c r="H41" s="289"/>
      <c r="I41" s="289"/>
      <c r="J41" s="289"/>
      <c r="K41" s="289"/>
      <c r="L41" s="289"/>
      <c r="M41" s="289"/>
      <c r="N41" s="289"/>
      <c r="O41" s="289"/>
      <c r="P41" s="289"/>
      <c r="Q41" s="289"/>
      <c r="R41" s="289"/>
      <c r="S41" s="289"/>
      <c r="T41" s="289"/>
      <c r="U41" s="289"/>
    </row>
    <row r="42" spans="2:21" ht="60" customHeight="1" x14ac:dyDescent="0.2">
      <c r="B42" s="289"/>
      <c r="C42" s="289"/>
      <c r="D42" s="289"/>
      <c r="E42" s="289"/>
      <c r="F42" s="289"/>
      <c r="G42" s="289"/>
      <c r="H42" s="289"/>
      <c r="I42" s="289"/>
      <c r="J42" s="289"/>
      <c r="K42" s="289"/>
      <c r="L42" s="289"/>
      <c r="M42" s="289"/>
      <c r="N42" s="289"/>
      <c r="O42" s="289"/>
      <c r="P42" s="289"/>
      <c r="Q42" s="289"/>
      <c r="R42" s="289"/>
      <c r="S42" s="289"/>
      <c r="T42" s="289"/>
      <c r="U42" s="289"/>
    </row>
    <row r="43" spans="2:21" ht="19.5" x14ac:dyDescent="0.2">
      <c r="B43" s="294" t="s">
        <v>123</v>
      </c>
      <c r="C43" s="295"/>
      <c r="D43" s="295"/>
      <c r="E43" s="295"/>
      <c r="F43" s="295"/>
      <c r="G43" s="295"/>
      <c r="H43" s="295"/>
      <c r="I43" s="295"/>
      <c r="J43" s="295"/>
      <c r="K43" s="295"/>
      <c r="L43" s="295"/>
      <c r="M43" s="295"/>
      <c r="N43" s="295"/>
      <c r="O43" s="295"/>
      <c r="P43" s="295"/>
      <c r="Q43" s="295"/>
      <c r="R43" s="295"/>
      <c r="S43" s="295"/>
      <c r="T43" s="295"/>
      <c r="U43" s="295"/>
    </row>
    <row r="44" spans="2:21" ht="45.75" customHeight="1" x14ac:dyDescent="0.2">
      <c r="B44" s="289"/>
      <c r="C44" s="289"/>
      <c r="D44" s="289"/>
      <c r="E44" s="289"/>
      <c r="F44" s="289"/>
      <c r="G44" s="289"/>
      <c r="H44" s="289"/>
      <c r="I44" s="289"/>
      <c r="J44" s="289"/>
      <c r="K44" s="289"/>
      <c r="L44" s="289"/>
      <c r="M44" s="289"/>
      <c r="N44" s="289"/>
      <c r="O44" s="289"/>
      <c r="P44" s="289"/>
      <c r="Q44" s="289"/>
      <c r="R44" s="289"/>
      <c r="S44" s="289"/>
      <c r="T44" s="289"/>
      <c r="U44" s="289"/>
    </row>
    <row r="45" spans="2:21" ht="48" customHeight="1" x14ac:dyDescent="0.2">
      <c r="B45" s="289"/>
      <c r="C45" s="289"/>
      <c r="D45" s="289"/>
      <c r="E45" s="289"/>
      <c r="F45" s="289"/>
      <c r="G45" s="289"/>
      <c r="H45" s="289"/>
      <c r="I45" s="289"/>
      <c r="J45" s="289"/>
      <c r="K45" s="289"/>
      <c r="L45" s="289"/>
      <c r="M45" s="289"/>
      <c r="N45" s="289"/>
      <c r="O45" s="289"/>
      <c r="P45" s="289"/>
      <c r="Q45" s="289"/>
      <c r="R45" s="289"/>
      <c r="S45" s="289"/>
      <c r="T45" s="289"/>
      <c r="U45" s="289"/>
    </row>
    <row r="46" spans="2:21" ht="56.25" customHeight="1" x14ac:dyDescent="0.2">
      <c r="B46" s="289"/>
      <c r="C46" s="289"/>
      <c r="D46" s="289"/>
      <c r="E46" s="289"/>
      <c r="F46" s="289"/>
      <c r="G46" s="289"/>
      <c r="H46" s="289"/>
      <c r="I46" s="289"/>
      <c r="J46" s="289"/>
      <c r="K46" s="289"/>
      <c r="L46" s="289"/>
      <c r="M46" s="289"/>
      <c r="N46" s="289"/>
      <c r="O46" s="289"/>
      <c r="P46" s="289"/>
      <c r="Q46" s="289"/>
      <c r="R46" s="289"/>
      <c r="S46" s="289"/>
      <c r="T46" s="289"/>
      <c r="U46" s="289"/>
    </row>
    <row r="65495" spans="2:22" x14ac:dyDescent="0.2">
      <c r="B65495" s="162" t="s">
        <v>29</v>
      </c>
      <c r="C65495" s="162"/>
      <c r="D65495" s="162"/>
      <c r="E65495" s="162"/>
      <c r="F65495" s="162"/>
      <c r="G65495" s="162"/>
      <c r="H65495" s="162"/>
      <c r="I65495" s="162"/>
      <c r="J65495" s="162"/>
      <c r="K65495" s="162"/>
      <c r="L65495" s="162"/>
      <c r="M65495" s="162"/>
      <c r="N65495" s="162"/>
      <c r="O65495" s="162"/>
      <c r="P65495" s="162"/>
      <c r="Q65495" s="162"/>
      <c r="R65495" s="162"/>
      <c r="S65495" s="162"/>
      <c r="T65495" s="162"/>
      <c r="U65495" s="162"/>
      <c r="V65495" s="162"/>
    </row>
    <row r="65496" spans="2:22" x14ac:dyDescent="0.2">
      <c r="B65496" s="163" t="s">
        <v>30</v>
      </c>
      <c r="C65496" s="163"/>
      <c r="D65496" s="163"/>
      <c r="E65496" s="163"/>
      <c r="F65496" s="163"/>
      <c r="G65496" s="163"/>
      <c r="H65496" s="163"/>
      <c r="I65496" s="163"/>
      <c r="J65496" s="163"/>
      <c r="K65496" s="163"/>
      <c r="L65496" s="163"/>
      <c r="M65496" s="163"/>
      <c r="N65496" s="163"/>
      <c r="O65496" s="163"/>
      <c r="P65496" s="163"/>
      <c r="Q65496" s="163"/>
      <c r="R65496" s="163"/>
      <c r="S65496" s="163"/>
      <c r="T65496" s="163"/>
      <c r="U65496" s="163"/>
      <c r="V65496" s="163"/>
    </row>
    <row r="65497" spans="2:22" x14ac:dyDescent="0.2">
      <c r="B65497" s="163" t="s">
        <v>31</v>
      </c>
      <c r="C65497" s="163"/>
      <c r="D65497" s="163"/>
      <c r="E65497" s="163"/>
      <c r="F65497" s="163"/>
      <c r="G65497" s="163"/>
      <c r="H65497" s="163"/>
      <c r="I65497" s="163"/>
      <c r="J65497" s="163"/>
      <c r="K65497" s="163"/>
      <c r="L65497" s="163"/>
      <c r="M65497" s="163"/>
      <c r="N65497" s="163"/>
      <c r="O65497" s="163"/>
      <c r="P65497" s="163"/>
      <c r="Q65497" s="163"/>
      <c r="R65497" s="163"/>
      <c r="S65497" s="163"/>
      <c r="T65497" s="163"/>
      <c r="U65497" s="163"/>
      <c r="V65497" s="163"/>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topLeftCell="A16" zoomScaleNormal="100" workbookViewId="0">
      <selection activeCell="B35" sqref="B35:U35"/>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32" t="s">
        <v>127</v>
      </c>
      <c r="C2" s="325" t="s">
        <v>176</v>
      </c>
      <c r="D2" s="325"/>
      <c r="E2" s="325"/>
      <c r="F2" s="325"/>
      <c r="G2" s="2"/>
      <c r="H2" s="326" t="s">
        <v>177</v>
      </c>
      <c r="I2" s="326"/>
      <c r="J2" s="326"/>
      <c r="K2" s="326"/>
      <c r="L2" s="3"/>
      <c r="M2" s="334" t="s">
        <v>178</v>
      </c>
      <c r="N2" s="334"/>
      <c r="O2" s="334"/>
      <c r="P2" s="334"/>
      <c r="Q2" s="58"/>
      <c r="R2" s="317" t="s">
        <v>179</v>
      </c>
      <c r="S2" s="317"/>
      <c r="T2" s="317"/>
      <c r="U2" s="317"/>
      <c r="V2" s="322"/>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33"/>
      <c r="C3" s="4">
        <v>1</v>
      </c>
      <c r="D3" s="4">
        <v>2</v>
      </c>
      <c r="E3" s="5">
        <v>3</v>
      </c>
      <c r="F3" s="6">
        <v>4</v>
      </c>
      <c r="G3" s="330"/>
      <c r="H3" s="4">
        <v>1</v>
      </c>
      <c r="I3" s="4">
        <v>2</v>
      </c>
      <c r="J3" s="5">
        <v>3</v>
      </c>
      <c r="K3" s="6">
        <v>4</v>
      </c>
      <c r="L3" s="323"/>
      <c r="M3" s="4">
        <v>1</v>
      </c>
      <c r="N3" s="4">
        <v>2</v>
      </c>
      <c r="O3" s="5">
        <v>3</v>
      </c>
      <c r="P3" s="6">
        <v>4</v>
      </c>
      <c r="Q3" s="59"/>
      <c r="R3" s="4">
        <v>1</v>
      </c>
      <c r="S3" s="4">
        <v>2</v>
      </c>
      <c r="T3" s="5">
        <v>3</v>
      </c>
      <c r="U3" s="6">
        <v>4</v>
      </c>
      <c r="V3" s="322"/>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40" t="s">
        <v>128</v>
      </c>
      <c r="C4" s="39">
        <f>Autoevaluación!R55/SUM(Autoevaluación!R55:R58)</f>
        <v>0</v>
      </c>
      <c r="D4" s="8">
        <f>Autoevaluación!R56/SUM(Autoevaluación!R55:R58)</f>
        <v>0</v>
      </c>
      <c r="E4" s="8">
        <f>Autoevaluación!R57/SUM(Autoevaluación!R55:R58)</f>
        <v>0.4</v>
      </c>
      <c r="F4" s="8">
        <f>Autoevaluación!R58/SUM(Autoevaluación!R55:R58)</f>
        <v>0.6</v>
      </c>
      <c r="G4" s="331"/>
      <c r="H4" s="8">
        <f>Autoevaluación!S55/SUM(Autoevaluación!S55:S59)</f>
        <v>0</v>
      </c>
      <c r="I4" s="8">
        <f>Autoevaluación!S56/SUM(Autoevaluación!S55:S58)</f>
        <v>0</v>
      </c>
      <c r="J4" s="8">
        <f>Autoevaluación!S57/SUM(Autoevaluación!S55:S58)</f>
        <v>0.4</v>
      </c>
      <c r="K4" s="8">
        <f>Autoevaluación!S58/SUM(Autoevaluación!S55:S58)</f>
        <v>0.6</v>
      </c>
      <c r="L4" s="324"/>
      <c r="M4" s="8" t="e">
        <f>Autoevaluación!T55/SUM(Autoevaluación!T55:T58)</f>
        <v>#DIV/0!</v>
      </c>
      <c r="N4" s="8" t="e">
        <f>Autoevaluación!T56/SUM(Autoevaluación!T55:T58)</f>
        <v>#DIV/0!</v>
      </c>
      <c r="O4" s="8" t="e">
        <f>Autoevaluación!T57/SUM(Autoevaluación!T55:T58)</f>
        <v>#DIV/0!</v>
      </c>
      <c r="P4" s="8" t="e">
        <f>Autoevaluación!T58/SUM(Autoevaluación!T55:T58)</f>
        <v>#DIV/0!</v>
      </c>
      <c r="Q4" s="56"/>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40" t="s">
        <v>129</v>
      </c>
      <c r="C5" s="39">
        <f>Autoevaluación!R62/SUM(Autoevaluación!R62:R65)</f>
        <v>0</v>
      </c>
      <c r="D5" s="8">
        <f>Autoevaluación!R63/SUM(Autoevaluación!R62:R65)</f>
        <v>0</v>
      </c>
      <c r="E5" s="8">
        <f>Autoevaluación!R64/SUM(Autoevaluación!R62:R65)</f>
        <v>0.5</v>
      </c>
      <c r="F5" s="8">
        <f>Autoevaluación!R65/SUM(Autoevaluación!R62:R65)</f>
        <v>0.5</v>
      </c>
      <c r="G5" s="331"/>
      <c r="H5" s="8">
        <f>Autoevaluación!S62/SUM(Autoevaluación!S62:S65)</f>
        <v>0</v>
      </c>
      <c r="I5" s="8">
        <f>Autoevaluación!S63/SUM(Autoevaluación!S62:S65)</f>
        <v>0</v>
      </c>
      <c r="J5" s="8">
        <f>Autoevaluación!S64/SUM(Autoevaluación!S62:S65)</f>
        <v>0.75</v>
      </c>
      <c r="K5" s="8">
        <f>Autoevaluación!S65/SUM(Autoevaluación!S62:S65)</f>
        <v>0.25</v>
      </c>
      <c r="L5" s="324"/>
      <c r="M5" s="8" t="e">
        <f>Autoevaluación!T62/SUM(Autoevaluación!T62:T65)</f>
        <v>#DIV/0!</v>
      </c>
      <c r="N5" s="8" t="e">
        <f>Autoevaluación!T63/SUM(Autoevaluación!T62:T65)</f>
        <v>#DIV/0!</v>
      </c>
      <c r="O5" s="8" t="e">
        <f>Autoevaluación!T64/SUM(Autoevaluación!T62:T65)</f>
        <v>#DIV/0!</v>
      </c>
      <c r="P5" s="8" t="e">
        <f>Autoevaluación!T65/SUM(Autoevaluación!T62:T65)</f>
        <v>#DIV/0!</v>
      </c>
      <c r="Q5" s="56"/>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40" t="s">
        <v>130</v>
      </c>
      <c r="C6" s="39">
        <f>Autoevaluación!R68/SUM(Autoevaluación!R68:R71)</f>
        <v>0</v>
      </c>
      <c r="D6" s="8">
        <f>Autoevaluación!R69/SUM(Autoevaluación!R68:R71)</f>
        <v>0</v>
      </c>
      <c r="E6" s="8">
        <f>Autoevaluación!R70/SUM(Autoevaluación!R68:R71)</f>
        <v>0.75</v>
      </c>
      <c r="F6" s="8">
        <f>Autoevaluación!R71/SUM(Autoevaluación!R68:R71)</f>
        <v>0.25</v>
      </c>
      <c r="G6" s="331"/>
      <c r="H6" s="8">
        <f>Autoevaluación!S68/SUM(Autoevaluación!S68:S71)</f>
        <v>0</v>
      </c>
      <c r="I6" s="8">
        <f>Autoevaluación!S69/SUM(Autoevaluación!S68:S71)</f>
        <v>0</v>
      </c>
      <c r="J6" s="8">
        <f>Autoevaluación!S70/SUM(Autoevaluación!S68:S71)</f>
        <v>0.5</v>
      </c>
      <c r="K6" s="8">
        <f>Autoevaluación!S71/SUM(Autoevaluación!S68:S71)</f>
        <v>0.5</v>
      </c>
      <c r="L6" s="324"/>
      <c r="M6" s="8" t="e">
        <f>Autoevaluación!T68/SUM(Autoevaluación!T68:T71)</f>
        <v>#DIV/0!</v>
      </c>
      <c r="N6" s="8" t="e">
        <f>Autoevaluación!T69/SUM(Autoevaluación!T68:T71)</f>
        <v>#DIV/0!</v>
      </c>
      <c r="O6" s="8" t="e">
        <f>Autoevaluación!T70/SUM(Autoevaluación!T68:T71)</f>
        <v>#DIV/0!</v>
      </c>
      <c r="P6" s="8" t="e">
        <f>Autoevaluación!T71/SUM(Autoevaluación!T68:T71)</f>
        <v>#DIV/0!</v>
      </c>
      <c r="Q6" s="56"/>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40" t="s">
        <v>131</v>
      </c>
      <c r="C7" s="39">
        <v>0</v>
      </c>
      <c r="D7" s="8">
        <v>0</v>
      </c>
      <c r="E7" s="8">
        <v>1</v>
      </c>
      <c r="F7" s="8">
        <v>0</v>
      </c>
      <c r="G7" s="331"/>
      <c r="H7" s="8">
        <f>Autoevaluación!S74/SUM(Autoevaluación!S74:S77)</f>
        <v>0</v>
      </c>
      <c r="I7" s="8">
        <f>Autoevaluación!S75/SUM(Autoevaluación!S74:S77)</f>
        <v>0</v>
      </c>
      <c r="J7" s="8">
        <f>Autoevaluación!S76/SUM(Autoevaluación!S74:S77)</f>
        <v>0.83333333333333337</v>
      </c>
      <c r="K7" s="8">
        <f>Autoevaluación!S77/SUM(Autoevaluación!S74:S77)</f>
        <v>0.16666666666666666</v>
      </c>
      <c r="L7" s="324"/>
      <c r="M7" s="8" t="e">
        <f>Autoevaluación!T74/SUM(Autoevaluación!T74:T77)</f>
        <v>#DIV/0!</v>
      </c>
      <c r="N7" s="8" t="e">
        <f>Autoevaluación!T75/SUM(Autoevaluación!T74:T77)</f>
        <v>#DIV/0!</v>
      </c>
      <c r="O7" s="8" t="e">
        <f>Autoevaluación!T76/SUM(Autoevaluación!T74:T77)</f>
        <v>#DIV/0!</v>
      </c>
      <c r="P7" s="8" t="e">
        <f>Autoevaluación!T77/SUM(Autoevaluación!T74:T77)</f>
        <v>#DIV/0!</v>
      </c>
      <c r="Q7" s="56"/>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41"/>
      <c r="C8" s="8"/>
      <c r="D8" s="8"/>
      <c r="E8" s="8"/>
      <c r="F8" s="8"/>
      <c r="G8" s="331"/>
      <c r="H8" s="8"/>
      <c r="I8" s="8"/>
      <c r="J8" s="8"/>
      <c r="K8" s="8"/>
      <c r="L8" s="324"/>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31"/>
      <c r="H9" s="8"/>
      <c r="I9" s="8"/>
      <c r="J9" s="8"/>
      <c r="K9" s="8"/>
      <c r="L9" s="324"/>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v>
      </c>
      <c r="D10" s="13">
        <f>AVERAGE(D4:D9)</f>
        <v>0</v>
      </c>
      <c r="E10" s="13">
        <f>AVERAGE(E4:E9)</f>
        <v>0.66249999999999998</v>
      </c>
      <c r="F10" s="13">
        <f>AVERAGE(F4:F9)</f>
        <v>0.33750000000000002</v>
      </c>
      <c r="G10" s="10"/>
      <c r="H10" s="13">
        <f>AVERAGE(H4:H9)</f>
        <v>0</v>
      </c>
      <c r="I10" s="13">
        <f>AVERAGE(I4:I9)</f>
        <v>0</v>
      </c>
      <c r="J10" s="13">
        <f>AVERAGE(J4:J9)</f>
        <v>0.62083333333333335</v>
      </c>
      <c r="K10" s="13">
        <f>AVERAGE(K4:K9)</f>
        <v>0.37916666666666671</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5" t="s">
        <v>176</v>
      </c>
      <c r="C12" s="325"/>
      <c r="D12" s="325"/>
      <c r="E12" s="325"/>
      <c r="F12" s="325"/>
      <c r="G12" s="325"/>
      <c r="H12" s="325"/>
      <c r="I12" s="325"/>
      <c r="J12" s="325"/>
      <c r="K12" s="325"/>
      <c r="L12" s="325"/>
      <c r="M12" s="325"/>
      <c r="N12" s="325"/>
      <c r="O12" s="325"/>
      <c r="P12" s="325"/>
      <c r="Q12" s="325"/>
      <c r="R12" s="325"/>
      <c r="S12" s="325"/>
      <c r="T12" s="325"/>
      <c r="U12" s="325"/>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16" t="s">
        <v>277</v>
      </c>
      <c r="C14" s="316"/>
      <c r="D14" s="316"/>
      <c r="E14" s="316"/>
      <c r="F14" s="316"/>
      <c r="G14" s="316"/>
      <c r="H14" s="316"/>
      <c r="I14" s="316"/>
      <c r="J14" s="316"/>
      <c r="K14" s="316"/>
      <c r="L14" s="316"/>
      <c r="M14" s="316"/>
      <c r="N14" s="316"/>
      <c r="O14" s="316"/>
      <c r="P14" s="316"/>
      <c r="Q14" s="316"/>
      <c r="R14" s="316"/>
      <c r="S14" s="316"/>
      <c r="T14" s="316"/>
      <c r="U14" s="316"/>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16"/>
      <c r="C15" s="316"/>
      <c r="D15" s="316"/>
      <c r="E15" s="316"/>
      <c r="F15" s="316"/>
      <c r="G15" s="316"/>
      <c r="H15" s="316"/>
      <c r="I15" s="316"/>
      <c r="J15" s="316"/>
      <c r="K15" s="316"/>
      <c r="L15" s="316"/>
      <c r="M15" s="316"/>
      <c r="N15" s="316"/>
      <c r="O15" s="316"/>
      <c r="P15" s="316"/>
      <c r="Q15" s="316"/>
      <c r="R15" s="316"/>
      <c r="S15" s="316"/>
      <c r="T15" s="316"/>
      <c r="U15" s="316"/>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16" t="s">
        <v>362</v>
      </c>
      <c r="C17" s="316"/>
      <c r="D17" s="316"/>
      <c r="E17" s="316"/>
      <c r="F17" s="316"/>
      <c r="G17" s="316"/>
      <c r="H17" s="316"/>
      <c r="I17" s="316"/>
      <c r="J17" s="316"/>
      <c r="K17" s="316"/>
      <c r="L17" s="316"/>
      <c r="M17" s="316"/>
      <c r="N17" s="316"/>
      <c r="O17" s="316"/>
      <c r="P17" s="316"/>
      <c r="Q17" s="316"/>
      <c r="R17" s="316"/>
      <c r="S17" s="316"/>
      <c r="T17" s="316"/>
      <c r="U17" s="316"/>
    </row>
    <row r="18" spans="2:21" ht="60" customHeight="1" x14ac:dyDescent="0.2">
      <c r="B18" s="316" t="s">
        <v>363</v>
      </c>
      <c r="C18" s="316"/>
      <c r="D18" s="316"/>
      <c r="E18" s="316"/>
      <c r="F18" s="316"/>
      <c r="G18" s="316"/>
      <c r="H18" s="316"/>
      <c r="I18" s="316"/>
      <c r="J18" s="316"/>
      <c r="K18" s="316"/>
      <c r="L18" s="316"/>
      <c r="M18" s="316"/>
      <c r="N18" s="316"/>
      <c r="O18" s="316"/>
      <c r="P18" s="316"/>
      <c r="Q18" s="316"/>
      <c r="R18" s="316"/>
      <c r="S18" s="316"/>
      <c r="T18" s="316"/>
      <c r="U18" s="316"/>
    </row>
    <row r="19" spans="2:21" ht="60" customHeight="1" x14ac:dyDescent="0.2">
      <c r="B19" s="316"/>
      <c r="C19" s="316"/>
      <c r="D19" s="316"/>
      <c r="E19" s="316"/>
      <c r="F19" s="316"/>
      <c r="G19" s="316"/>
      <c r="H19" s="316"/>
      <c r="I19" s="316"/>
      <c r="J19" s="316"/>
      <c r="K19" s="316"/>
      <c r="L19" s="316"/>
      <c r="M19" s="316"/>
      <c r="N19" s="316"/>
      <c r="O19" s="316"/>
      <c r="P19" s="316"/>
      <c r="Q19" s="316"/>
      <c r="R19" s="316"/>
      <c r="S19" s="316"/>
      <c r="T19" s="316"/>
      <c r="U19" s="316"/>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316" t="s">
        <v>460</v>
      </c>
      <c r="C23" s="316"/>
      <c r="D23" s="316"/>
      <c r="E23" s="316"/>
      <c r="F23" s="316"/>
      <c r="G23" s="316"/>
      <c r="H23" s="316"/>
      <c r="I23" s="316"/>
      <c r="J23" s="316"/>
      <c r="K23" s="316"/>
      <c r="L23" s="316"/>
      <c r="M23" s="316"/>
      <c r="N23" s="316"/>
      <c r="O23" s="316"/>
      <c r="P23" s="316"/>
      <c r="Q23" s="316"/>
      <c r="R23" s="316"/>
      <c r="S23" s="316"/>
      <c r="T23" s="316"/>
      <c r="U23" s="316"/>
    </row>
    <row r="24" spans="2:21" ht="60" customHeight="1" x14ac:dyDescent="0.2">
      <c r="B24" s="316"/>
      <c r="C24" s="316"/>
      <c r="D24" s="316"/>
      <c r="E24" s="316"/>
      <c r="F24" s="316"/>
      <c r="G24" s="316"/>
      <c r="H24" s="316"/>
      <c r="I24" s="316"/>
      <c r="J24" s="316"/>
      <c r="K24" s="316"/>
      <c r="L24" s="316"/>
      <c r="M24" s="316"/>
      <c r="N24" s="316"/>
      <c r="O24" s="316"/>
      <c r="P24" s="316"/>
      <c r="Q24" s="316"/>
      <c r="R24" s="316"/>
      <c r="S24" s="316"/>
      <c r="T24" s="316"/>
      <c r="U24" s="316"/>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16" t="s">
        <v>461</v>
      </c>
      <c r="C26" s="316"/>
      <c r="D26" s="316"/>
      <c r="E26" s="316"/>
      <c r="F26" s="316"/>
      <c r="G26" s="316"/>
      <c r="H26" s="316"/>
      <c r="I26" s="316"/>
      <c r="J26" s="316"/>
      <c r="K26" s="316"/>
      <c r="L26" s="316"/>
      <c r="M26" s="316"/>
      <c r="N26" s="316"/>
      <c r="O26" s="316"/>
      <c r="P26" s="316"/>
      <c r="Q26" s="316"/>
      <c r="R26" s="316"/>
      <c r="S26" s="316"/>
      <c r="T26" s="316"/>
      <c r="U26" s="316"/>
    </row>
    <row r="27" spans="2:21" ht="60" customHeight="1" x14ac:dyDescent="0.2">
      <c r="B27" s="316" t="s">
        <v>462</v>
      </c>
      <c r="C27" s="316"/>
      <c r="D27" s="316"/>
      <c r="E27" s="316"/>
      <c r="F27" s="316"/>
      <c r="G27" s="316"/>
      <c r="H27" s="316"/>
      <c r="I27" s="316"/>
      <c r="J27" s="316"/>
      <c r="K27" s="316"/>
      <c r="L27" s="316"/>
      <c r="M27" s="316"/>
      <c r="N27" s="316"/>
      <c r="O27" s="316"/>
      <c r="P27" s="316"/>
      <c r="Q27" s="316"/>
      <c r="R27" s="316"/>
      <c r="S27" s="316"/>
      <c r="T27" s="316"/>
      <c r="U27" s="316"/>
    </row>
    <row r="28" spans="2:21" ht="60" customHeight="1" x14ac:dyDescent="0.2">
      <c r="B28" s="316"/>
      <c r="C28" s="316"/>
      <c r="D28" s="316"/>
      <c r="E28" s="316"/>
      <c r="F28" s="316"/>
      <c r="G28" s="316"/>
      <c r="H28" s="316"/>
      <c r="I28" s="316"/>
      <c r="J28" s="316"/>
      <c r="K28" s="316"/>
      <c r="L28" s="316"/>
      <c r="M28" s="316"/>
      <c r="N28" s="316"/>
      <c r="O28" s="316"/>
      <c r="P28" s="316"/>
      <c r="Q28" s="316"/>
      <c r="R28" s="316"/>
      <c r="S28" s="316"/>
      <c r="T28" s="316"/>
      <c r="U28" s="316"/>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18" t="s">
        <v>28</v>
      </c>
      <c r="C31" s="319"/>
      <c r="D31" s="319"/>
      <c r="E31" s="319"/>
      <c r="F31" s="319"/>
      <c r="G31" s="319"/>
      <c r="H31" s="319"/>
      <c r="I31" s="319"/>
      <c r="J31" s="319"/>
      <c r="K31" s="319"/>
      <c r="L31" s="319"/>
      <c r="M31" s="319"/>
      <c r="N31" s="319"/>
      <c r="O31" s="319"/>
      <c r="P31" s="319"/>
      <c r="Q31" s="319"/>
      <c r="R31" s="319"/>
      <c r="S31" s="319"/>
      <c r="T31" s="319"/>
      <c r="U31" s="319"/>
    </row>
    <row r="32" spans="2:21" ht="60" customHeight="1" x14ac:dyDescent="0.2">
      <c r="B32" s="316" t="s">
        <v>513</v>
      </c>
      <c r="C32" s="316"/>
      <c r="D32" s="316"/>
      <c r="E32" s="316"/>
      <c r="F32" s="316"/>
      <c r="G32" s="316"/>
      <c r="H32" s="316"/>
      <c r="I32" s="316"/>
      <c r="J32" s="316"/>
      <c r="K32" s="316"/>
      <c r="L32" s="316"/>
      <c r="M32" s="316"/>
      <c r="N32" s="316"/>
      <c r="O32" s="316"/>
      <c r="P32" s="316"/>
      <c r="Q32" s="316"/>
      <c r="R32" s="316"/>
      <c r="S32" s="316"/>
      <c r="T32" s="316"/>
      <c r="U32" s="316"/>
    </row>
    <row r="33" spans="2:21" ht="60" customHeight="1" x14ac:dyDescent="0.2">
      <c r="B33" s="316"/>
      <c r="C33" s="316"/>
      <c r="D33" s="316"/>
      <c r="E33" s="316"/>
      <c r="F33" s="316"/>
      <c r="G33" s="316"/>
      <c r="H33" s="316"/>
      <c r="I33" s="316"/>
      <c r="J33" s="316"/>
      <c r="K33" s="316"/>
      <c r="L33" s="316"/>
      <c r="M33" s="316"/>
      <c r="N33" s="316"/>
      <c r="O33" s="316"/>
      <c r="P33" s="316"/>
      <c r="Q33" s="316"/>
      <c r="R33" s="316"/>
      <c r="S33" s="316"/>
      <c r="T33" s="316"/>
      <c r="U33" s="316"/>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16" t="s">
        <v>514</v>
      </c>
      <c r="C35" s="316"/>
      <c r="D35" s="316"/>
      <c r="E35" s="316"/>
      <c r="F35" s="316"/>
      <c r="G35" s="316"/>
      <c r="H35" s="316"/>
      <c r="I35" s="316"/>
      <c r="J35" s="316"/>
      <c r="K35" s="316"/>
      <c r="L35" s="316"/>
      <c r="M35" s="316"/>
      <c r="N35" s="316"/>
      <c r="O35" s="316"/>
      <c r="P35" s="316"/>
      <c r="Q35" s="316"/>
      <c r="R35" s="316"/>
      <c r="S35" s="316"/>
      <c r="T35" s="316"/>
      <c r="U35" s="316"/>
    </row>
    <row r="36" spans="2:21" ht="60" customHeight="1" x14ac:dyDescent="0.2">
      <c r="B36" s="316"/>
      <c r="C36" s="316"/>
      <c r="D36" s="316"/>
      <c r="E36" s="316"/>
      <c r="F36" s="316"/>
      <c r="G36" s="316"/>
      <c r="H36" s="316"/>
      <c r="I36" s="316"/>
      <c r="J36" s="316"/>
      <c r="K36" s="316"/>
      <c r="L36" s="316"/>
      <c r="M36" s="316"/>
      <c r="N36" s="316"/>
      <c r="O36" s="316"/>
      <c r="P36" s="316"/>
      <c r="Q36" s="316"/>
      <c r="R36" s="316"/>
      <c r="S36" s="316"/>
      <c r="T36" s="316"/>
      <c r="U36" s="316"/>
    </row>
    <row r="37" spans="2:21" ht="60" customHeight="1" x14ac:dyDescent="0.2">
      <c r="B37" s="316"/>
      <c r="C37" s="316"/>
      <c r="D37" s="316"/>
      <c r="E37" s="316"/>
      <c r="F37" s="316"/>
      <c r="G37" s="316"/>
      <c r="H37" s="316"/>
      <c r="I37" s="316"/>
      <c r="J37" s="316"/>
      <c r="K37" s="316"/>
      <c r="L37" s="316"/>
      <c r="M37" s="316"/>
      <c r="N37" s="316"/>
      <c r="O37" s="316"/>
      <c r="P37" s="316"/>
      <c r="Q37" s="316"/>
      <c r="R37" s="316"/>
      <c r="S37" s="316"/>
      <c r="T37" s="316"/>
      <c r="U37" s="316"/>
    </row>
    <row r="39" spans="2:21" x14ac:dyDescent="0.2">
      <c r="B39" s="317" t="s">
        <v>179</v>
      </c>
      <c r="C39" s="317"/>
      <c r="D39" s="317"/>
      <c r="E39" s="317"/>
      <c r="F39" s="317"/>
      <c r="G39" s="317"/>
      <c r="H39" s="317"/>
      <c r="I39" s="317"/>
      <c r="J39" s="317"/>
      <c r="K39" s="317"/>
      <c r="L39" s="317"/>
      <c r="M39" s="317"/>
      <c r="N39" s="317"/>
      <c r="O39" s="317"/>
      <c r="P39" s="317"/>
      <c r="Q39" s="317"/>
      <c r="R39" s="317"/>
      <c r="S39" s="317"/>
      <c r="T39" s="317"/>
      <c r="U39" s="317"/>
    </row>
    <row r="40" spans="2:21" ht="19.5" x14ac:dyDescent="0.2">
      <c r="B40" s="318" t="s">
        <v>28</v>
      </c>
      <c r="C40" s="319"/>
      <c r="D40" s="319"/>
      <c r="E40" s="319"/>
      <c r="F40" s="319"/>
      <c r="G40" s="319"/>
      <c r="H40" s="319"/>
      <c r="I40" s="319"/>
      <c r="J40" s="319"/>
      <c r="K40" s="319"/>
      <c r="L40" s="319"/>
      <c r="M40" s="319"/>
      <c r="N40" s="319"/>
      <c r="O40" s="319"/>
      <c r="P40" s="319"/>
      <c r="Q40" s="319"/>
      <c r="R40" s="319"/>
      <c r="S40" s="319"/>
      <c r="T40" s="319"/>
      <c r="U40" s="319"/>
    </row>
    <row r="41" spans="2:21" ht="51.75" customHeight="1" x14ac:dyDescent="0.2">
      <c r="B41" s="316"/>
      <c r="C41" s="316"/>
      <c r="D41" s="316"/>
      <c r="E41" s="316"/>
      <c r="F41" s="316"/>
      <c r="G41" s="316"/>
      <c r="H41" s="316"/>
      <c r="I41" s="316"/>
      <c r="J41" s="316"/>
      <c r="K41" s="316"/>
      <c r="L41" s="316"/>
      <c r="M41" s="316"/>
      <c r="N41" s="316"/>
      <c r="O41" s="316"/>
      <c r="P41" s="316"/>
      <c r="Q41" s="316"/>
      <c r="R41" s="316"/>
      <c r="S41" s="316"/>
      <c r="T41" s="316"/>
      <c r="U41" s="316"/>
    </row>
    <row r="42" spans="2:21" ht="50.25" customHeight="1" x14ac:dyDescent="0.2">
      <c r="B42" s="316"/>
      <c r="C42" s="316"/>
      <c r="D42" s="316"/>
      <c r="E42" s="316"/>
      <c r="F42" s="316"/>
      <c r="G42" s="316"/>
      <c r="H42" s="316"/>
      <c r="I42" s="316"/>
      <c r="J42" s="316"/>
      <c r="K42" s="316"/>
      <c r="L42" s="316"/>
      <c r="M42" s="316"/>
      <c r="N42" s="316"/>
      <c r="O42" s="316"/>
      <c r="P42" s="316"/>
      <c r="Q42" s="316"/>
      <c r="R42" s="316"/>
      <c r="S42" s="316"/>
      <c r="T42" s="316"/>
      <c r="U42" s="316"/>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69.75" customHeight="1" x14ac:dyDescent="0.2">
      <c r="B44" s="316"/>
      <c r="C44" s="316"/>
      <c r="D44" s="316"/>
      <c r="E44" s="316"/>
      <c r="F44" s="316"/>
      <c r="G44" s="316"/>
      <c r="H44" s="316"/>
      <c r="I44" s="316"/>
      <c r="J44" s="316"/>
      <c r="K44" s="316"/>
      <c r="L44" s="316"/>
      <c r="M44" s="316"/>
      <c r="N44" s="316"/>
      <c r="O44" s="316"/>
      <c r="P44" s="316"/>
      <c r="Q44" s="316"/>
      <c r="R44" s="316"/>
      <c r="S44" s="316"/>
      <c r="T44" s="316"/>
      <c r="U44" s="316"/>
    </row>
    <row r="45" spans="2:21" ht="60" customHeight="1" x14ac:dyDescent="0.2">
      <c r="B45" s="316"/>
      <c r="C45" s="316"/>
      <c r="D45" s="316"/>
      <c r="E45" s="316"/>
      <c r="F45" s="316"/>
      <c r="G45" s="316"/>
      <c r="H45" s="316"/>
      <c r="I45" s="316"/>
      <c r="J45" s="316"/>
      <c r="K45" s="316"/>
      <c r="L45" s="316"/>
      <c r="M45" s="316"/>
      <c r="N45" s="316"/>
      <c r="O45" s="316"/>
      <c r="P45" s="316"/>
      <c r="Q45" s="316"/>
      <c r="R45" s="316"/>
      <c r="S45" s="316"/>
      <c r="T45" s="316"/>
      <c r="U45" s="316"/>
    </row>
    <row r="46" spans="2:21" ht="59.25" customHeight="1" x14ac:dyDescent="0.2">
      <c r="B46" s="316"/>
      <c r="C46" s="316"/>
      <c r="D46" s="316"/>
      <c r="E46" s="316"/>
      <c r="F46" s="316"/>
      <c r="G46" s="316"/>
      <c r="H46" s="316"/>
      <c r="I46" s="316"/>
      <c r="J46" s="316"/>
      <c r="K46" s="316"/>
      <c r="L46" s="316"/>
      <c r="M46" s="316"/>
      <c r="N46" s="316"/>
      <c r="O46" s="316"/>
      <c r="P46" s="316"/>
      <c r="Q46" s="316"/>
      <c r="R46" s="316"/>
      <c r="S46" s="316"/>
      <c r="T46" s="316"/>
      <c r="U46" s="316"/>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topLeftCell="A25" zoomScaleNormal="100" workbookViewId="0">
      <selection activeCell="B30" sqref="B30:U30"/>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32" t="s">
        <v>137</v>
      </c>
      <c r="C2" s="325" t="s">
        <v>176</v>
      </c>
      <c r="D2" s="325"/>
      <c r="E2" s="325"/>
      <c r="F2" s="325"/>
      <c r="G2" s="2"/>
      <c r="H2" s="326" t="s">
        <v>177</v>
      </c>
      <c r="I2" s="326"/>
      <c r="J2" s="326"/>
      <c r="K2" s="326"/>
      <c r="L2" s="3"/>
      <c r="M2" s="334" t="s">
        <v>178</v>
      </c>
      <c r="N2" s="334"/>
      <c r="O2" s="334"/>
      <c r="P2" s="334"/>
      <c r="Q2" s="58"/>
      <c r="R2" s="317" t="s">
        <v>179</v>
      </c>
      <c r="S2" s="317"/>
      <c r="T2" s="317"/>
      <c r="U2" s="317"/>
      <c r="V2" s="322"/>
      <c r="W2" s="17"/>
      <c r="X2" s="17"/>
      <c r="Y2" s="17"/>
      <c r="Z2" s="17"/>
      <c r="AA2" s="17"/>
      <c r="AB2" s="17"/>
      <c r="AC2" s="17"/>
      <c r="AD2" s="17"/>
      <c r="AE2" s="17"/>
      <c r="AF2" s="17"/>
      <c r="AG2" s="17"/>
      <c r="AH2" s="17"/>
      <c r="AI2" s="17"/>
      <c r="AJ2" s="17"/>
      <c r="AK2" s="17"/>
      <c r="AL2" s="17"/>
      <c r="AM2" s="17"/>
      <c r="AN2" s="17"/>
    </row>
    <row r="3" spans="2:40" ht="24.75" customHeight="1" thickBot="1" x14ac:dyDescent="0.25">
      <c r="B3" s="333"/>
      <c r="C3" s="4">
        <v>1</v>
      </c>
      <c r="D3" s="4">
        <v>2</v>
      </c>
      <c r="E3" s="5">
        <v>3</v>
      </c>
      <c r="F3" s="6">
        <v>4</v>
      </c>
      <c r="G3" s="330"/>
      <c r="H3" s="4">
        <v>1</v>
      </c>
      <c r="I3" s="4">
        <v>2</v>
      </c>
      <c r="J3" s="5">
        <v>3</v>
      </c>
      <c r="K3" s="6">
        <v>4</v>
      </c>
      <c r="L3" s="323"/>
      <c r="M3" s="4">
        <v>1</v>
      </c>
      <c r="N3" s="4">
        <v>2</v>
      </c>
      <c r="O3" s="5">
        <v>3</v>
      </c>
      <c r="P3" s="6">
        <v>4</v>
      </c>
      <c r="Q3" s="59"/>
      <c r="R3" s="4">
        <v>1</v>
      </c>
      <c r="S3" s="4">
        <v>2</v>
      </c>
      <c r="T3" s="5">
        <v>3</v>
      </c>
      <c r="U3" s="6">
        <v>4</v>
      </c>
      <c r="V3" s="322"/>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0" t="s">
        <v>133</v>
      </c>
      <c r="C4" s="39">
        <f>Autoevaluación!R84/SUM(Autoevaluación!R84:R87)</f>
        <v>0</v>
      </c>
      <c r="D4" s="8">
        <f>Autoevaluación!R85/SUM(Autoevaluación!R84:R87)</f>
        <v>0</v>
      </c>
      <c r="E4" s="8">
        <f>Autoevaluación!R86/SUM(Autoevaluación!R84:R87)</f>
        <v>0.33333333333333331</v>
      </c>
      <c r="F4" s="8">
        <f>Autoevaluación!R87/SUM(Autoevaluación!R84:R87)</f>
        <v>0.66666666666666663</v>
      </c>
      <c r="G4" s="331"/>
      <c r="H4" s="19">
        <f>Autoevaluación!S84/SUM(Autoevaluación!S84:S87)</f>
        <v>0</v>
      </c>
      <c r="I4" s="8">
        <f>Autoevaluación!S85/SUM(Autoevaluación!S84:S87)</f>
        <v>0</v>
      </c>
      <c r="J4" s="8">
        <f>Autoevaluación!S86/SUM(Autoevaluación!S84:S87)</f>
        <v>0</v>
      </c>
      <c r="K4" s="8">
        <f>Autoevaluación!S87/SUM(Autoevaluación!S84:S87)</f>
        <v>1</v>
      </c>
      <c r="L4" s="324"/>
      <c r="M4" s="8" t="e">
        <f>Autoevaluación!T84/SUM(Autoevaluación!T84:T87)</f>
        <v>#DIV/0!</v>
      </c>
      <c r="N4" s="8" t="e">
        <f>Autoevaluación!T85/SUM(Autoevaluación!T84:T87)</f>
        <v>#DIV/0!</v>
      </c>
      <c r="O4" s="8" t="e">
        <f>Autoevaluación!T86/SUM(Autoevaluación!T84:T87)</f>
        <v>#DIV/0!</v>
      </c>
      <c r="P4" s="8" t="e">
        <f>Autoevaluación!T87/SUM(Autoevaluación!T84:T87)</f>
        <v>#DIV/0!</v>
      </c>
      <c r="Q4" s="56"/>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2" t="s">
        <v>134</v>
      </c>
      <c r="C5" s="39">
        <f>Autoevaluación!R89/SUM(Autoevaluación!R89:R92)</f>
        <v>0</v>
      </c>
      <c r="D5" s="8">
        <f>Autoevaluación!R90/SUM(Autoevaluación!R89:R92)</f>
        <v>0.14285714285714285</v>
      </c>
      <c r="E5" s="8">
        <f>Autoevaluación!R91/SUM(Autoevaluación!R89:R92)</f>
        <v>0.8571428571428571</v>
      </c>
      <c r="F5" s="8">
        <f>Autoevaluación!R92/SUM(Autoevaluación!R89:R92)</f>
        <v>0</v>
      </c>
      <c r="G5" s="331"/>
      <c r="H5" s="19">
        <f>Autoevaluación!S89/SUM(Autoevaluación!S89:S92)</f>
        <v>0</v>
      </c>
      <c r="I5" s="8">
        <f>Autoevaluación!S90/SUM(Autoevaluación!S89:S92)</f>
        <v>0.14285714285714285</v>
      </c>
      <c r="J5" s="8">
        <f>Autoevaluación!S91/SUM(Autoevaluación!S89:S92)</f>
        <v>0.8571428571428571</v>
      </c>
      <c r="K5" s="8">
        <f>Autoevaluación!S92/SUM(Autoevaluación!S89:S92)</f>
        <v>0</v>
      </c>
      <c r="L5" s="324"/>
      <c r="M5" s="8" t="e">
        <f>Autoevaluación!T89/SUM(Autoevaluación!T89:T92)</f>
        <v>#DIV/0!</v>
      </c>
      <c r="N5" s="8" t="e">
        <f>Autoevaluación!T90/SUM(Autoevaluación!T89:T92)</f>
        <v>#DIV/0!</v>
      </c>
      <c r="O5" s="8" t="e">
        <f>Autoevaluación!T91/SUM(Autoevaluación!T89:T92)</f>
        <v>#DIV/0!</v>
      </c>
      <c r="P5" s="8" t="e">
        <f>Autoevaluación!T92/SUM(Autoevaluación!T89:T92)</f>
        <v>#DIV/0!</v>
      </c>
      <c r="Q5" s="56"/>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32</v>
      </c>
      <c r="C6" s="39">
        <f>Autoevaluación!R98/SUM(Autoevaluación!R98:R101)</f>
        <v>0</v>
      </c>
      <c r="D6" s="8">
        <f>Autoevaluación!R99/SUM(Autoevaluación!R98:R101)</f>
        <v>0</v>
      </c>
      <c r="E6" s="8">
        <f>Autoevaluación!R100/SUM(Autoevaluación!R98:R101)</f>
        <v>1</v>
      </c>
      <c r="F6" s="8">
        <f>Autoevaluación!R101/SUM(Autoevaluación!R98:R101)</f>
        <v>0</v>
      </c>
      <c r="G6" s="331"/>
      <c r="H6" s="19">
        <f>Autoevaluación!S98/SUM(Autoevaluación!S98:S101)</f>
        <v>0</v>
      </c>
      <c r="I6" s="8">
        <f>Autoevaluación!S99/SUM(Autoevaluación!S98:S101)</f>
        <v>0</v>
      </c>
      <c r="J6" s="8">
        <f>Autoevaluación!S100/SUM(Autoevaluación!S98:S101)</f>
        <v>1</v>
      </c>
      <c r="K6" s="8">
        <f>Autoevaluación!S101/SUM(Autoevaluación!S98:S101)</f>
        <v>0</v>
      </c>
      <c r="L6" s="324"/>
      <c r="M6" s="8" t="e">
        <f>Autoevaluación!T98/SUM(Autoevaluación!T98:T101)</f>
        <v>#DIV/0!</v>
      </c>
      <c r="N6" s="8" t="e">
        <f>Autoevaluación!T99/SUM(Autoevaluación!T98:T101)</f>
        <v>#DIV/0!</v>
      </c>
      <c r="O6" s="8" t="e">
        <f>Autoevaluación!T100/SUM(Autoevaluación!T98:T101)</f>
        <v>#DIV/0!</v>
      </c>
      <c r="P6" s="8" t="e">
        <f>Autoevaluación!T101/SUM(Autoevaluación!T98:T101)</f>
        <v>#DIV/0!</v>
      </c>
      <c r="Q6" s="56"/>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0" t="s">
        <v>135</v>
      </c>
      <c r="C7" s="39">
        <f>Autoevaluación!R102/SUM(Autoevaluación!R102:R105)</f>
        <v>0</v>
      </c>
      <c r="D7" s="8">
        <f>Autoevaluación!R103/SUM(Autoevaluación!R102:R105)</f>
        <v>0.1</v>
      </c>
      <c r="E7" s="8">
        <f>Autoevaluación!R104/SUM(Autoevaluación!R102:R105)</f>
        <v>0.7</v>
      </c>
      <c r="F7" s="8">
        <f>Autoevaluación!R105/SUM(Autoevaluación!R102:R105)</f>
        <v>0.2</v>
      </c>
      <c r="G7" s="331"/>
      <c r="H7" s="19">
        <f>Autoevaluación!S102/SUM(Autoevaluación!S102:S105)</f>
        <v>0</v>
      </c>
      <c r="I7" s="8">
        <f>Autoevaluación!S103/SUM(Autoevaluación!S102:S105)</f>
        <v>0.1</v>
      </c>
      <c r="J7" s="8">
        <f>Autoevaluación!S104/SUM(Autoevaluación!S102:S105)</f>
        <v>0.8</v>
      </c>
      <c r="K7" s="8">
        <f>Autoevaluación!S105/SUM(Autoevaluación!S102:S105)</f>
        <v>0.1</v>
      </c>
      <c r="L7" s="324"/>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6"/>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40" t="s">
        <v>136</v>
      </c>
      <c r="C8" s="39">
        <f>Autoevaluación!R114/SUM(Autoevaluación!R114:R117)</f>
        <v>0</v>
      </c>
      <c r="D8" s="8">
        <f>Autoevaluación!R115/SUM(Autoevaluación!R114:R117)</f>
        <v>0</v>
      </c>
      <c r="E8" s="8">
        <f>Autoevaluación!R116/SUM(Autoevaluación!R114:R117)</f>
        <v>0</v>
      </c>
      <c r="F8" s="8">
        <f>Autoevaluación!R117/SUM(Autoevaluación!R114:R117)</f>
        <v>1</v>
      </c>
      <c r="G8" s="331"/>
      <c r="H8" s="19">
        <f>Autoevaluación!S114/SUM(Autoevaluación!S114:S117)</f>
        <v>0</v>
      </c>
      <c r="I8" s="8">
        <f>Autoevaluación!S115/SUM(Autoevaluación!S114:S117)</f>
        <v>0</v>
      </c>
      <c r="J8" s="8">
        <f>Autoevaluación!S116/SUM(Autoevaluación!S114:S117)</f>
        <v>0</v>
      </c>
      <c r="K8" s="8">
        <f>Autoevaluación!S117/SUM(Autoevaluación!S114:S117)</f>
        <v>1</v>
      </c>
      <c r="L8" s="324"/>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6"/>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41"/>
      <c r="C9" s="8"/>
      <c r="D9" s="8"/>
      <c r="E9" s="8"/>
      <c r="F9" s="8"/>
      <c r="G9" s="331"/>
      <c r="H9" s="8"/>
      <c r="I9" s="8"/>
      <c r="J9" s="8"/>
      <c r="K9" s="8"/>
      <c r="L9" s="324"/>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v>
      </c>
      <c r="D10" s="13">
        <f>AVERAGE(D4:D9)</f>
        <v>4.8571428571428571E-2</v>
      </c>
      <c r="E10" s="13">
        <f>AVERAGE(E4:E9)</f>
        <v>0.57809523809523822</v>
      </c>
      <c r="F10" s="13">
        <f>AVERAGE(F4:F9)</f>
        <v>0.37333333333333335</v>
      </c>
      <c r="G10" s="10"/>
      <c r="H10" s="13">
        <f>AVERAGE(H4:H9)</f>
        <v>0</v>
      </c>
      <c r="I10" s="13">
        <f>AVERAGE(I4:I9)</f>
        <v>4.8571428571428571E-2</v>
      </c>
      <c r="J10" s="13">
        <f>AVERAGE(J4:J9)</f>
        <v>0.53142857142857147</v>
      </c>
      <c r="K10" s="13">
        <f>AVERAGE(K4:K9)</f>
        <v>0.42000000000000004</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5" t="s">
        <v>176</v>
      </c>
      <c r="C12" s="325"/>
      <c r="D12" s="325"/>
      <c r="E12" s="325"/>
      <c r="F12" s="325"/>
      <c r="G12" s="325"/>
      <c r="H12" s="325"/>
      <c r="I12" s="325"/>
      <c r="J12" s="325"/>
      <c r="K12" s="325"/>
      <c r="L12" s="325"/>
      <c r="M12" s="325"/>
      <c r="N12" s="325"/>
      <c r="O12" s="325"/>
      <c r="P12" s="325"/>
      <c r="Q12" s="325"/>
      <c r="R12" s="325"/>
      <c r="S12" s="325"/>
      <c r="T12" s="325"/>
      <c r="U12" s="325"/>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89" t="s">
        <v>468</v>
      </c>
      <c r="C14" s="289"/>
      <c r="D14" s="289"/>
      <c r="E14" s="289"/>
      <c r="F14" s="289"/>
      <c r="G14" s="289"/>
      <c r="H14" s="289"/>
      <c r="I14" s="289"/>
      <c r="J14" s="289"/>
      <c r="K14" s="289"/>
      <c r="L14" s="289"/>
      <c r="M14" s="289"/>
      <c r="N14" s="289"/>
      <c r="O14" s="289"/>
      <c r="P14" s="289"/>
      <c r="Q14" s="289"/>
      <c r="R14" s="289"/>
      <c r="S14" s="289"/>
      <c r="T14" s="289"/>
      <c r="U14" s="289"/>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35" t="s">
        <v>354</v>
      </c>
      <c r="C15" s="335"/>
      <c r="D15" s="335"/>
      <c r="E15" s="335"/>
      <c r="F15" s="335"/>
      <c r="G15" s="335"/>
      <c r="H15" s="335"/>
      <c r="I15" s="335"/>
      <c r="J15" s="335"/>
      <c r="K15" s="335"/>
      <c r="L15" s="335"/>
      <c r="M15" s="335"/>
      <c r="N15" s="335"/>
      <c r="O15" s="335"/>
      <c r="P15" s="335"/>
      <c r="Q15" s="335"/>
      <c r="R15" s="335"/>
      <c r="S15" s="335"/>
      <c r="T15" s="335"/>
      <c r="U15" s="335"/>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289" t="s">
        <v>469</v>
      </c>
      <c r="C17" s="289"/>
      <c r="D17" s="289"/>
      <c r="E17" s="289"/>
      <c r="F17" s="289"/>
      <c r="G17" s="289"/>
      <c r="H17" s="289"/>
      <c r="I17" s="289"/>
      <c r="J17" s="289"/>
      <c r="K17" s="289"/>
      <c r="L17" s="289"/>
      <c r="M17" s="289"/>
      <c r="N17" s="289"/>
      <c r="O17" s="289"/>
      <c r="P17" s="289"/>
      <c r="Q17" s="289"/>
      <c r="R17" s="289"/>
      <c r="S17" s="289"/>
      <c r="T17" s="289"/>
      <c r="U17" s="289"/>
    </row>
    <row r="18" spans="2:21" ht="60" customHeight="1" x14ac:dyDescent="0.2">
      <c r="B18" s="289" t="s">
        <v>355</v>
      </c>
      <c r="C18" s="289"/>
      <c r="D18" s="289"/>
      <c r="E18" s="289"/>
      <c r="F18" s="289"/>
      <c r="G18" s="289"/>
      <c r="H18" s="289"/>
      <c r="I18" s="289"/>
      <c r="J18" s="289"/>
      <c r="K18" s="289"/>
      <c r="L18" s="289"/>
      <c r="M18" s="289"/>
      <c r="N18" s="289"/>
      <c r="O18" s="289"/>
      <c r="P18" s="289"/>
      <c r="Q18" s="289"/>
      <c r="R18" s="289"/>
      <c r="S18" s="289"/>
      <c r="T18" s="289"/>
      <c r="U18" s="289"/>
    </row>
    <row r="19" spans="2:21" ht="60" customHeight="1" x14ac:dyDescent="0.2">
      <c r="B19" s="289"/>
      <c r="C19" s="289"/>
      <c r="D19" s="289"/>
      <c r="E19" s="289"/>
      <c r="F19" s="289"/>
      <c r="G19" s="289"/>
      <c r="H19" s="289"/>
      <c r="I19" s="289"/>
      <c r="J19" s="289"/>
      <c r="K19" s="289"/>
      <c r="L19" s="289"/>
      <c r="M19" s="289"/>
      <c r="N19" s="289"/>
      <c r="O19" s="289"/>
      <c r="P19" s="289"/>
      <c r="Q19" s="289"/>
      <c r="R19" s="289"/>
      <c r="S19" s="289"/>
      <c r="T19" s="289"/>
      <c r="U19" s="289"/>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18" t="s">
        <v>28</v>
      </c>
      <c r="C22" s="319"/>
      <c r="D22" s="319"/>
      <c r="E22" s="319"/>
      <c r="F22" s="319"/>
      <c r="G22" s="319"/>
      <c r="H22" s="319"/>
      <c r="I22" s="319"/>
      <c r="J22" s="319"/>
      <c r="K22" s="319"/>
      <c r="L22" s="319"/>
      <c r="M22" s="319"/>
      <c r="N22" s="319"/>
      <c r="O22" s="319"/>
      <c r="P22" s="319"/>
      <c r="Q22" s="319"/>
      <c r="R22" s="319"/>
      <c r="S22" s="319"/>
      <c r="T22" s="319"/>
      <c r="U22" s="319"/>
    </row>
    <row r="23" spans="2:21" ht="60" customHeight="1" x14ac:dyDescent="0.2">
      <c r="B23" s="289" t="s">
        <v>470</v>
      </c>
      <c r="C23" s="289"/>
      <c r="D23" s="289"/>
      <c r="E23" s="289"/>
      <c r="F23" s="289"/>
      <c r="G23" s="289"/>
      <c r="H23" s="289"/>
      <c r="I23" s="289"/>
      <c r="J23" s="289"/>
      <c r="K23" s="289"/>
      <c r="L23" s="289"/>
      <c r="M23" s="289"/>
      <c r="N23" s="289"/>
      <c r="O23" s="289"/>
      <c r="P23" s="289"/>
      <c r="Q23" s="289"/>
      <c r="R23" s="289"/>
      <c r="S23" s="289"/>
      <c r="T23" s="289"/>
      <c r="U23" s="289"/>
    </row>
    <row r="24" spans="2:21" ht="60" customHeight="1" x14ac:dyDescent="0.2">
      <c r="B24" s="289" t="s">
        <v>471</v>
      </c>
      <c r="C24" s="289"/>
      <c r="D24" s="289"/>
      <c r="E24" s="289"/>
      <c r="F24" s="289"/>
      <c r="G24" s="289"/>
      <c r="H24" s="289"/>
      <c r="I24" s="289"/>
      <c r="J24" s="289"/>
      <c r="K24" s="289"/>
      <c r="L24" s="289"/>
      <c r="M24" s="289"/>
      <c r="N24" s="289"/>
      <c r="O24" s="289"/>
      <c r="P24" s="289"/>
      <c r="Q24" s="289"/>
      <c r="R24" s="289"/>
      <c r="S24" s="289"/>
      <c r="T24" s="289"/>
      <c r="U24" s="289"/>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289" t="s">
        <v>465</v>
      </c>
      <c r="C26" s="289"/>
      <c r="D26" s="289"/>
      <c r="E26" s="289"/>
      <c r="F26" s="289"/>
      <c r="G26" s="289"/>
      <c r="H26" s="289"/>
      <c r="I26" s="289"/>
      <c r="J26" s="289"/>
      <c r="K26" s="289"/>
      <c r="L26" s="289"/>
      <c r="M26" s="289"/>
      <c r="N26" s="289"/>
      <c r="O26" s="289"/>
      <c r="P26" s="289"/>
      <c r="Q26" s="289"/>
      <c r="R26" s="289"/>
      <c r="S26" s="289"/>
      <c r="T26" s="289"/>
      <c r="U26" s="289"/>
    </row>
    <row r="27" spans="2:21" ht="60" customHeight="1" x14ac:dyDescent="0.2">
      <c r="B27" s="289" t="s">
        <v>463</v>
      </c>
      <c r="C27" s="289"/>
      <c r="D27" s="289"/>
      <c r="E27" s="289"/>
      <c r="F27" s="289"/>
      <c r="G27" s="289"/>
      <c r="H27" s="289"/>
      <c r="I27" s="289"/>
      <c r="J27" s="289"/>
      <c r="K27" s="289"/>
      <c r="L27" s="289"/>
      <c r="M27" s="289"/>
      <c r="N27" s="289"/>
      <c r="O27" s="289"/>
      <c r="P27" s="289"/>
      <c r="Q27" s="289"/>
      <c r="R27" s="289"/>
      <c r="S27" s="289"/>
      <c r="T27" s="289"/>
      <c r="U27" s="289"/>
    </row>
    <row r="28" spans="2:21" ht="60" customHeight="1" x14ac:dyDescent="0.2">
      <c r="B28" s="289"/>
      <c r="C28" s="289"/>
      <c r="D28" s="289"/>
      <c r="E28" s="289"/>
      <c r="F28" s="289"/>
      <c r="G28" s="289"/>
      <c r="H28" s="289"/>
      <c r="I28" s="289"/>
      <c r="J28" s="289"/>
      <c r="K28" s="289"/>
      <c r="L28" s="289"/>
      <c r="M28" s="289"/>
      <c r="N28" s="289"/>
      <c r="O28" s="289"/>
      <c r="P28" s="289"/>
      <c r="Q28" s="289"/>
      <c r="R28" s="289"/>
      <c r="S28" s="289"/>
      <c r="T28" s="289"/>
      <c r="U28" s="289"/>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29"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2">
      <c r="B32" s="289" t="s">
        <v>511</v>
      </c>
      <c r="C32" s="289"/>
      <c r="D32" s="289"/>
      <c r="E32" s="289"/>
      <c r="F32" s="289"/>
      <c r="G32" s="289"/>
      <c r="H32" s="289"/>
      <c r="I32" s="289"/>
      <c r="J32" s="289"/>
      <c r="K32" s="289"/>
      <c r="L32" s="289"/>
      <c r="M32" s="289"/>
      <c r="N32" s="289"/>
      <c r="O32" s="289"/>
      <c r="P32" s="289"/>
      <c r="Q32" s="289"/>
      <c r="R32" s="289"/>
      <c r="S32" s="289"/>
      <c r="T32" s="289"/>
      <c r="U32" s="289"/>
    </row>
    <row r="33" spans="2:21" ht="60" customHeight="1" x14ac:dyDescent="0.2">
      <c r="B33" s="289"/>
      <c r="C33" s="289"/>
      <c r="D33" s="289"/>
      <c r="E33" s="289"/>
      <c r="F33" s="289"/>
      <c r="G33" s="289"/>
      <c r="H33" s="289"/>
      <c r="I33" s="289"/>
      <c r="J33" s="289"/>
      <c r="K33" s="289"/>
      <c r="L33" s="289"/>
      <c r="M33" s="289"/>
      <c r="N33" s="289"/>
      <c r="O33" s="289"/>
      <c r="P33" s="289"/>
      <c r="Q33" s="289"/>
      <c r="R33" s="289"/>
      <c r="S33" s="289"/>
      <c r="T33" s="289"/>
      <c r="U33" s="289"/>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289" t="s">
        <v>512</v>
      </c>
      <c r="C35" s="289"/>
      <c r="D35" s="289"/>
      <c r="E35" s="289"/>
      <c r="F35" s="289"/>
      <c r="G35" s="289"/>
      <c r="H35" s="289"/>
      <c r="I35" s="289"/>
      <c r="J35" s="289"/>
      <c r="K35" s="289"/>
      <c r="L35" s="289"/>
      <c r="M35" s="289"/>
      <c r="N35" s="289"/>
      <c r="O35" s="289"/>
      <c r="P35" s="289"/>
      <c r="Q35" s="289"/>
      <c r="R35" s="289"/>
      <c r="S35" s="289"/>
      <c r="T35" s="289"/>
      <c r="U35" s="289"/>
    </row>
    <row r="36" spans="2:21" ht="60" customHeight="1" x14ac:dyDescent="0.2">
      <c r="B36" s="289"/>
      <c r="C36" s="289"/>
      <c r="D36" s="289"/>
      <c r="E36" s="289"/>
      <c r="F36" s="289"/>
      <c r="G36" s="289"/>
      <c r="H36" s="289"/>
      <c r="I36" s="289"/>
      <c r="J36" s="289"/>
      <c r="K36" s="289"/>
      <c r="L36" s="289"/>
      <c r="M36" s="289"/>
      <c r="N36" s="289"/>
      <c r="O36" s="289"/>
      <c r="P36" s="289"/>
      <c r="Q36" s="289"/>
      <c r="R36" s="289"/>
      <c r="S36" s="289"/>
      <c r="T36" s="289"/>
      <c r="U36" s="289"/>
    </row>
    <row r="37" spans="2:21" ht="60" customHeight="1" x14ac:dyDescent="0.2">
      <c r="B37" s="289"/>
      <c r="C37" s="289"/>
      <c r="D37" s="289"/>
      <c r="E37" s="289"/>
      <c r="F37" s="289"/>
      <c r="G37" s="289"/>
      <c r="H37" s="289"/>
      <c r="I37" s="289"/>
      <c r="J37" s="289"/>
      <c r="K37" s="289"/>
      <c r="L37" s="289"/>
      <c r="M37" s="289"/>
      <c r="N37" s="289"/>
      <c r="O37" s="289"/>
      <c r="P37" s="289"/>
      <c r="Q37" s="289"/>
      <c r="R37" s="289"/>
      <c r="S37" s="289"/>
      <c r="T37" s="289"/>
      <c r="U37" s="289"/>
    </row>
    <row r="39" spans="2:21" x14ac:dyDescent="0.2">
      <c r="B39" s="317" t="s">
        <v>179</v>
      </c>
      <c r="C39" s="317"/>
      <c r="D39" s="317"/>
      <c r="E39" s="317"/>
      <c r="F39" s="317"/>
      <c r="G39" s="317"/>
      <c r="H39" s="317"/>
      <c r="I39" s="317"/>
      <c r="J39" s="317"/>
      <c r="K39" s="317"/>
      <c r="L39" s="317"/>
      <c r="M39" s="317"/>
      <c r="N39" s="317"/>
      <c r="O39" s="317"/>
      <c r="P39" s="317"/>
      <c r="Q39" s="317"/>
      <c r="R39" s="317"/>
      <c r="S39" s="317"/>
      <c r="T39" s="317"/>
      <c r="U39" s="317"/>
    </row>
    <row r="40" spans="2:21" ht="19.5" x14ac:dyDescent="0.2">
      <c r="B40" s="329" t="s">
        <v>28</v>
      </c>
      <c r="C40" s="329"/>
      <c r="D40" s="329"/>
      <c r="E40" s="329"/>
      <c r="F40" s="329"/>
      <c r="G40" s="329"/>
      <c r="H40" s="329"/>
      <c r="I40" s="329"/>
      <c r="J40" s="329"/>
      <c r="K40" s="329"/>
      <c r="L40" s="329"/>
      <c r="M40" s="329"/>
      <c r="N40" s="329"/>
      <c r="O40" s="329"/>
      <c r="P40" s="329"/>
      <c r="Q40" s="329"/>
      <c r="R40" s="329"/>
      <c r="S40" s="329"/>
      <c r="T40" s="329"/>
      <c r="U40" s="329"/>
    </row>
    <row r="41" spans="2:21" ht="50.25" customHeight="1" x14ac:dyDescent="0.2">
      <c r="B41" s="289"/>
      <c r="C41" s="289"/>
      <c r="D41" s="289"/>
      <c r="E41" s="289"/>
      <c r="F41" s="289"/>
      <c r="G41" s="289"/>
      <c r="H41" s="289"/>
      <c r="I41" s="289"/>
      <c r="J41" s="289"/>
      <c r="K41" s="289"/>
      <c r="L41" s="289"/>
      <c r="M41" s="289"/>
      <c r="N41" s="289"/>
      <c r="O41" s="289"/>
      <c r="P41" s="289"/>
      <c r="Q41" s="289"/>
      <c r="R41" s="289"/>
      <c r="S41" s="289"/>
      <c r="T41" s="289"/>
      <c r="U41" s="289"/>
    </row>
    <row r="42" spans="2:21" ht="51.75" customHeight="1" x14ac:dyDescent="0.2">
      <c r="B42" s="289"/>
      <c r="C42" s="289"/>
      <c r="D42" s="289"/>
      <c r="E42" s="289"/>
      <c r="F42" s="289"/>
      <c r="G42" s="289"/>
      <c r="H42" s="289"/>
      <c r="I42" s="289"/>
      <c r="J42" s="289"/>
      <c r="K42" s="289"/>
      <c r="L42" s="289"/>
      <c r="M42" s="289"/>
      <c r="N42" s="289"/>
      <c r="O42" s="289"/>
      <c r="P42" s="289"/>
      <c r="Q42" s="289"/>
      <c r="R42" s="289"/>
      <c r="S42" s="289"/>
      <c r="T42" s="289"/>
      <c r="U42" s="289"/>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45" customHeight="1" x14ac:dyDescent="0.2">
      <c r="B44" s="289"/>
      <c r="C44" s="289"/>
      <c r="D44" s="289"/>
      <c r="E44" s="289"/>
      <c r="F44" s="289"/>
      <c r="G44" s="289"/>
      <c r="H44" s="289"/>
      <c r="I44" s="289"/>
      <c r="J44" s="289"/>
      <c r="K44" s="289"/>
      <c r="L44" s="289"/>
      <c r="M44" s="289"/>
      <c r="N44" s="289"/>
      <c r="O44" s="289"/>
      <c r="P44" s="289"/>
      <c r="Q44" s="289"/>
      <c r="R44" s="289"/>
      <c r="S44" s="289"/>
      <c r="T44" s="289"/>
      <c r="U44" s="289"/>
    </row>
    <row r="45" spans="2:21" ht="52.5" customHeight="1" x14ac:dyDescent="0.2">
      <c r="B45" s="289"/>
      <c r="C45" s="289"/>
      <c r="D45" s="289"/>
      <c r="E45" s="289"/>
      <c r="F45" s="289"/>
      <c r="G45" s="289"/>
      <c r="H45" s="289"/>
      <c r="I45" s="289"/>
      <c r="J45" s="289"/>
      <c r="K45" s="289"/>
      <c r="L45" s="289"/>
      <c r="M45" s="289"/>
      <c r="N45" s="289"/>
      <c r="O45" s="289"/>
      <c r="P45" s="289"/>
      <c r="Q45" s="289"/>
      <c r="R45" s="289"/>
      <c r="S45" s="289"/>
      <c r="T45" s="289"/>
      <c r="U45" s="289"/>
    </row>
    <row r="46" spans="2:21" ht="55.5" customHeight="1" x14ac:dyDescent="0.2">
      <c r="B46" s="289"/>
      <c r="C46" s="289"/>
      <c r="D46" s="289"/>
      <c r="E46" s="289"/>
      <c r="F46" s="289"/>
      <c r="G46" s="289"/>
      <c r="H46" s="289"/>
      <c r="I46" s="289"/>
      <c r="J46" s="289"/>
      <c r="K46" s="289"/>
      <c r="L46" s="289"/>
      <c r="M46" s="289"/>
      <c r="N46" s="289"/>
      <c r="O46" s="289"/>
      <c r="P46" s="289"/>
      <c r="Q46" s="289"/>
      <c r="R46" s="289"/>
      <c r="S46" s="289"/>
      <c r="T46" s="289"/>
      <c r="U46" s="289"/>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tabSelected="1" topLeftCell="B28" zoomScaleNormal="100" workbookViewId="0">
      <selection activeCell="B35" sqref="B35:U3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32" t="s">
        <v>24</v>
      </c>
      <c r="C2" s="325" t="s">
        <v>176</v>
      </c>
      <c r="D2" s="325"/>
      <c r="E2" s="325"/>
      <c r="F2" s="325"/>
      <c r="G2" s="2"/>
      <c r="H2" s="326" t="s">
        <v>177</v>
      </c>
      <c r="I2" s="326"/>
      <c r="J2" s="326"/>
      <c r="K2" s="326"/>
      <c r="L2" s="3"/>
      <c r="M2" s="334" t="s">
        <v>178</v>
      </c>
      <c r="N2" s="334"/>
      <c r="O2" s="334"/>
      <c r="P2" s="334"/>
      <c r="Q2" s="58"/>
      <c r="R2" s="317" t="s">
        <v>179</v>
      </c>
      <c r="S2" s="317"/>
      <c r="T2" s="317"/>
      <c r="U2" s="317"/>
      <c r="V2" s="322"/>
      <c r="W2" s="17"/>
      <c r="X2" s="17"/>
      <c r="Y2" s="17"/>
      <c r="Z2" s="17"/>
      <c r="AA2" s="17"/>
      <c r="AB2" s="17"/>
      <c r="AC2" s="17"/>
      <c r="AD2" s="17"/>
      <c r="AE2" s="17"/>
      <c r="AF2" s="17"/>
      <c r="AG2" s="17"/>
      <c r="AH2" s="17"/>
      <c r="AI2" s="17"/>
      <c r="AJ2" s="17"/>
      <c r="AK2" s="17"/>
      <c r="AL2" s="17"/>
      <c r="AM2" s="17"/>
      <c r="AN2" s="17"/>
    </row>
    <row r="3" spans="2:40" ht="24.75" customHeight="1" thickBot="1" x14ac:dyDescent="0.25">
      <c r="B3" s="333"/>
      <c r="C3" s="4">
        <v>1</v>
      </c>
      <c r="D3" s="4">
        <v>2</v>
      </c>
      <c r="E3" s="5">
        <v>3</v>
      </c>
      <c r="F3" s="6">
        <v>4</v>
      </c>
      <c r="G3" s="330"/>
      <c r="H3" s="4">
        <v>1</v>
      </c>
      <c r="I3" s="4">
        <v>2</v>
      </c>
      <c r="J3" s="5">
        <v>3</v>
      </c>
      <c r="K3" s="6">
        <v>4</v>
      </c>
      <c r="L3" s="323"/>
      <c r="M3" s="4">
        <v>1</v>
      </c>
      <c r="N3" s="4">
        <v>2</v>
      </c>
      <c r="O3" s="5">
        <v>3</v>
      </c>
      <c r="P3" s="6">
        <v>4</v>
      </c>
      <c r="Q3" s="59"/>
      <c r="R3" s="4">
        <v>1</v>
      </c>
      <c r="S3" s="4">
        <v>2</v>
      </c>
      <c r="T3" s="5">
        <v>3</v>
      </c>
      <c r="U3" s="6">
        <v>4</v>
      </c>
      <c r="V3" s="322"/>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3" t="s">
        <v>5</v>
      </c>
      <c r="C4" s="39">
        <f>Autoevaluación!R122/SUM(Autoevaluación!R122:R125)</f>
        <v>0</v>
      </c>
      <c r="D4" s="8">
        <f>Autoevaluación!R123/SUM(Autoevaluación!R122:R125)</f>
        <v>0.25</v>
      </c>
      <c r="E4" s="8">
        <f>Autoevaluación!R124/SUM(Autoevaluación!R122:R125)</f>
        <v>0.5</v>
      </c>
      <c r="F4" s="8">
        <f>Autoevaluación!R125/SUM(Autoevaluación!R122:R125)</f>
        <v>0.25</v>
      </c>
      <c r="G4" s="331"/>
      <c r="H4" s="8">
        <f>Autoevaluación!S122/SUM(Autoevaluación!S122:S125)</f>
        <v>0</v>
      </c>
      <c r="I4" s="8">
        <f>Autoevaluación!S123/SUM(Autoevaluación!S122:S125)</f>
        <v>0</v>
      </c>
      <c r="J4" s="8">
        <f>Autoevaluación!S124/SUM(Autoevaluación!S122:S125)</f>
        <v>1</v>
      </c>
      <c r="K4" s="8">
        <f>Autoevaluación!S125/SUM(Autoevaluación!S122:S125)</f>
        <v>0</v>
      </c>
      <c r="L4" s="324"/>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56"/>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4" t="s">
        <v>10</v>
      </c>
      <c r="C5" s="39">
        <f>Autoevaluación!R128/SUM(Autoevaluación!R128:R131)</f>
        <v>0</v>
      </c>
      <c r="D5" s="8">
        <f>Autoevaluación!R129/SUM(Autoevaluación!R128:R131)</f>
        <v>0</v>
      </c>
      <c r="E5" s="8">
        <f>Autoevaluación!R130/SUM(Autoevaluación!R128:R131)</f>
        <v>0.25</v>
      </c>
      <c r="F5" s="8">
        <f>Autoevaluación!R131/SUM(Autoevaluación!R128:R131)</f>
        <v>0.75</v>
      </c>
      <c r="G5" s="331"/>
      <c r="H5" s="8">
        <f>Autoevaluación!S128/SUM(Autoevaluación!S128:S131)</f>
        <v>0</v>
      </c>
      <c r="I5" s="8">
        <f>Autoevaluación!S129/SUM(Autoevaluación!S128:S131)</f>
        <v>0</v>
      </c>
      <c r="J5" s="8">
        <f>Autoevaluación!S130/SUM(Autoevaluación!S128:S131)</f>
        <v>0.25</v>
      </c>
      <c r="K5" s="8">
        <f>Autoevaluación!S131/SUM(Autoevaluación!S128:S131)</f>
        <v>0.75</v>
      </c>
      <c r="L5" s="324"/>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56"/>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4" t="s">
        <v>15</v>
      </c>
      <c r="C6" s="39">
        <f>Autoevaluación!R134/SUM(Autoevaluación!R134:R137)</f>
        <v>0</v>
      </c>
      <c r="D6" s="8">
        <f>Autoevaluación!R135/SUM(Autoevaluación!R134:R137)</f>
        <v>0</v>
      </c>
      <c r="E6" s="8">
        <f>Autoevaluación!R136/SUM(Autoevaluación!R134:R137)</f>
        <v>1</v>
      </c>
      <c r="F6" s="8">
        <f>Autoevaluación!R137/SUM(Autoevaluación!R134:R137)</f>
        <v>0</v>
      </c>
      <c r="G6" s="331"/>
      <c r="H6" s="8">
        <f>Autoevaluación!S134/SUM(Autoevaluación!S134:S137)</f>
        <v>0</v>
      </c>
      <c r="I6" s="8">
        <f>Autoevaluación!S135/SUM(Autoevaluación!S134:S137)</f>
        <v>0</v>
      </c>
      <c r="J6" s="8">
        <f>Autoevaluación!S136/SUM(Autoevaluación!S134:S137)</f>
        <v>1</v>
      </c>
      <c r="K6" s="8">
        <f>Autoevaluación!S137/SUM(Autoevaluación!S134:S137)</f>
        <v>0</v>
      </c>
      <c r="L6" s="324"/>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56"/>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3" t="s">
        <v>19</v>
      </c>
      <c r="C7" s="39">
        <f>Autoevaluación!R139/SUM(Autoevaluación!R139:R142)</f>
        <v>0</v>
      </c>
      <c r="D7" s="8">
        <f>Autoevaluación!R140/SUM(Autoevaluación!R139:R142)</f>
        <v>1</v>
      </c>
      <c r="E7" s="8">
        <f>Autoevaluación!R141/SUM(Autoevaluación!R139:R142)</f>
        <v>0</v>
      </c>
      <c r="F7" s="8">
        <f>Autoevaluación!R142/SUM(Autoevaluación!R139:R142)</f>
        <v>0</v>
      </c>
      <c r="G7" s="331"/>
      <c r="H7" s="8">
        <f>Autoevaluación!S139/SUM(Autoevaluación!S139:S142)</f>
        <v>0</v>
      </c>
      <c r="I7" s="8">
        <f>Autoevaluación!S140/SUM(Autoevaluación!S139:S142)</f>
        <v>0.33333333333333331</v>
      </c>
      <c r="J7" s="8">
        <f>Autoevaluación!S141/SUM(Autoevaluación!S139:S142)</f>
        <v>0.66666666666666663</v>
      </c>
      <c r="K7" s="8">
        <f>Autoevaluación!S142/SUM(Autoevaluación!S139:S142)</f>
        <v>0</v>
      </c>
      <c r="L7" s="324"/>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56"/>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41"/>
      <c r="C8" s="8"/>
      <c r="D8" s="8"/>
      <c r="E8" s="8"/>
      <c r="F8" s="8"/>
      <c r="G8" s="331"/>
      <c r="H8" s="8"/>
      <c r="I8" s="8"/>
      <c r="J8" s="8"/>
      <c r="K8" s="8"/>
      <c r="L8" s="324"/>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31"/>
      <c r="H9" s="8"/>
      <c r="I9" s="8"/>
      <c r="J9" s="8"/>
      <c r="K9" s="8"/>
      <c r="L9" s="324"/>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v>
      </c>
      <c r="D10" s="13">
        <f>AVERAGE(D4:D9)</f>
        <v>0.3125</v>
      </c>
      <c r="E10" s="13">
        <f>AVERAGE(E4:E9)</f>
        <v>0.4375</v>
      </c>
      <c r="F10" s="13">
        <f>AVERAGE(F4:F9)</f>
        <v>0.25</v>
      </c>
      <c r="G10" s="10"/>
      <c r="H10" s="13">
        <f>AVERAGE(H4:H9)</f>
        <v>0</v>
      </c>
      <c r="I10" s="13">
        <f>AVERAGE(I4:I9)</f>
        <v>8.3333333333333329E-2</v>
      </c>
      <c r="J10" s="13">
        <f>AVERAGE(J4:J9)</f>
        <v>0.72916666666666663</v>
      </c>
      <c r="K10" s="13">
        <f>AVERAGE(K4:K9)</f>
        <v>0.1875</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5" t="s">
        <v>176</v>
      </c>
      <c r="C12" s="325"/>
      <c r="D12" s="325"/>
      <c r="E12" s="325"/>
      <c r="F12" s="325"/>
      <c r="G12" s="325"/>
      <c r="H12" s="325"/>
      <c r="I12" s="325"/>
      <c r="J12" s="325"/>
      <c r="K12" s="325"/>
      <c r="L12" s="325"/>
      <c r="M12" s="325"/>
      <c r="N12" s="325"/>
      <c r="O12" s="325"/>
      <c r="P12" s="325"/>
      <c r="Q12" s="325"/>
      <c r="R12" s="325"/>
      <c r="S12" s="325"/>
      <c r="T12" s="325"/>
      <c r="U12" s="325"/>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7" t="s">
        <v>28</v>
      </c>
      <c r="C13" s="327"/>
      <c r="D13" s="327"/>
      <c r="E13" s="327"/>
      <c r="F13" s="327"/>
      <c r="G13" s="327"/>
      <c r="H13" s="327"/>
      <c r="I13" s="327"/>
      <c r="J13" s="327"/>
      <c r="K13" s="327"/>
      <c r="L13" s="327"/>
      <c r="M13" s="327"/>
      <c r="N13" s="327"/>
      <c r="O13" s="327"/>
      <c r="P13" s="327"/>
      <c r="Q13" s="327"/>
      <c r="R13" s="327"/>
      <c r="S13" s="327"/>
      <c r="T13" s="327"/>
      <c r="U13" s="327"/>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89" t="s">
        <v>540</v>
      </c>
      <c r="C14" s="289"/>
      <c r="D14" s="289"/>
      <c r="E14" s="289"/>
      <c r="F14" s="289"/>
      <c r="G14" s="289"/>
      <c r="H14" s="289"/>
      <c r="I14" s="289"/>
      <c r="J14" s="289"/>
      <c r="K14" s="289"/>
      <c r="L14" s="289"/>
      <c r="M14" s="289"/>
      <c r="N14" s="289"/>
      <c r="O14" s="289"/>
      <c r="P14" s="289"/>
      <c r="Q14" s="289"/>
      <c r="R14" s="289"/>
      <c r="S14" s="289"/>
      <c r="T14" s="289"/>
      <c r="U14" s="289"/>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89"/>
      <c r="C15" s="289"/>
      <c r="D15" s="289"/>
      <c r="E15" s="289"/>
      <c r="F15" s="289"/>
      <c r="G15" s="289"/>
      <c r="H15" s="289"/>
      <c r="I15" s="289"/>
      <c r="J15" s="289"/>
      <c r="K15" s="289"/>
      <c r="L15" s="289"/>
      <c r="M15" s="289"/>
      <c r="N15" s="289"/>
      <c r="O15" s="289"/>
      <c r="P15" s="289"/>
      <c r="Q15" s="289"/>
      <c r="R15" s="289"/>
      <c r="S15" s="289"/>
      <c r="T15" s="289"/>
      <c r="U15" s="289"/>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289" t="s">
        <v>358</v>
      </c>
      <c r="C17" s="289"/>
      <c r="D17" s="289"/>
      <c r="E17" s="289"/>
      <c r="F17" s="289"/>
      <c r="G17" s="289"/>
      <c r="H17" s="289"/>
      <c r="I17" s="289"/>
      <c r="J17" s="289"/>
      <c r="K17" s="289"/>
      <c r="L17" s="289"/>
      <c r="M17" s="289"/>
      <c r="N17" s="289"/>
      <c r="O17" s="289"/>
      <c r="P17" s="289"/>
      <c r="Q17" s="289"/>
      <c r="R17" s="289"/>
      <c r="S17" s="289"/>
      <c r="T17" s="289"/>
      <c r="U17" s="289"/>
    </row>
    <row r="18" spans="2:21" ht="60" customHeight="1" x14ac:dyDescent="0.2">
      <c r="B18" s="289" t="s">
        <v>359</v>
      </c>
      <c r="C18" s="289"/>
      <c r="D18" s="289"/>
      <c r="E18" s="289"/>
      <c r="F18" s="289"/>
      <c r="G18" s="289"/>
      <c r="H18" s="289"/>
      <c r="I18" s="289"/>
      <c r="J18" s="289"/>
      <c r="K18" s="289"/>
      <c r="L18" s="289"/>
      <c r="M18" s="289"/>
      <c r="N18" s="289"/>
      <c r="O18" s="289"/>
      <c r="P18" s="289"/>
      <c r="Q18" s="289"/>
      <c r="R18" s="289"/>
      <c r="S18" s="289"/>
      <c r="T18" s="289"/>
      <c r="U18" s="289"/>
    </row>
    <row r="19" spans="2:21" ht="60" customHeight="1" x14ac:dyDescent="0.2">
      <c r="B19" s="289"/>
      <c r="C19" s="289"/>
      <c r="D19" s="289"/>
      <c r="E19" s="289"/>
      <c r="F19" s="289"/>
      <c r="G19" s="289"/>
      <c r="H19" s="289"/>
      <c r="I19" s="289"/>
      <c r="J19" s="289"/>
      <c r="K19" s="289"/>
      <c r="L19" s="289"/>
      <c r="M19" s="289"/>
      <c r="N19" s="289"/>
      <c r="O19" s="289"/>
      <c r="P19" s="289"/>
      <c r="Q19" s="289"/>
      <c r="R19" s="289"/>
      <c r="S19" s="289"/>
      <c r="T19" s="289"/>
      <c r="U19" s="289"/>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28" t="s">
        <v>177</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289" t="s">
        <v>472</v>
      </c>
      <c r="C23" s="289"/>
      <c r="D23" s="289"/>
      <c r="E23" s="289"/>
      <c r="F23" s="289"/>
      <c r="G23" s="289"/>
      <c r="H23" s="289"/>
      <c r="I23" s="289"/>
      <c r="J23" s="289"/>
      <c r="K23" s="289"/>
      <c r="L23" s="289"/>
      <c r="M23" s="289"/>
      <c r="N23" s="289"/>
      <c r="O23" s="289"/>
      <c r="P23" s="289"/>
      <c r="Q23" s="289"/>
      <c r="R23" s="289"/>
      <c r="S23" s="289"/>
      <c r="T23" s="289"/>
      <c r="U23" s="289"/>
    </row>
    <row r="24" spans="2:21" ht="60" customHeight="1" x14ac:dyDescent="0.2">
      <c r="B24" s="289"/>
      <c r="C24" s="289"/>
      <c r="D24" s="289"/>
      <c r="E24" s="289"/>
      <c r="F24" s="289"/>
      <c r="G24" s="289"/>
      <c r="H24" s="289"/>
      <c r="I24" s="289"/>
      <c r="J24" s="289"/>
      <c r="K24" s="289"/>
      <c r="L24" s="289"/>
      <c r="M24" s="289"/>
      <c r="N24" s="289"/>
      <c r="O24" s="289"/>
      <c r="P24" s="289"/>
      <c r="Q24" s="289"/>
      <c r="R24" s="289"/>
      <c r="S24" s="289"/>
      <c r="T24" s="289"/>
      <c r="U24" s="289"/>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289" t="s">
        <v>466</v>
      </c>
      <c r="C26" s="289"/>
      <c r="D26" s="289"/>
      <c r="E26" s="289"/>
      <c r="F26" s="289"/>
      <c r="G26" s="289"/>
      <c r="H26" s="289"/>
      <c r="I26" s="289"/>
      <c r="J26" s="289"/>
      <c r="K26" s="289"/>
      <c r="L26" s="289"/>
      <c r="M26" s="289"/>
      <c r="N26" s="289"/>
      <c r="O26" s="289"/>
      <c r="P26" s="289"/>
      <c r="Q26" s="289"/>
      <c r="R26" s="289"/>
      <c r="S26" s="289"/>
      <c r="T26" s="289"/>
      <c r="U26" s="289"/>
    </row>
    <row r="27" spans="2:21" ht="60" customHeight="1" x14ac:dyDescent="0.2">
      <c r="B27" s="289" t="s">
        <v>464</v>
      </c>
      <c r="C27" s="289"/>
      <c r="D27" s="289"/>
      <c r="E27" s="289"/>
      <c r="F27" s="289"/>
      <c r="G27" s="289"/>
      <c r="H27" s="289"/>
      <c r="I27" s="289"/>
      <c r="J27" s="289"/>
      <c r="K27" s="289"/>
      <c r="L27" s="289"/>
      <c r="M27" s="289"/>
      <c r="N27" s="289"/>
      <c r="O27" s="289"/>
      <c r="P27" s="289"/>
      <c r="Q27" s="289"/>
      <c r="R27" s="289"/>
      <c r="S27" s="289"/>
      <c r="T27" s="289"/>
      <c r="U27" s="289"/>
    </row>
    <row r="28" spans="2:21" ht="60" customHeight="1" x14ac:dyDescent="0.2">
      <c r="B28" s="289"/>
      <c r="C28" s="289"/>
      <c r="D28" s="289"/>
      <c r="E28" s="289"/>
      <c r="F28" s="289"/>
      <c r="G28" s="289"/>
      <c r="H28" s="289"/>
      <c r="I28" s="289"/>
      <c r="J28" s="289"/>
      <c r="K28" s="289"/>
      <c r="L28" s="289"/>
      <c r="M28" s="289"/>
      <c r="N28" s="289"/>
      <c r="O28" s="289"/>
      <c r="P28" s="289"/>
      <c r="Q28" s="289"/>
      <c r="R28" s="289"/>
      <c r="S28" s="289"/>
      <c r="T28" s="289"/>
      <c r="U28" s="289"/>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1" t="s">
        <v>178</v>
      </c>
      <c r="C30" s="321"/>
      <c r="D30" s="321"/>
      <c r="E30" s="321"/>
      <c r="F30" s="321"/>
      <c r="G30" s="321"/>
      <c r="H30" s="321"/>
      <c r="I30" s="321"/>
      <c r="J30" s="321"/>
      <c r="K30" s="321"/>
      <c r="L30" s="321"/>
      <c r="M30" s="321"/>
      <c r="N30" s="321"/>
      <c r="O30" s="321"/>
      <c r="P30" s="321"/>
      <c r="Q30" s="321"/>
      <c r="R30" s="321"/>
      <c r="S30" s="321"/>
      <c r="T30" s="321"/>
      <c r="U30" s="321"/>
    </row>
    <row r="31" spans="2:21" ht="24.95" customHeight="1" x14ac:dyDescent="0.2">
      <c r="B31" s="318" t="s">
        <v>28</v>
      </c>
      <c r="C31" s="319"/>
      <c r="D31" s="319"/>
      <c r="E31" s="319"/>
      <c r="F31" s="319"/>
      <c r="G31" s="319"/>
      <c r="H31" s="319"/>
      <c r="I31" s="319"/>
      <c r="J31" s="319"/>
      <c r="K31" s="319"/>
      <c r="L31" s="319"/>
      <c r="M31" s="319"/>
      <c r="N31" s="319"/>
      <c r="O31" s="319"/>
      <c r="P31" s="319"/>
      <c r="Q31" s="319"/>
      <c r="R31" s="319"/>
      <c r="S31" s="319"/>
      <c r="T31" s="319"/>
      <c r="U31" s="319"/>
    </row>
    <row r="32" spans="2:21" ht="60" customHeight="1" x14ac:dyDescent="0.2">
      <c r="B32" s="289" t="s">
        <v>509</v>
      </c>
      <c r="C32" s="289"/>
      <c r="D32" s="289"/>
      <c r="E32" s="289"/>
      <c r="F32" s="289"/>
      <c r="G32" s="289"/>
      <c r="H32" s="289"/>
      <c r="I32" s="289"/>
      <c r="J32" s="289"/>
      <c r="K32" s="289"/>
      <c r="L32" s="289"/>
      <c r="M32" s="289"/>
      <c r="N32" s="289"/>
      <c r="O32" s="289"/>
      <c r="P32" s="289"/>
      <c r="Q32" s="289"/>
      <c r="R32" s="289"/>
      <c r="S32" s="289"/>
      <c r="T32" s="289"/>
      <c r="U32" s="289"/>
    </row>
    <row r="33" spans="2:21" ht="60" customHeight="1" x14ac:dyDescent="0.2">
      <c r="B33" s="289"/>
      <c r="C33" s="289"/>
      <c r="D33" s="289"/>
      <c r="E33" s="289"/>
      <c r="F33" s="289"/>
      <c r="G33" s="289"/>
      <c r="H33" s="289"/>
      <c r="I33" s="289"/>
      <c r="J33" s="289"/>
      <c r="K33" s="289"/>
      <c r="L33" s="289"/>
      <c r="M33" s="289"/>
      <c r="N33" s="289"/>
      <c r="O33" s="289"/>
      <c r="P33" s="289"/>
      <c r="Q33" s="289"/>
      <c r="R33" s="289"/>
      <c r="S33" s="289"/>
      <c r="T33" s="289"/>
      <c r="U33" s="289"/>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289" t="s">
        <v>510</v>
      </c>
      <c r="C35" s="289"/>
      <c r="D35" s="289"/>
      <c r="E35" s="289"/>
      <c r="F35" s="289"/>
      <c r="G35" s="289"/>
      <c r="H35" s="289"/>
      <c r="I35" s="289"/>
      <c r="J35" s="289"/>
      <c r="K35" s="289"/>
      <c r="L35" s="289"/>
      <c r="M35" s="289"/>
      <c r="N35" s="289"/>
      <c r="O35" s="289"/>
      <c r="P35" s="289"/>
      <c r="Q35" s="289"/>
      <c r="R35" s="289"/>
      <c r="S35" s="289"/>
      <c r="T35" s="289"/>
      <c r="U35" s="289"/>
    </row>
    <row r="36" spans="2:21" ht="60" customHeight="1" x14ac:dyDescent="0.2">
      <c r="B36" s="289"/>
      <c r="C36" s="289"/>
      <c r="D36" s="289"/>
      <c r="E36" s="289"/>
      <c r="F36" s="289"/>
      <c r="G36" s="289"/>
      <c r="H36" s="289"/>
      <c r="I36" s="289"/>
      <c r="J36" s="289"/>
      <c r="K36" s="289"/>
      <c r="L36" s="289"/>
      <c r="M36" s="289"/>
      <c r="N36" s="289"/>
      <c r="O36" s="289"/>
      <c r="P36" s="289"/>
      <c r="Q36" s="289"/>
      <c r="R36" s="289"/>
      <c r="S36" s="289"/>
      <c r="T36" s="289"/>
      <c r="U36" s="289"/>
    </row>
    <row r="37" spans="2:21" ht="60" customHeight="1" x14ac:dyDescent="0.2">
      <c r="B37" s="289"/>
      <c r="C37" s="289"/>
      <c r="D37" s="289"/>
      <c r="E37" s="289"/>
      <c r="F37" s="289"/>
      <c r="G37" s="289"/>
      <c r="H37" s="289"/>
      <c r="I37" s="289"/>
      <c r="J37" s="289"/>
      <c r="K37" s="289"/>
      <c r="L37" s="289"/>
      <c r="M37" s="289"/>
      <c r="N37" s="289"/>
      <c r="O37" s="289"/>
      <c r="P37" s="289"/>
      <c r="Q37" s="289"/>
      <c r="R37" s="289"/>
      <c r="S37" s="289"/>
      <c r="T37" s="289"/>
      <c r="U37" s="289"/>
    </row>
    <row r="40" spans="2:21" x14ac:dyDescent="0.2">
      <c r="B40" s="317" t="s">
        <v>179</v>
      </c>
      <c r="C40" s="317"/>
      <c r="D40" s="317"/>
      <c r="E40" s="317"/>
      <c r="F40" s="317"/>
      <c r="G40" s="317"/>
      <c r="H40" s="317"/>
      <c r="I40" s="317"/>
      <c r="J40" s="317"/>
      <c r="K40" s="317"/>
      <c r="L40" s="317"/>
      <c r="M40" s="317"/>
      <c r="N40" s="317"/>
      <c r="O40" s="317"/>
      <c r="P40" s="317"/>
      <c r="Q40" s="317"/>
      <c r="R40" s="317"/>
      <c r="S40" s="317"/>
      <c r="T40" s="317"/>
      <c r="U40" s="317"/>
    </row>
    <row r="41" spans="2:21" ht="19.5" x14ac:dyDescent="0.2">
      <c r="B41" s="318" t="s">
        <v>28</v>
      </c>
      <c r="C41" s="319"/>
      <c r="D41" s="319"/>
      <c r="E41" s="319"/>
      <c r="F41" s="319"/>
      <c r="G41" s="319"/>
      <c r="H41" s="319"/>
      <c r="I41" s="319"/>
      <c r="J41" s="319"/>
      <c r="K41" s="319"/>
      <c r="L41" s="319"/>
      <c r="M41" s="319"/>
      <c r="N41" s="319"/>
      <c r="O41" s="319"/>
      <c r="P41" s="319"/>
      <c r="Q41" s="319"/>
      <c r="R41" s="319"/>
      <c r="S41" s="319"/>
      <c r="T41" s="319"/>
      <c r="U41" s="319"/>
    </row>
    <row r="42" spans="2:21" ht="62.25" customHeight="1" x14ac:dyDescent="0.2">
      <c r="B42" s="289"/>
      <c r="C42" s="289"/>
      <c r="D42" s="289"/>
      <c r="E42" s="289"/>
      <c r="F42" s="289"/>
      <c r="G42" s="289"/>
      <c r="H42" s="289"/>
      <c r="I42" s="289"/>
      <c r="J42" s="289"/>
      <c r="K42" s="289"/>
      <c r="L42" s="289"/>
      <c r="M42" s="289"/>
      <c r="N42" s="289"/>
      <c r="O42" s="289"/>
      <c r="P42" s="289"/>
      <c r="Q42" s="289"/>
      <c r="R42" s="289"/>
      <c r="S42" s="289"/>
      <c r="T42" s="289"/>
      <c r="U42" s="289"/>
    </row>
    <row r="43" spans="2:21" ht="64.5" customHeight="1" x14ac:dyDescent="0.2">
      <c r="B43" s="289"/>
      <c r="C43" s="289"/>
      <c r="D43" s="289"/>
      <c r="E43" s="289"/>
      <c r="F43" s="289"/>
      <c r="G43" s="289"/>
      <c r="H43" s="289"/>
      <c r="I43" s="289"/>
      <c r="J43" s="289"/>
      <c r="K43" s="289"/>
      <c r="L43" s="289"/>
      <c r="M43" s="289"/>
      <c r="N43" s="289"/>
      <c r="O43" s="289"/>
      <c r="P43" s="289"/>
      <c r="Q43" s="289"/>
      <c r="R43" s="289"/>
      <c r="S43" s="289"/>
      <c r="T43" s="289"/>
      <c r="U43" s="289"/>
    </row>
    <row r="44" spans="2:21" ht="19.5" x14ac:dyDescent="0.2">
      <c r="B44" s="320" t="s">
        <v>123</v>
      </c>
      <c r="C44" s="320"/>
      <c r="D44" s="320"/>
      <c r="E44" s="320"/>
      <c r="F44" s="320"/>
      <c r="G44" s="320"/>
      <c r="H44" s="320"/>
      <c r="I44" s="320"/>
      <c r="J44" s="320"/>
      <c r="K44" s="320"/>
      <c r="L44" s="320"/>
      <c r="M44" s="320"/>
      <c r="N44" s="320"/>
      <c r="O44" s="320"/>
      <c r="P44" s="320"/>
      <c r="Q44" s="320"/>
      <c r="R44" s="320"/>
      <c r="S44" s="320"/>
      <c r="T44" s="320"/>
      <c r="U44" s="320"/>
    </row>
    <row r="45" spans="2:21" ht="54.75" customHeight="1" x14ac:dyDescent="0.2">
      <c r="B45" s="289"/>
      <c r="C45" s="289"/>
      <c r="D45" s="289"/>
      <c r="E45" s="289"/>
      <c r="F45" s="289"/>
      <c r="G45" s="289"/>
      <c r="H45" s="289"/>
      <c r="I45" s="289"/>
      <c r="J45" s="289"/>
      <c r="K45" s="289"/>
      <c r="L45" s="289"/>
      <c r="M45" s="289"/>
      <c r="N45" s="289"/>
      <c r="O45" s="289"/>
      <c r="P45" s="289"/>
      <c r="Q45" s="289"/>
      <c r="R45" s="289"/>
      <c r="S45" s="289"/>
      <c r="T45" s="289"/>
      <c r="U45" s="289"/>
    </row>
    <row r="46" spans="2:21" ht="61.5" customHeight="1" x14ac:dyDescent="0.2">
      <c r="B46" s="289"/>
      <c r="C46" s="289"/>
      <c r="D46" s="289"/>
      <c r="E46" s="289"/>
      <c r="F46" s="289"/>
      <c r="G46" s="289"/>
      <c r="H46" s="289"/>
      <c r="I46" s="289"/>
      <c r="J46" s="289"/>
      <c r="K46" s="289"/>
      <c r="L46" s="289"/>
      <c r="M46" s="289"/>
      <c r="N46" s="289"/>
      <c r="O46" s="289"/>
      <c r="P46" s="289"/>
      <c r="Q46" s="289"/>
      <c r="R46" s="289"/>
      <c r="S46" s="289"/>
      <c r="T46" s="289"/>
      <c r="U46" s="289"/>
    </row>
    <row r="47" spans="2:21" ht="64.5" customHeight="1" x14ac:dyDescent="0.2">
      <c r="B47" s="289"/>
      <c r="C47" s="289"/>
      <c r="D47" s="289"/>
      <c r="E47" s="289"/>
      <c r="F47" s="289"/>
      <c r="G47" s="289"/>
      <c r="H47" s="289"/>
      <c r="I47" s="289"/>
      <c r="J47" s="289"/>
      <c r="K47" s="289"/>
      <c r="L47" s="289"/>
      <c r="M47" s="289"/>
      <c r="N47" s="289"/>
      <c r="O47" s="289"/>
      <c r="P47" s="289"/>
      <c r="Q47" s="289"/>
      <c r="R47" s="289"/>
      <c r="S47" s="289"/>
      <c r="T47" s="289"/>
      <c r="U47" s="289"/>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MERR</dc:creator>
  <cp:lastModifiedBy>MARIA ESTRELLA RODRIGUEZ RIVEROS</cp:lastModifiedBy>
  <cp:lastPrinted>2011-10-07T14:16:27Z</cp:lastPrinted>
  <dcterms:created xsi:type="dcterms:W3CDTF">2010-02-23T19:10:51Z</dcterms:created>
  <dcterms:modified xsi:type="dcterms:W3CDTF">2025-04-27T17:23:22Z</dcterms:modified>
</cp:coreProperties>
</file>