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codeName="ThisWorkbook" defaultThemeVersion="124226"/>
  <mc:AlternateContent xmlns:mc="http://schemas.openxmlformats.org/markup-compatibility/2006">
    <mc:Choice Requires="x15">
      <x15ac:absPath xmlns:x15ac="http://schemas.microsoft.com/office/spreadsheetml/2010/11/ac" url="C:\Users\USUARIO\Documents\AÑO 2025\SEMANA DE DESARROLLO INSTITUCIONAL DEL 6 DE ENERO AL 17 DE ENERO\"/>
    </mc:Choice>
  </mc:AlternateContent>
  <xr:revisionPtr revIDLastSave="0" documentId="8_{DC11837A-A031-4513-9EC8-F5A1DBDF2FE4}" xr6:coauthVersionLast="47" xr6:coauthVersionMax="47" xr10:uidLastSave="{00000000-0000-0000-0000-000000000000}"/>
  <bookViews>
    <workbookView xWindow="-108" yWindow="-108" windowWidth="23256" windowHeight="12576" activeTab="1"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workbook>
</file>

<file path=xl/calcChain.xml><?xml version="1.0" encoding="utf-8"?>
<calcChain xmlns="http://schemas.openxmlformats.org/spreadsheetml/2006/main">
  <c r="U100" i="1" l="1"/>
  <c r="T6" i="6" s="1"/>
  <c r="U98" i="1"/>
  <c r="U99" i="1"/>
  <c r="U101" i="1"/>
  <c r="U87" i="1"/>
  <c r="U92" i="1"/>
  <c r="U5" i="6" s="1"/>
  <c r="U89" i="1"/>
  <c r="S5" i="6" s="1"/>
  <c r="U90" i="1"/>
  <c r="U91" i="1"/>
  <c r="R7" i="1"/>
  <c r="R8" i="1"/>
  <c r="R9" i="1"/>
  <c r="R10" i="1"/>
  <c r="S7" i="1"/>
  <c r="T7" i="1"/>
  <c r="M4" i="2" s="1"/>
  <c r="M10" i="2" s="1"/>
  <c r="T8" i="1"/>
  <c r="N4" i="2" s="1"/>
  <c r="N10" i="2" s="1"/>
  <c r="T9" i="1"/>
  <c r="T10" i="1"/>
  <c r="U7" i="1"/>
  <c r="S8" i="1"/>
  <c r="U8" i="1"/>
  <c r="U9" i="1"/>
  <c r="U10" i="1"/>
  <c r="U4" i="2" s="1"/>
  <c r="S9" i="1"/>
  <c r="S10" i="1"/>
  <c r="S98" i="1"/>
  <c r="S99" i="1"/>
  <c r="S100" i="1"/>
  <c r="S101" i="1"/>
  <c r="Q11" i="1"/>
  <c r="R11" i="1"/>
  <c r="S11" i="1"/>
  <c r="R13" i="1"/>
  <c r="S13" i="1"/>
  <c r="T13" i="1"/>
  <c r="M5" i="2" s="1"/>
  <c r="U13" i="1"/>
  <c r="R14" i="1"/>
  <c r="C5" i="2" s="1"/>
  <c r="S14" i="1"/>
  <c r="T14" i="1"/>
  <c r="T15" i="1"/>
  <c r="T16" i="1"/>
  <c r="U14" i="1"/>
  <c r="S5" i="2" s="1"/>
  <c r="U15" i="1"/>
  <c r="U16" i="1"/>
  <c r="R15" i="1"/>
  <c r="S15" i="1"/>
  <c r="S16" i="1"/>
  <c r="R16" i="1"/>
  <c r="R20" i="1"/>
  <c r="S20" i="1"/>
  <c r="T20" i="1"/>
  <c r="M6" i="2" s="1"/>
  <c r="U20" i="1"/>
  <c r="R21" i="1"/>
  <c r="S21" i="1"/>
  <c r="S22" i="1"/>
  <c r="S23" i="1"/>
  <c r="T21" i="1"/>
  <c r="T22" i="1"/>
  <c r="T23" i="1"/>
  <c r="U21" i="1"/>
  <c r="R22" i="1"/>
  <c r="R23" i="1"/>
  <c r="U22" i="1"/>
  <c r="R6" i="2" s="1"/>
  <c r="U23" i="1"/>
  <c r="R30" i="1"/>
  <c r="R31" i="1"/>
  <c r="R32" i="1"/>
  <c r="R33" i="1"/>
  <c r="S30" i="1"/>
  <c r="T30" i="1"/>
  <c r="M7" i="2" s="1"/>
  <c r="T31" i="1"/>
  <c r="T32" i="1"/>
  <c r="T33" i="1"/>
  <c r="U30" i="1"/>
  <c r="U31" i="1"/>
  <c r="U32" i="1"/>
  <c r="U33" i="1"/>
  <c r="R7" i="2"/>
  <c r="S31" i="1"/>
  <c r="S32" i="1"/>
  <c r="S33" i="1"/>
  <c r="R36" i="1"/>
  <c r="R37" i="1"/>
  <c r="R38" i="1"/>
  <c r="R39" i="1"/>
  <c r="C8" i="2" s="1"/>
  <c r="S36" i="1"/>
  <c r="T36" i="1"/>
  <c r="T37" i="1"/>
  <c r="T38" i="1"/>
  <c r="T39" i="1"/>
  <c r="U36" i="1"/>
  <c r="S37" i="1"/>
  <c r="U37" i="1"/>
  <c r="U38" i="1"/>
  <c r="T8" i="2" s="1"/>
  <c r="U39" i="1"/>
  <c r="S38" i="1"/>
  <c r="S39" i="1"/>
  <c r="R47" i="1"/>
  <c r="R48" i="1"/>
  <c r="R49" i="1"/>
  <c r="R50" i="1"/>
  <c r="S47" i="1"/>
  <c r="S48" i="1"/>
  <c r="S49" i="1"/>
  <c r="S50" i="1"/>
  <c r="T47" i="1"/>
  <c r="T48" i="1"/>
  <c r="T49" i="1"/>
  <c r="T50" i="1"/>
  <c r="P9" i="2" s="1"/>
  <c r="M9" i="2"/>
  <c r="U47" i="1"/>
  <c r="U48" i="1"/>
  <c r="U49" i="1"/>
  <c r="T9" i="2" s="1"/>
  <c r="U50" i="1"/>
  <c r="U9" i="2" s="1"/>
  <c r="R55" i="1"/>
  <c r="R56" i="1"/>
  <c r="R57" i="1"/>
  <c r="R58" i="1"/>
  <c r="S55" i="1"/>
  <c r="S56" i="1"/>
  <c r="S57" i="1"/>
  <c r="S58" i="1"/>
  <c r="T55" i="1"/>
  <c r="U55" i="1"/>
  <c r="U56" i="1"/>
  <c r="U57" i="1"/>
  <c r="U58" i="1"/>
  <c r="T56" i="1"/>
  <c r="P4" i="4" s="1"/>
  <c r="P10" i="4" s="1"/>
  <c r="T57" i="1"/>
  <c r="O4" i="4" s="1"/>
  <c r="O10" i="4" s="1"/>
  <c r="T58" i="1"/>
  <c r="R62" i="1"/>
  <c r="E5" i="4" s="1"/>
  <c r="S62" i="1"/>
  <c r="S63" i="1"/>
  <c r="S64" i="1"/>
  <c r="S65" i="1"/>
  <c r="T62" i="1"/>
  <c r="T63" i="1"/>
  <c r="T64" i="1"/>
  <c r="T65" i="1"/>
  <c r="M5" i="4"/>
  <c r="U62" i="1"/>
  <c r="R63" i="1"/>
  <c r="R64" i="1"/>
  <c r="R65" i="1"/>
  <c r="U63" i="1"/>
  <c r="U64" i="1"/>
  <c r="U65" i="1"/>
  <c r="U5" i="4" s="1"/>
  <c r="R68" i="1"/>
  <c r="C6" i="4" s="1"/>
  <c r="S68" i="1"/>
  <c r="S69" i="1"/>
  <c r="S70" i="1"/>
  <c r="S71" i="1"/>
  <c r="T68" i="1"/>
  <c r="T69" i="1"/>
  <c r="T70" i="1"/>
  <c r="T71" i="1"/>
  <c r="M6" i="4" s="1"/>
  <c r="U68" i="1"/>
  <c r="R6" i="4" s="1"/>
  <c r="U69" i="1"/>
  <c r="U70" i="1"/>
  <c r="U71" i="1"/>
  <c r="U6" i="4" s="1"/>
  <c r="R69" i="1"/>
  <c r="R70" i="1"/>
  <c r="R71" i="1"/>
  <c r="P6" i="4"/>
  <c r="R74" i="1"/>
  <c r="R76" i="1"/>
  <c r="R75" i="1"/>
  <c r="R77" i="1"/>
  <c r="S74" i="1"/>
  <c r="S75" i="1"/>
  <c r="S76" i="1"/>
  <c r="S77" i="1"/>
  <c r="T74" i="1"/>
  <c r="M7" i="4" s="1"/>
  <c r="U74" i="1"/>
  <c r="U75" i="1"/>
  <c r="U76" i="1"/>
  <c r="T7" i="4" s="1"/>
  <c r="U77" i="1"/>
  <c r="U7" i="4" s="1"/>
  <c r="T75" i="1"/>
  <c r="N7" i="4" s="1"/>
  <c r="S7" i="4"/>
  <c r="T76" i="1"/>
  <c r="T77" i="1"/>
  <c r="R84" i="1"/>
  <c r="F4" i="6" s="1"/>
  <c r="R85" i="1"/>
  <c r="D4" i="6" s="1"/>
  <c r="R86" i="1"/>
  <c r="R87" i="1"/>
  <c r="S84" i="1"/>
  <c r="T84" i="1"/>
  <c r="T85" i="1"/>
  <c r="T86" i="1"/>
  <c r="T87" i="1"/>
  <c r="U84" i="1"/>
  <c r="T4" i="6" s="1"/>
  <c r="T10" i="6" s="1"/>
  <c r="S85" i="1"/>
  <c r="S86" i="1"/>
  <c r="S87" i="1"/>
  <c r="U85" i="1"/>
  <c r="U86" i="1"/>
  <c r="R89" i="1"/>
  <c r="S89" i="1"/>
  <c r="S90" i="1"/>
  <c r="S91" i="1"/>
  <c r="J5" i="6" s="1"/>
  <c r="S92" i="1"/>
  <c r="T89" i="1"/>
  <c r="T90" i="1"/>
  <c r="T91" i="1"/>
  <c r="T92" i="1"/>
  <c r="R90" i="1"/>
  <c r="R91" i="1"/>
  <c r="R92" i="1"/>
  <c r="R98" i="1"/>
  <c r="R99" i="1"/>
  <c r="R100" i="1"/>
  <c r="R101" i="1"/>
  <c r="T98" i="1"/>
  <c r="T101" i="1"/>
  <c r="P6" i="6" s="1"/>
  <c r="T99" i="1"/>
  <c r="T100" i="1"/>
  <c r="S6" i="6"/>
  <c r="R6" i="6"/>
  <c r="H6" i="6"/>
  <c r="U6" i="6"/>
  <c r="R102" i="1"/>
  <c r="R103" i="1"/>
  <c r="R104" i="1"/>
  <c r="R105" i="1"/>
  <c r="S102" i="1"/>
  <c r="T102" i="1"/>
  <c r="T103" i="1"/>
  <c r="T104" i="1"/>
  <c r="T105" i="1"/>
  <c r="U102" i="1"/>
  <c r="S103" i="1"/>
  <c r="S104" i="1"/>
  <c r="S105" i="1"/>
  <c r="U103" i="1"/>
  <c r="U104" i="1"/>
  <c r="U105" i="1"/>
  <c r="R114" i="1"/>
  <c r="R115" i="1"/>
  <c r="R116" i="1"/>
  <c r="R117" i="1"/>
  <c r="S114" i="1"/>
  <c r="S115" i="1"/>
  <c r="S116" i="1"/>
  <c r="S117" i="1"/>
  <c r="T114" i="1"/>
  <c r="U114" i="1"/>
  <c r="T115" i="1"/>
  <c r="T116" i="1"/>
  <c r="T117" i="1"/>
  <c r="U115" i="1"/>
  <c r="U8" i="6" s="1"/>
  <c r="U116" i="1"/>
  <c r="U117" i="1"/>
  <c r="R122" i="1"/>
  <c r="S122" i="1"/>
  <c r="T122" i="1"/>
  <c r="T123" i="1"/>
  <c r="T124" i="1"/>
  <c r="T125" i="1"/>
  <c r="U122" i="1"/>
  <c r="U125" i="1"/>
  <c r="U123" i="1"/>
  <c r="U4" i="5" s="1"/>
  <c r="U10" i="5" s="1"/>
  <c r="U124" i="1"/>
  <c r="R123" i="1"/>
  <c r="S123" i="1"/>
  <c r="S124" i="1"/>
  <c r="S125" i="1"/>
  <c r="R124" i="1"/>
  <c r="R125" i="1"/>
  <c r="R128" i="1"/>
  <c r="R129" i="1"/>
  <c r="R130" i="1"/>
  <c r="R131" i="1"/>
  <c r="S128" i="1"/>
  <c r="S130" i="1"/>
  <c r="S129" i="1"/>
  <c r="S131" i="1"/>
  <c r="J5" i="5" s="1"/>
  <c r="T128" i="1"/>
  <c r="U128" i="1"/>
  <c r="T129" i="1"/>
  <c r="T130" i="1"/>
  <c r="T131" i="1"/>
  <c r="P5" i="5" s="1"/>
  <c r="U129" i="1"/>
  <c r="U130" i="1"/>
  <c r="U131" i="1"/>
  <c r="U5" i="5" s="1"/>
  <c r="T5" i="5"/>
  <c r="R134" i="1"/>
  <c r="S134" i="1"/>
  <c r="S135" i="1"/>
  <c r="H6" i="5" s="1"/>
  <c r="S136" i="1"/>
  <c r="S137" i="1"/>
  <c r="T134" i="1"/>
  <c r="T135" i="1"/>
  <c r="T136" i="1"/>
  <c r="T137" i="1"/>
  <c r="U134" i="1"/>
  <c r="R135" i="1"/>
  <c r="R136" i="1"/>
  <c r="R137" i="1"/>
  <c r="U135" i="1"/>
  <c r="U136" i="1"/>
  <c r="S6" i="5" s="1"/>
  <c r="R139" i="1"/>
  <c r="R140" i="1"/>
  <c r="R141" i="1"/>
  <c r="R142" i="1"/>
  <c r="S139" i="1"/>
  <c r="S140" i="1"/>
  <c r="S141" i="1"/>
  <c r="S142" i="1"/>
  <c r="T139" i="1"/>
  <c r="U139" i="1"/>
  <c r="T140" i="1"/>
  <c r="U140" i="1"/>
  <c r="U7" i="5" s="1"/>
  <c r="T141" i="1"/>
  <c r="T142" i="1"/>
  <c r="U141" i="1"/>
  <c r="R5" i="6"/>
  <c r="T5" i="6"/>
  <c r="R6" i="5"/>
  <c r="R4" i="4"/>
  <c r="R10" i="4" s="1"/>
  <c r="S5" i="5"/>
  <c r="I6" i="6"/>
  <c r="C5" i="5" l="1"/>
  <c r="T6" i="5"/>
  <c r="N5" i="5"/>
  <c r="O8" i="6"/>
  <c r="N6" i="4"/>
  <c r="U7" i="2"/>
  <c r="E5" i="2"/>
  <c r="O5" i="4"/>
  <c r="T7" i="2"/>
  <c r="J4" i="5"/>
  <c r="R8" i="2"/>
  <c r="R5" i="5"/>
  <c r="N8" i="6"/>
  <c r="O7" i="5"/>
  <c r="O5" i="5"/>
  <c r="T4" i="5"/>
  <c r="T10" i="5" s="1"/>
  <c r="N5" i="4"/>
  <c r="S7" i="2"/>
  <c r="F6" i="4"/>
  <c r="T4" i="2"/>
  <c r="R4" i="6"/>
  <c r="R10" i="6" s="1"/>
  <c r="O6" i="2"/>
  <c r="N6" i="6"/>
  <c r="N8" i="2"/>
  <c r="E7" i="5"/>
  <c r="C7" i="5"/>
  <c r="R5" i="4"/>
  <c r="P7" i="4"/>
  <c r="P8" i="2"/>
  <c r="S7" i="5"/>
  <c r="M7" i="6"/>
  <c r="O7" i="4"/>
  <c r="N4" i="5"/>
  <c r="N10" i="5" s="1"/>
  <c r="R7" i="4"/>
  <c r="T5" i="4"/>
  <c r="S6" i="2"/>
  <c r="R4" i="2"/>
  <c r="P5" i="6"/>
  <c r="S6" i="4"/>
  <c r="S4" i="4"/>
  <c r="S10" i="4" s="1"/>
  <c r="S5" i="4"/>
  <c r="S9" i="2"/>
  <c r="F5" i="4"/>
  <c r="R9" i="2"/>
  <c r="P7" i="2"/>
  <c r="T7" i="5"/>
  <c r="F6" i="5"/>
  <c r="T7" i="6"/>
  <c r="T4" i="4"/>
  <c r="T10" i="4" s="1"/>
  <c r="U8" i="2"/>
  <c r="U6" i="2"/>
  <c r="J7" i="4"/>
  <c r="J5" i="4"/>
  <c r="K5" i="4"/>
  <c r="I5" i="4"/>
  <c r="I7" i="5"/>
  <c r="H7" i="5"/>
  <c r="J6" i="5"/>
  <c r="K5" i="5"/>
  <c r="I5" i="5"/>
  <c r="I4" i="5"/>
  <c r="H4" i="5"/>
  <c r="K6" i="6"/>
  <c r="J6" i="6"/>
  <c r="H5" i="6"/>
  <c r="I4" i="6"/>
  <c r="J4" i="6"/>
  <c r="J10" i="6" s="1"/>
  <c r="I6" i="2"/>
  <c r="K6" i="2"/>
  <c r="J5" i="2"/>
  <c r="H5" i="2"/>
  <c r="T5" i="2"/>
  <c r="T10" i="2" s="1"/>
  <c r="K5" i="2"/>
  <c r="R5" i="2"/>
  <c r="R10" i="2" s="1"/>
  <c r="O4" i="2"/>
  <c r="O10" i="2" s="1"/>
  <c r="P4" i="2"/>
  <c r="P10" i="2" s="1"/>
  <c r="H4" i="2"/>
  <c r="K4" i="2"/>
  <c r="I9" i="2"/>
  <c r="J9" i="2"/>
  <c r="H8" i="2"/>
  <c r="J8" i="2"/>
  <c r="K7" i="2"/>
  <c r="J7" i="2"/>
  <c r="H7" i="2"/>
  <c r="I7" i="2"/>
  <c r="N6" i="2"/>
  <c r="F7" i="5"/>
  <c r="S4" i="2"/>
  <c r="S10" i="2" s="1"/>
  <c r="M4" i="4"/>
  <c r="M10" i="4" s="1"/>
  <c r="P6" i="2"/>
  <c r="H4" i="6"/>
  <c r="D6" i="5"/>
  <c r="M5" i="6"/>
  <c r="O7" i="2"/>
  <c r="S4" i="6"/>
  <c r="S10" i="6" s="1"/>
  <c r="R7" i="5"/>
  <c r="J4" i="2"/>
  <c r="M5" i="5"/>
  <c r="T6" i="4"/>
  <c r="P5" i="2"/>
  <c r="O4" i="5"/>
  <c r="O10" i="5" s="1"/>
  <c r="E4" i="5"/>
  <c r="E10" i="5" s="1"/>
  <c r="R8" i="6"/>
  <c r="I5" i="6"/>
  <c r="I4" i="4"/>
  <c r="N7" i="2"/>
  <c r="T6" i="2"/>
  <c r="F5" i="2"/>
  <c r="N5" i="2"/>
  <c r="U7" i="6"/>
  <c r="D4" i="2"/>
  <c r="J6" i="2"/>
  <c r="S4" i="5"/>
  <c r="S10" i="5" s="1"/>
  <c r="E6" i="6"/>
  <c r="D5" i="2"/>
  <c r="N7" i="6"/>
  <c r="H6" i="2"/>
  <c r="R4" i="5"/>
  <c r="R10" i="5" s="1"/>
  <c r="O5" i="2"/>
  <c r="U4" i="4"/>
  <c r="U10" i="4" s="1"/>
  <c r="E4" i="6"/>
  <c r="D9" i="2"/>
  <c r="S8" i="2"/>
  <c r="M8" i="2"/>
  <c r="M7" i="5"/>
  <c r="J7" i="5"/>
  <c r="J10" i="5" s="1"/>
  <c r="E6" i="5"/>
  <c r="M4" i="5"/>
  <c r="M10" i="5" s="1"/>
  <c r="S8" i="6"/>
  <c r="M8" i="6"/>
  <c r="D6" i="4"/>
  <c r="C4" i="4"/>
  <c r="H9" i="2"/>
  <c r="C7" i="2"/>
  <c r="N7" i="5"/>
  <c r="C6" i="5"/>
  <c r="J8" i="6"/>
  <c r="K7" i="6"/>
  <c r="U4" i="6"/>
  <c r="U10" i="6" s="1"/>
  <c r="N9" i="2"/>
  <c r="I4" i="2"/>
  <c r="K4" i="6"/>
  <c r="I6" i="5"/>
  <c r="P4" i="5"/>
  <c r="P10" i="5" s="1"/>
  <c r="O5" i="6"/>
  <c r="E4" i="4"/>
  <c r="O9" i="2"/>
  <c r="I8" i="2"/>
  <c r="O8" i="2"/>
  <c r="U6" i="5"/>
  <c r="M6" i="5"/>
  <c r="K6" i="5"/>
  <c r="K4" i="5"/>
  <c r="K10" i="5" s="1"/>
  <c r="T8" i="6"/>
  <c r="F5" i="6"/>
  <c r="N4" i="6"/>
  <c r="N10" i="6" s="1"/>
  <c r="P5" i="4"/>
  <c r="D8" i="2"/>
  <c r="N4" i="4"/>
  <c r="N10" i="4" s="1"/>
  <c r="D7" i="5"/>
  <c r="R7" i="6"/>
  <c r="P7" i="6"/>
  <c r="D7" i="4"/>
  <c r="D5" i="4"/>
  <c r="K8" i="2"/>
  <c r="I5" i="2"/>
  <c r="K7" i="4"/>
  <c r="H7" i="4"/>
  <c r="I6" i="4"/>
  <c r="H6" i="4"/>
  <c r="J6" i="4"/>
  <c r="K6" i="4"/>
  <c r="H5" i="4"/>
  <c r="J4" i="4"/>
  <c r="H4" i="4"/>
  <c r="K4" i="4"/>
  <c r="F8" i="6"/>
  <c r="E7" i="6"/>
  <c r="F7" i="6"/>
  <c r="F6" i="2"/>
  <c r="E6" i="2"/>
  <c r="C9" i="2"/>
  <c r="F9" i="2"/>
  <c r="E9" i="2"/>
  <c r="E8" i="2"/>
  <c r="F8" i="2"/>
  <c r="E7" i="2"/>
  <c r="D7" i="2"/>
  <c r="F7" i="2"/>
  <c r="D6" i="2"/>
  <c r="C6" i="2"/>
  <c r="C4" i="2"/>
  <c r="F4" i="2"/>
  <c r="E4" i="2"/>
  <c r="E7" i="4"/>
  <c r="C7" i="4"/>
  <c r="F7" i="4"/>
  <c r="E6" i="4"/>
  <c r="C5" i="4"/>
  <c r="F4" i="4"/>
  <c r="D4" i="4"/>
  <c r="N5" i="6"/>
  <c r="D7" i="6"/>
  <c r="K8" i="6"/>
  <c r="D5" i="6"/>
  <c r="D8" i="6"/>
  <c r="C8" i="6"/>
  <c r="J7" i="6"/>
  <c r="O7" i="6"/>
  <c r="C7" i="6"/>
  <c r="D6" i="6"/>
  <c r="C6" i="6"/>
  <c r="C4" i="6"/>
  <c r="F6" i="6"/>
  <c r="C5" i="6"/>
  <c r="I8" i="6"/>
  <c r="I7" i="6"/>
  <c r="P4" i="6"/>
  <c r="P10" i="6" s="1"/>
  <c r="M4" i="6"/>
  <c r="M10" i="6" s="1"/>
  <c r="H8" i="6"/>
  <c r="M6" i="6"/>
  <c r="O4" i="6"/>
  <c r="O10" i="6" s="1"/>
  <c r="H7" i="6"/>
  <c r="P8" i="6"/>
  <c r="E8" i="6"/>
  <c r="O6" i="6"/>
  <c r="E5" i="6"/>
  <c r="K5" i="6"/>
  <c r="P7" i="5"/>
  <c r="K7" i="5"/>
  <c r="P6" i="5"/>
  <c r="N6" i="5"/>
  <c r="H5" i="5"/>
  <c r="S7" i="6"/>
  <c r="O6" i="5"/>
  <c r="I7" i="4"/>
  <c r="O6" i="4"/>
  <c r="K9" i="2"/>
  <c r="U5" i="2"/>
  <c r="U10" i="2" s="1"/>
  <c r="F5" i="5"/>
  <c r="E5" i="5"/>
  <c r="D5" i="5"/>
  <c r="C4" i="5"/>
  <c r="F4" i="5"/>
  <c r="D4" i="5"/>
  <c r="D10" i="6" l="1"/>
  <c r="E10" i="6"/>
  <c r="E10" i="4"/>
  <c r="C10" i="5"/>
  <c r="I10" i="4"/>
  <c r="I10" i="5"/>
  <c r="H10" i="5"/>
  <c r="K10" i="6"/>
  <c r="H10" i="6"/>
  <c r="I10" i="6"/>
  <c r="J10" i="2"/>
  <c r="H10" i="2"/>
  <c r="I10" i="2"/>
  <c r="K10" i="2"/>
  <c r="F10" i="2"/>
  <c r="F10" i="4"/>
  <c r="D10" i="5"/>
  <c r="D10" i="4"/>
  <c r="J10" i="4"/>
  <c r="H10" i="4"/>
  <c r="K10" i="4"/>
  <c r="F10" i="6"/>
  <c r="D10" i="2"/>
  <c r="E10" i="2"/>
  <c r="C10" i="2"/>
  <c r="C10" i="4"/>
  <c r="C10" i="6"/>
  <c r="F10" i="5"/>
</calcChain>
</file>

<file path=xl/sharedStrings.xml><?xml version="1.0" encoding="utf-8"?>
<sst xmlns="http://schemas.openxmlformats.org/spreadsheetml/2006/main" count="733" uniqueCount="465">
  <si>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</si>
  <si>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</si>
  <si>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</si>
  <si>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</si>
  <si>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</si>
  <si>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</si>
  <si>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</si>
  <si>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</si>
  <si>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</si>
  <si>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</si>
  <si>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</si>
  <si>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</si>
  <si>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</si>
  <si>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</si>
  <si>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</si>
  <si>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</si>
  <si>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</si>
  <si>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</si>
  <si>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</si>
  <si>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</si>
  <si>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</si>
  <si>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</si>
  <si>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</si>
  <si>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</si>
  <si>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</si>
  <si>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</si>
  <si>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</si>
  <si>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</si>
  <si>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</si>
  <si>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</si>
  <si>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</si>
  <si>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</si>
  <si>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</si>
  <si>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</si>
  <si>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</si>
  <si>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</si>
  <si>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</si>
  <si>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</si>
  <si>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</si>
  <si>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</si>
  <si>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</si>
  <si>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</si>
  <si>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</si>
  <si>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</si>
  <si>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</si>
  <si>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</si>
  <si>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</si>
  <si>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</si>
  <si>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</si>
  <si>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</si>
  <si>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</si>
  <si>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</si>
  <si>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</si>
  <si>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</si>
  <si>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</si>
  <si>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</si>
  <si>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</si>
  <si>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</si>
  <si>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</si>
  <si>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</si>
  <si>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</si>
  <si>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</si>
  <si>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</si>
  <si>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</si>
  <si>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</si>
  <si>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</si>
  <si>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</si>
  <si>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</si>
  <si>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</si>
  <si>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</si>
  <si>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</si>
  <si>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</si>
  <si>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</si>
  <si>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</si>
  <si>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</si>
  <si>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</si>
  <si>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</si>
  <si>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</si>
  <si>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</si>
  <si>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</si>
  <si>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</si>
  <si>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</si>
  <si>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</si>
  <si>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</si>
  <si>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</si>
  <si>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</si>
  <si>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</si>
  <si>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</si>
  <si>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</si>
  <si>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</si>
  <si>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</si>
  <si>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</si>
  <si>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</si>
  <si>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</si>
  <si>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</si>
  <si>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</si>
  <si>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</si>
  <si>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</si>
  <si>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</si>
  <si>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</si>
  <si>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</si>
  <si>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</si>
  <si>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</si>
  <si>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</si>
  <si>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</si>
  <si>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</si>
  <si>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</si>
  <si>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</si>
  <si>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</si>
  <si>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</si>
  <si>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</si>
  <si>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</si>
  <si>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</si>
  <si>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</si>
  <si>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</si>
  <si>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</si>
  <si>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</si>
  <si>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</si>
  <si>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</si>
  <si>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</si>
  <si>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</si>
  <si>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</si>
  <si>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</si>
  <si>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</si>
  <si>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</si>
  <si>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</si>
  <si>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</si>
  <si>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</si>
  <si>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</si>
  <si>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</si>
  <si>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</si>
  <si>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</si>
  <si>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</si>
  <si>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</si>
  <si>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</si>
  <si>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</si>
  <si>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</si>
  <si>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</si>
  <si>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</si>
  <si>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</si>
  <si>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</si>
  <si>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</si>
  <si>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</si>
  <si>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</si>
  <si>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</si>
  <si>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</si>
  <si>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</si>
  <si>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</si>
  <si>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</si>
  <si>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</si>
  <si>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</si>
  <si>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</si>
  <si>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</si>
  <si>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</si>
  <si>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</si>
  <si>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</si>
  <si>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</si>
  <si>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</si>
  <si>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</si>
  <si>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</si>
  <si>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</si>
  <si>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</si>
  <si>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</si>
  <si>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</si>
  <si>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</si>
  <si>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</si>
  <si>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</si>
  <si>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</si>
  <si>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</si>
  <si>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</si>
  <si>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</si>
  <si>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</si>
  <si>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</si>
  <si>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</si>
  <si>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</si>
  <si>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</si>
  <si>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</si>
  <si>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</si>
  <si>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</si>
  <si>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</si>
  <si>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AÑO  2023</t>
  </si>
  <si>
    <t>Las acciones tienen un mayor grado de articulacion y son conocidas por la comunidad educativa.; se hacen adaptaciones curriculares -PIAR-de acuerdo a la vulnerabilidad; Se le realiza seguimiento y evaluacion.</t>
  </si>
  <si>
    <t>No existe evidencia (No Aplica)</t>
  </si>
  <si>
    <t>Se cuenta con algunas estrategias para responder a las necesidades de la población estudiantil.</t>
  </si>
  <si>
    <t xml:space="preserve">seguimiento en orientacion escolar </t>
  </si>
  <si>
    <t>La institución continúa la implementación del programa Quiero ser Grande y además se ha implementado en todas las modalidad para la media técnica  mediante la aplicación del test Shaside de orientación vocacional para clasificar a cada alumno en la modalidad técnica del SENA.</t>
  </si>
  <si>
    <t>Programa "Quiero ser  grande transición", proyectos transversales , registro fotografico, jornada institucional de transversalidad, plan de area de etica y religion y los planes de area, cuadernos de los estudiantes</t>
  </si>
  <si>
    <t>la institución desarrolló el proyecto escuela de Padres, realizando 2 al año,  evidenciándose la participación  de los padres de familia. Los temas desarrollados fueron pautas de crianza, responsabilidad de padres y manejo de las tecnologias quedando como insumo para el plan de mejoramiento.</t>
  </si>
  <si>
    <t xml:space="preserve">Actas de registro, de asistencia y registro fotográfico. </t>
  </si>
  <si>
    <t>La institución continua ofreciendo la atención a la comunidad educativa en todos sus áreas.</t>
  </si>
  <si>
    <t>Canal you tube Fe y Alegría Los Patios. Periódico Fe y Alegría Los patios, evidencias fotográfica, Programa de validaciones</t>
  </si>
  <si>
    <t>No existe (No aplica)</t>
  </si>
  <si>
    <t xml:space="preserve">Proyecto de servicio social, registro fotográfico , certificaciones, informe de servicio social de cada estudiante. </t>
  </si>
  <si>
    <t>Proyectos tranversales, actas de consejo de estudiantes, registro fotográfico.</t>
  </si>
  <si>
    <t xml:space="preserve"> Se continúa con la participación  en eventos deportivos del departamento. Se dio participación a todos los miembros de la comunidad en izadas de bandera, actos culturales, jornada  feria empresarial y proyectos tranversales.   Los estudiantes participaron en todos los entes que conforman el gobierno escolar.</t>
  </si>
  <si>
    <t>La institución contó con la participación activa de los padres de familia para la conformación de los estamentos del gobierno escolar tanto virtual como presencial.</t>
  </si>
  <si>
    <t xml:space="preserve">Actas de consejo de padres , registro fotográfico. </t>
  </si>
  <si>
    <t>Los padres de familia participan en las actividades institucionales tales como:  colegio abierto, horario de atención a padres de familia, Consejo Directivo, Asamblea de Padres, Comité  de Convivencia, jornadas culturales,  teniendo en cuenta las necesidades y expectativas de la comunidad.</t>
  </si>
  <si>
    <t>Actas de reuniones, planillas de asistencia, registro fotográfico,  proyecto Soñando en familia de transición, proyectos transversales</t>
  </si>
  <si>
    <t>Proyecto Plan de Gestion de Riesgo Escolar, oficios remisorios, registro fotográfico</t>
  </si>
  <si>
    <t>La institución cuenta con  programas transversales en relacion a la prevención de riesgos físicos como " Manejo de residuos solidos y Cuidado del agua" y "Movilidad segura"  en coherencia con el PEI.</t>
  </si>
  <si>
    <t>Proyecto por un ambiente movil seguro,Proyecto Salvemos el mundo, plan de prevención de riesgos, actas de reuniones, asistencia a capacitaciones.</t>
  </si>
  <si>
    <t xml:space="preserve">Planes Individuales de Ajuste razonable, en el simat se encuentran registrados los estudiantes con vulnerabilidad; seguimiento en orientacion escolar.(Atencion a 12 estudiantes en primaria y 9 en secundaria) y poblacion migrante con 92. </t>
  </si>
  <si>
    <t>Se desarrollaron diferentes campañas del uso adecuado de las redes sociales,  prevención del suicidio, DHSR,  trata de personas,  ciberacoso, consumo de sustancia psicoactivas, Taller sobre prevención  realizadas por la Secretaría de salud municipal y departamental,  la alcaldía de Los Patios,  Policía de Infancia y adolescencia, secretaría de Educación, secretaría de transito.</t>
  </si>
  <si>
    <t>Proyetos transversales, programa de orientación escolar, Certificación de entidades externa (policia de infancia )</t>
  </si>
  <si>
    <t xml:space="preserve">La institución cuenta con algunos planes de acción frente a accidentes o desastres naturales solamente para  ciertos riesgos, y  el estado de la infraestructura física no es sujeto de monitoreo ni de evacuación. </t>
  </si>
  <si>
    <t>La institución tiene un proyecto de  Servicio Social Estudiantil que da cumplimiento al requerimiento exigido por la ley para el derecho a obtener el titulo de bachiller.</t>
  </si>
  <si>
    <t>Los canales de comunicación son claros y abiertos que permiten la participacion de los padres de familia y estudiantes</t>
  </si>
  <si>
    <t xml:space="preserve">Buscar convenios de mejoramiento academico para apoyar a los estudiantes con necesidades educativas. </t>
  </si>
  <si>
    <t xml:space="preserve">El estado de la infraestructura física debe ser monitoreado y evaluado constantemente por parte de la secretaria de educación quienes gestionaran las diferentes capacitaciones y  asesorias al personal docente en: Primeros auxilios, evacuacion, prevencion de incendios, etc. </t>
  </si>
  <si>
    <t xml:space="preserve">Abrir espacios para la utilización de la planta fisica en actividades academicas extracurriculares para toda la comunidad. </t>
  </si>
  <si>
    <t>Al finalizar el año escolar  se hace de manera clara, pero la recepción durante el año no es conocido por todos, no hay criterios claros</t>
  </si>
  <si>
    <t>Archivo documental, SIMAT, ficha de matricula</t>
  </si>
  <si>
    <t>La institución tiene un sistema de archivo que le permite disponer de la información de los estudiantes de todas las sedes, así como expedir constancias y certificados de manera ágil, confiable y oportuna.</t>
  </si>
  <si>
    <t xml:space="preserve">Libro de calificación. </t>
  </si>
  <si>
    <t>La institución dispone de un sistema ágil y oportuno para la expedición de boletines de calificaciones y cuenta con los sistemas de control necesarios para garantizar la consistencia de la información</t>
  </si>
  <si>
    <t>El mantenimiento de la planta física se realiza ocasionalmente, sin obedecer a una planeación sistemática.</t>
  </si>
  <si>
    <t xml:space="preserve">Oficios de rectoría a la administración de institución. , </t>
  </si>
  <si>
    <t>La institución realiza actividades aisladas y ocasionales de adecuación, accesibilidad y embellecimiento de su planta física, y recibe apoyos puntuales de la comunidad educativa para realizarlas.</t>
  </si>
  <si>
    <t xml:space="preserve">Proyecto PRAE, documento de articulación, proyecto productivo modalidad ambiental, informe de servicio social. </t>
  </si>
  <si>
    <t>La institución tiene algunos registros sobre la manera cómo se están utilizando los espacios físicos, pero éstos son esporádicos y no están sistematizados</t>
  </si>
  <si>
    <t xml:space="preserve">No existe evidencias. </t>
  </si>
  <si>
    <r>
      <t>En</t>
    </r>
    <r>
      <rPr>
        <sz val="10"/>
        <color indexed="8"/>
        <rFont val="Calibri"/>
        <family val="2"/>
      </rPr>
      <t xml:space="preserve"> los procesos de adquisición de los recursos para el aprendizaje (computadores, laboratorios, bibliotecas, etc.) priman los intereses aislados de algunos docentes o los criterios de la administración municipal.</t>
    </r>
  </si>
  <si>
    <t xml:space="preserve">Plan de compras, actas del consejo directivo. </t>
  </si>
  <si>
    <t>La adquisición de los suminis_x0002_tros se realiza en el momento en que se presentan las nece_x0002_sidades; no hay un plan que oriente esa actividad.</t>
  </si>
  <si>
    <t>El mantenimiento de los equipos y otros recursos para el aprendizaje sólo se realiza cuando éstos sufren algún daño. Los manuales de los equipos no están disponibles para los usuarios</t>
  </si>
  <si>
    <t xml:space="preserve">no existe evidencias. </t>
  </si>
  <si>
    <t>a institución tiene una aproximación parcial a su panorama de riesgos o se encuentra apenas en proceso de iniciar el levantamiento.</t>
  </si>
  <si>
    <t xml:space="preserve">Documento Programa PAE, actas de comité PAE, listados, SIMAT, ficha de control de entrega de ración, proyecto de acompañamiento al proyecto PAE, seguro estudiantil. </t>
  </si>
  <si>
    <t>SIMAT</t>
  </si>
  <si>
    <t>Los perfiles con que cuenta la institución se usan para la toma de decisiones de personal y son coherentes con su estructura organizati_x0002_va. Además, su uso en procesos de selección, solicitud e inducción del personal facilita el desempeño de las personas que se vinculan laboralmente a la institución.</t>
  </si>
  <si>
    <t xml:space="preserve">Resolución de asignación académica, hoja de vida de los docentes </t>
  </si>
  <si>
    <t>Programa de inducción a personal nuevo</t>
  </si>
  <si>
    <t xml:space="preserve">No hay evidencias </t>
  </si>
  <si>
    <t>La institución tiene un proceso establecido para elaborar los horarios y realizar la asignación académica de los docentes, pero éste solamente se aplica en algunas sedes o niv_x0002_les, y no siempre es equitativo.</t>
  </si>
  <si>
    <t>Resolución de responsabilidad académica , Horarios.</t>
  </si>
  <si>
    <t>El personal vinculado está identificado con la institución: comparte la filosofía, principios, valores y objetivos, y está dispuesto a realizar actividades complementarias que sean nece_x0002_sarias para cualificar su labor</t>
  </si>
  <si>
    <t xml:space="preserve">Registro fotográfico, planillas de asistencia a las actividades programadas por la Institución. </t>
  </si>
  <si>
    <t xml:space="preserve">Evidencias fotográficas. </t>
  </si>
  <si>
    <t>a investigación en la institución se encuentra en estado incipiente; carece de apoyo y seguimiento a las iniciativas de los docentes.</t>
  </si>
  <si>
    <t xml:space="preserve">No existe evidencia </t>
  </si>
  <si>
    <t>La institución dispone de estrategias claras para mediación y solución de conflictos y éstos se resuelven a través del diálogo y la negociación permanente. Esto contribuye a que exista un buen clima laboral.</t>
  </si>
  <si>
    <t>SiE. Actas de reunión del Comité de Sana Convivencia</t>
  </si>
  <si>
    <t xml:space="preserve">Presupuesto anual </t>
  </si>
  <si>
    <t>Presuspuesto anual</t>
  </si>
  <si>
    <t>Actas e informes a organismos de control</t>
  </si>
  <si>
    <t>El SIEE se fundamentada en los lineamientos curriculares, los estándares básicos de competencias y este se ajusta periódicamente. La evaluación en el aula permite un proceso continúo, formativo y de mejormiento en la educación integral de los estudiantes.</t>
  </si>
  <si>
    <t>Establecer un plan de seguimiento, evaluación y mejoramiento para lograr buenos resultados en los diferentes componentes de la gestión académica.</t>
  </si>
  <si>
    <t>Reestructurar el horario escolar de acuerdo a las necesidades (unificar hora de salida de los estudiantes) y llevar a cabo el seguimiento de las horas efectivas</t>
  </si>
  <si>
    <t>Uso articulado de los recursos de aprendizaje, ejecutar los recursos del año para suplir las necesidades de las diferentes áreas de enseñanza</t>
  </si>
  <si>
    <t xml:space="preserve">Se cuenta con un plan de estudios que responde a las políticas trazadas en el PEI, los lineamientos y los estándares básicos de competencias, fundamenta los planes de asignatura de los docentes
de todas las áreas y grados. Otorga especial importancia al desarrollo de competencias en el ser, saber y hacer. </t>
  </si>
  <si>
    <t>PEI, plan de estudios con sus planes de área y planes de asignatura, actas de reuniones del Consejo Académico
Registro digital en coordinación académica.</t>
  </si>
  <si>
    <t>La institución cuenta con un enfoque metodológico que hacen explícitos los acuerdos básicos relativos a métodos de
enseñanza, relación pedagógica y usos de recursos que responde a las características de la diversidad de la población y cada área de enseñanza desde su plan de área desarrolla este aspecto.</t>
  </si>
  <si>
    <t>PEI, plan de estudios con sus planes de área y planes de asignatura.</t>
  </si>
  <si>
    <t>La institución cuenta con una
política de dotación, uso y
mantenimiento de los recursos
para el aprendizaje, aunque no hay una
conexión clara entre el enfoque metodológico y los criterios administrativos, lo que no permite apoyar el trabajo académico de la diversidad de sus estudiantes y docentes.</t>
  </si>
  <si>
    <t>Presupuesto institucional
Plan de compras 2023
Informe de rendición de cuentas</t>
  </si>
  <si>
    <t>Horarios,  resolución de asignacion academica. 
Cronograma de actividades</t>
  </si>
  <si>
    <t>La institución tiene una política de evaluación fundamentada en los lineamientos curriculares, los estándares básicos de competencias plasmada en el SIEE. Este sistema se revisa periódicamente y hace los ajustes pertinentes.
Se hizo ajustes al SIEE en la Básica en los porcentajes del Saber, Hacer y Ser en las diferentes áreas; se ajustó el proceso de nivelación y promoción.</t>
  </si>
  <si>
    <t>SIEE, actas del Consejo Académico y de las Comisiones de Evaluación y Promoción.</t>
  </si>
  <si>
    <t>Cada área del conocimiento cuenta con unas opciones didácticas específicas que sirven de apoyo a la práctica pedagógica de aula del docente, algunas son comunes en varias áreas. Falta definir de manera institucional que opciones didácticas se ajustan al enfoque metodológico.
Excelente participación del proyecto PRAE y movilidad segura de menra interna en la institución y el PRAE anivel externa municipal y departamental.</t>
  </si>
  <si>
    <t>PEI, planes de área, planes de asignatura.
Proyectos transversales</t>
  </si>
  <si>
    <t>La institución reconoce que las tareas escolares tienen una gran importancia pedagógica; los docentes las manejan bajo criterios del plan de área. 
La institución debe definir una política clara sobre la intencionalidad de las tareas escolares en el afianzamiento de los aprendizajes de los estudiantes.</t>
  </si>
  <si>
    <t>Planes de asignatura, registro de notas de los docentes, cuadernos o portafolios de los estudiantes, observador del estudiante.
Evidencias digitales.</t>
  </si>
  <si>
    <t>La institución cuenta con una política de dotación, uso y mantenimiento de los recursos para el aprendizaje plasmado en su presupuesto anual donde prioriza sus gastos, pero no se ejecutan por no tener esa política sobre el uso de los recursos para el aprendizaje articulada con la propuesta pedagógica.
Las respectivas áreas del conocimiento solicitan su necesidad de recursos, pero no se suplen en la totalidad de las áreas.</t>
  </si>
  <si>
    <t>Presupuesto anual
Plan de compras 2023
Informe de rendición de cuentas 
Planes de área</t>
  </si>
  <si>
    <t>La institución cuenta con una política sobre el uso apropiado de los tiempos destinados a los aprendizajes, la cual es implementada de manera flexible de acuerdo con las actividades extracurriculares pertinentes a desarrollar.
Se ajusta el horario con los tiempos de clase o cambios de día en la semana.</t>
  </si>
  <si>
    <t>Horarios de clase, cronograma de actividades.</t>
  </si>
  <si>
    <t xml:space="preserve">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
</t>
  </si>
  <si>
    <t>Organización de las aulas
Pactos de aula, actas de planes de apoyo y de mejoramiento.</t>
  </si>
  <si>
    <t>El docente desarrolla los planes de asignatura, los cuales desarrollan el plan de area y allí se definen por periodo bimestral el estandar básico de competencia, el desempeño, el indicador de desempeño o evidencia de aprendizaje, la temática, las estrategias de evaluación, los tiempos y recursos didácticos accesibles a todo el estudiantado, que minimizan barreras al aprendizaje y están relacionados con el diseño curricular. Estos planes el docente los va ajustando de acuerdo a las jornadas o tiempos para el aprendizaje.</t>
  </si>
  <si>
    <t>Plan de área
Plan de asignatura
Portafolio de docentes del 1278</t>
  </si>
  <si>
    <t xml:space="preserve">Hay diversidad de estrategias pedagógicas en el desarrollo de las clases, dependiendo del docente y de la asignatura que se desarrolla, también depende del ambiente en el momento del desarrollo de la clase o de los recursos con que se cuente en ese momento.
Según el área se establece la temática del conocimiento a desarrollar y según el docente la estrategia pedagógica para desarrollarla, ni la temática ni la estrategia es concertada con el estudiante;  se privilegian las perspectivas del docente.
No hay investigación de aula.
</t>
  </si>
  <si>
    <t>Planes de área
Planes de asignatura
Guias de aprendizaje
Portafolios y proyectos de la media</t>
  </si>
  <si>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</si>
  <si>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 xml:space="preserve">SIEE.
Seguimiento del rendimiento académico del docente.
Planes de apoyo y mejoramiento, actas de colegio abierto, actas de comisión de evaluación y de promoción.
Observador del estudiante. </t>
  </si>
  <si>
    <t>Cada docente hace seguimieto al desempeño académico de sus estudiantes y establece actividades de mejoramiento con aquellos que presentan dificultades. Cada mes se hace colegio abierto para citar a los acudientes de aquellos estudiantes que presentan dificultades y se establecen planes de apoyo, nivelación y recuperación que se acuerdan con el acudiente y estudiante.
En el SIEE se regulan estos procedimientos.</t>
  </si>
  <si>
    <t xml:space="preserve">Segumiento acdémico de cada docente.
Actas de colegio abierto
Planes de apoyo y mejoramiento </t>
  </si>
  <si>
    <t xml:space="preserve">Los resultados de las pruebas SABER se da a conocer a los estudiantes y padres de famila y son analizados por los docentes, pero solo algunos docentes toman las conclusiones de los análisis de los resultados para el mejoramiento de sus prácticas pedagógicas y reestrucutración de sus planes de asignatura. </t>
  </si>
  <si>
    <t>Resultados pruebas SABER
Análisis de las pruebas SABER</t>
  </si>
  <si>
    <t>Algunos docentes controlan asistencia de estudiantes a su clase, por parte de la institución hay un control diario de asistencia por aula y en la llegada al colegio, revisando los que llegan tarde. No hay una política clara para el control, análisis y tratamiento de las causas de ausentismo.</t>
  </si>
  <si>
    <t>Control de asistencia de los docentes.
Registro de estudiantes que llegan tarde a la institución.
Registro diario de asistencia por aula llevado por coordinación disciplinaria.</t>
  </si>
  <si>
    <t>Las prácticas de los docentes incorporan actividades de recuperación basadas en estrategias que tienen como finalidad ofrecer un apoyo real al desarrollo de las competencias básicas de los estudiantes y al mejoramiento de sus resultados.
No hay una política institucional que revise periódicamente el impacto de estos procesos de recuperación y  estrategias utilizadas.</t>
  </si>
  <si>
    <t xml:space="preserve">Seguimiento académico del docente
Actas de colegio abierto
Planes de apoyo y mejoramiento, cuaderno o portafolio del estudiante.
Plataforma Webcolegios.
Cronograma de actividades. </t>
  </si>
  <si>
    <t>Los docentes desarrollan planes de apoyo y mejoramiento con los estudiantes que presentan dificultades académicas. Algunos docentes desarrollan planes individuales de ajustes razonables -PIAR- con los estudiantes que presenta mayor dificultad en el aprendizaje y que están caracterizados por personal especializado.
La institución no cuenta con programas de apoyo pedagógico para los estudiantes con dificultades académicas y/o de aprendizaje ni con mecanismos de seguimiento que permitan evaluar y replantear dichos planes de apoyo y PIAR, además que no hay una comunicación fluida desde sicoorientación que de a conoceer los estudiantes caracterizados clinicamente.</t>
  </si>
  <si>
    <t xml:space="preserve">Seguimiento académico del docente
Actas de colegio abierto
Planes de apoyo y mejoramiento, cuaderno o portafolio del estudiante.
Archivos de sicoorientación
Informe y actas de caracterización de estudiantes con dificultades o necesidades especiales. </t>
  </si>
  <si>
    <t>La institución tiene un contacto escaso y esporádico con sus egresados y la  información sobre ellos es anecdótica.
La institución no cuenta con mecanismos que permitan recoger información de los egresados y hacerle seguimiento a dichos exalumnos</t>
  </si>
  <si>
    <t>No existe registro de algun encuentro oficial con los egresados.</t>
  </si>
  <si>
    <t>1. Se cuenta con el recurso humano de  docentes con sus diferentes perfiles en las diferentes areas.</t>
  </si>
  <si>
    <t>2. Se cuenta con una organización de la documentacion codificada y rotulada</t>
  </si>
  <si>
    <t>1. Gestionar ante los entes gubernamentales de tipo nacional y departamental la construccion de la planta fisica de la institucion educativa FLORENTINA SALAS</t>
  </si>
  <si>
    <t>2. Implementacion del enfoque metodologico en concordancia con el PEI</t>
  </si>
  <si>
    <t>3. Establecer una politica de identificación y divulgación de buenas practicas pedagogicas</t>
  </si>
  <si>
    <t>Hay algunos avances en los ajustede de la formulación de la misión, la visión y los principios que orienta  esrategicamente la institución pero estos todavía no estan totalmente articulados.</t>
  </si>
  <si>
    <t>La msisión, la visión y rpincipios que orientan estrategicamente la institución estan plasmados en el PEI 2022</t>
  </si>
  <si>
    <t>Existen metas establecidas para la institución integrada e inclusiva, pero solo algunas responden a sus objetivos y al direccionamiento esrategico, ya se estan realizando los respectivos ajuestes</t>
  </si>
  <si>
    <t>Las metas establecidas se encuentran en el PEI  2022</t>
  </si>
  <si>
    <t>La institución cuenta con un procrso de divulgacion y apropiación del direccionamiento esttrtegico que incluye diversos medios.</t>
  </si>
  <si>
    <t>La institución cuenta con un proceso de divulgación y apropiaciión del direccionamiento estrategcio en la plataforma institución WEBCOLEGIOS.</t>
  </si>
  <si>
    <t xml:space="preserve">La institución cunenta con una estrategia articulada para promover la inclusión de perddonas de diferentes grupos poblacionales o diversidad cultural y es conocida por todos los estamentos de la comunidad educativa. </t>
  </si>
  <si>
    <t xml:space="preserve">El PEI (principios institucionales) Actualizacion y elaboracion de PIAR  de los estudiantes focalizados en la plataforma del SIMAT </t>
  </si>
  <si>
    <t xml:space="preserve">Se cuentan con criterios básicos  sobre el manejo de la institución educativa y la atención a la diversidad que fueron definidos de manera participativa, permitiendo el trabajo en equipo. Pero no han sido evaluados para establecer su eficacia. </t>
  </si>
  <si>
    <t xml:space="preserve">Regisro de matricula en el SIMAT y en la plataforma institucional. Escuela de Padres de familia. Ejeccución de los Proyectos transversales </t>
  </si>
  <si>
    <t>PEI, actas del consejo directivo y academico, archivos digitales de los diferentes eventos de socializacion de proyectos integradores y trasversales.</t>
  </si>
  <si>
    <t xml:space="preserve">La estrategia pedag´gica es coherente con la misisóny la visión y principios institucionales existentes y es aplicada de manera articulada en la institución educativa en niveles y grados </t>
  </si>
  <si>
    <t xml:space="preserve">PEI, plan de estudios, planes de area y de aula,  evaluaciones bimestrales, actas de consejo directivo y  academico </t>
  </si>
  <si>
    <t>La institución utiliza sistemáticamente la información de los resultados de sus autoevaluaciones de la calidad, la inclusión y las evaluaciones de desempeño  de los docentes y personal administrativo.  Utiliza los resultados de las evaluaciones externas pruebas saber y examen de estado para elaborar planes y programas.</t>
  </si>
  <si>
    <t xml:space="preserve">PEI, actas del consejo directivo y academico, resultados de autoevaluaciones anteriores, pruebas saber y el PMI </t>
  </si>
  <si>
    <t>La institucion implementa procesos de autoevaluacion integral, empleando instrumentos   y procedimientos claros, ademas cuenta con  la participacion de los diferentes estamentos de la comunidad educativa</t>
  </si>
  <si>
    <t>Actas de comites de evaluacion, circulares, actas de nivelaciones, actas de reuniones de padres de familia, formatos unificados en los diferentes procesos.</t>
  </si>
  <si>
    <t>Actas del consejo directivo, circulares informativa, cronograma de actividades</t>
  </si>
  <si>
    <t>El consejo academico se reune periodicamente garantizando la coherencia del proyecto pedagogico con las necesidades de la institucion, sin embargo no hay un seguimiento al mismo.</t>
  </si>
  <si>
    <t>Actas del consejo academico, circulares informativa, cronograma de actividades</t>
  </si>
  <si>
    <t>La comision de evaluacion y promocion se reunen oportunamente, toman las decisiones pertinentes y apoyan las politicas institucionales de evaluacion que favorecen a la diversidad de la poblacion.</t>
  </si>
  <si>
    <t>Actas de comision de evaluacion, actas de nivelacion, actas de reunion de junta evaluadora, actas de planes de apoyo,  nivelacion y promocion,</t>
  </si>
  <si>
    <t>El comité de convivencia se reune periodicamente  y es reconocido como la instancia encargada de analizar y plantear soluciones a los problemas de convivencia que se presentan en la institucion</t>
  </si>
  <si>
    <t>Actas de reuniones, Cronograma de actividades, Informacion oportuna a padres de familia.</t>
  </si>
  <si>
    <t>El consejo estudiantil esta conformado mediante eleccion democratica, pero no se reune periodicamente para deliberar y tomar las decisiones que le corresponden</t>
  </si>
  <si>
    <t>Elecciones del gobierno escolar, actas de eleccion, actas de reuniones.</t>
  </si>
  <si>
    <t>La institucion cuenta con un personero estudiantil elegido democraticamente que representa a todos los estudiantes pero no es tenido en cuenta en la toma de decisiones</t>
  </si>
  <si>
    <t>Actas de eleccion, actas de reuniones</t>
  </si>
  <si>
    <t>El consejo de padres de familia se reune periodicamente para apoyar a la rectora en el plan de mejoramiento. Sin embargo no hay un seguimiento sistematico a los resultados obtenidos</t>
  </si>
  <si>
    <t>Actas de reuniones, Cronograma de actividades.</t>
  </si>
  <si>
    <t>La institucion  utiliza  diferentes medios de comunicación para informar como actualizar y motivar a la comunidad educativa en los procesos de mejoramiento institucional. Reconoce y garantiza el acceso a los medios de ocmunicacion ajustados a las necesidades de la comunidad educativa.</t>
  </si>
  <si>
    <t>La plataforma institucional, correos electronicos, grupos de whatsapp, periodico institucional, circulares, emisora ALCAPE</t>
  </si>
  <si>
    <t>La institucion  desarrolla los diferentes proyectos institucionales con el apoyo de equipos que tienen una metodologia de trabajo claro, respondiendo con resultados que generan un ambiente de comunicación y confianza expresando pensamientos y sentimientos de la comunidad</t>
  </si>
  <si>
    <t>Equipos de los proyectos transversales, equipos de trabajo semana cultural, equipo de evaluacion y promocion institucional.</t>
  </si>
  <si>
    <t>La institucion tiene un sistema de estimulos y reconocimiento a los logros de los docentes y estudiantes que se aplica de manera coherente sistematica y organizada.  Ademas cuenta con el reconocimiento de la comunidad educativa y es parte de la cultura inclusiva</t>
  </si>
  <si>
    <t>Evidencias fotograficas, acta de eleccion del docente integral, acta de eleccion de mejores estudiantes.</t>
  </si>
  <si>
    <t>La institucion cuenta con una politica para identificar y divulgar las buenas practicas pedagogicas, administrativas y culturales</t>
  </si>
  <si>
    <t>Reconocimientos a los docentes y al personal adminstrativo, acta del consejo academico.</t>
  </si>
  <si>
    <t>Los estudiantes se identifican con la institucion y sienten orgullo de pertenecer a ella, participan activamente, interna y externamente en su representacion, se resalta el valor de la diversidad, la importancia del ejercicio de los derechos de todos, lo cual permite mayor participacion e integracion de todos los estamentos.</t>
  </si>
  <si>
    <t>Evidencias fotograficas de superate con el deporte, olimpiadas matematicas,  concurso de reciclaje, defensores del agua, concurso CENS.</t>
  </si>
  <si>
    <t>La institucion tiene areas insuficientes y poco organizadas , lo que conlleva al hacinamiento y a un sentimiento de escasa estimulacion y aporopiacion. La dotacion es precaria</t>
  </si>
  <si>
    <t>Evidencias fotograficas, videos de espacios y de aulas de clase</t>
  </si>
  <si>
    <t>Evidencias fotograficas y programa de induccion</t>
  </si>
  <si>
    <t>Participacion en concursos, estimulos a estudiantes, participacion en evaluar para avanzar, superate con el deporte, clausura de interclases, feria empresarial</t>
  </si>
  <si>
    <t>El manual de convivencia es conocido y utilizado como un instrumento que orienta principios, valores, estrategias y actuaciones que favorecen un clima organizacional armonico fomentando el respeto y la valoracion de la diversidad</t>
  </si>
  <si>
    <t>Actas de reuniones del comité de convivencia, folletos y plegables, evidencias fotograficas de socializacion en las aulas, documentos SICE en la pagina web del colegio.</t>
  </si>
  <si>
    <t>La institucion cuenta con una politica y una programacion completa de actividades extracurriculares que propician la participacion de todos y esta se orienta a complementar la formacion de los estudiantes en los aspectos social, artistico, deportivo, emocional y etico</t>
  </si>
  <si>
    <t>Talleres, izadas de bandera, semana cultural, concurso de centrales electricas, proyectos productivos de los estudiantes de once, feria empresarial SENA evidenciados en el canal de youtube de la institucion.</t>
  </si>
  <si>
    <t>La institucion cuenta con un programa completo y adecuado de promocion del bienestar de los estudiantes con enfasis para aquellos que presentan mas necesidades. Ademas tiene apoyo de otras entidades y de la comunidad educativa</t>
  </si>
  <si>
    <t>Programa de alimentacion escolar, apoyo psicologico y caracterizacion de estudiantes PIAR.</t>
  </si>
  <si>
    <t>La comunidad educativa reconoce y utiliza el comité de convivencia para identificar y medir los conflictos. Las actividades programadas para fortalecer la convivencia cuentan con una amplia participacion de los distintos estamentos de la comunidad educativa.</t>
  </si>
  <si>
    <t xml:space="preserve">Actas de comité de convivencia escolar, periodico escolar, plataforma, charlas de la policia nacional, </t>
  </si>
  <si>
    <t>La institucion utiliza mecanismos que combinan recursos internos y externos para prevenir situaciones de riesgo y manejar los casos dificilies, en el marco de su politica sobre este tema. Ademas hace seguimiento periodico a los mismos</t>
  </si>
  <si>
    <t>Actas comité de convivencia escolar, oficios remisorios a la comisaria de familia, intervencion policia infancia adolescencia</t>
  </si>
  <si>
    <t>La familia realiza un intercambio agil y fluido de la informacion con las familias y acudientes en el marco de la politica definida, lo que facilita solucion oportuna de los problemas</t>
  </si>
  <si>
    <t>Circulares, convocatoria a traves de los diferentes canales virtuales, videos, registro fotrograficos</t>
  </si>
  <si>
    <t>La institucion realiza un intercambio fluido de informacion con las autoridades educativas en el marco de la politica definida, lo que  facilita la ejecucion de las actividades y la solucion oportuna de los problemas</t>
  </si>
  <si>
    <t>Oficios remisorios. Actas consejo directivos, Circulares.</t>
  </si>
  <si>
    <t>La isntitucion cuenta con alianzas y acuerdos con diferentes entidades para apoyar la ejecucion de sus proyectos. Ademas, tales alianzas y acuerdos cuentan con la participacion de los diferentes estamentos de la comunidad educativa y sectores de la comunida general</t>
  </si>
  <si>
    <t>Articulacion SENA-MEN, convenios con sector productivo (Pasantias), convenios instituciones de Educacion Superior (UDES, UFPS, UNIPAMPLONA, Otras)</t>
  </si>
  <si>
    <t>En la institucion educativa ha establecido alianzas con el sector productivo, estas tienen claras los objetivos, metodologias de trabajo y sistema de seguimiento generados por parte de las estancias  involucradas pero no se cuenta con un representante en el consejo directivo</t>
  </si>
  <si>
    <t>Actas de posecion de aprendices SENA. Actas de seguimiento a las  practicas empresariales.</t>
  </si>
  <si>
    <t>MIRIAM PEÑA RUBIANO</t>
  </si>
  <si>
    <t>DOCENTE</t>
  </si>
  <si>
    <t>DIRECTIVA</t>
  </si>
  <si>
    <t>MARIA INES DURAN ECHEVERRIA</t>
  </si>
  <si>
    <t>ACADEMICA</t>
  </si>
  <si>
    <t>LUIS EDUARDO TRIANA PEÑARANDA</t>
  </si>
  <si>
    <t>DOCENETE</t>
  </si>
  <si>
    <t>ROSA HAYDEE MARTINEZ PEREZ</t>
  </si>
  <si>
    <t>ADMINISTRATIVA</t>
  </si>
  <si>
    <t>YAMILE CONTRERAS TARAZONA</t>
  </si>
  <si>
    <t>CARLOS ALEX GRANADOS VILLARRAGA</t>
  </si>
  <si>
    <t>COMUNITARIA</t>
  </si>
  <si>
    <t>Avenida 11 # 28A-25 Patio Antiguo</t>
  </si>
  <si>
    <t>colfealepatios@hotmail.com</t>
  </si>
  <si>
    <t>Amparo Ochoa Berbesì</t>
  </si>
  <si>
    <t>LOS PATIOS</t>
  </si>
  <si>
    <t>El consejo directivo se reune periodicamente de acuerdo con el cronograma establecido. Falta participaciòn del sector productivo y exalumnos.</t>
  </si>
  <si>
    <t xml:space="preserve">Registro de asistencia de los participantes </t>
  </si>
  <si>
    <t>La mayoria de los estudiantes manifiestan  entusiasmo y ganas de aprender</t>
  </si>
  <si>
    <t xml:space="preserve">La institución cuenta con horarios definidos de clase y con una asignación académica docente, pero no existen mecanismos claros, articulados y sistemáticos para realizar el seguimiento de las horas efectivas de clase recibidas por los estudiantes. </t>
  </si>
  <si>
    <t>La institución cuenta con programas definidos para algunos servicios complementarios, y los presta con la calidad y la regularidad necesarias para atender los requerimientos del estudiantado.</t>
  </si>
  <si>
    <t>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t>
  </si>
  <si>
    <t>La institución cuenta con una
estrategia organizada de inducción de docentes y administrativos nuevos, pero no se dan a conocer el PEI ni el plan
de mejoramiento.</t>
  </si>
  <si>
    <t>La institución cuenta con lineamientos que permiten que sus integrantes opten por procesos de formación en coherencia con el PEI y con las necesidades detectadas.</t>
  </si>
  <si>
    <t>La institución tiene un proceso establecido para elaborar los horarios y realizar la asignación académica de los docentes, pero éste solamente se aplica en algunas sedes o nivles, y no siempre es equitativo.</t>
  </si>
  <si>
    <t>La institución ha definido una estrategia de reconocimiento al personal vinculado, pero ésta no siempre es llevada a la práctica.</t>
  </si>
  <si>
    <t>La institución realiza esporádicamente algunas actividades orientadas a la integración y bienestar del personal vinculado</t>
  </si>
  <si>
    <t>La contabilidad está disponible de manera oportuna y los informes financieros permiten realizar un control efectivo del presupuesto y del plan de ingresos y gastos.</t>
  </si>
  <si>
    <t>Hay procesos claros para el recaudo de ingresos y la realización de los gastos, y éstos son conocidos por la comunidad. Además, su funcionamiento es coherente con la planeación financiera de la institución.</t>
  </si>
  <si>
    <t>La institución presenta los informes financieros a las autoridades competentes de manera apropiada y oportuna. Éstos son parte del proceso de control interno y sirven para tomar decisiones y realizar seguimiento al manejo de los recursos.</t>
  </si>
  <si>
    <t>Existen procedimientos establecidos para que las sedes y los niveles puedan elaborar el presupuesto de forma acorde con las actividades y metas establecidas en el Plan Operativo Anual. Además, el plan de ingresos y egresos está relacionado con los flujos de caja. El presupuesto es un instrumento de planeación y gestión financiera que opera coherentemente con otros procesos institucionales.</t>
  </si>
  <si>
    <t>La institución conoce los requerimientos educativos de las poblaciones pertenecientes a los grupos étnicos y ha diseñado estrategias pedagógicas para atenderlas en concordancia con el PEI y la normatividad vigente.</t>
  </si>
  <si>
    <t>La institución pone a disposición de la comunidad algunos de sus recursos físicos, como respuesta a demandas específicas</t>
  </si>
  <si>
    <t>Presupuesto anual
Plan de compras 2024
Informe de rendición de cuentas 
Planes de área</t>
  </si>
  <si>
    <t>Presupuesto institucional
Plan de compras 2024
Informe de rendición de cuentas</t>
  </si>
  <si>
    <t>Actas del consejo academico</t>
  </si>
  <si>
    <t>os estudiantes se identifican con la institucion y sienten orgullo de pertenecer a ella, participan activamente, interna y externamente en su representacion, se resalta el valor de la diversidad, la importancia del ejercicio de los derechos de todos, lo cual permite mayor participacion e integracion de todos los estamentos.</t>
  </si>
  <si>
    <t>Se cuenta con un programa de induccion y acogida para los nuevos estudiantes, la induccion se hace al inicio de cada año escolar a todos los estudiantes nuevos y sus familias</t>
  </si>
  <si>
    <t>Evidencias fotográficas y programa de inducción</t>
  </si>
  <si>
    <t>Se cuenta con una formulación de la misión, la visión y los principios que articulan e identifican a la institución como un todo. Estos elementos han sido apropiados parcialmente por la comunidad educativa.</t>
  </si>
  <si>
    <t>Actualización del PEI para el año 2025 y actas de reuniones del consejo directivo y de docentes, además de asamblea de padres de familia</t>
  </si>
  <si>
    <t>Las metas institucionales se encuentran actualizados en el PEI para el año 2025</t>
  </si>
  <si>
    <t>Regisro de matricula en el SIMAT y en la plataforma institucional, escuela de Padres de familia, ejecución de los Proyectos transversales y acta de reunión del consejo directivo</t>
  </si>
  <si>
    <t xml:space="preserve">La estrategia pedagógica es coherente con la misión y la visión y principios institucionales existentes y es aplicada de manera articulada en la institución educativa en niveles y grados </t>
  </si>
  <si>
    <t xml:space="preserve">Actas de comites de evaluacion, circulares, actas de nivelaciones, actas de reuniones de padres de familia, formatos unificados en los diferentes procesos. Además estadísticas de promoción y deserción, encuestas a estudiantes y padres de familia. Actas del consejo directivo. </t>
  </si>
  <si>
    <t>Actas del consejo directivo, circulares informativa, cronograma de actividades. Reunión con su acta correspondiente en el consejo directivo.</t>
  </si>
  <si>
    <t>Actas de comision de evaluacion, actas de nivelacion, actas de reunion de junta evaluadora por grados, actas de planes de apoyo,  nivelacion y promoción.</t>
  </si>
  <si>
    <t>Actas de eleccion, actas de reuniones, acta de comité de convivencia.</t>
  </si>
  <si>
    <t>Se reconoce la existencia de la asamblea de padres de familia, pero no està constituida</t>
  </si>
  <si>
    <t>El consejo de padres dfe familia se reunión esporádicamentye para trabajar en asuntos de su competencia.</t>
  </si>
  <si>
    <t>Actas de reunión del consejo de padres de familia.</t>
  </si>
  <si>
    <t>La plataforma institucional, correos electronicos, grupos de whatsapp, periodico institucional, circulares, emisora ALCAPE, informe de notas de manera bimestral.</t>
  </si>
  <si>
    <t>Equipos de los proyectos transversales, equipos de trabajo semana cultural, equipo de evaluacion y promocion institucional, actas de reunión de docentes, actas de consejo directivo y académico.</t>
  </si>
  <si>
    <t>La IE cuenta con algunas formas de reconocimiento de logros de docentes y estudiantes, pero estas no se aplican de manera organizada y sistemática.</t>
  </si>
  <si>
    <t>Actas del consejo académico.</t>
  </si>
  <si>
    <t>La IE posee espacios para la realización de labores académicas y recreativas, estas se mantienen limpias y ordenadas.</t>
  </si>
  <si>
    <t>Actas de comité de convivencia escolar, periodico escolar, plataforma, charlas de la policia nacional a diferentes niveles de los estudiantes.</t>
  </si>
  <si>
    <t>OPORTUNIDADES DE MEJORAMIENTO</t>
  </si>
  <si>
    <t>1. Constitución de la asamblea de padres de familia</t>
  </si>
  <si>
    <t>2. Participación del consejo estudiantil en la toma de decisiones en la Institución Educativa</t>
  </si>
  <si>
    <t>3. Reconocimiento y estímulo a los logros de docentes y estudiantes</t>
  </si>
  <si>
    <t>1. Se cuenta con un personal cualificado en las diferentes áreas del conocimiento</t>
  </si>
  <si>
    <t>2. Participación de los padres de familia en actividades institucionales</t>
  </si>
  <si>
    <t>la institución cuenta con una política para desarrollar el proceso de matricula que garantiza su ajilidad y ceherencia con los lineamientos nacionales y locales.</t>
  </si>
  <si>
    <t>Libro de calificación.</t>
  </si>
  <si>
    <t>Archivo organizado de notas foliadas año por año.</t>
  </si>
  <si>
    <t>Oficios de rectoría a la corporación Fé y Alegría,</t>
  </si>
  <si>
    <t>La institución cuenta con un plan para la adquisición de los recursos para el aprendizaje que consulta las demandas de su direccionamiento estratégicoy las necesidades de los docentes y estudiantes.</t>
  </si>
  <si>
    <t>Plan de conpras,</t>
  </si>
  <si>
    <t>La institución tiene un proceso establecido para garantizar la adquisición y la distribución oportuna de los suministros necesarios(papel, materiales de laboratorio, marcadores etec)</t>
  </si>
  <si>
    <t>Plataforma de CECOP-II</t>
  </si>
  <si>
    <t>La institución tiene una aproximación parcial a su panorama de riesgos o se encuentra apenas en proceso de iniciar el levantamiento.</t>
  </si>
  <si>
    <t>Plan de riesgo Institucional.</t>
  </si>
  <si>
    <t>Los perfiles con que cuenta la institución se usan para la toma de decisiones de personal y son coherentes con su estructura organizati va. Además, su uso en procesos de selección, solicitud e inducción del personal facilita el desempeño de las personas que se vinculan laboralmente a la institución.</t>
  </si>
  <si>
    <t>El personal vinculado está identificado con la institución: comparte la filosofía, principios, valores y objetivos, y está dispuesto a realizar actividades complementarias que sean nece sarias para cualificar su labor</t>
  </si>
  <si>
    <t>La institución tiene un proceso establecido para elaborar los horarios y realizar la asignación académica de los docentes, pero éste solamente se aplica en algunas sedes o niv les, y no siempre es equitativo.</t>
  </si>
  <si>
    <t>La institución ha definido una estrategia de reconocimiento al personal vinculado, pero ésta no siempre es llevada a la práctica</t>
  </si>
  <si>
    <t>La investigación en la institución se encuentra en estado incipiente; carece de apoyo y seguimiento a las iniciativas de los docentes.</t>
  </si>
  <si>
    <t>La institucion conoce las politicas de atencion a la poblacion que experimenta barreras de aprendizaje y se trata de trabajar conjuntamente para condicionar curriculos flexibles a dichos estudiantes.</t>
  </si>
  <si>
    <t>Simat y formatos PIAR - DUA.</t>
  </si>
  <si>
    <t>Se conocen las normativas vigentes y por ley general de educacion la aceptacion de estudiantes pertenecientes a grupos etnicos.</t>
  </si>
  <si>
    <t>No existen evidencias.</t>
  </si>
  <si>
    <t>Se observa un sentido de pertenencia por parte de los estudiantes y comunidad educativa en general y se identifican hacia la misma.</t>
  </si>
  <si>
    <t>Las representaciones artisticas, culturales, deportivas y academicas a nivel municipal y departamental se llevaron a cabo con decoro demostrando buen manejo de habilidades y destrezas.</t>
  </si>
  <si>
    <t>La institución se preocupa por la proyeccion personal y futuro de los estudiantes mediante planes programaticos en etica y valores y por parte de psicorientacion en exploracion vocacional.</t>
  </si>
  <si>
    <t>Proyectos transversales mediantes activiades ludicas, plan de area de etica y religion.</t>
  </si>
  <si>
    <t>La institucion cuenta con programa escuela de padres. La orientacion escolar realiza intervenciones orientadoras hacia los padres de familia.</t>
  </si>
  <si>
    <t>Actas de asistencia y registro fotografico de las intervenciones.</t>
  </si>
  <si>
    <t>Existen medios de comunicación que son poco usados por los miembros de la comunidad educativa.</t>
  </si>
  <si>
    <t xml:space="preserve">Plataforma institucional. </t>
  </si>
  <si>
    <t>La institución pone a disposición de la comunidad algunos de sus recursos físicos, como respuesta a demandas específicas.</t>
  </si>
  <si>
    <t>Registro fotografico de la planta fisica.</t>
  </si>
  <si>
    <t>El servicio social estudiantil es valorado por la comunidad y los programas desarrollados estan debidamente rganizados.</t>
  </si>
  <si>
    <t>Programas de transversalidad: Registro fotografico del PRAE y Movilidad Segura.</t>
  </si>
  <si>
    <t>Los estudiantes participan activamente en actividades ludicas, recreativas y culturales.</t>
  </si>
  <si>
    <t>Registro fotográfico y página web.</t>
  </si>
  <si>
    <t>la insititucion cuenta con la participacion de los acudientes pero no esta legalmente constituida una asamblea de padres de familia.</t>
  </si>
  <si>
    <t>Actas de asistencia a reuniones de padres.</t>
  </si>
  <si>
    <t>Las familias participan en las diferentes actividades programadas por la institucion.</t>
  </si>
  <si>
    <t>Registro fotografico</t>
  </si>
  <si>
    <t>registro fotografico de simulacro de evacuacion.</t>
  </si>
  <si>
    <t>Se desarrollaron diferentes campañas del uso adecuado de las redes sociales,  prevención del suicidio, DHSR,  trata de personas,  ciberacoso, consumo de sustancia psicoactivas, Taller sobre prevención  realizadas por la Secretaría de salud municipal y departamental,  la alcaldía de Los Patios,  Policía de Infancia y adolescencia, secretaría de Educación, secretaría de transito.Pero teniendo en cuenta el numero de estudiantes se observa la necesidad de dos psicologos para satisfacer y cumplir las necesidades presentadas.</t>
  </si>
  <si>
    <t>Documentacion de orientacion escolar.</t>
  </si>
  <si>
    <t>La infraestructura fisica no esta sujeta a monitoreo constante ni planes de evaluacion.</t>
  </si>
  <si>
    <t>Registro fotografico de la planta fisica en mal estado, se han cerrado vias de acceso a las aulas por su deterioro.</t>
  </si>
  <si>
    <t xml:space="preserve">Los resultados de las pruebas SABER se da a conocer a los estudiantes y padres de famila y son analizados por los docentes, pero no existe una politica institucional para hacer seguimiento periodico a traves de cada una de las areas. </t>
  </si>
  <si>
    <t>Actas de Asambleas Generales de Padres de Familia - Entrega de Informes de Desempeño Académico y Comportamental por periodo</t>
  </si>
  <si>
    <t>Actividades de recuperación, las practicas de los docentes incorporan actividades de recuperación basadas en estrategias que tienen como finalidad ofrecer un apoyo real al desarrollo de las competencias básicas de los estudiantes y al mejoramiento de sus resultados, logrando disminuir el nivel de repitencia.</t>
  </si>
  <si>
    <t>La institución cuenta con programa escuela de padres. La orientacion escolar realiza intervenciones orientadoras hacia los padres de familia.</t>
  </si>
  <si>
    <t>Afianzar el uso de los canales de comunicación que permitiran la participacion de la comunidad educativa.</t>
  </si>
  <si>
    <t>I. E. INTEGRADO FE Y ALEGRÍA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</si>
</sst>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5"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0"/>
      <color indexed="8"/>
      <name val="Calibri"/>
      <family val="2"/>
    </font>
    <font>
      <sz val="8"/>
      <name val="Arial"/>
      <family val="2"/>
    </font>
    <font>
      <sz val="11"/>
      <color rgb="FF000000"/>
      <name val="Arial"/>
      <family val="2"/>
    </font>
  </fonts>
  <fills count="25">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
      <patternFill patternType="solid">
        <fgColor theme="5" tint="0.59999389629810485"/>
        <bgColor indexed="64"/>
      </patternFill>
    </fill>
    <fill>
      <patternFill patternType="solid">
        <fgColor theme="5" tint="0.79998168889431442"/>
        <bgColor indexed="64"/>
      </patternFill>
    </fill>
  </fills>
  <borders count="24">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thin">
        <color rgb="FF000000"/>
      </top>
      <bottom style="thin">
        <color rgb="FF000000"/>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49">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35" fillId="15" borderId="2" xfId="0" applyFont="1" applyFill="1" applyBorder="1" applyAlignment="1" applyProtection="1">
      <alignment horizontal="left" vertical="center" wrapText="1"/>
      <protection locked="0"/>
    </xf>
    <xf numFmtId="0" fontId="35" fillId="13" borderId="3" xfId="0" applyFont="1" applyFill="1" applyBorder="1" applyAlignment="1" applyProtection="1">
      <alignment horizontal="left" vertical="center" wrapText="1"/>
      <protection locked="0"/>
    </xf>
    <xf numFmtId="0" fontId="35" fillId="17" borderId="2" xfId="0" applyFont="1" applyFill="1" applyBorder="1" applyAlignment="1" applyProtection="1">
      <alignment horizontal="left" vertical="center" wrapText="1"/>
      <protection locked="0"/>
    </xf>
    <xf numFmtId="0" fontId="35" fillId="14" borderId="2" xfId="0" applyFont="1" applyFill="1" applyBorder="1" applyAlignment="1" applyProtection="1">
      <alignment horizontal="left" vertical="center" wrapText="1"/>
      <protection locked="0"/>
    </xf>
    <xf numFmtId="0" fontId="0" fillId="13" borderId="2" xfId="0" applyFill="1" applyBorder="1" applyAlignment="1" applyProtection="1">
      <alignment horizontal="left" vertical="justify" wrapText="1"/>
      <protection locked="0"/>
    </xf>
    <xf numFmtId="0" fontId="32" fillId="18" borderId="2" xfId="0" applyFont="1" applyFill="1" applyBorder="1" applyAlignment="1" applyProtection="1">
      <alignment horizontal="center" vertical="center" wrapText="1"/>
      <protection locked="0"/>
    </xf>
    <xf numFmtId="0" fontId="0" fillId="0" borderId="2" xfId="0" applyBorder="1" applyAlignment="1" applyProtection="1">
      <alignment vertical="top" wrapText="1"/>
      <protection locked="0"/>
    </xf>
    <xf numFmtId="0" fontId="32" fillId="23" borderId="3" xfId="0" applyFont="1" applyFill="1" applyBorder="1" applyAlignment="1" applyProtection="1">
      <alignment horizontal="center" vertical="center" wrapText="1"/>
      <protection locked="0"/>
    </xf>
    <xf numFmtId="0" fontId="35" fillId="24" borderId="3" xfId="0" applyFont="1" applyFill="1" applyBorder="1" applyAlignment="1" applyProtection="1">
      <alignment horizontal="left" vertical="center" wrapText="1"/>
      <protection locked="0"/>
    </xf>
    <xf numFmtId="0" fontId="35" fillId="24" borderId="2" xfId="0" applyFont="1" applyFill="1" applyBorder="1" applyAlignment="1" applyProtection="1">
      <alignment horizontal="left" vertical="center" wrapText="1"/>
      <protection locked="0"/>
    </xf>
    <xf numFmtId="0" fontId="35" fillId="24" borderId="2" xfId="0" applyFont="1" applyFill="1" applyBorder="1" applyAlignment="1" applyProtection="1">
      <alignment horizontal="left" vertical="justify" wrapText="1"/>
      <protection locked="0"/>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44" fillId="0" borderId="21" xfId="0" applyNumberFormat="1" applyFont="1" applyBorder="1" applyAlignment="1" applyProtection="1">
      <alignment horizontal="center" vertical="center"/>
      <protection locked="0"/>
    </xf>
    <xf numFmtId="0" fontId="43" fillId="0" borderId="22" xfId="0" applyFont="1" applyBorder="1" applyProtection="1">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44" fillId="0" borderId="23" xfId="0" applyFont="1" applyBorder="1" applyAlignment="1" applyProtection="1">
      <alignment horizontal="center" vertical="center" wrapText="1"/>
      <protection locked="0"/>
    </xf>
    <xf numFmtId="0" fontId="43" fillId="0" borderId="21" xfId="0" applyFont="1" applyBorder="1" applyProtection="1">
      <protection locked="0"/>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32" fillId="19" borderId="0" xfId="0" applyFont="1" applyFill="1" applyAlignment="1">
      <alignment vertical="center"/>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32" fillId="3" borderId="2" xfId="0" applyFont="1" applyFill="1" applyBorder="1" applyAlignment="1">
      <alignment horizontal="center" vertical="center"/>
    </xf>
    <xf numFmtId="0" fontId="32"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19" fillId="0" borderId="2"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44" fillId="0" borderId="0" xfId="0" applyFont="1" applyAlignment="1" applyProtection="1">
      <alignment horizontal="left" vertical="center"/>
      <protection locked="0"/>
    </xf>
    <xf numFmtId="0" fontId="0" fillId="0" borderId="0" xfId="0" applyProtection="1">
      <protection locked="0"/>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32" fillId="0" borderId="21" xfId="0" applyFont="1" applyBorder="1" applyAlignment="1" applyProtection="1">
      <alignment horizontal="left" vertical="center" wrapText="1"/>
      <protection locked="0"/>
    </xf>
    <xf numFmtId="0" fontId="26" fillId="0" borderId="14" xfId="3" applyFont="1" applyBorder="1" applyAlignment="1">
      <alignment horizontal="center"/>
    </xf>
    <xf numFmtId="0" fontId="26" fillId="0" borderId="17" xfId="3" applyFont="1" applyBorder="1" applyAlignment="1">
      <alignment horizontal="center"/>
    </xf>
    <xf numFmtId="0" fontId="26" fillId="0" borderId="11" xfId="3" applyFont="1" applyBorder="1" applyAlignment="1">
      <alignment horizontal="center"/>
    </xf>
    <xf numFmtId="0" fontId="26" fillId="0" borderId="18"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2" fillId="0" borderId="18" xfId="0" applyFont="1" applyBorder="1" applyAlignment="1" applyProtection="1">
      <alignment horizontal="center"/>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25" fillId="9" borderId="18"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6" fillId="9" borderId="2"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19"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15" xfId="0" applyFont="1" applyFill="1" applyBorder="1" applyAlignment="1" applyProtection="1">
      <alignment horizontal="left" vertic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14"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12" fillId="0" borderId="18" xfId="0" applyFont="1" applyBorder="1" applyAlignment="1" applyProtection="1">
      <alignment horizontal="center"/>
      <protection locked="0"/>
    </xf>
    <xf numFmtId="0" fontId="24" fillId="9" borderId="19" xfId="0" applyFont="1" applyFill="1" applyBorder="1" applyAlignment="1" applyProtection="1">
      <alignment horizontal="center" vertical="center"/>
      <protection locked="0"/>
    </xf>
    <xf numFmtId="0" fontId="24" fillId="9" borderId="17"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38" fillId="6" borderId="4" xfId="0" applyFont="1" applyFill="1" applyBorder="1" applyAlignment="1" applyProtection="1">
      <alignment horizontal="left" vertical="center"/>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19" xfId="0" applyFont="1" applyFill="1" applyBorder="1" applyAlignment="1" applyProtection="1">
      <alignment horizontal="center" vertical="center" wrapText="1"/>
      <protection locked="0"/>
    </xf>
    <xf numFmtId="0" fontId="24" fillId="9" borderId="17" xfId="0" applyFont="1" applyFill="1" applyBorder="1" applyAlignment="1" applyProtection="1">
      <alignment horizontal="center" vertical="center" wrapText="1"/>
      <protection locked="0"/>
    </xf>
    <xf numFmtId="0" fontId="24" fillId="9" borderId="20"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12" fillId="0" borderId="14" xfId="0" applyFont="1" applyBorder="1" applyAlignment="1">
      <alignment horizontal="center"/>
    </xf>
    <xf numFmtId="0" fontId="12" fillId="0" borderId="19" xfId="0" applyFont="1" applyBorder="1" applyAlignment="1">
      <alignment horizontal="center"/>
    </xf>
    <xf numFmtId="0" fontId="12" fillId="0" borderId="17" xfId="0" applyFont="1" applyBorder="1" applyAlignment="1">
      <alignment horizontal="center"/>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7"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7" xfId="0" applyFont="1" applyFill="1" applyBorder="1" applyAlignment="1" applyProtection="1">
      <alignment horizontal="left"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8"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19" xfId="0" applyFont="1" applyFill="1" applyBorder="1" applyAlignment="1" applyProtection="1">
      <alignment horizontal="center" vertical="center"/>
      <protection locked="0"/>
    </xf>
    <xf numFmtId="0" fontId="29" fillId="0" borderId="2" xfId="0" applyFont="1" applyBorder="1" applyAlignment="1" applyProtection="1">
      <alignment horizontal="left" vertical="center" wrapText="1"/>
      <protection locked="0"/>
    </xf>
    <xf numFmtId="0" fontId="7" fillId="22" borderId="14" xfId="0" applyFont="1" applyFill="1" applyBorder="1" applyAlignment="1" applyProtection="1">
      <alignment horizontal="center" vertical="center"/>
      <protection locked="0"/>
    </xf>
    <xf numFmtId="0" fontId="7" fillId="22" borderId="19" xfId="0" applyFont="1" applyFill="1" applyBorder="1" applyAlignment="1" applyProtection="1">
      <alignment horizontal="center" vertical="center"/>
      <protection locked="0"/>
    </xf>
    <xf numFmtId="0" fontId="29" fillId="0" borderId="6" xfId="0" applyFont="1" applyBorder="1" applyAlignment="1" applyProtection="1">
      <alignment horizontal="left" vertical="center" wrapText="1"/>
      <protection locked="0"/>
    </xf>
    <xf numFmtId="0" fontId="29" fillId="0" borderId="7" xfId="0" applyFont="1" applyBorder="1" applyAlignment="1" applyProtection="1">
      <alignment horizontal="left" vertical="center" wrapText="1"/>
      <protection locked="0"/>
    </xf>
    <xf numFmtId="0" fontId="29" fillId="0" borderId="4" xfId="0" applyFont="1" applyBorder="1" applyAlignment="1" applyProtection="1">
      <alignment horizontal="left" vertical="center" wrapText="1"/>
      <protection locked="0"/>
    </xf>
    <xf numFmtId="0" fontId="29" fillId="0" borderId="2" xfId="0" applyFont="1" applyBorder="1" applyAlignment="1" applyProtection="1">
      <alignment horizontal="center" vertical="top" wrapText="1"/>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3" fillId="0" borderId="18"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7" fillId="22" borderId="2" xfId="0" applyFont="1" applyFill="1" applyBorder="1" applyAlignment="1">
      <alignment horizontal="center" vertical="center"/>
    </xf>
    <xf numFmtId="0" fontId="29" fillId="0" borderId="2" xfId="0" applyFont="1" applyBorder="1" applyAlignment="1" applyProtection="1">
      <alignment horizontal="left" vertical="center"/>
      <protection locked="0"/>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19" xfId="0" applyFont="1" applyFill="1" applyBorder="1" applyAlignment="1">
      <alignment horizontal="center" vertical="center"/>
    </xf>
    <xf numFmtId="0" fontId="3" fillId="14" borderId="6" xfId="0" applyFont="1" applyFill="1" applyBorder="1" applyAlignment="1">
      <alignment horizontal="center" vertical="center"/>
    </xf>
    <xf numFmtId="0" fontId="3" fillId="14" borderId="7" xfId="0" applyFont="1" applyFill="1" applyBorder="1" applyAlignment="1">
      <alignment horizontal="center" vertical="center"/>
    </xf>
    <xf numFmtId="0" fontId="3" fillId="14" borderId="4" xfId="0" applyFont="1" applyFill="1" applyBorder="1" applyAlignment="1">
      <alignment horizontal="center" vertical="center"/>
    </xf>
    <xf numFmtId="0" fontId="7" fillId="7"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3" fillId="15"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9" borderId="2" xfId="0" applyFont="1" applyFill="1" applyBorder="1" applyAlignment="1">
      <alignment horizontal="center" vertical="center"/>
    </xf>
    <xf numFmtId="0" fontId="29" fillId="0" borderId="2" xfId="0" applyFont="1" applyBorder="1" applyAlignment="1" applyProtection="1">
      <alignment horizontal="left" vertical="top" wrapText="1"/>
      <protection locked="0"/>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1</c:v>
                </c:pt>
                <c:pt idx="2">
                  <c:v>0</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536891656"/>
        <c:axId val="536886560"/>
        <c:axId val="0"/>
      </c:bar3DChart>
      <c:catAx>
        <c:axId val="536891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6886560"/>
        <c:crosses val="autoZero"/>
        <c:auto val="1"/>
        <c:lblAlgn val="ctr"/>
        <c:lblOffset val="100"/>
        <c:noMultiLvlLbl val="0"/>
      </c:catAx>
      <c:valAx>
        <c:axId val="536886560"/>
        <c:scaling>
          <c:orientation val="minMax"/>
        </c:scaling>
        <c:delete val="1"/>
        <c:axPos val="l"/>
        <c:numFmt formatCode="0%" sourceLinked="1"/>
        <c:majorTickMark val="out"/>
        <c:minorTickMark val="none"/>
        <c:tickLblPos val="nextTo"/>
        <c:crossAx val="5368916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536901848"/>
        <c:axId val="536900672"/>
      </c:lineChart>
      <c:catAx>
        <c:axId val="536901848"/>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536900672"/>
        <c:crosses val="autoZero"/>
        <c:auto val="1"/>
        <c:lblAlgn val="ctr"/>
        <c:lblOffset val="100"/>
        <c:noMultiLvlLbl val="0"/>
      </c:catAx>
      <c:valAx>
        <c:axId val="536900672"/>
        <c:scaling>
          <c:orientation val="minMax"/>
        </c:scaling>
        <c:delete val="1"/>
        <c:axPos val="l"/>
        <c:numFmt formatCode="0%" sourceLinked="1"/>
        <c:majorTickMark val="out"/>
        <c:minorTickMark val="none"/>
        <c:tickLblPos val="nextTo"/>
        <c:crossAx val="536901848"/>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538-4A0A-8E3F-019AA724F61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538-4A0A-8E3F-019AA724F61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538-4A0A-8E3F-019AA724F61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538-4A0A-8E3F-019AA724F61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538-4A0A-8E3F-019AA724F61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538-4A0A-8E3F-019AA724F61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538-4A0A-8E3F-019AA724F61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538-4A0A-8E3F-019AA724F61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538-4A0A-8E3F-019AA724F61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538-4A0A-8E3F-019AA724F61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536896752"/>
        <c:axId val="536903024"/>
      </c:lineChart>
      <c:catAx>
        <c:axId val="5368967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36903024"/>
        <c:crosses val="autoZero"/>
        <c:auto val="1"/>
        <c:lblAlgn val="ctr"/>
        <c:lblOffset val="100"/>
        <c:noMultiLvlLbl val="0"/>
      </c:catAx>
      <c:valAx>
        <c:axId val="536903024"/>
        <c:scaling>
          <c:orientation val="minMax"/>
        </c:scaling>
        <c:delete val="1"/>
        <c:axPos val="l"/>
        <c:numFmt formatCode="0%" sourceLinked="1"/>
        <c:majorTickMark val="out"/>
        <c:minorTickMark val="none"/>
        <c:tickLblPos val="nextTo"/>
        <c:crossAx val="53689675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0.25</c:v>
                </c:pt>
                <c:pt idx="2">
                  <c:v>0.625</c:v>
                </c:pt>
                <c:pt idx="3">
                  <c:v>0</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0.125</c:v>
                </c:pt>
                <c:pt idx="1">
                  <c:v>0.375</c:v>
                </c:pt>
                <c:pt idx="2">
                  <c:v>0.125</c:v>
                </c:pt>
                <c:pt idx="3">
                  <c:v>0</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536897144"/>
        <c:axId val="536897536"/>
      </c:lineChart>
      <c:catAx>
        <c:axId val="5368971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36897536"/>
        <c:crosses val="autoZero"/>
        <c:auto val="1"/>
        <c:lblAlgn val="ctr"/>
        <c:lblOffset val="100"/>
        <c:noMultiLvlLbl val="0"/>
      </c:catAx>
      <c:valAx>
        <c:axId val="536897536"/>
        <c:scaling>
          <c:orientation val="minMax"/>
        </c:scaling>
        <c:delete val="1"/>
        <c:axPos val="l"/>
        <c:numFmt formatCode="0%" sourceLinked="1"/>
        <c:majorTickMark val="out"/>
        <c:minorTickMark val="none"/>
        <c:tickLblPos val="nextTo"/>
        <c:crossAx val="5368971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536903416"/>
        <c:axId val="536898712"/>
        <c:axId val="0"/>
      </c:bar3DChart>
      <c:catAx>
        <c:axId val="536903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6898712"/>
        <c:crosses val="autoZero"/>
        <c:auto val="1"/>
        <c:lblAlgn val="ctr"/>
        <c:lblOffset val="100"/>
        <c:noMultiLvlLbl val="0"/>
      </c:catAx>
      <c:valAx>
        <c:axId val="536898712"/>
        <c:scaling>
          <c:orientation val="minMax"/>
        </c:scaling>
        <c:delete val="1"/>
        <c:axPos val="l"/>
        <c:numFmt formatCode="0%" sourceLinked="1"/>
        <c:majorTickMark val="out"/>
        <c:minorTickMark val="none"/>
        <c:tickLblPos val="nextTo"/>
        <c:crossAx val="5369034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536908904"/>
        <c:axId val="536914000"/>
        <c:axId val="0"/>
      </c:bar3DChart>
      <c:catAx>
        <c:axId val="536908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6914000"/>
        <c:crosses val="autoZero"/>
        <c:auto val="1"/>
        <c:lblAlgn val="ctr"/>
        <c:lblOffset val="100"/>
        <c:noMultiLvlLbl val="0"/>
      </c:catAx>
      <c:valAx>
        <c:axId val="536914000"/>
        <c:scaling>
          <c:orientation val="minMax"/>
        </c:scaling>
        <c:delete val="1"/>
        <c:axPos val="l"/>
        <c:numFmt formatCode="0%" sourceLinked="1"/>
        <c:majorTickMark val="out"/>
        <c:minorTickMark val="none"/>
        <c:tickLblPos val="nextTo"/>
        <c:crossAx val="5369089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536914392"/>
        <c:axId val="536914784"/>
        <c:axId val="0"/>
      </c:bar3DChart>
      <c:catAx>
        <c:axId val="536914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6914784"/>
        <c:crosses val="autoZero"/>
        <c:auto val="1"/>
        <c:lblAlgn val="ctr"/>
        <c:lblOffset val="100"/>
        <c:noMultiLvlLbl val="0"/>
      </c:catAx>
      <c:valAx>
        <c:axId val="536914784"/>
        <c:scaling>
          <c:orientation val="minMax"/>
        </c:scaling>
        <c:delete val="1"/>
        <c:axPos val="l"/>
        <c:numFmt formatCode="0%" sourceLinked="1"/>
        <c:majorTickMark val="out"/>
        <c:minorTickMark val="none"/>
        <c:tickLblPos val="nextTo"/>
        <c:crossAx val="5369143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c:v>
                </c:pt>
                <c:pt idx="2">
                  <c:v>0.75</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536906944"/>
        <c:axId val="536912824"/>
      </c:lineChart>
      <c:catAx>
        <c:axId val="5369069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36912824"/>
        <c:crosses val="autoZero"/>
        <c:auto val="1"/>
        <c:lblAlgn val="ctr"/>
        <c:lblOffset val="100"/>
        <c:noMultiLvlLbl val="0"/>
      </c:catAx>
      <c:valAx>
        <c:axId val="536912824"/>
        <c:scaling>
          <c:orientation val="minMax"/>
        </c:scaling>
        <c:delete val="1"/>
        <c:axPos val="l"/>
        <c:numFmt formatCode="0%" sourceLinked="1"/>
        <c:majorTickMark val="out"/>
        <c:minorTickMark val="none"/>
        <c:tickLblPos val="nextTo"/>
        <c:crossAx val="5369069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0.1111111111111111</c:v>
                </c:pt>
                <c:pt idx="2">
                  <c:v>0.77777777777777779</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536908512"/>
        <c:axId val="536910080"/>
        <c:axId val="0"/>
      </c:bar3DChart>
      <c:catAx>
        <c:axId val="5369085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6910080"/>
        <c:crosses val="autoZero"/>
        <c:auto val="1"/>
        <c:lblAlgn val="ctr"/>
        <c:lblOffset val="100"/>
        <c:noMultiLvlLbl val="0"/>
      </c:catAx>
      <c:valAx>
        <c:axId val="536910080"/>
        <c:scaling>
          <c:orientation val="minMax"/>
        </c:scaling>
        <c:delete val="1"/>
        <c:axPos val="l"/>
        <c:numFmt formatCode="0%" sourceLinked="1"/>
        <c:majorTickMark val="out"/>
        <c:minorTickMark val="none"/>
        <c:tickLblPos val="nextTo"/>
        <c:crossAx val="5369085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0.77777777777777779</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536911648"/>
        <c:axId val="536912040"/>
        <c:axId val="0"/>
      </c:bar3DChart>
      <c:catAx>
        <c:axId val="536911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6912040"/>
        <c:crosses val="autoZero"/>
        <c:auto val="1"/>
        <c:lblAlgn val="ctr"/>
        <c:lblOffset val="100"/>
        <c:noMultiLvlLbl val="0"/>
      </c:catAx>
      <c:valAx>
        <c:axId val="536912040"/>
        <c:scaling>
          <c:orientation val="minMax"/>
        </c:scaling>
        <c:delete val="1"/>
        <c:axPos val="l"/>
        <c:numFmt formatCode="0%" sourceLinked="1"/>
        <c:majorTickMark val="out"/>
        <c:minorTickMark val="none"/>
        <c:tickLblPos val="nextTo"/>
        <c:crossAx val="5369116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536915960"/>
        <c:axId val="536909688"/>
        <c:axId val="0"/>
      </c:bar3DChart>
      <c:catAx>
        <c:axId val="536915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6909688"/>
        <c:crosses val="autoZero"/>
        <c:auto val="1"/>
        <c:lblAlgn val="ctr"/>
        <c:lblOffset val="100"/>
        <c:noMultiLvlLbl val="0"/>
      </c:catAx>
      <c:valAx>
        <c:axId val="536909688"/>
        <c:scaling>
          <c:orientation val="minMax"/>
        </c:scaling>
        <c:delete val="1"/>
        <c:axPos val="l"/>
        <c:numFmt formatCode="0%" sourceLinked="1"/>
        <c:majorTickMark val="out"/>
        <c:minorTickMark val="none"/>
        <c:tickLblPos val="nextTo"/>
        <c:crossAx val="5369159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536886952"/>
        <c:axId val="536887344"/>
        <c:axId val="0"/>
      </c:bar3DChart>
      <c:catAx>
        <c:axId val="536886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6887344"/>
        <c:crosses val="autoZero"/>
        <c:auto val="1"/>
        <c:lblAlgn val="ctr"/>
        <c:lblOffset val="100"/>
        <c:noMultiLvlLbl val="0"/>
      </c:catAx>
      <c:valAx>
        <c:axId val="536887344"/>
        <c:scaling>
          <c:orientation val="minMax"/>
        </c:scaling>
        <c:delete val="1"/>
        <c:axPos val="l"/>
        <c:numFmt formatCode="0%" sourceLinked="1"/>
        <c:majorTickMark val="out"/>
        <c:minorTickMark val="none"/>
        <c:tickLblPos val="nextTo"/>
        <c:crossAx val="5368869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803A-4527-AD2D-101DF654DC3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803A-4527-AD2D-101DF654DC3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0.1111111111111111</c:v>
                </c:pt>
                <c:pt idx="2">
                  <c:v>0.77777777777777779</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803A-4527-AD2D-101DF654DC3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803A-4527-AD2D-101DF654DC3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803A-4527-AD2D-101DF654DC3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803A-4527-AD2D-101DF654DC3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803A-4527-AD2D-101DF654DC3E}"/>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803A-4527-AD2D-101DF654DC3E}"/>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803A-4527-AD2D-101DF654DC3E}"/>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803A-4527-AD2D-101DF654DC3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536913216"/>
        <c:axId val="536910864"/>
      </c:lineChart>
      <c:catAx>
        <c:axId val="5369132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36910864"/>
        <c:crosses val="autoZero"/>
        <c:auto val="1"/>
        <c:lblAlgn val="ctr"/>
        <c:lblOffset val="100"/>
        <c:noMultiLvlLbl val="0"/>
      </c:catAx>
      <c:valAx>
        <c:axId val="536910864"/>
        <c:scaling>
          <c:orientation val="minMax"/>
        </c:scaling>
        <c:delete val="1"/>
        <c:axPos val="l"/>
        <c:numFmt formatCode="0%" sourceLinked="1"/>
        <c:majorTickMark val="out"/>
        <c:minorTickMark val="none"/>
        <c:tickLblPos val="nextTo"/>
        <c:crossAx val="5369132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536913608"/>
        <c:axId val="536906160"/>
        <c:axId val="0"/>
      </c:bar3DChart>
      <c:catAx>
        <c:axId val="536913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6906160"/>
        <c:crosses val="autoZero"/>
        <c:auto val="1"/>
        <c:lblAlgn val="ctr"/>
        <c:lblOffset val="100"/>
        <c:noMultiLvlLbl val="0"/>
      </c:catAx>
      <c:valAx>
        <c:axId val="536906160"/>
        <c:scaling>
          <c:orientation val="minMax"/>
        </c:scaling>
        <c:delete val="1"/>
        <c:axPos val="l"/>
        <c:numFmt formatCode="0%" sourceLinked="1"/>
        <c:majorTickMark val="out"/>
        <c:minorTickMark val="none"/>
        <c:tickLblPos val="nextTo"/>
        <c:crossAx val="5369136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536916744"/>
        <c:axId val="536917136"/>
        <c:axId val="0"/>
      </c:bar3DChart>
      <c:catAx>
        <c:axId val="536916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6917136"/>
        <c:crosses val="autoZero"/>
        <c:auto val="1"/>
        <c:lblAlgn val="ctr"/>
        <c:lblOffset val="100"/>
        <c:noMultiLvlLbl val="0"/>
      </c:catAx>
      <c:valAx>
        <c:axId val="536917136"/>
        <c:scaling>
          <c:orientation val="minMax"/>
        </c:scaling>
        <c:delete val="1"/>
        <c:axPos val="l"/>
        <c:numFmt formatCode="0%" sourceLinked="1"/>
        <c:majorTickMark val="out"/>
        <c:minorTickMark val="none"/>
        <c:tickLblPos val="nextTo"/>
        <c:crossAx val="5369167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536904984"/>
        <c:axId val="536907336"/>
        <c:axId val="0"/>
      </c:bar3DChart>
      <c:catAx>
        <c:axId val="536904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6907336"/>
        <c:crosses val="autoZero"/>
        <c:auto val="1"/>
        <c:lblAlgn val="ctr"/>
        <c:lblOffset val="100"/>
        <c:noMultiLvlLbl val="0"/>
      </c:catAx>
      <c:valAx>
        <c:axId val="536907336"/>
        <c:scaling>
          <c:orientation val="minMax"/>
        </c:scaling>
        <c:delete val="1"/>
        <c:axPos val="l"/>
        <c:numFmt formatCode="0%" sourceLinked="1"/>
        <c:majorTickMark val="out"/>
        <c:minorTickMark val="none"/>
        <c:tickLblPos val="nextTo"/>
        <c:crossAx val="5369049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12A3-40DA-BB05-EE4F5F5E8CC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12A3-40DA-BB05-EE4F5F5E8CC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0.1111111111111111</c:v>
                </c:pt>
                <c:pt idx="1">
                  <c:v>0.1111111111111111</c:v>
                </c:pt>
                <c:pt idx="2">
                  <c:v>0.77777777777777779</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12A3-40DA-BB05-EE4F5F5E8CC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12A3-40DA-BB05-EE4F5F5E8CC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12A3-40DA-BB05-EE4F5F5E8CC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12A3-40DA-BB05-EE4F5F5E8CC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12A3-40DA-BB05-EE4F5F5E8CCC}"/>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12A3-40DA-BB05-EE4F5F5E8CCC}"/>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12A3-40DA-BB05-EE4F5F5E8CCC}"/>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12A3-40DA-BB05-EE4F5F5E8CC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536908120"/>
        <c:axId val="536935560"/>
      </c:lineChart>
      <c:catAx>
        <c:axId val="5369081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36935560"/>
        <c:crosses val="autoZero"/>
        <c:auto val="1"/>
        <c:lblAlgn val="ctr"/>
        <c:lblOffset val="100"/>
        <c:noMultiLvlLbl val="0"/>
      </c:catAx>
      <c:valAx>
        <c:axId val="536935560"/>
        <c:scaling>
          <c:orientation val="minMax"/>
        </c:scaling>
        <c:delete val="1"/>
        <c:axPos val="l"/>
        <c:numFmt formatCode="0%" sourceLinked="1"/>
        <c:majorTickMark val="out"/>
        <c:minorTickMark val="none"/>
        <c:tickLblPos val="nextTo"/>
        <c:crossAx val="5369081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536935952"/>
        <c:axId val="536943008"/>
        <c:axId val="0"/>
      </c:bar3DChart>
      <c:catAx>
        <c:axId val="5369359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36943008"/>
        <c:crosses val="autoZero"/>
        <c:auto val="1"/>
        <c:lblAlgn val="ctr"/>
        <c:lblOffset val="100"/>
        <c:noMultiLvlLbl val="0"/>
      </c:catAx>
      <c:valAx>
        <c:axId val="536943008"/>
        <c:scaling>
          <c:orientation val="minMax"/>
        </c:scaling>
        <c:delete val="1"/>
        <c:axPos val="l"/>
        <c:numFmt formatCode="0%" sourceLinked="1"/>
        <c:majorTickMark val="out"/>
        <c:minorTickMark val="none"/>
        <c:tickLblPos val="nextTo"/>
        <c:crossAx val="5369359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525054824"/>
        <c:axId val="525057960"/>
        <c:axId val="0"/>
      </c:bar3DChart>
      <c:catAx>
        <c:axId val="5250548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25057960"/>
        <c:crosses val="autoZero"/>
        <c:auto val="1"/>
        <c:lblAlgn val="ctr"/>
        <c:lblOffset val="100"/>
        <c:noMultiLvlLbl val="0"/>
      </c:catAx>
      <c:valAx>
        <c:axId val="525057960"/>
        <c:scaling>
          <c:orientation val="minMax"/>
        </c:scaling>
        <c:delete val="1"/>
        <c:axPos val="l"/>
        <c:numFmt formatCode="0%" sourceLinked="1"/>
        <c:majorTickMark val="out"/>
        <c:minorTickMark val="none"/>
        <c:tickLblPos val="nextTo"/>
        <c:crossAx val="5250548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552366408"/>
        <c:axId val="552370328"/>
        <c:axId val="0"/>
      </c:bar3DChart>
      <c:catAx>
        <c:axId val="5523664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2370328"/>
        <c:crosses val="autoZero"/>
        <c:auto val="1"/>
        <c:lblAlgn val="ctr"/>
        <c:lblOffset val="100"/>
        <c:noMultiLvlLbl val="0"/>
      </c:catAx>
      <c:valAx>
        <c:axId val="552370328"/>
        <c:scaling>
          <c:orientation val="minMax"/>
        </c:scaling>
        <c:delete val="1"/>
        <c:axPos val="l"/>
        <c:numFmt formatCode="0%" sourceLinked="1"/>
        <c:majorTickMark val="out"/>
        <c:minorTickMark val="none"/>
        <c:tickLblPos val="nextTo"/>
        <c:crossAx val="5523664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552367192"/>
        <c:axId val="552369544"/>
        <c:axId val="0"/>
      </c:bar3DChart>
      <c:catAx>
        <c:axId val="5523671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2369544"/>
        <c:crosses val="autoZero"/>
        <c:auto val="1"/>
        <c:lblAlgn val="ctr"/>
        <c:lblOffset val="100"/>
        <c:noMultiLvlLbl val="0"/>
      </c:catAx>
      <c:valAx>
        <c:axId val="552369544"/>
        <c:scaling>
          <c:orientation val="minMax"/>
        </c:scaling>
        <c:delete val="1"/>
        <c:axPos val="l"/>
        <c:numFmt formatCode="0%" sourceLinked="1"/>
        <c:majorTickMark val="out"/>
        <c:minorTickMark val="none"/>
        <c:tickLblPos val="nextTo"/>
        <c:crossAx val="5523671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552375816"/>
        <c:axId val="552372288"/>
        <c:axId val="0"/>
      </c:bar3DChart>
      <c:catAx>
        <c:axId val="5523758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2372288"/>
        <c:crosses val="autoZero"/>
        <c:auto val="1"/>
        <c:lblAlgn val="ctr"/>
        <c:lblOffset val="100"/>
        <c:noMultiLvlLbl val="0"/>
      </c:catAx>
      <c:valAx>
        <c:axId val="552372288"/>
        <c:scaling>
          <c:orientation val="minMax"/>
        </c:scaling>
        <c:delete val="1"/>
        <c:axPos val="l"/>
        <c:numFmt formatCode="0%" sourceLinked="1"/>
        <c:majorTickMark val="out"/>
        <c:minorTickMark val="none"/>
        <c:tickLblPos val="nextTo"/>
        <c:crossAx val="552375816"/>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536901064"/>
        <c:axId val="536904592"/>
        <c:axId val="0"/>
      </c:bar3DChart>
      <c:catAx>
        <c:axId val="536901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6904592"/>
        <c:crosses val="autoZero"/>
        <c:auto val="1"/>
        <c:lblAlgn val="ctr"/>
        <c:lblOffset val="100"/>
        <c:noMultiLvlLbl val="0"/>
      </c:catAx>
      <c:valAx>
        <c:axId val="536904592"/>
        <c:scaling>
          <c:orientation val="minMax"/>
        </c:scaling>
        <c:delete val="1"/>
        <c:axPos val="l"/>
        <c:numFmt formatCode="0%" sourceLinked="1"/>
        <c:majorTickMark val="out"/>
        <c:minorTickMark val="none"/>
        <c:tickLblPos val="nextTo"/>
        <c:crossAx val="5369010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552373856"/>
        <c:axId val="552376208"/>
        <c:axId val="0"/>
      </c:bar3DChart>
      <c:catAx>
        <c:axId val="5523738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2376208"/>
        <c:crosses val="autoZero"/>
        <c:auto val="1"/>
        <c:lblAlgn val="ctr"/>
        <c:lblOffset val="100"/>
        <c:noMultiLvlLbl val="0"/>
      </c:catAx>
      <c:valAx>
        <c:axId val="552376208"/>
        <c:scaling>
          <c:orientation val="minMax"/>
        </c:scaling>
        <c:delete val="1"/>
        <c:axPos val="l"/>
        <c:numFmt formatCode="0%" sourceLinked="1"/>
        <c:majorTickMark val="out"/>
        <c:minorTickMark val="none"/>
        <c:tickLblPos val="nextTo"/>
        <c:crossAx val="5523738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0.4</c:v>
                </c:pt>
                <c:pt idx="2">
                  <c:v>0.2</c:v>
                </c:pt>
                <c:pt idx="3">
                  <c:v>0.2</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552372680"/>
        <c:axId val="552376600"/>
        <c:axId val="0"/>
      </c:bar3DChart>
      <c:catAx>
        <c:axId val="552372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376600"/>
        <c:crosses val="autoZero"/>
        <c:auto val="1"/>
        <c:lblAlgn val="ctr"/>
        <c:lblOffset val="100"/>
        <c:noMultiLvlLbl val="0"/>
      </c:catAx>
      <c:valAx>
        <c:axId val="552376600"/>
        <c:scaling>
          <c:orientation val="minMax"/>
        </c:scaling>
        <c:delete val="1"/>
        <c:axPos val="l"/>
        <c:numFmt formatCode="0%" sourceLinked="1"/>
        <c:majorTickMark val="out"/>
        <c:minorTickMark val="none"/>
        <c:tickLblPos val="nextTo"/>
        <c:crossAx val="5523726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0.6</c:v>
                </c:pt>
                <c:pt idx="2">
                  <c:v>0.2</c:v>
                </c:pt>
                <c:pt idx="3">
                  <c:v>0.2</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552368760"/>
        <c:axId val="552377384"/>
        <c:axId val="0"/>
      </c:bar3DChart>
      <c:catAx>
        <c:axId val="552368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377384"/>
        <c:crosses val="autoZero"/>
        <c:auto val="1"/>
        <c:lblAlgn val="ctr"/>
        <c:lblOffset val="100"/>
        <c:noMultiLvlLbl val="0"/>
      </c:catAx>
      <c:valAx>
        <c:axId val="552377384"/>
        <c:scaling>
          <c:orientation val="minMax"/>
        </c:scaling>
        <c:delete val="1"/>
        <c:axPos val="l"/>
        <c:numFmt formatCode="0%" sourceLinked="1"/>
        <c:majorTickMark val="out"/>
        <c:minorTickMark val="none"/>
        <c:tickLblPos val="nextTo"/>
        <c:crossAx val="5523687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552376992"/>
        <c:axId val="552373072"/>
        <c:axId val="0"/>
      </c:bar3DChart>
      <c:catAx>
        <c:axId val="552376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373072"/>
        <c:crosses val="autoZero"/>
        <c:auto val="1"/>
        <c:lblAlgn val="ctr"/>
        <c:lblOffset val="100"/>
        <c:noMultiLvlLbl val="0"/>
      </c:catAx>
      <c:valAx>
        <c:axId val="552373072"/>
        <c:scaling>
          <c:orientation val="minMax"/>
        </c:scaling>
        <c:delete val="1"/>
        <c:axPos val="l"/>
        <c:numFmt formatCode="0%" sourceLinked="1"/>
        <c:majorTickMark val="out"/>
        <c:minorTickMark val="none"/>
        <c:tickLblPos val="nextTo"/>
        <c:crossAx val="5523769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552369152"/>
        <c:axId val="552373464"/>
        <c:axId val="0"/>
      </c:bar3DChart>
      <c:catAx>
        <c:axId val="552369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373464"/>
        <c:crosses val="autoZero"/>
        <c:auto val="1"/>
        <c:lblAlgn val="ctr"/>
        <c:lblOffset val="100"/>
        <c:noMultiLvlLbl val="0"/>
      </c:catAx>
      <c:valAx>
        <c:axId val="552373464"/>
        <c:scaling>
          <c:orientation val="minMax"/>
        </c:scaling>
        <c:delete val="1"/>
        <c:axPos val="l"/>
        <c:numFmt formatCode="0%" sourceLinked="1"/>
        <c:majorTickMark val="out"/>
        <c:minorTickMark val="none"/>
        <c:tickLblPos val="nextTo"/>
        <c:crossAx val="5523691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552377776"/>
        <c:axId val="552371112"/>
        <c:axId val="0"/>
      </c:bar3DChart>
      <c:catAx>
        <c:axId val="552377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371112"/>
        <c:crosses val="autoZero"/>
        <c:auto val="1"/>
        <c:lblAlgn val="ctr"/>
        <c:lblOffset val="100"/>
        <c:noMultiLvlLbl val="0"/>
      </c:catAx>
      <c:valAx>
        <c:axId val="552371112"/>
        <c:scaling>
          <c:orientation val="minMax"/>
        </c:scaling>
        <c:delete val="1"/>
        <c:axPos val="l"/>
        <c:numFmt formatCode="0%" sourceLinked="1"/>
        <c:majorTickMark val="out"/>
        <c:minorTickMark val="none"/>
        <c:tickLblPos val="nextTo"/>
        <c:crossAx val="5523777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552374248"/>
        <c:axId val="552369936"/>
        <c:axId val="0"/>
      </c:bar3DChart>
      <c:catAx>
        <c:axId val="5523742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369936"/>
        <c:crosses val="autoZero"/>
        <c:auto val="1"/>
        <c:lblAlgn val="ctr"/>
        <c:lblOffset val="100"/>
        <c:noMultiLvlLbl val="0"/>
      </c:catAx>
      <c:valAx>
        <c:axId val="552369936"/>
        <c:scaling>
          <c:orientation val="minMax"/>
        </c:scaling>
        <c:delete val="1"/>
        <c:axPos val="l"/>
        <c:numFmt formatCode="0%" sourceLinked="1"/>
        <c:majorTickMark val="out"/>
        <c:minorTickMark val="none"/>
        <c:tickLblPos val="nextTo"/>
        <c:crossAx val="5523742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552371896"/>
        <c:axId val="552375032"/>
        <c:axId val="0"/>
      </c:bar3DChart>
      <c:catAx>
        <c:axId val="552371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375032"/>
        <c:crosses val="autoZero"/>
        <c:auto val="1"/>
        <c:lblAlgn val="ctr"/>
        <c:lblOffset val="100"/>
        <c:noMultiLvlLbl val="0"/>
      </c:catAx>
      <c:valAx>
        <c:axId val="552375032"/>
        <c:scaling>
          <c:orientation val="minMax"/>
        </c:scaling>
        <c:delete val="1"/>
        <c:axPos val="l"/>
        <c:numFmt formatCode="0%" sourceLinked="1"/>
        <c:majorTickMark val="out"/>
        <c:minorTickMark val="none"/>
        <c:tickLblPos val="nextTo"/>
        <c:crossAx val="5523718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0.5</c:v>
                </c:pt>
                <c:pt idx="3">
                  <c:v>0.25</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552386792"/>
        <c:axId val="552382480"/>
        <c:axId val="0"/>
      </c:bar3DChart>
      <c:catAx>
        <c:axId val="5523867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382480"/>
        <c:crosses val="autoZero"/>
        <c:auto val="1"/>
        <c:lblAlgn val="ctr"/>
        <c:lblOffset val="100"/>
        <c:noMultiLvlLbl val="0"/>
      </c:catAx>
      <c:valAx>
        <c:axId val="552382480"/>
        <c:scaling>
          <c:orientation val="minMax"/>
        </c:scaling>
        <c:delete val="1"/>
        <c:axPos val="l"/>
        <c:numFmt formatCode="0%" sourceLinked="1"/>
        <c:majorTickMark val="out"/>
        <c:minorTickMark val="none"/>
        <c:tickLblPos val="nextTo"/>
        <c:crossAx val="5523867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552378952"/>
        <c:axId val="552385224"/>
        <c:axId val="0"/>
      </c:bar3DChart>
      <c:catAx>
        <c:axId val="552378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385224"/>
        <c:crosses val="autoZero"/>
        <c:auto val="1"/>
        <c:lblAlgn val="ctr"/>
        <c:lblOffset val="100"/>
        <c:noMultiLvlLbl val="0"/>
      </c:catAx>
      <c:valAx>
        <c:axId val="552385224"/>
        <c:scaling>
          <c:orientation val="minMax"/>
        </c:scaling>
        <c:delete val="1"/>
        <c:axPos val="l"/>
        <c:numFmt formatCode="0%" sourceLinked="1"/>
        <c:majorTickMark val="out"/>
        <c:minorTickMark val="none"/>
        <c:tickLblPos val="nextTo"/>
        <c:crossAx val="5523789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c:v>
                </c:pt>
                <c:pt idx="2">
                  <c:v>1</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536903808"/>
        <c:axId val="536894792"/>
        <c:axId val="0"/>
      </c:bar3DChart>
      <c:catAx>
        <c:axId val="536903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6894792"/>
        <c:crosses val="autoZero"/>
        <c:auto val="1"/>
        <c:lblAlgn val="ctr"/>
        <c:lblOffset val="100"/>
        <c:noMultiLvlLbl val="0"/>
      </c:catAx>
      <c:valAx>
        <c:axId val="536894792"/>
        <c:scaling>
          <c:orientation val="minMax"/>
        </c:scaling>
        <c:delete val="1"/>
        <c:axPos val="l"/>
        <c:numFmt formatCode="0%" sourceLinked="1"/>
        <c:majorTickMark val="out"/>
        <c:minorTickMark val="none"/>
        <c:tickLblPos val="nextTo"/>
        <c:crossAx val="5369038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C0C-4E9D-9AE5-76948741E04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C0C-4E9D-9AE5-76948741E0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0.4</c:v>
                </c:pt>
                <c:pt idx="2">
                  <c:v>0.2</c:v>
                </c:pt>
                <c:pt idx="3">
                  <c:v>0.2</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C0C-4E9D-9AE5-76948741E04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C0C-4E9D-9AE5-76948741E04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C0C-4E9D-9AE5-76948741E04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C0C-4E9D-9AE5-76948741E0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0.6</c:v>
                </c:pt>
                <c:pt idx="2">
                  <c:v>0.2</c:v>
                </c:pt>
                <c:pt idx="3">
                  <c:v>0.2</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C0C-4E9D-9AE5-76948741E04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C0C-4E9D-9AE5-76948741E04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C0C-4E9D-9AE5-76948741E04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C0C-4E9D-9AE5-76948741E04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552379344"/>
        <c:axId val="552380912"/>
      </c:lineChart>
      <c:catAx>
        <c:axId val="5523793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52380912"/>
        <c:crosses val="autoZero"/>
        <c:auto val="1"/>
        <c:lblAlgn val="ctr"/>
        <c:lblOffset val="100"/>
        <c:noMultiLvlLbl val="0"/>
      </c:catAx>
      <c:valAx>
        <c:axId val="552380912"/>
        <c:scaling>
          <c:orientation val="minMax"/>
        </c:scaling>
        <c:delete val="1"/>
        <c:axPos val="l"/>
        <c:numFmt formatCode="0%" sourceLinked="1"/>
        <c:majorTickMark val="out"/>
        <c:minorTickMark val="none"/>
        <c:tickLblPos val="nextTo"/>
        <c:crossAx val="5523793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A381-4D4C-982E-2E92D5B508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A381-4D4C-982E-2E92D5B508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A381-4D4C-982E-2E92D5B508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A381-4D4C-982E-2E92D5B508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A381-4D4C-982E-2E92D5B508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A381-4D4C-982E-2E92D5B508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A381-4D4C-982E-2E92D5B50896}"/>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A381-4D4C-982E-2E92D5B50896}"/>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A381-4D4C-982E-2E92D5B50896}"/>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A381-4D4C-982E-2E92D5B508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552387184"/>
        <c:axId val="552385616"/>
      </c:lineChart>
      <c:catAx>
        <c:axId val="5523871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52385616"/>
        <c:crosses val="autoZero"/>
        <c:auto val="1"/>
        <c:lblAlgn val="ctr"/>
        <c:lblOffset val="100"/>
        <c:noMultiLvlLbl val="0"/>
      </c:catAx>
      <c:valAx>
        <c:axId val="552385616"/>
        <c:scaling>
          <c:orientation val="minMax"/>
        </c:scaling>
        <c:delete val="1"/>
        <c:axPos val="l"/>
        <c:numFmt formatCode="0%" sourceLinked="1"/>
        <c:majorTickMark val="out"/>
        <c:minorTickMark val="none"/>
        <c:tickLblPos val="nextTo"/>
        <c:crossAx val="5523871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C292-4083-9BE9-47C36AE2103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C292-4083-9BE9-47C36AE210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C292-4083-9BE9-47C36AE2103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C292-4083-9BE9-47C36AE2103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C292-4083-9BE9-47C36AE2103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C292-4083-9BE9-47C36AE210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0.25</c:v>
                </c:pt>
                <c:pt idx="2">
                  <c:v>0.5</c:v>
                </c:pt>
                <c:pt idx="3">
                  <c:v>0.25</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C292-4083-9BE9-47C36AE21032}"/>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C292-4083-9BE9-47C36AE21032}"/>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C292-4083-9BE9-47C36AE21032}"/>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C292-4083-9BE9-47C36AE2103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552386008"/>
        <c:axId val="552389144"/>
      </c:lineChart>
      <c:catAx>
        <c:axId val="5523860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52389144"/>
        <c:crosses val="autoZero"/>
        <c:auto val="1"/>
        <c:lblAlgn val="ctr"/>
        <c:lblOffset val="100"/>
        <c:noMultiLvlLbl val="0"/>
      </c:catAx>
      <c:valAx>
        <c:axId val="552389144"/>
        <c:scaling>
          <c:orientation val="minMax"/>
        </c:scaling>
        <c:delete val="1"/>
        <c:axPos val="l"/>
        <c:numFmt formatCode="0%" sourceLinked="1"/>
        <c:majorTickMark val="out"/>
        <c:minorTickMark val="none"/>
        <c:tickLblPos val="nextTo"/>
        <c:crossAx val="5523860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c:v>
                </c:pt>
                <c:pt idx="2">
                  <c:v>1</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552388752"/>
        <c:axId val="552381304"/>
        <c:axId val="0"/>
      </c:bar3DChart>
      <c:catAx>
        <c:axId val="552388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381304"/>
        <c:crosses val="autoZero"/>
        <c:auto val="1"/>
        <c:lblAlgn val="ctr"/>
        <c:lblOffset val="100"/>
        <c:noMultiLvlLbl val="0"/>
      </c:catAx>
      <c:valAx>
        <c:axId val="552381304"/>
        <c:scaling>
          <c:orientation val="minMax"/>
        </c:scaling>
        <c:delete val="1"/>
        <c:axPos val="l"/>
        <c:numFmt formatCode="0%" sourceLinked="1"/>
        <c:majorTickMark val="out"/>
        <c:minorTickMark val="none"/>
        <c:tickLblPos val="nextTo"/>
        <c:crossAx val="5523887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0.25</c:v>
                </c:pt>
                <c:pt idx="1">
                  <c:v>0</c:v>
                </c:pt>
                <c:pt idx="2">
                  <c:v>0.75</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552382872"/>
        <c:axId val="552389536"/>
        <c:axId val="0"/>
      </c:bar3DChart>
      <c:catAx>
        <c:axId val="552382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389536"/>
        <c:crosses val="autoZero"/>
        <c:auto val="1"/>
        <c:lblAlgn val="ctr"/>
        <c:lblOffset val="100"/>
        <c:noMultiLvlLbl val="0"/>
      </c:catAx>
      <c:valAx>
        <c:axId val="552389536"/>
        <c:scaling>
          <c:orientation val="minMax"/>
        </c:scaling>
        <c:delete val="1"/>
        <c:axPos val="l"/>
        <c:numFmt formatCode="0%" sourceLinked="1"/>
        <c:majorTickMark val="out"/>
        <c:minorTickMark val="none"/>
        <c:tickLblPos val="nextTo"/>
        <c:crossAx val="5523828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552391104"/>
        <c:axId val="552379736"/>
        <c:axId val="0"/>
      </c:bar3DChart>
      <c:catAx>
        <c:axId val="552391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379736"/>
        <c:crosses val="autoZero"/>
        <c:auto val="1"/>
        <c:lblAlgn val="ctr"/>
        <c:lblOffset val="100"/>
        <c:noMultiLvlLbl val="0"/>
      </c:catAx>
      <c:valAx>
        <c:axId val="552379736"/>
        <c:scaling>
          <c:orientation val="minMax"/>
        </c:scaling>
        <c:delete val="1"/>
        <c:axPos val="l"/>
        <c:numFmt formatCode="0%" sourceLinked="1"/>
        <c:majorTickMark val="out"/>
        <c:minorTickMark val="none"/>
        <c:tickLblPos val="nextTo"/>
        <c:crossAx val="5523911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0.2</c:v>
                </c:pt>
                <c:pt idx="1">
                  <c:v>0.4</c:v>
                </c:pt>
                <c:pt idx="2">
                  <c:v>0.4</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0.16666666666666666</c:v>
                </c:pt>
                <c:pt idx="1">
                  <c:v>0.33333333333333331</c:v>
                </c:pt>
                <c:pt idx="2">
                  <c:v>0.16666666666666666</c:v>
                </c:pt>
                <c:pt idx="3">
                  <c:v>0.33333333333333331</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552390320"/>
        <c:axId val="552390712"/>
      </c:lineChart>
      <c:catAx>
        <c:axId val="5523903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52390712"/>
        <c:crosses val="autoZero"/>
        <c:auto val="1"/>
        <c:lblAlgn val="ctr"/>
        <c:lblOffset val="100"/>
        <c:noMultiLvlLbl val="0"/>
      </c:catAx>
      <c:valAx>
        <c:axId val="552390712"/>
        <c:scaling>
          <c:orientation val="minMax"/>
        </c:scaling>
        <c:delete val="1"/>
        <c:axPos val="l"/>
        <c:numFmt formatCode="0%" sourceLinked="1"/>
        <c:majorTickMark val="out"/>
        <c:minorTickMark val="none"/>
        <c:tickLblPos val="nextTo"/>
        <c:crossAx val="55239032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552380128"/>
        <c:axId val="552380520"/>
        <c:axId val="0"/>
      </c:bar3DChart>
      <c:catAx>
        <c:axId val="5523801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2380520"/>
        <c:crosses val="autoZero"/>
        <c:auto val="1"/>
        <c:lblAlgn val="ctr"/>
        <c:lblOffset val="100"/>
        <c:noMultiLvlLbl val="0"/>
      </c:catAx>
      <c:valAx>
        <c:axId val="552380520"/>
        <c:scaling>
          <c:orientation val="minMax"/>
        </c:scaling>
        <c:delete val="1"/>
        <c:axPos val="l"/>
        <c:numFmt formatCode="0%" sourceLinked="1"/>
        <c:majorTickMark val="out"/>
        <c:minorTickMark val="none"/>
        <c:tickLblPos val="nextTo"/>
        <c:crossAx val="5523801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552384440"/>
        <c:axId val="552400904"/>
        <c:axId val="0"/>
      </c:bar3DChart>
      <c:catAx>
        <c:axId val="5523844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2400904"/>
        <c:crosses val="autoZero"/>
        <c:auto val="1"/>
        <c:lblAlgn val="ctr"/>
        <c:lblOffset val="100"/>
        <c:noMultiLvlLbl val="0"/>
      </c:catAx>
      <c:valAx>
        <c:axId val="552400904"/>
        <c:scaling>
          <c:orientation val="minMax"/>
        </c:scaling>
        <c:delete val="1"/>
        <c:axPos val="l"/>
        <c:numFmt formatCode="0%" sourceLinked="1"/>
        <c:majorTickMark val="out"/>
        <c:minorTickMark val="none"/>
        <c:tickLblPos val="nextTo"/>
        <c:crossAx val="55238444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552401296"/>
        <c:axId val="552402080"/>
        <c:axId val="0"/>
      </c:bar3DChart>
      <c:catAx>
        <c:axId val="55240129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2402080"/>
        <c:crosses val="autoZero"/>
        <c:auto val="1"/>
        <c:lblAlgn val="ctr"/>
        <c:lblOffset val="100"/>
        <c:noMultiLvlLbl val="0"/>
      </c:catAx>
      <c:valAx>
        <c:axId val="552402080"/>
        <c:scaling>
          <c:orientation val="minMax"/>
        </c:scaling>
        <c:delete val="1"/>
        <c:axPos val="l"/>
        <c:numFmt formatCode="0%" sourceLinked="1"/>
        <c:majorTickMark val="out"/>
        <c:minorTickMark val="none"/>
        <c:tickLblPos val="nextTo"/>
        <c:crossAx val="5524012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1</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536893616"/>
        <c:axId val="536899496"/>
        <c:axId val="0"/>
      </c:bar3DChart>
      <c:catAx>
        <c:axId val="536893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6899496"/>
        <c:crosses val="autoZero"/>
        <c:auto val="1"/>
        <c:lblAlgn val="ctr"/>
        <c:lblOffset val="100"/>
        <c:noMultiLvlLbl val="0"/>
      </c:catAx>
      <c:valAx>
        <c:axId val="536899496"/>
        <c:scaling>
          <c:orientation val="minMax"/>
        </c:scaling>
        <c:delete val="1"/>
        <c:axPos val="l"/>
        <c:numFmt formatCode="0%" sourceLinked="1"/>
        <c:majorTickMark val="out"/>
        <c:minorTickMark val="none"/>
        <c:tickLblPos val="nextTo"/>
        <c:crossAx val="5368936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552395024"/>
        <c:axId val="552402864"/>
        <c:axId val="0"/>
      </c:bar3DChart>
      <c:catAx>
        <c:axId val="5523950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2402864"/>
        <c:crosses val="autoZero"/>
        <c:auto val="1"/>
        <c:lblAlgn val="ctr"/>
        <c:lblOffset val="100"/>
        <c:noMultiLvlLbl val="0"/>
      </c:catAx>
      <c:valAx>
        <c:axId val="552402864"/>
        <c:scaling>
          <c:orientation val="minMax"/>
        </c:scaling>
        <c:delete val="1"/>
        <c:axPos val="l"/>
        <c:numFmt formatCode="0%" sourceLinked="1"/>
        <c:majorTickMark val="out"/>
        <c:minorTickMark val="none"/>
        <c:tickLblPos val="nextTo"/>
        <c:crossAx val="5523950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552403256"/>
        <c:axId val="552391888"/>
        <c:axId val="0"/>
      </c:bar3DChart>
      <c:catAx>
        <c:axId val="552403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391888"/>
        <c:crosses val="autoZero"/>
        <c:auto val="1"/>
        <c:lblAlgn val="ctr"/>
        <c:lblOffset val="100"/>
        <c:noMultiLvlLbl val="0"/>
      </c:catAx>
      <c:valAx>
        <c:axId val="552391888"/>
        <c:scaling>
          <c:orientation val="minMax"/>
        </c:scaling>
        <c:delete val="1"/>
        <c:axPos val="l"/>
        <c:numFmt formatCode="0%" sourceLinked="1"/>
        <c:majorTickMark val="out"/>
        <c:minorTickMark val="none"/>
        <c:tickLblPos val="nextTo"/>
        <c:crossAx val="5524032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552398552"/>
        <c:axId val="552395416"/>
        <c:axId val="0"/>
      </c:bar3DChart>
      <c:catAx>
        <c:axId val="552398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395416"/>
        <c:crosses val="autoZero"/>
        <c:auto val="1"/>
        <c:lblAlgn val="ctr"/>
        <c:lblOffset val="100"/>
        <c:noMultiLvlLbl val="0"/>
      </c:catAx>
      <c:valAx>
        <c:axId val="552395416"/>
        <c:scaling>
          <c:orientation val="minMax"/>
        </c:scaling>
        <c:delete val="1"/>
        <c:axPos val="l"/>
        <c:numFmt formatCode="0%" sourceLinked="1"/>
        <c:majorTickMark val="out"/>
        <c:minorTickMark val="none"/>
        <c:tickLblPos val="nextTo"/>
        <c:crossAx val="5523985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552396984"/>
        <c:axId val="552392672"/>
        <c:axId val="0"/>
      </c:bar3DChart>
      <c:catAx>
        <c:axId val="552396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392672"/>
        <c:crosses val="autoZero"/>
        <c:auto val="1"/>
        <c:lblAlgn val="ctr"/>
        <c:lblOffset val="100"/>
        <c:noMultiLvlLbl val="0"/>
      </c:catAx>
      <c:valAx>
        <c:axId val="552392672"/>
        <c:scaling>
          <c:orientation val="minMax"/>
        </c:scaling>
        <c:delete val="1"/>
        <c:axPos val="l"/>
        <c:numFmt formatCode="0%" sourceLinked="1"/>
        <c:majorTickMark val="out"/>
        <c:minorTickMark val="none"/>
        <c:tickLblPos val="nextTo"/>
        <c:crossAx val="5523969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1</c:v>
                </c:pt>
                <c:pt idx="1">
                  <c:v>0</c:v>
                </c:pt>
                <c:pt idx="2">
                  <c:v>0</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552398160"/>
        <c:axId val="552398944"/>
        <c:axId val="0"/>
      </c:bar3DChart>
      <c:catAx>
        <c:axId val="5523981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398944"/>
        <c:crosses val="autoZero"/>
        <c:auto val="1"/>
        <c:lblAlgn val="ctr"/>
        <c:lblOffset val="100"/>
        <c:noMultiLvlLbl val="0"/>
      </c:catAx>
      <c:valAx>
        <c:axId val="552398944"/>
        <c:scaling>
          <c:orientation val="minMax"/>
        </c:scaling>
        <c:delete val="1"/>
        <c:axPos val="l"/>
        <c:numFmt formatCode="0%" sourceLinked="1"/>
        <c:majorTickMark val="out"/>
        <c:minorTickMark val="none"/>
        <c:tickLblPos val="nextTo"/>
        <c:crossAx val="5523981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0.7142857142857143</c:v>
                </c:pt>
                <c:pt idx="1">
                  <c:v>0.2857142857142857</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552393064"/>
        <c:axId val="552393848"/>
        <c:axId val="0"/>
      </c:bar3DChart>
      <c:catAx>
        <c:axId val="5523930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393848"/>
        <c:crosses val="autoZero"/>
        <c:auto val="1"/>
        <c:lblAlgn val="ctr"/>
        <c:lblOffset val="100"/>
        <c:noMultiLvlLbl val="0"/>
      </c:catAx>
      <c:valAx>
        <c:axId val="552393848"/>
        <c:scaling>
          <c:orientation val="minMax"/>
        </c:scaling>
        <c:delete val="1"/>
        <c:axPos val="l"/>
        <c:numFmt formatCode="0%" sourceLinked="1"/>
        <c:majorTickMark val="out"/>
        <c:minorTickMark val="none"/>
        <c:tickLblPos val="nextTo"/>
        <c:crossAx val="5523930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552399336"/>
        <c:axId val="552395808"/>
        <c:axId val="0"/>
      </c:bar3DChart>
      <c:catAx>
        <c:axId val="5523993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395808"/>
        <c:crosses val="autoZero"/>
        <c:auto val="1"/>
        <c:lblAlgn val="ctr"/>
        <c:lblOffset val="100"/>
        <c:noMultiLvlLbl val="0"/>
      </c:catAx>
      <c:valAx>
        <c:axId val="552395808"/>
        <c:scaling>
          <c:orientation val="minMax"/>
        </c:scaling>
        <c:delete val="1"/>
        <c:axPos val="l"/>
        <c:numFmt formatCode="0%" sourceLinked="1"/>
        <c:majorTickMark val="out"/>
        <c:minorTickMark val="none"/>
        <c:tickLblPos val="nextTo"/>
        <c:crossAx val="5523993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552396592"/>
        <c:axId val="552399728"/>
        <c:axId val="0"/>
      </c:bar3DChart>
      <c:catAx>
        <c:axId val="552396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399728"/>
        <c:crosses val="autoZero"/>
        <c:auto val="1"/>
        <c:lblAlgn val="ctr"/>
        <c:lblOffset val="100"/>
        <c:noMultiLvlLbl val="0"/>
      </c:catAx>
      <c:valAx>
        <c:axId val="552399728"/>
        <c:scaling>
          <c:orientation val="minMax"/>
        </c:scaling>
        <c:delete val="1"/>
        <c:axPos val="l"/>
        <c:numFmt formatCode="0%" sourceLinked="1"/>
        <c:majorTickMark val="out"/>
        <c:minorTickMark val="none"/>
        <c:tickLblPos val="nextTo"/>
        <c:crossAx val="5523965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552400120"/>
        <c:axId val="552397376"/>
        <c:axId val="0"/>
      </c:bar3DChart>
      <c:catAx>
        <c:axId val="5524001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397376"/>
        <c:crosses val="autoZero"/>
        <c:auto val="1"/>
        <c:lblAlgn val="ctr"/>
        <c:lblOffset val="100"/>
        <c:noMultiLvlLbl val="0"/>
      </c:catAx>
      <c:valAx>
        <c:axId val="552397376"/>
        <c:scaling>
          <c:orientation val="minMax"/>
        </c:scaling>
        <c:delete val="1"/>
        <c:axPos val="l"/>
        <c:numFmt formatCode="0%" sourceLinked="1"/>
        <c:majorTickMark val="out"/>
        <c:minorTickMark val="none"/>
        <c:tickLblPos val="nextTo"/>
        <c:crossAx val="5524001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552407960"/>
        <c:axId val="552409528"/>
        <c:axId val="0"/>
      </c:bar3DChart>
      <c:catAx>
        <c:axId val="552407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409528"/>
        <c:crosses val="autoZero"/>
        <c:auto val="1"/>
        <c:lblAlgn val="ctr"/>
        <c:lblOffset val="100"/>
        <c:noMultiLvlLbl val="0"/>
      </c:catAx>
      <c:valAx>
        <c:axId val="552409528"/>
        <c:scaling>
          <c:orientation val="minMax"/>
        </c:scaling>
        <c:delete val="1"/>
        <c:axPos val="l"/>
        <c:numFmt formatCode="0%" sourceLinked="1"/>
        <c:majorTickMark val="out"/>
        <c:minorTickMark val="none"/>
        <c:tickLblPos val="nextTo"/>
        <c:crossAx val="5524079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536896360"/>
        <c:axId val="536894008"/>
        <c:axId val="0"/>
      </c:bar3DChart>
      <c:catAx>
        <c:axId val="536896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6894008"/>
        <c:crosses val="autoZero"/>
        <c:auto val="1"/>
        <c:lblAlgn val="ctr"/>
        <c:lblOffset val="100"/>
        <c:noMultiLvlLbl val="0"/>
      </c:catAx>
      <c:valAx>
        <c:axId val="536894008"/>
        <c:scaling>
          <c:orientation val="minMax"/>
        </c:scaling>
        <c:delete val="1"/>
        <c:axPos val="l"/>
        <c:numFmt formatCode="0%" sourceLinked="1"/>
        <c:majorTickMark val="out"/>
        <c:minorTickMark val="none"/>
        <c:tickLblPos val="nextTo"/>
        <c:crossAx val="5368963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7097-4934-B7A1-3D12BB6DA02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7097-4934-B7A1-3D12BB6DA02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7097-4934-B7A1-3D12BB6DA02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7097-4934-B7A1-3D12BB6DA02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7097-4934-B7A1-3D12BB6DA02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7097-4934-B7A1-3D12BB6DA02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7097-4934-B7A1-3D12BB6DA02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7097-4934-B7A1-3D12BB6DA02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7097-4934-B7A1-3D12BB6DA02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7097-4934-B7A1-3D12BB6DA02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552410704"/>
        <c:axId val="552409920"/>
      </c:lineChart>
      <c:catAx>
        <c:axId val="5524107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52409920"/>
        <c:crosses val="autoZero"/>
        <c:auto val="1"/>
        <c:lblAlgn val="ctr"/>
        <c:lblOffset val="100"/>
        <c:noMultiLvlLbl val="0"/>
      </c:catAx>
      <c:valAx>
        <c:axId val="552409920"/>
        <c:scaling>
          <c:orientation val="minMax"/>
        </c:scaling>
        <c:delete val="1"/>
        <c:axPos val="l"/>
        <c:numFmt formatCode="0%" sourceLinked="1"/>
        <c:majorTickMark val="out"/>
        <c:minorTickMark val="none"/>
        <c:tickLblPos val="nextTo"/>
        <c:crossAx val="5524107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1</c:v>
                </c:pt>
                <c:pt idx="1">
                  <c:v>0</c:v>
                </c:pt>
                <c:pt idx="2">
                  <c:v>0</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0.7142857142857143</c:v>
                </c:pt>
                <c:pt idx="1">
                  <c:v>0.2857142857142857</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552412272"/>
        <c:axId val="552413840"/>
      </c:lineChart>
      <c:catAx>
        <c:axId val="5524122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52413840"/>
        <c:crosses val="autoZero"/>
        <c:auto val="1"/>
        <c:lblAlgn val="ctr"/>
        <c:lblOffset val="100"/>
        <c:noMultiLvlLbl val="0"/>
      </c:catAx>
      <c:valAx>
        <c:axId val="552413840"/>
        <c:scaling>
          <c:orientation val="minMax"/>
        </c:scaling>
        <c:delete val="1"/>
        <c:axPos val="l"/>
        <c:numFmt formatCode="0%" sourceLinked="1"/>
        <c:majorTickMark val="out"/>
        <c:minorTickMark val="none"/>
        <c:tickLblPos val="nextTo"/>
        <c:crossAx val="5524122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E8D0-41D5-AFC6-53FC336B245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E8D0-41D5-AFC6-53FC336B245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E8D0-41D5-AFC6-53FC336B245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E8D0-41D5-AFC6-53FC336B245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E8D0-41D5-AFC6-53FC336B245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E8D0-41D5-AFC6-53FC336B245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E8D0-41D5-AFC6-53FC336B245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E8D0-41D5-AFC6-53FC336B245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E8D0-41D5-AFC6-53FC336B245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E8D0-41D5-AFC6-53FC336B245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552416192"/>
        <c:axId val="552406392"/>
      </c:lineChart>
      <c:catAx>
        <c:axId val="55241619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52406392"/>
        <c:crosses val="autoZero"/>
        <c:auto val="1"/>
        <c:lblAlgn val="ctr"/>
        <c:lblOffset val="100"/>
        <c:noMultiLvlLbl val="0"/>
      </c:catAx>
      <c:valAx>
        <c:axId val="552406392"/>
        <c:scaling>
          <c:orientation val="minMax"/>
        </c:scaling>
        <c:delete val="1"/>
        <c:axPos val="l"/>
        <c:numFmt formatCode="0%" sourceLinked="1"/>
        <c:majorTickMark val="out"/>
        <c:minorTickMark val="none"/>
        <c:tickLblPos val="nextTo"/>
        <c:crossAx val="55241619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0.2</c:v>
                </c:pt>
                <c:pt idx="1">
                  <c:v>0.5</c:v>
                </c:pt>
                <c:pt idx="2">
                  <c:v>0.3</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552410312"/>
        <c:axId val="552411096"/>
        <c:axId val="0"/>
      </c:bar3DChart>
      <c:catAx>
        <c:axId val="552410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411096"/>
        <c:crosses val="autoZero"/>
        <c:auto val="1"/>
        <c:lblAlgn val="ctr"/>
        <c:lblOffset val="100"/>
        <c:noMultiLvlLbl val="0"/>
      </c:catAx>
      <c:valAx>
        <c:axId val="552411096"/>
        <c:scaling>
          <c:orientation val="minMax"/>
        </c:scaling>
        <c:delete val="1"/>
        <c:axPos val="l"/>
        <c:numFmt formatCode="0%" sourceLinked="1"/>
        <c:majorTickMark val="out"/>
        <c:minorTickMark val="none"/>
        <c:tickLblPos val="nextTo"/>
        <c:crossAx val="5524103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0.2</c:v>
                </c:pt>
                <c:pt idx="1">
                  <c:v>0.5</c:v>
                </c:pt>
                <c:pt idx="2">
                  <c:v>0.3</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552404824"/>
        <c:axId val="552404040"/>
        <c:axId val="0"/>
      </c:bar3DChart>
      <c:catAx>
        <c:axId val="552404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404040"/>
        <c:crosses val="autoZero"/>
        <c:auto val="1"/>
        <c:lblAlgn val="ctr"/>
        <c:lblOffset val="100"/>
        <c:noMultiLvlLbl val="0"/>
      </c:catAx>
      <c:valAx>
        <c:axId val="552404040"/>
        <c:scaling>
          <c:orientation val="minMax"/>
        </c:scaling>
        <c:delete val="1"/>
        <c:axPos val="l"/>
        <c:numFmt formatCode="0%" sourceLinked="1"/>
        <c:majorTickMark val="out"/>
        <c:minorTickMark val="none"/>
        <c:tickLblPos val="nextTo"/>
        <c:crossAx val="5524048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0.2</c:v>
                </c:pt>
                <c:pt idx="1">
                  <c:v>0.5</c:v>
                </c:pt>
                <c:pt idx="2">
                  <c:v>0.3</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552405216"/>
        <c:axId val="552412664"/>
        <c:axId val="0"/>
      </c:bar3DChart>
      <c:catAx>
        <c:axId val="552405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412664"/>
        <c:crosses val="autoZero"/>
        <c:auto val="1"/>
        <c:lblAlgn val="ctr"/>
        <c:lblOffset val="100"/>
        <c:noMultiLvlLbl val="0"/>
      </c:catAx>
      <c:valAx>
        <c:axId val="552412664"/>
        <c:scaling>
          <c:orientation val="minMax"/>
        </c:scaling>
        <c:delete val="1"/>
        <c:axPos val="l"/>
        <c:numFmt formatCode="0%" sourceLinked="1"/>
        <c:majorTickMark val="out"/>
        <c:minorTickMark val="none"/>
        <c:tickLblPos val="nextTo"/>
        <c:crossAx val="5524052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F294-4408-B1E4-64B22925EAF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F294-4408-B1E4-64B22925EAF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0.2857142857142857</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F294-4408-B1E4-64B22925EAF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F294-4408-B1E4-64B22925EAF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F294-4408-B1E4-64B22925EAF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F294-4408-B1E4-64B22925EAF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0.2</c:v>
                </c:pt>
                <c:pt idx="1">
                  <c:v>0.5</c:v>
                </c:pt>
                <c:pt idx="2">
                  <c:v>0.3</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F294-4408-B1E4-64B22925EAF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F294-4408-B1E4-64B22925EAF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F294-4408-B1E4-64B22925EAF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F294-4408-B1E4-64B22925EAF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552415016"/>
        <c:axId val="552413448"/>
      </c:lineChart>
      <c:catAx>
        <c:axId val="5524150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52413448"/>
        <c:crosses val="autoZero"/>
        <c:auto val="1"/>
        <c:lblAlgn val="ctr"/>
        <c:lblOffset val="100"/>
        <c:noMultiLvlLbl val="0"/>
      </c:catAx>
      <c:valAx>
        <c:axId val="552413448"/>
        <c:scaling>
          <c:orientation val="minMax"/>
        </c:scaling>
        <c:delete val="1"/>
        <c:axPos val="l"/>
        <c:numFmt formatCode="0%" sourceLinked="1"/>
        <c:majorTickMark val="out"/>
        <c:minorTickMark val="none"/>
        <c:tickLblPos val="nextTo"/>
        <c:crossAx val="55241501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552411880"/>
        <c:axId val="552413056"/>
        <c:axId val="0"/>
      </c:bar3DChart>
      <c:catAx>
        <c:axId val="552411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413056"/>
        <c:crosses val="autoZero"/>
        <c:auto val="1"/>
        <c:lblAlgn val="ctr"/>
        <c:lblOffset val="100"/>
        <c:noMultiLvlLbl val="0"/>
      </c:catAx>
      <c:valAx>
        <c:axId val="552413056"/>
        <c:scaling>
          <c:orientation val="minMax"/>
        </c:scaling>
        <c:delete val="1"/>
        <c:axPos val="l"/>
        <c:numFmt formatCode="0%" sourceLinked="1"/>
        <c:majorTickMark val="out"/>
        <c:minorTickMark val="none"/>
        <c:tickLblPos val="nextTo"/>
        <c:crossAx val="5524118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552415408"/>
        <c:axId val="552407568"/>
        <c:axId val="0"/>
      </c:bar3DChart>
      <c:catAx>
        <c:axId val="552415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407568"/>
        <c:crosses val="autoZero"/>
        <c:auto val="1"/>
        <c:lblAlgn val="ctr"/>
        <c:lblOffset val="100"/>
        <c:noMultiLvlLbl val="0"/>
      </c:catAx>
      <c:valAx>
        <c:axId val="552407568"/>
        <c:scaling>
          <c:orientation val="minMax"/>
        </c:scaling>
        <c:delete val="1"/>
        <c:axPos val="l"/>
        <c:numFmt formatCode="0%" sourceLinked="1"/>
        <c:majorTickMark val="out"/>
        <c:minorTickMark val="none"/>
        <c:tickLblPos val="nextTo"/>
        <c:crossAx val="552415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552409136"/>
        <c:axId val="552418152"/>
        <c:axId val="0"/>
      </c:bar3DChart>
      <c:catAx>
        <c:axId val="552409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418152"/>
        <c:crosses val="autoZero"/>
        <c:auto val="1"/>
        <c:lblAlgn val="ctr"/>
        <c:lblOffset val="100"/>
        <c:noMultiLvlLbl val="0"/>
      </c:catAx>
      <c:valAx>
        <c:axId val="552418152"/>
        <c:scaling>
          <c:orientation val="minMax"/>
        </c:scaling>
        <c:delete val="1"/>
        <c:axPos val="l"/>
        <c:numFmt formatCode="0%" sourceLinked="1"/>
        <c:majorTickMark val="out"/>
        <c:minorTickMark val="none"/>
        <c:tickLblPos val="nextTo"/>
        <c:crossAx val="5524091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0.125</c:v>
                </c:pt>
                <c:pt idx="1">
                  <c:v>0.25</c:v>
                </c:pt>
                <c:pt idx="2">
                  <c:v>0.625</c:v>
                </c:pt>
                <c:pt idx="3">
                  <c:v>0</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536892832"/>
        <c:axId val="536902632"/>
        <c:axId val="0"/>
      </c:bar3DChart>
      <c:catAx>
        <c:axId val="5368928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6902632"/>
        <c:crosses val="autoZero"/>
        <c:auto val="1"/>
        <c:lblAlgn val="ctr"/>
        <c:lblOffset val="100"/>
        <c:noMultiLvlLbl val="0"/>
      </c:catAx>
      <c:valAx>
        <c:axId val="536902632"/>
        <c:scaling>
          <c:orientation val="minMax"/>
        </c:scaling>
        <c:delete val="1"/>
        <c:axPos val="l"/>
        <c:numFmt formatCode="0%" sourceLinked="1"/>
        <c:majorTickMark val="out"/>
        <c:minorTickMark val="none"/>
        <c:tickLblPos val="nextTo"/>
        <c:crossAx val="5368928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4C6-4AD5-9F96-71418072A00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4C6-4AD5-9F96-71418072A00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4C6-4AD5-9F96-71418072A00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4C6-4AD5-9F96-71418072A00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4C6-4AD5-9F96-71418072A00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4C6-4AD5-9F96-71418072A00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4C6-4AD5-9F96-71418072A00B}"/>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4C6-4AD5-9F96-71418072A00B}"/>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4C6-4AD5-9F96-71418072A00B}"/>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4C6-4AD5-9F96-71418072A00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552416976"/>
        <c:axId val="552417368"/>
      </c:lineChart>
      <c:catAx>
        <c:axId val="5524169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52417368"/>
        <c:crosses val="autoZero"/>
        <c:auto val="1"/>
        <c:lblAlgn val="ctr"/>
        <c:lblOffset val="100"/>
        <c:noMultiLvlLbl val="0"/>
      </c:catAx>
      <c:valAx>
        <c:axId val="552417368"/>
        <c:scaling>
          <c:orientation val="minMax"/>
        </c:scaling>
        <c:delete val="1"/>
        <c:axPos val="l"/>
        <c:numFmt formatCode="0%" sourceLinked="1"/>
        <c:majorTickMark val="out"/>
        <c:minorTickMark val="none"/>
        <c:tickLblPos val="nextTo"/>
        <c:crossAx val="55241697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552417760"/>
        <c:axId val="552418936"/>
        <c:axId val="0"/>
      </c:bar3DChart>
      <c:catAx>
        <c:axId val="5524177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2418936"/>
        <c:crosses val="autoZero"/>
        <c:auto val="1"/>
        <c:lblAlgn val="ctr"/>
        <c:lblOffset val="100"/>
        <c:noMultiLvlLbl val="0"/>
      </c:catAx>
      <c:valAx>
        <c:axId val="552418936"/>
        <c:scaling>
          <c:orientation val="minMax"/>
        </c:scaling>
        <c:delete val="1"/>
        <c:axPos val="l"/>
        <c:numFmt formatCode="0%" sourceLinked="1"/>
        <c:majorTickMark val="out"/>
        <c:minorTickMark val="none"/>
        <c:tickLblPos val="nextTo"/>
        <c:crossAx val="5524177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552357784"/>
        <c:axId val="552355432"/>
        <c:axId val="0"/>
      </c:bar3DChart>
      <c:catAx>
        <c:axId val="5523577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2355432"/>
        <c:crosses val="autoZero"/>
        <c:auto val="1"/>
        <c:lblAlgn val="ctr"/>
        <c:lblOffset val="100"/>
        <c:noMultiLvlLbl val="0"/>
      </c:catAx>
      <c:valAx>
        <c:axId val="552355432"/>
        <c:scaling>
          <c:orientation val="minMax"/>
        </c:scaling>
        <c:delete val="1"/>
        <c:axPos val="l"/>
        <c:numFmt formatCode="0%" sourceLinked="1"/>
        <c:majorTickMark val="out"/>
        <c:minorTickMark val="none"/>
        <c:tickLblPos val="nextTo"/>
        <c:crossAx val="5523577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552362488"/>
        <c:axId val="552364840"/>
        <c:axId val="0"/>
      </c:bar3DChart>
      <c:catAx>
        <c:axId val="552362488"/>
        <c:scaling>
          <c:orientation val="minMax"/>
        </c:scaling>
        <c:delete val="1"/>
        <c:axPos val="b"/>
        <c:majorTickMark val="out"/>
        <c:minorTickMark val="none"/>
        <c:tickLblPos val="nextTo"/>
        <c:crossAx val="552364840"/>
        <c:crosses val="autoZero"/>
        <c:auto val="1"/>
        <c:lblAlgn val="ctr"/>
        <c:lblOffset val="100"/>
        <c:noMultiLvlLbl val="0"/>
      </c:catAx>
      <c:valAx>
        <c:axId val="552364840"/>
        <c:scaling>
          <c:orientation val="minMax"/>
        </c:scaling>
        <c:delete val="1"/>
        <c:axPos val="l"/>
        <c:numFmt formatCode="0%" sourceLinked="1"/>
        <c:majorTickMark val="out"/>
        <c:minorTickMark val="none"/>
        <c:tickLblPos val="nextTo"/>
        <c:crossAx val="55236248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552356216"/>
        <c:axId val="552366016"/>
        <c:axId val="0"/>
      </c:bar3DChart>
      <c:catAx>
        <c:axId val="55235621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2366016"/>
        <c:crosses val="autoZero"/>
        <c:auto val="1"/>
        <c:lblAlgn val="ctr"/>
        <c:lblOffset val="100"/>
        <c:noMultiLvlLbl val="0"/>
      </c:catAx>
      <c:valAx>
        <c:axId val="552366016"/>
        <c:scaling>
          <c:orientation val="minMax"/>
        </c:scaling>
        <c:delete val="1"/>
        <c:axPos val="l"/>
        <c:numFmt formatCode="0%" sourceLinked="1"/>
        <c:majorTickMark val="out"/>
        <c:minorTickMark val="none"/>
        <c:tickLblPos val="nextTo"/>
        <c:crossAx val="55235621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552364448"/>
        <c:axId val="552362880"/>
        <c:axId val="0"/>
      </c:bar3DChart>
      <c:catAx>
        <c:axId val="5523644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2362880"/>
        <c:crosses val="autoZero"/>
        <c:auto val="1"/>
        <c:lblAlgn val="ctr"/>
        <c:lblOffset val="100"/>
        <c:noMultiLvlLbl val="0"/>
      </c:catAx>
      <c:valAx>
        <c:axId val="552362880"/>
        <c:scaling>
          <c:orientation val="minMax"/>
        </c:scaling>
        <c:delete val="1"/>
        <c:axPos val="l"/>
        <c:numFmt formatCode="0%" sourceLinked="1"/>
        <c:majorTickMark val="out"/>
        <c:minorTickMark val="none"/>
        <c:tickLblPos val="nextTo"/>
        <c:crossAx val="5523644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552358176"/>
        <c:axId val="552362096"/>
        <c:axId val="0"/>
      </c:bar3DChart>
      <c:catAx>
        <c:axId val="552358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362096"/>
        <c:crosses val="autoZero"/>
        <c:auto val="1"/>
        <c:lblAlgn val="ctr"/>
        <c:lblOffset val="100"/>
        <c:noMultiLvlLbl val="0"/>
      </c:catAx>
      <c:valAx>
        <c:axId val="552362096"/>
        <c:scaling>
          <c:orientation val="minMax"/>
        </c:scaling>
        <c:delete val="1"/>
        <c:axPos val="l"/>
        <c:numFmt formatCode="0%" sourceLinked="1"/>
        <c:majorTickMark val="out"/>
        <c:minorTickMark val="none"/>
        <c:tickLblPos val="nextTo"/>
        <c:crossAx val="5523581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552354256"/>
        <c:axId val="552357000"/>
        <c:axId val="0"/>
      </c:bar3DChart>
      <c:catAx>
        <c:axId val="552354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357000"/>
        <c:crosses val="autoZero"/>
        <c:auto val="1"/>
        <c:lblAlgn val="ctr"/>
        <c:lblOffset val="100"/>
        <c:noMultiLvlLbl val="0"/>
      </c:catAx>
      <c:valAx>
        <c:axId val="552357000"/>
        <c:scaling>
          <c:orientation val="minMax"/>
        </c:scaling>
        <c:delete val="1"/>
        <c:axPos val="l"/>
        <c:numFmt formatCode="0%" sourceLinked="1"/>
        <c:majorTickMark val="out"/>
        <c:minorTickMark val="none"/>
        <c:tickLblPos val="nextTo"/>
        <c:crossAx val="5523542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552355824"/>
        <c:axId val="552357392"/>
        <c:axId val="0"/>
      </c:bar3DChart>
      <c:catAx>
        <c:axId val="552355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357392"/>
        <c:crosses val="autoZero"/>
        <c:auto val="1"/>
        <c:lblAlgn val="ctr"/>
        <c:lblOffset val="100"/>
        <c:noMultiLvlLbl val="0"/>
      </c:catAx>
      <c:valAx>
        <c:axId val="552357392"/>
        <c:scaling>
          <c:orientation val="minMax"/>
        </c:scaling>
        <c:delete val="1"/>
        <c:axPos val="l"/>
        <c:numFmt formatCode="0%" sourceLinked="1"/>
        <c:majorTickMark val="out"/>
        <c:minorTickMark val="none"/>
        <c:tickLblPos val="nextTo"/>
        <c:crossAx val="5523558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0.5</c:v>
                </c:pt>
                <c:pt idx="2">
                  <c:v>0</c:v>
                </c:pt>
                <c:pt idx="3">
                  <c:v>0.25</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552358960"/>
        <c:axId val="552354648"/>
        <c:axId val="0"/>
      </c:bar3DChart>
      <c:catAx>
        <c:axId val="552358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354648"/>
        <c:crosses val="autoZero"/>
        <c:auto val="1"/>
        <c:lblAlgn val="ctr"/>
        <c:lblOffset val="100"/>
        <c:noMultiLvlLbl val="0"/>
      </c:catAx>
      <c:valAx>
        <c:axId val="552354648"/>
        <c:scaling>
          <c:orientation val="minMax"/>
        </c:scaling>
        <c:delete val="1"/>
        <c:axPos val="l"/>
        <c:numFmt formatCode="0%" sourceLinked="1"/>
        <c:majorTickMark val="out"/>
        <c:minorTickMark val="none"/>
        <c:tickLblPos val="nextTo"/>
        <c:crossAx val="5523589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0.125</c:v>
                </c:pt>
                <c:pt idx="1">
                  <c:v>0.375</c:v>
                </c:pt>
                <c:pt idx="2">
                  <c:v>0.125</c:v>
                </c:pt>
                <c:pt idx="3">
                  <c:v>0</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536895576"/>
        <c:axId val="536899888"/>
        <c:axId val="0"/>
      </c:bar3DChart>
      <c:catAx>
        <c:axId val="536895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6899888"/>
        <c:crosses val="autoZero"/>
        <c:auto val="1"/>
        <c:lblAlgn val="ctr"/>
        <c:lblOffset val="100"/>
        <c:noMultiLvlLbl val="0"/>
      </c:catAx>
      <c:valAx>
        <c:axId val="536899888"/>
        <c:scaling>
          <c:orientation val="minMax"/>
        </c:scaling>
        <c:delete val="1"/>
        <c:axPos val="l"/>
        <c:numFmt formatCode="0%" sourceLinked="1"/>
        <c:majorTickMark val="out"/>
        <c:minorTickMark val="none"/>
        <c:tickLblPos val="nextTo"/>
        <c:crossAx val="5368955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552359744"/>
        <c:axId val="552360528"/>
        <c:axId val="0"/>
      </c:bar3DChart>
      <c:catAx>
        <c:axId val="552359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360528"/>
        <c:crosses val="autoZero"/>
        <c:auto val="1"/>
        <c:lblAlgn val="ctr"/>
        <c:lblOffset val="100"/>
        <c:noMultiLvlLbl val="0"/>
      </c:catAx>
      <c:valAx>
        <c:axId val="552360528"/>
        <c:scaling>
          <c:orientation val="minMax"/>
        </c:scaling>
        <c:delete val="1"/>
        <c:axPos val="l"/>
        <c:numFmt formatCode="0%" sourceLinked="1"/>
        <c:majorTickMark val="out"/>
        <c:minorTickMark val="none"/>
        <c:tickLblPos val="nextTo"/>
        <c:crossAx val="5523597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552355040"/>
        <c:axId val="552361704"/>
        <c:axId val="0"/>
      </c:bar3DChart>
      <c:catAx>
        <c:axId val="5523550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361704"/>
        <c:crosses val="autoZero"/>
        <c:auto val="1"/>
        <c:lblAlgn val="ctr"/>
        <c:lblOffset val="100"/>
        <c:noMultiLvlLbl val="0"/>
      </c:catAx>
      <c:valAx>
        <c:axId val="552361704"/>
        <c:scaling>
          <c:orientation val="minMax"/>
        </c:scaling>
        <c:delete val="1"/>
        <c:axPos val="l"/>
        <c:numFmt formatCode="0%" sourceLinked="1"/>
        <c:majorTickMark val="out"/>
        <c:minorTickMark val="none"/>
        <c:tickLblPos val="nextTo"/>
        <c:crossAx val="5523550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552365232"/>
        <c:axId val="552365624"/>
        <c:axId val="0"/>
      </c:bar3DChart>
      <c:catAx>
        <c:axId val="5523652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2365624"/>
        <c:crosses val="autoZero"/>
        <c:auto val="1"/>
        <c:lblAlgn val="ctr"/>
        <c:lblOffset val="100"/>
        <c:noMultiLvlLbl val="0"/>
      </c:catAx>
      <c:valAx>
        <c:axId val="552365624"/>
        <c:scaling>
          <c:orientation val="minMax"/>
        </c:scaling>
        <c:delete val="1"/>
        <c:axPos val="l"/>
        <c:numFmt formatCode="0%" sourceLinked="1"/>
        <c:majorTickMark val="out"/>
        <c:minorTickMark val="none"/>
        <c:tickLblPos val="nextTo"/>
        <c:crossAx val="5523652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557524288"/>
        <c:axId val="557530168"/>
        <c:axId val="0"/>
      </c:bar3DChart>
      <c:catAx>
        <c:axId val="557524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7530168"/>
        <c:crosses val="autoZero"/>
        <c:auto val="1"/>
        <c:lblAlgn val="ctr"/>
        <c:lblOffset val="100"/>
        <c:noMultiLvlLbl val="0"/>
      </c:catAx>
      <c:valAx>
        <c:axId val="557530168"/>
        <c:scaling>
          <c:orientation val="minMax"/>
        </c:scaling>
        <c:delete val="1"/>
        <c:axPos val="l"/>
        <c:numFmt formatCode="0%" sourceLinked="1"/>
        <c:majorTickMark val="out"/>
        <c:minorTickMark val="none"/>
        <c:tickLblPos val="nextTo"/>
        <c:crossAx val="5575242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557530952"/>
        <c:axId val="557524680"/>
        <c:axId val="0"/>
      </c:bar3DChart>
      <c:catAx>
        <c:axId val="5575309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7524680"/>
        <c:crosses val="autoZero"/>
        <c:auto val="1"/>
        <c:lblAlgn val="ctr"/>
        <c:lblOffset val="100"/>
        <c:noMultiLvlLbl val="0"/>
      </c:catAx>
      <c:valAx>
        <c:axId val="557524680"/>
        <c:scaling>
          <c:orientation val="minMax"/>
        </c:scaling>
        <c:delete val="1"/>
        <c:axPos val="l"/>
        <c:numFmt formatCode="0%" sourceLinked="1"/>
        <c:majorTickMark val="out"/>
        <c:minorTickMark val="none"/>
        <c:tickLblPos val="nextTo"/>
        <c:crossAx val="5575309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9655-4859-A8FC-D524707505A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9655-4859-A8FC-D524707505A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9655-4859-A8FC-D524707505A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9655-4859-A8FC-D524707505A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9655-4859-A8FC-D524707505A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9655-4859-A8FC-D524707505A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9655-4859-A8FC-D524707505AD}"/>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9655-4859-A8FC-D524707505AD}"/>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9655-4859-A8FC-D524707505AD}"/>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9655-4859-A8FC-D524707505A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557525072"/>
        <c:axId val="557519976"/>
      </c:lineChart>
      <c:catAx>
        <c:axId val="5575250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57519976"/>
        <c:crosses val="autoZero"/>
        <c:auto val="1"/>
        <c:lblAlgn val="ctr"/>
        <c:lblOffset val="100"/>
        <c:noMultiLvlLbl val="0"/>
      </c:catAx>
      <c:valAx>
        <c:axId val="557519976"/>
        <c:scaling>
          <c:orientation val="minMax"/>
        </c:scaling>
        <c:delete val="1"/>
        <c:axPos val="l"/>
        <c:numFmt formatCode="0%" sourceLinked="1"/>
        <c:majorTickMark val="out"/>
        <c:minorTickMark val="none"/>
        <c:tickLblPos val="nextTo"/>
        <c:crossAx val="55752507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606B-47C0-ABB4-9B85D31833B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606B-47C0-ABB4-9B85D31833B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0.5</c:v>
                </c:pt>
                <c:pt idx="2">
                  <c:v>0</c:v>
                </c:pt>
                <c:pt idx="3">
                  <c:v>0.25</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606B-47C0-ABB4-9B85D31833B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606B-47C0-ABB4-9B85D31833B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606B-47C0-ABB4-9B85D31833B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606B-47C0-ABB4-9B85D31833B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606B-47C0-ABB4-9B85D31833B1}"/>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606B-47C0-ABB4-9B85D31833B1}"/>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606B-47C0-ABB4-9B85D31833B1}"/>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606B-47C0-ABB4-9B85D31833B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557521152"/>
        <c:axId val="557528600"/>
      </c:lineChart>
      <c:catAx>
        <c:axId val="55752115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57528600"/>
        <c:crosses val="autoZero"/>
        <c:auto val="1"/>
        <c:lblAlgn val="ctr"/>
        <c:lblOffset val="100"/>
        <c:noMultiLvlLbl val="0"/>
      </c:catAx>
      <c:valAx>
        <c:axId val="557528600"/>
        <c:scaling>
          <c:orientation val="minMax"/>
        </c:scaling>
        <c:delete val="1"/>
        <c:axPos val="l"/>
        <c:numFmt formatCode="0%" sourceLinked="1"/>
        <c:majorTickMark val="out"/>
        <c:minorTickMark val="none"/>
        <c:tickLblPos val="nextTo"/>
        <c:crossAx val="55752115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BB27-4729-988A-B6860DF758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BB27-4729-988A-B6860DF758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BB27-4729-988A-B6860DF758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BB27-4729-988A-B6860DF758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BB27-4729-988A-B6860DF758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BB27-4729-988A-B6860DF758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0.33333333333333331</c:v>
                </c:pt>
                <c:pt idx="2">
                  <c:v>0.66666666666666663</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BB27-4729-988A-B6860DF758A3}"/>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BB27-4729-988A-B6860DF758A3}"/>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BB27-4729-988A-B6860DF758A3}"/>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BB27-4729-988A-B6860DF758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557526248"/>
        <c:axId val="557529776"/>
      </c:lineChart>
      <c:catAx>
        <c:axId val="5575262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57529776"/>
        <c:crosses val="autoZero"/>
        <c:auto val="1"/>
        <c:lblAlgn val="ctr"/>
        <c:lblOffset val="100"/>
        <c:noMultiLvlLbl val="0"/>
      </c:catAx>
      <c:valAx>
        <c:axId val="557529776"/>
        <c:scaling>
          <c:orientation val="minMax"/>
        </c:scaling>
        <c:delete val="1"/>
        <c:axPos val="l"/>
        <c:numFmt formatCode="0%" sourceLinked="1"/>
        <c:majorTickMark val="out"/>
        <c:minorTickMark val="none"/>
        <c:tickLblPos val="nextTo"/>
        <c:crossAx val="5575262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557525464"/>
        <c:axId val="557522328"/>
        <c:axId val="0"/>
      </c:bar3DChart>
      <c:catAx>
        <c:axId val="557525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7522328"/>
        <c:crosses val="autoZero"/>
        <c:auto val="1"/>
        <c:lblAlgn val="ctr"/>
        <c:lblOffset val="100"/>
        <c:noMultiLvlLbl val="0"/>
      </c:catAx>
      <c:valAx>
        <c:axId val="557522328"/>
        <c:scaling>
          <c:orientation val="minMax"/>
        </c:scaling>
        <c:delete val="1"/>
        <c:axPos val="l"/>
        <c:numFmt formatCode="0%" sourceLinked="1"/>
        <c:majorTickMark val="out"/>
        <c:minorTickMark val="none"/>
        <c:tickLblPos val="nextTo"/>
        <c:crossAx val="5575254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557523112"/>
        <c:axId val="557527816"/>
        <c:axId val="0"/>
      </c:bar3DChart>
      <c:catAx>
        <c:axId val="557523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7527816"/>
        <c:crosses val="autoZero"/>
        <c:auto val="1"/>
        <c:lblAlgn val="ctr"/>
        <c:lblOffset val="100"/>
        <c:noMultiLvlLbl val="0"/>
      </c:catAx>
      <c:valAx>
        <c:axId val="557527816"/>
        <c:scaling>
          <c:orientation val="minMax"/>
        </c:scaling>
        <c:delete val="1"/>
        <c:axPos val="l"/>
        <c:numFmt formatCode="0%" sourceLinked="1"/>
        <c:majorTickMark val="out"/>
        <c:minorTickMark val="none"/>
        <c:tickLblPos val="nextTo"/>
        <c:crossAx val="5575231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536900280"/>
        <c:axId val="536904200"/>
        <c:axId val="0"/>
      </c:bar3DChart>
      <c:catAx>
        <c:axId val="536900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36904200"/>
        <c:crosses val="autoZero"/>
        <c:auto val="1"/>
        <c:lblAlgn val="ctr"/>
        <c:lblOffset val="100"/>
        <c:noMultiLvlLbl val="0"/>
      </c:catAx>
      <c:valAx>
        <c:axId val="536904200"/>
        <c:scaling>
          <c:orientation val="minMax"/>
        </c:scaling>
        <c:delete val="1"/>
        <c:axPos val="l"/>
        <c:numFmt formatCode="0%" sourceLinked="1"/>
        <c:majorTickMark val="out"/>
        <c:minorTickMark val="none"/>
        <c:tickLblPos val="nextTo"/>
        <c:crossAx val="5369002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557519584"/>
        <c:axId val="557520368"/>
        <c:axId val="0"/>
      </c:bar3DChart>
      <c:catAx>
        <c:axId val="5575195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CO"/>
          </a:p>
        </c:txPr>
        <c:crossAx val="557520368"/>
        <c:crosses val="autoZero"/>
        <c:auto val="1"/>
        <c:lblAlgn val="ctr"/>
        <c:lblOffset val="100"/>
        <c:noMultiLvlLbl val="0"/>
      </c:catAx>
      <c:valAx>
        <c:axId val="557520368"/>
        <c:scaling>
          <c:orientation val="minMax"/>
        </c:scaling>
        <c:delete val="1"/>
        <c:axPos val="l"/>
        <c:numFmt formatCode="0%" sourceLinked="1"/>
        <c:majorTickMark val="out"/>
        <c:minorTickMark val="none"/>
        <c:tickLblPos val="nextTo"/>
        <c:crossAx val="5575195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0-4689-4163-A61B-5DD8FAD115C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1-4689-4163-A61B-5DD8FAD115C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2-4689-4163-A61B-5DD8FAD115C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3-4689-4163-A61B-5DD8FAD115C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4-4689-4163-A61B-5DD8FAD115C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5-4689-4163-A61B-5DD8FAD115C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6-4689-4163-A61B-5DD8FAD115C5}"/>
                </c:ext>
              </c:extLst>
            </c:dLbl>
            <c:dLbl>
              <c:idx val="1"/>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7-4689-4163-A61B-5DD8FAD115C5}"/>
                </c:ext>
              </c:extLst>
            </c:dLbl>
            <c:dLbl>
              <c:idx val="2"/>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8-4689-4163-A61B-5DD8FAD115C5}"/>
                </c:ext>
              </c:extLst>
            </c:dLbl>
            <c:dLbl>
              <c:idx val="3"/>
              <c:spPr/>
              <c:txPr>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extLst>
                <c:ext xmlns:c16="http://schemas.microsoft.com/office/drawing/2014/chart" uri="{C3380CC4-5D6E-409C-BE32-E72D297353CC}">
                  <c16:uniqueId val="{00000009-4689-4163-A61B-5DD8FAD115C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CO"/>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557528208"/>
        <c:axId val="557520760"/>
      </c:lineChart>
      <c:catAx>
        <c:axId val="5575282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CO"/>
          </a:p>
        </c:txPr>
        <c:crossAx val="557520760"/>
        <c:crosses val="autoZero"/>
        <c:auto val="1"/>
        <c:lblAlgn val="ctr"/>
        <c:lblOffset val="100"/>
        <c:noMultiLvlLbl val="0"/>
      </c:catAx>
      <c:valAx>
        <c:axId val="557520760"/>
        <c:scaling>
          <c:orientation val="minMax"/>
        </c:scaling>
        <c:delete val="1"/>
        <c:axPos val="l"/>
        <c:numFmt formatCode="0%" sourceLinked="1"/>
        <c:majorTickMark val="out"/>
        <c:minorTickMark val="none"/>
        <c:tickLblPos val="nextTo"/>
        <c:crossAx val="5575282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s-CO"/>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557521544"/>
        <c:axId val="557521936"/>
        <c:axId val="0"/>
      </c:bar3DChart>
      <c:catAx>
        <c:axId val="5575215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7521936"/>
        <c:crosses val="autoZero"/>
        <c:auto val="1"/>
        <c:lblAlgn val="ctr"/>
        <c:lblOffset val="100"/>
        <c:noMultiLvlLbl val="0"/>
      </c:catAx>
      <c:valAx>
        <c:axId val="557521936"/>
        <c:scaling>
          <c:orientation val="minMax"/>
        </c:scaling>
        <c:delete val="1"/>
        <c:axPos val="l"/>
        <c:numFmt formatCode="0%" sourceLinked="1"/>
        <c:majorTickMark val="out"/>
        <c:minorTickMark val="none"/>
        <c:tickLblPos val="nextTo"/>
        <c:crossAx val="5575215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557527424"/>
        <c:axId val="557528992"/>
        <c:axId val="0"/>
      </c:bar3DChart>
      <c:catAx>
        <c:axId val="5575274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7528992"/>
        <c:crosses val="autoZero"/>
        <c:auto val="1"/>
        <c:lblAlgn val="ctr"/>
        <c:lblOffset val="100"/>
        <c:noMultiLvlLbl val="0"/>
      </c:catAx>
      <c:valAx>
        <c:axId val="557528992"/>
        <c:scaling>
          <c:orientation val="minMax"/>
        </c:scaling>
        <c:delete val="1"/>
        <c:axPos val="l"/>
        <c:numFmt formatCode="0%" sourceLinked="1"/>
        <c:majorTickMark val="out"/>
        <c:minorTickMark val="none"/>
        <c:tickLblPos val="nextTo"/>
        <c:crossAx val="5575274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557534872"/>
        <c:axId val="557537616"/>
        <c:axId val="0"/>
      </c:bar3DChart>
      <c:catAx>
        <c:axId val="5575348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7537616"/>
        <c:crosses val="autoZero"/>
        <c:auto val="1"/>
        <c:lblAlgn val="ctr"/>
        <c:lblOffset val="100"/>
        <c:noMultiLvlLbl val="0"/>
      </c:catAx>
      <c:valAx>
        <c:axId val="557537616"/>
        <c:scaling>
          <c:orientation val="minMax"/>
        </c:scaling>
        <c:delete val="1"/>
        <c:axPos val="l"/>
        <c:numFmt formatCode="0%" sourceLinked="1"/>
        <c:majorTickMark val="out"/>
        <c:minorTickMark val="none"/>
        <c:tickLblPos val="nextTo"/>
        <c:crossAx val="5575348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557538400"/>
        <c:axId val="557537224"/>
        <c:axId val="0"/>
      </c:bar3DChart>
      <c:catAx>
        <c:axId val="5575384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557537224"/>
        <c:crosses val="autoZero"/>
        <c:auto val="1"/>
        <c:lblAlgn val="ctr"/>
        <c:lblOffset val="100"/>
        <c:noMultiLvlLbl val="0"/>
      </c:catAx>
      <c:valAx>
        <c:axId val="557537224"/>
        <c:scaling>
          <c:orientation val="minMax"/>
        </c:scaling>
        <c:delete val="1"/>
        <c:axPos val="l"/>
        <c:numFmt formatCode="0%" sourceLinked="1"/>
        <c:majorTickMark val="out"/>
        <c:minorTickMark val="none"/>
        <c:tickLblPos val="nextTo"/>
        <c:crossAx val="5575384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4.png"/><Relationship Id="rId30" Type="http://schemas.openxmlformats.org/officeDocument/2006/relationships/chart" Target="../charts/chart27.xml"/><Relationship Id="rId8" Type="http://schemas.openxmlformats.org/officeDocument/2006/relationships/chart" Target="../charts/chart8.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5.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6.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00000000-0008-0000-0000-000043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44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00000000-0008-0000-0100-000028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00000000-0008-0000-0100-00002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00000000-0008-0000-0100-00002AA6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00000000-0008-0000-0100-00002B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00000000-0008-0000-0100-00002C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00000000-0008-0000-0100-00002D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00000000-0008-0000-0100-00002E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00000000-0008-0000-0100-00002FA6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00000000-0008-0000-0100-000030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00000000-0008-0000-0100-000031A6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00000000-0008-0000-0100-000032A6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00000000-0008-0000-0100-000033A6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00000000-0008-0000-0100-000034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0000000-0008-0000-0100-000035A6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00000000-0008-0000-0100-000036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00000000-0008-0000-0100-000037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9524</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00000000-0008-0000-0100-000038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00000000-0008-0000-0100-000039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00000000-0008-0000-0100-00003AA6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3BA6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3CA6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19050</xdr:colOff>
      <xdr:row>83</xdr:row>
      <xdr:rowOff>28575</xdr:rowOff>
    </xdr:to>
    <xdr:pic>
      <xdr:nvPicPr>
        <xdr:cNvPr id="23" name="13 Imagen">
          <a:hlinkClick xmlns:r="http://schemas.openxmlformats.org/officeDocument/2006/relationships" r:id="rId16"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24" name="14 Imagen">
          <a:hlinkClick xmlns:r="http://schemas.openxmlformats.org/officeDocument/2006/relationships" r:id="rId17"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43425"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25" name="15 Imagen">
          <a:hlinkClick xmlns:r="http://schemas.openxmlformats.org/officeDocument/2006/relationships" r:id="rId19" tooltip="IR A RESUMEN"/>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14850"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26" name="16 Imagen">
          <a:hlinkClick xmlns:r="http://schemas.openxmlformats.org/officeDocument/2006/relationships" r:id="rId21" tooltip="IR A RESUMEN"/>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71951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19050</xdr:colOff>
      <xdr:row>113</xdr:row>
      <xdr:rowOff>28575</xdr:rowOff>
    </xdr:to>
    <xdr:pic>
      <xdr:nvPicPr>
        <xdr:cNvPr id="27" name="17 Imagen">
          <a:hlinkClick xmlns:r="http://schemas.openxmlformats.org/officeDocument/2006/relationships" r:id="rId22" tooltip="IR A RESUMEN"/>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1309925"/>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19049</xdr:rowOff>
    </xdr:to>
    <xdr:pic>
      <xdr:nvPicPr>
        <xdr:cNvPr id="28" name="9 Imagen">
          <a:hlinkClick xmlns:r="http://schemas.openxmlformats.org/officeDocument/2006/relationships" r:id="rId10" tooltip="IR A RESUMEN"/>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95600" y="21707475"/>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19049</xdr:rowOff>
    </xdr:to>
    <xdr:pic>
      <xdr:nvPicPr>
        <xdr:cNvPr id="29" name="9 Imagen">
          <a:hlinkClick xmlns:r="http://schemas.openxmlformats.org/officeDocument/2006/relationships" r:id="rId10" tooltip="IR A RESUMEN"/>
          <a:extLst>
            <a:ext uri="{FF2B5EF4-FFF2-40B4-BE49-F238E27FC236}">
              <a16:creationId xmlns:a16="http://schemas.microsoft.com/office/drawing/2014/main" id="{00000000-0008-0000-0100-00001D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95600" y="21707475"/>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30" name="11 Imagen">
          <a:hlinkClick xmlns:r="http://schemas.openxmlformats.org/officeDocument/2006/relationships" r:id="rId13" tooltip="IR A RESUMEN"/>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76550" y="372808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31" name="11 Imagen">
          <a:hlinkClick xmlns:r="http://schemas.openxmlformats.org/officeDocument/2006/relationships" r:id="rId13" tooltip="IR A RESUMEN"/>
          <a:extLst>
            <a:ext uri="{FF2B5EF4-FFF2-40B4-BE49-F238E27FC236}">
              <a16:creationId xmlns:a16="http://schemas.microsoft.com/office/drawing/2014/main" id="{00000000-0008-0000-0100-00001F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76550" y="372808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19051</xdr:rowOff>
    </xdr:to>
    <xdr:pic>
      <xdr:nvPicPr>
        <xdr:cNvPr id="32" name="12 Imagen">
          <a:hlinkClick xmlns:r="http://schemas.openxmlformats.org/officeDocument/2006/relationships" r:id="rId14" tooltip="IR A RESUMEN"/>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95600" y="45529500"/>
          <a:ext cx="257175" cy="25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19051</xdr:rowOff>
    </xdr:to>
    <xdr:pic>
      <xdr:nvPicPr>
        <xdr:cNvPr id="33" name="12 Imagen">
          <a:hlinkClick xmlns:r="http://schemas.openxmlformats.org/officeDocument/2006/relationships" r:id="rId14" tooltip="IR A RESUMEN"/>
          <a:extLst>
            <a:ext uri="{FF2B5EF4-FFF2-40B4-BE49-F238E27FC236}">
              <a16:creationId xmlns:a16="http://schemas.microsoft.com/office/drawing/2014/main" id="{00000000-0008-0000-0100-000021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95600" y="45529500"/>
          <a:ext cx="257175" cy="257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xdr:row>
      <xdr:rowOff>9525</xdr:rowOff>
    </xdr:from>
    <xdr:to>
      <xdr:col>3</xdr:col>
      <xdr:colOff>38100</xdr:colOff>
      <xdr:row>6</xdr:row>
      <xdr:rowOff>28575</xdr:rowOff>
    </xdr:to>
    <xdr:pic>
      <xdr:nvPicPr>
        <xdr:cNvPr id="34" name="2 Imagen">
          <a:hlinkClick xmlns:r="http://schemas.openxmlformats.org/officeDocument/2006/relationships" r:id="rId1" tooltip="IR A RESUMEN"/>
          <a:extLst>
            <a:ext uri="{FF2B5EF4-FFF2-40B4-BE49-F238E27FC236}">
              <a16:creationId xmlns:a16="http://schemas.microsoft.com/office/drawing/2014/main" id="{00000000-0008-0000-0100-00002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35" name="3 Imagen">
          <a:hlinkClick xmlns:r="http://schemas.openxmlformats.org/officeDocument/2006/relationships" r:id="rId3" tooltip="IR A RESUMEN"/>
          <a:extLst>
            <a:ext uri="{FF2B5EF4-FFF2-40B4-BE49-F238E27FC236}">
              <a16:creationId xmlns:a16="http://schemas.microsoft.com/office/drawing/2014/main" id="{00000000-0008-0000-0100-000023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36" name="4 Imagen">
          <a:hlinkClick xmlns:r="http://schemas.openxmlformats.org/officeDocument/2006/relationships" r:id="rId5" tooltip="IR A RESUMEN"/>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37" name="5 Imagen">
          <a:hlinkClick xmlns:r="http://schemas.openxmlformats.org/officeDocument/2006/relationships" r:id="rId7" tooltip="IR A RESUMEN"/>
          <a:extLst>
            <a:ext uri="{FF2B5EF4-FFF2-40B4-BE49-F238E27FC236}">
              <a16:creationId xmlns:a16="http://schemas.microsoft.com/office/drawing/2014/main" id="{00000000-0008-0000-0100-00002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38" name="7 Imagen">
          <a:hlinkClick xmlns:r="http://schemas.openxmlformats.org/officeDocument/2006/relationships" r:id="rId8" tooltip="IR A RESUMEN"/>
          <a:extLst>
            <a:ext uri="{FF2B5EF4-FFF2-40B4-BE49-F238E27FC236}">
              <a16:creationId xmlns:a16="http://schemas.microsoft.com/office/drawing/2014/main" id="{00000000-0008-0000-0100-00002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39" name="8 Imagen">
          <a:hlinkClick xmlns:r="http://schemas.openxmlformats.org/officeDocument/2006/relationships" r:id="rId9" tooltip="IR A RESUMEN"/>
          <a:extLst>
            <a:ext uri="{FF2B5EF4-FFF2-40B4-BE49-F238E27FC236}">
              <a16:creationId xmlns:a16="http://schemas.microsoft.com/office/drawing/2014/main" id="{00000000-0008-0000-0100-00002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00000000-0008-0000-0200-00004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00000000-0008-0000-0200-00004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00000000-0008-0000-0200-00004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00000000-0008-0000-0200-00004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00000000-0008-0000-0200-00005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00000000-0008-0000-0200-00005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00000000-0008-0000-0200-00005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00000000-0008-0000-0200-00005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00000000-0008-0000-0200-000054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00000000-0008-0000-0200-000055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00000000-0008-0000-0200-00005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00000000-0008-0000-0200-00005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00000000-0008-0000-0200-00005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00000000-0008-0000-0200-00005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00000000-0008-0000-0200-00005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00000000-0008-0000-0200-00005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00000000-0008-0000-0200-00005C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00000000-0008-0000-0200-00005D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00000000-0008-0000-0200-00005E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00000000-0008-0000-0200-00005F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0000000-0008-0000-0200-000060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00000000-0008-0000-0200-000061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00000000-0008-0000-0200-000062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00000000-0008-0000-0200-000063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200-000064A837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00000000-0008-0000-0200-000065A837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00000000-0008-0000-0200-000066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00000000-0008-0000-0200-000067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00000000-0008-0000-0200-000068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00000000-0008-0000-0200-000069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00000000-0008-0000-0200-00006A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00000000-0008-0000-0200-00006BA837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00000000-0008-0000-0300-000075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00000000-0008-0000-0300-000076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00000000-0008-0000-0300-00007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0000000-0008-0000-0300-00007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00000000-0008-0000-0300-00007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00000000-0008-0000-0300-00007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0000000-0008-0000-0300-00007B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00000000-0008-0000-0300-00007C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00000000-0008-0000-0300-00007D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00000000-0008-0000-0300-00007E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00000000-0008-0000-0300-00007F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00000000-0008-0000-0300-000080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00000000-0008-0000-0300-000081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00000000-0008-0000-0300-000082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00000000-0008-0000-0300-000083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00000000-0008-0000-0300-000084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300-0000859033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00000000-0008-0000-0300-000086903303}"/>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0000000-0008-0000-0300-000087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00000000-0008-0000-0300-000088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00000000-0008-0000-0300-000089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00000000-0008-0000-0300-00008A903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00000000-0008-0000-0400-00008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00000000-0008-0000-0400-00008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00000000-0008-0000-0400-00008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40684" name="4 Gráfico">
          <a:extLst>
            <a:ext uri="{FF2B5EF4-FFF2-40B4-BE49-F238E27FC236}">
              <a16:creationId xmlns:a16="http://schemas.microsoft.com/office/drawing/2014/main" id="{00000000-0008-0000-0400-00008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40685" name="5 Gráfico">
          <a:extLst>
            <a:ext uri="{FF2B5EF4-FFF2-40B4-BE49-F238E27FC236}">
              <a16:creationId xmlns:a16="http://schemas.microsoft.com/office/drawing/2014/main" id="{00000000-0008-0000-0400-00008D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40686" name="6 Gráfico">
          <a:extLst>
            <a:ext uri="{FF2B5EF4-FFF2-40B4-BE49-F238E27FC236}">
              <a16:creationId xmlns:a16="http://schemas.microsoft.com/office/drawing/2014/main" id="{00000000-0008-0000-0400-00008E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40687" name="7 Gráfico">
          <a:extLst>
            <a:ext uri="{FF2B5EF4-FFF2-40B4-BE49-F238E27FC236}">
              <a16:creationId xmlns:a16="http://schemas.microsoft.com/office/drawing/2014/main" id="{00000000-0008-0000-0400-00008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40688" name="8 Gráfico">
          <a:extLst>
            <a:ext uri="{FF2B5EF4-FFF2-40B4-BE49-F238E27FC236}">
              <a16:creationId xmlns:a16="http://schemas.microsoft.com/office/drawing/2014/main" id="{00000000-0008-0000-0400-00009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40689" name="9 Gráfico">
          <a:extLst>
            <a:ext uri="{FF2B5EF4-FFF2-40B4-BE49-F238E27FC236}">
              <a16:creationId xmlns:a16="http://schemas.microsoft.com/office/drawing/2014/main" id="{00000000-0008-0000-0400-00009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00000000-0008-0000-0400-00009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3740691" name="11 Gráfico">
          <a:extLst>
            <a:ext uri="{FF2B5EF4-FFF2-40B4-BE49-F238E27FC236}">
              <a16:creationId xmlns:a16="http://schemas.microsoft.com/office/drawing/2014/main" id="{00000000-0008-0000-0400-00009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3740692" name="12 Gráfico">
          <a:extLst>
            <a:ext uri="{FF2B5EF4-FFF2-40B4-BE49-F238E27FC236}">
              <a16:creationId xmlns:a16="http://schemas.microsoft.com/office/drawing/2014/main" id="{00000000-0008-0000-0400-000094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40693" name="7 Gráfico">
          <a:extLst>
            <a:ext uri="{FF2B5EF4-FFF2-40B4-BE49-F238E27FC236}">
              <a16:creationId xmlns:a16="http://schemas.microsoft.com/office/drawing/2014/main" id="{00000000-0008-0000-0400-000095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40694" name="8 Gráfico">
          <a:extLst>
            <a:ext uri="{FF2B5EF4-FFF2-40B4-BE49-F238E27FC236}">
              <a16:creationId xmlns:a16="http://schemas.microsoft.com/office/drawing/2014/main" id="{00000000-0008-0000-0400-000096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40695" name="9 Gráfico">
          <a:extLst>
            <a:ext uri="{FF2B5EF4-FFF2-40B4-BE49-F238E27FC236}">
              <a16:creationId xmlns:a16="http://schemas.microsoft.com/office/drawing/2014/main" id="{00000000-0008-0000-0400-000097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3740696" name="16 Gráfico">
          <a:extLst>
            <a:ext uri="{FF2B5EF4-FFF2-40B4-BE49-F238E27FC236}">
              <a16:creationId xmlns:a16="http://schemas.microsoft.com/office/drawing/2014/main" id="{00000000-0008-0000-0400-000098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740697" name="7 Gráfico">
          <a:extLst>
            <a:ext uri="{FF2B5EF4-FFF2-40B4-BE49-F238E27FC236}">
              <a16:creationId xmlns:a16="http://schemas.microsoft.com/office/drawing/2014/main" id="{00000000-0008-0000-0400-000099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740698" name="8 Gráfico">
          <a:extLst>
            <a:ext uri="{FF2B5EF4-FFF2-40B4-BE49-F238E27FC236}">
              <a16:creationId xmlns:a16="http://schemas.microsoft.com/office/drawing/2014/main" id="{00000000-0008-0000-0400-00009A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3740699" name="9 Gráfico">
          <a:extLst>
            <a:ext uri="{FF2B5EF4-FFF2-40B4-BE49-F238E27FC236}">
              <a16:creationId xmlns:a16="http://schemas.microsoft.com/office/drawing/2014/main" id="{00000000-0008-0000-0400-00009B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3740700" name="16 Gráfico">
          <a:extLst>
            <a:ext uri="{FF2B5EF4-FFF2-40B4-BE49-F238E27FC236}">
              <a16:creationId xmlns:a16="http://schemas.microsoft.com/office/drawing/2014/main" id="{00000000-0008-0000-0400-00009C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9D043403}"/>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00000000-0008-0000-0400-00009E043403}"/>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00000000-0008-0000-0400-00009F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3740704" name="4 Gráfico">
          <a:extLst>
            <a:ext uri="{FF2B5EF4-FFF2-40B4-BE49-F238E27FC236}">
              <a16:creationId xmlns:a16="http://schemas.microsoft.com/office/drawing/2014/main" id="{00000000-0008-0000-0400-0000A0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3740705" name="5 Gráfico">
          <a:extLst>
            <a:ext uri="{FF2B5EF4-FFF2-40B4-BE49-F238E27FC236}">
              <a16:creationId xmlns:a16="http://schemas.microsoft.com/office/drawing/2014/main" id="{00000000-0008-0000-0400-0000A1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3740706" name="6 Gráfico">
          <a:extLst>
            <a:ext uri="{FF2B5EF4-FFF2-40B4-BE49-F238E27FC236}">
              <a16:creationId xmlns:a16="http://schemas.microsoft.com/office/drawing/2014/main" id="{00000000-0008-0000-0400-0000A2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3740707" name="1 Gráfico">
          <a:extLst>
            <a:ext uri="{FF2B5EF4-FFF2-40B4-BE49-F238E27FC236}">
              <a16:creationId xmlns:a16="http://schemas.microsoft.com/office/drawing/2014/main" id="{00000000-0008-0000-0400-0000A30434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0000000-0008-0000-0500-000023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00000000-0008-0000-0500-00002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00000000-0008-0000-0500-00002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0000000-0008-0000-0500-00002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00000000-0008-0000-0500-00002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00000000-0008-0000-0500-000028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00000000-0008-0000-0500-000029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00000000-0008-0000-0500-00002A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00000000-0008-0000-0500-00002B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00000000-0008-0000-0500-00002C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00000000-0008-0000-0500-00002D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00000000-0008-0000-0500-00002E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0000000-0008-0000-0500-00002F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00000000-0008-0000-0500-000030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00000000-0008-0000-0500-000031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00000000-0008-0000-0500-000032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3326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00000000-0008-0000-0500-000034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00000000-0008-0000-0500-000035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00000000-0008-0000-0500-000036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00000000-0008-0000-0500-00003726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topLeftCell="A7" zoomScale="80" zoomScaleNormal="80" workbookViewId="0">
      <selection activeCell="F8" sqref="F8:G8"/>
    </sheetView>
  </sheetViews>
  <sheetFormatPr baseColWidth="10" defaultColWidth="11.44140625" defaultRowHeight="13.8" x14ac:dyDescent="0.25"/>
  <cols>
    <col min="1" max="2" width="11.44140625" style="18"/>
    <col min="3" max="3" width="15.88671875" style="18" customWidth="1"/>
    <col min="4" max="4" width="21.109375" style="18" customWidth="1"/>
    <col min="5" max="5" width="14.88671875" style="18" customWidth="1"/>
    <col min="6" max="6" width="8.5546875" style="18" customWidth="1"/>
    <col min="7" max="7" width="10.33203125" style="18" customWidth="1"/>
    <col min="8" max="8" width="16.33203125" style="18" customWidth="1"/>
    <col min="9" max="9" width="18.33203125" style="18" customWidth="1"/>
    <col min="10" max="10" width="3.33203125" style="18" customWidth="1"/>
    <col min="11" max="11" width="46.33203125" style="18" bestFit="1" customWidth="1"/>
    <col min="12" max="12" width="85.44140625" style="18" customWidth="1"/>
    <col min="13" max="13" width="33.5546875" style="18" customWidth="1"/>
    <col min="14" max="16384" width="11.44140625" style="18"/>
  </cols>
  <sheetData>
    <row r="1" spans="1:13" ht="27" customHeight="1" x14ac:dyDescent="0.3">
      <c r="A1" s="215"/>
      <c r="B1" s="216"/>
      <c r="C1" s="223" t="s">
        <v>169</v>
      </c>
      <c r="D1" s="224"/>
      <c r="E1" s="224"/>
      <c r="F1" s="224"/>
      <c r="G1" s="224"/>
      <c r="H1" s="221" t="s">
        <v>170</v>
      </c>
      <c r="I1" s="222"/>
    </row>
    <row r="2" spans="1:13" ht="18.75" customHeight="1" x14ac:dyDescent="0.3">
      <c r="A2" s="217"/>
      <c r="B2" s="218"/>
      <c r="C2" s="223" t="s">
        <v>171</v>
      </c>
      <c r="D2" s="224"/>
      <c r="E2" s="224"/>
      <c r="F2" s="224"/>
      <c r="G2" s="224"/>
      <c r="H2" s="44">
        <v>41241</v>
      </c>
      <c r="I2" s="45" t="s">
        <v>175</v>
      </c>
    </row>
    <row r="3" spans="1:13" ht="21" customHeight="1" x14ac:dyDescent="0.3">
      <c r="A3" s="219"/>
      <c r="B3" s="220"/>
      <c r="C3" s="223" t="s">
        <v>172</v>
      </c>
      <c r="D3" s="224"/>
      <c r="E3" s="224"/>
      <c r="F3" s="224"/>
      <c r="G3" s="224"/>
      <c r="H3" s="221" t="s">
        <v>173</v>
      </c>
      <c r="I3" s="222"/>
    </row>
    <row r="4" spans="1:13" ht="5.25" customHeight="1" x14ac:dyDescent="0.25"/>
    <row r="5" spans="1:13" ht="34.5" customHeight="1" x14ac:dyDescent="0.25">
      <c r="A5" s="171" t="s">
        <v>164</v>
      </c>
      <c r="B5" s="171"/>
      <c r="C5" s="171"/>
      <c r="D5" s="171"/>
      <c r="E5" s="171"/>
      <c r="F5" s="171"/>
      <c r="G5" s="171"/>
      <c r="H5" s="171"/>
      <c r="I5" s="171"/>
      <c r="K5" s="172" t="s">
        <v>140</v>
      </c>
      <c r="L5" s="172"/>
      <c r="M5" s="172"/>
    </row>
    <row r="6" spans="1:13" ht="23.25" customHeight="1" x14ac:dyDescent="0.25">
      <c r="A6" s="173" t="s">
        <v>162</v>
      </c>
      <c r="B6" s="174"/>
      <c r="C6" s="174"/>
      <c r="D6" s="174"/>
      <c r="E6" s="174"/>
      <c r="F6" s="203" t="s">
        <v>141</v>
      </c>
      <c r="G6" s="204"/>
      <c r="H6" s="204"/>
      <c r="I6" s="204"/>
      <c r="K6" s="47" t="s">
        <v>142</v>
      </c>
      <c r="L6" s="48" t="s">
        <v>143</v>
      </c>
      <c r="M6" s="49" t="s">
        <v>144</v>
      </c>
    </row>
    <row r="7" spans="1:13" ht="20.100000000000001" customHeight="1" x14ac:dyDescent="0.25">
      <c r="A7" s="185"/>
      <c r="B7" s="186"/>
      <c r="C7" s="186"/>
      <c r="D7" s="186"/>
      <c r="E7" s="180"/>
      <c r="F7" s="205">
        <v>45665</v>
      </c>
      <c r="G7" s="205"/>
      <c r="H7" s="205"/>
      <c r="I7" s="205"/>
      <c r="K7" s="175" t="s">
        <v>166</v>
      </c>
      <c r="L7" s="57" t="s">
        <v>145</v>
      </c>
      <c r="M7" s="176" t="s">
        <v>146</v>
      </c>
    </row>
    <row r="8" spans="1:13" ht="33.75" customHeight="1" x14ac:dyDescent="0.25">
      <c r="A8" s="185" t="s">
        <v>464</v>
      </c>
      <c r="B8" s="186"/>
      <c r="C8" s="186"/>
      <c r="D8" s="186"/>
      <c r="E8" s="180"/>
      <c r="F8" s="177" t="s">
        <v>160</v>
      </c>
      <c r="G8" s="178"/>
      <c r="H8" s="179">
        <v>354405000098</v>
      </c>
      <c r="I8" s="180"/>
      <c r="K8" s="176"/>
      <c r="L8" s="57" t="s">
        <v>159</v>
      </c>
      <c r="M8" s="176"/>
    </row>
    <row r="9" spans="1:13" ht="20.100000000000001" customHeight="1" x14ac:dyDescent="0.25">
      <c r="A9" s="42" t="s">
        <v>147</v>
      </c>
      <c r="B9" s="43"/>
      <c r="C9" s="214" t="s">
        <v>366</v>
      </c>
      <c r="D9" s="186"/>
      <c r="E9" s="180"/>
      <c r="F9" s="212" t="s">
        <v>163</v>
      </c>
      <c r="G9" s="213"/>
      <c r="H9" s="183" t="s">
        <v>369</v>
      </c>
      <c r="I9" s="184"/>
      <c r="K9" s="176"/>
      <c r="L9" s="57" t="s">
        <v>148</v>
      </c>
      <c r="M9" s="176" t="s">
        <v>149</v>
      </c>
    </row>
    <row r="10" spans="1:13" ht="20.100000000000001" customHeight="1" x14ac:dyDescent="0.3">
      <c r="A10" s="206" t="s">
        <v>168</v>
      </c>
      <c r="B10" s="207"/>
      <c r="C10" s="208" t="s">
        <v>367</v>
      </c>
      <c r="D10" s="209"/>
      <c r="E10" s="209"/>
      <c r="F10" s="209"/>
      <c r="G10" s="46" t="s">
        <v>150</v>
      </c>
      <c r="H10" s="181"/>
      <c r="I10" s="182"/>
      <c r="K10" s="176"/>
      <c r="L10" s="57" t="s">
        <v>151</v>
      </c>
      <c r="M10" s="176"/>
    </row>
    <row r="11" spans="1:13" ht="20.100000000000001" customHeight="1" x14ac:dyDescent="0.25">
      <c r="A11" s="206" t="s">
        <v>165</v>
      </c>
      <c r="B11" s="207"/>
      <c r="C11" s="210" t="s">
        <v>368</v>
      </c>
      <c r="D11" s="210"/>
      <c r="E11" s="210"/>
      <c r="F11" s="211"/>
      <c r="G11" s="46" t="s">
        <v>174</v>
      </c>
      <c r="H11" s="187"/>
      <c r="I11" s="188"/>
      <c r="K11" s="189"/>
      <c r="L11" s="58"/>
      <c r="M11" s="58"/>
    </row>
    <row r="12" spans="1:13" ht="19.5" customHeight="1" x14ac:dyDescent="0.25">
      <c r="A12" s="191" t="s">
        <v>152</v>
      </c>
      <c r="B12" s="192"/>
      <c r="C12" s="192"/>
      <c r="D12" s="192"/>
      <c r="E12" s="192"/>
      <c r="F12" s="192"/>
      <c r="G12" s="192"/>
      <c r="H12" s="192"/>
      <c r="I12" s="193"/>
      <c r="K12" s="190"/>
      <c r="L12" s="58"/>
      <c r="M12" s="190"/>
    </row>
    <row r="13" spans="1:13" ht="20.100000000000001" customHeight="1" x14ac:dyDescent="0.25">
      <c r="A13" s="194" t="s">
        <v>153</v>
      </c>
      <c r="B13" s="194"/>
      <c r="C13" s="194"/>
      <c r="D13" s="194" t="s">
        <v>154</v>
      </c>
      <c r="E13" s="194"/>
      <c r="F13" s="194"/>
      <c r="G13" s="194" t="s">
        <v>161</v>
      </c>
      <c r="H13" s="194"/>
      <c r="I13" s="194"/>
      <c r="K13" s="190"/>
      <c r="L13" s="58"/>
      <c r="M13" s="190"/>
    </row>
    <row r="14" spans="1:13" ht="20.100000000000001" customHeight="1" x14ac:dyDescent="0.25">
      <c r="A14" s="195" t="s">
        <v>354</v>
      </c>
      <c r="B14" s="195"/>
      <c r="C14" s="195"/>
      <c r="D14" s="195" t="s">
        <v>355</v>
      </c>
      <c r="E14" s="195"/>
      <c r="F14" s="195"/>
      <c r="G14" s="195" t="s">
        <v>356</v>
      </c>
      <c r="H14" s="195"/>
      <c r="I14" s="195"/>
      <c r="K14" s="190"/>
      <c r="L14" s="58"/>
      <c r="M14" s="190"/>
    </row>
    <row r="15" spans="1:13" ht="20.100000000000001" customHeight="1" x14ac:dyDescent="0.25">
      <c r="A15" s="195" t="s">
        <v>357</v>
      </c>
      <c r="B15" s="195"/>
      <c r="C15" s="195"/>
      <c r="D15" s="195" t="s">
        <v>355</v>
      </c>
      <c r="E15" s="195"/>
      <c r="F15" s="195"/>
      <c r="G15" s="195" t="s">
        <v>358</v>
      </c>
      <c r="H15" s="195"/>
      <c r="I15" s="195"/>
      <c r="K15" s="190"/>
      <c r="L15" s="58"/>
      <c r="M15" s="58"/>
    </row>
    <row r="16" spans="1:13" ht="20.100000000000001" customHeight="1" x14ac:dyDescent="0.25">
      <c r="A16" s="195" t="s">
        <v>359</v>
      </c>
      <c r="B16" s="195"/>
      <c r="C16" s="195"/>
      <c r="D16" s="195" t="s">
        <v>360</v>
      </c>
      <c r="E16" s="195"/>
      <c r="F16" s="195"/>
      <c r="G16" s="195" t="s">
        <v>358</v>
      </c>
      <c r="H16" s="195"/>
      <c r="I16" s="195"/>
      <c r="K16" s="190"/>
      <c r="L16" s="58"/>
      <c r="M16" s="58"/>
    </row>
    <row r="17" spans="1:13" ht="20.100000000000001" customHeight="1" x14ac:dyDescent="0.25">
      <c r="A17" s="195" t="s">
        <v>361</v>
      </c>
      <c r="B17" s="195"/>
      <c r="C17" s="195"/>
      <c r="D17" s="195" t="s">
        <v>355</v>
      </c>
      <c r="E17" s="195"/>
      <c r="F17" s="195"/>
      <c r="G17" s="195" t="s">
        <v>362</v>
      </c>
      <c r="H17" s="195"/>
      <c r="I17" s="195"/>
      <c r="K17" s="190"/>
      <c r="L17" s="58"/>
      <c r="M17" s="58"/>
    </row>
    <row r="18" spans="1:13" ht="20.100000000000001" customHeight="1" x14ac:dyDescent="0.25">
      <c r="A18" s="195" t="s">
        <v>363</v>
      </c>
      <c r="B18" s="195"/>
      <c r="C18" s="195"/>
      <c r="D18" s="195" t="s">
        <v>355</v>
      </c>
      <c r="E18" s="195"/>
      <c r="F18" s="195"/>
      <c r="G18" s="195" t="s">
        <v>362</v>
      </c>
      <c r="H18" s="195"/>
      <c r="I18" s="195"/>
      <c r="K18" s="196"/>
      <c r="L18" s="58"/>
      <c r="M18" s="58"/>
    </row>
    <row r="19" spans="1:13" ht="20.100000000000001" customHeight="1" x14ac:dyDescent="0.25">
      <c r="A19" s="195" t="s">
        <v>364</v>
      </c>
      <c r="B19" s="195"/>
      <c r="C19" s="195"/>
      <c r="D19" s="195" t="s">
        <v>355</v>
      </c>
      <c r="E19" s="195"/>
      <c r="F19" s="195"/>
      <c r="G19" s="195" t="s">
        <v>365</v>
      </c>
      <c r="H19" s="195"/>
      <c r="I19" s="195"/>
      <c r="K19" s="190"/>
      <c r="L19" s="58"/>
      <c r="M19" s="58"/>
    </row>
    <row r="20" spans="1:13" ht="20.100000000000001" customHeight="1" x14ac:dyDescent="0.25">
      <c r="A20" s="195"/>
      <c r="B20" s="195"/>
      <c r="C20" s="195"/>
      <c r="D20" s="195"/>
      <c r="E20" s="195"/>
      <c r="F20" s="195"/>
      <c r="G20" s="195"/>
      <c r="H20" s="195"/>
      <c r="I20" s="195"/>
      <c r="K20" s="190"/>
      <c r="L20" s="58"/>
      <c r="M20" s="58"/>
    </row>
    <row r="21" spans="1:13" ht="20.100000000000001" customHeight="1" x14ac:dyDescent="0.25">
      <c r="A21" s="195"/>
      <c r="B21" s="195"/>
      <c r="C21" s="195"/>
      <c r="D21" s="195"/>
      <c r="E21" s="195"/>
      <c r="F21" s="195"/>
      <c r="G21" s="195"/>
      <c r="H21" s="195"/>
      <c r="I21" s="195"/>
      <c r="K21" s="190"/>
      <c r="L21" s="58"/>
      <c r="M21" s="59"/>
    </row>
    <row r="22" spans="1:13" ht="20.100000000000001" customHeight="1" x14ac:dyDescent="0.25">
      <c r="A22" s="195"/>
      <c r="B22" s="195"/>
      <c r="C22" s="195"/>
      <c r="D22" s="195"/>
      <c r="E22" s="195"/>
      <c r="F22" s="195"/>
      <c r="G22" s="195"/>
      <c r="H22" s="195"/>
      <c r="I22" s="195"/>
    </row>
    <row r="23" spans="1:13" s="19" customFormat="1" ht="21" x14ac:dyDescent="0.4">
      <c r="A23" s="197"/>
      <c r="B23" s="197"/>
      <c r="C23" s="197"/>
      <c r="D23" s="197"/>
      <c r="E23" s="197"/>
      <c r="F23" s="197"/>
      <c r="G23" s="197"/>
      <c r="H23" s="197"/>
      <c r="I23" s="197"/>
      <c r="K23" s="198"/>
      <c r="L23" s="198"/>
    </row>
    <row r="24" spans="1:13" ht="30" customHeight="1" x14ac:dyDescent="0.25">
      <c r="A24" s="199" t="s">
        <v>155</v>
      </c>
      <c r="B24" s="199"/>
      <c r="C24" s="199"/>
      <c r="D24" s="199"/>
      <c r="E24" s="199"/>
      <c r="F24" s="199"/>
      <c r="G24" s="199"/>
      <c r="H24" s="199"/>
      <c r="I24" s="199"/>
      <c r="K24" s="20"/>
      <c r="L24" s="20"/>
    </row>
    <row r="25" spans="1:13" ht="33.75" customHeight="1" x14ac:dyDescent="0.25">
      <c r="A25" s="194" t="s">
        <v>153</v>
      </c>
      <c r="B25" s="194"/>
      <c r="C25" s="194"/>
      <c r="D25" s="194" t="s">
        <v>154</v>
      </c>
      <c r="E25" s="194"/>
      <c r="F25" s="194"/>
      <c r="G25" s="194" t="s">
        <v>23</v>
      </c>
      <c r="H25" s="194"/>
      <c r="I25" s="194"/>
      <c r="K25" s="21"/>
      <c r="L25" s="22"/>
      <c r="M25" s="18" t="s">
        <v>156</v>
      </c>
    </row>
    <row r="26" spans="1:13" ht="20.100000000000001" customHeight="1" x14ac:dyDescent="0.25">
      <c r="A26" s="195"/>
      <c r="B26" s="195"/>
      <c r="C26" s="195"/>
      <c r="D26" s="195"/>
      <c r="E26" s="195"/>
      <c r="F26" s="195"/>
      <c r="G26" s="195"/>
      <c r="H26" s="195"/>
      <c r="I26" s="195"/>
      <c r="K26" s="21"/>
      <c r="L26" s="22"/>
    </row>
    <row r="27" spans="1:13" ht="20.100000000000001" customHeight="1" x14ac:dyDescent="0.25">
      <c r="A27" s="195"/>
      <c r="B27" s="195"/>
      <c r="C27" s="195"/>
      <c r="D27" s="195"/>
      <c r="E27" s="195"/>
      <c r="F27" s="195"/>
      <c r="G27" s="195"/>
      <c r="H27" s="195"/>
      <c r="I27" s="195"/>
      <c r="K27" s="21"/>
      <c r="L27" s="23"/>
    </row>
    <row r="28" spans="1:13" ht="20.100000000000001" customHeight="1" x14ac:dyDescent="0.25">
      <c r="A28" s="195"/>
      <c r="B28" s="195"/>
      <c r="C28" s="195"/>
      <c r="D28" s="195"/>
      <c r="E28" s="195"/>
      <c r="F28" s="195"/>
      <c r="G28" s="195"/>
      <c r="H28" s="195"/>
      <c r="I28" s="195"/>
      <c r="K28" s="21"/>
      <c r="L28" s="23"/>
    </row>
    <row r="29" spans="1:13" ht="20.100000000000001" customHeight="1" x14ac:dyDescent="0.25">
      <c r="A29" s="195"/>
      <c r="B29" s="195"/>
      <c r="C29" s="195"/>
      <c r="D29" s="195"/>
      <c r="E29" s="195"/>
      <c r="F29" s="195"/>
      <c r="G29" s="195"/>
      <c r="H29" s="195"/>
      <c r="I29" s="195"/>
      <c r="K29" s="21"/>
      <c r="L29" s="22"/>
    </row>
    <row r="30" spans="1:13" ht="20.100000000000001" customHeight="1" x14ac:dyDescent="0.25">
      <c r="A30" s="195"/>
      <c r="B30" s="195"/>
      <c r="C30" s="195"/>
      <c r="D30" s="195"/>
      <c r="E30" s="195"/>
      <c r="F30" s="195"/>
      <c r="G30" s="195"/>
      <c r="H30" s="195"/>
      <c r="I30" s="195"/>
      <c r="K30" s="21"/>
      <c r="L30" s="23"/>
    </row>
    <row r="31" spans="1:13" ht="20.100000000000001" customHeight="1" x14ac:dyDescent="0.25">
      <c r="A31" s="195"/>
      <c r="B31" s="195"/>
      <c r="C31" s="195"/>
      <c r="D31" s="195"/>
      <c r="E31" s="195"/>
      <c r="F31" s="195"/>
      <c r="G31" s="195"/>
      <c r="H31" s="195"/>
      <c r="I31" s="195"/>
      <c r="K31" s="21"/>
      <c r="L31" s="24"/>
    </row>
    <row r="32" spans="1:13" ht="20.100000000000001" customHeight="1" x14ac:dyDescent="0.25">
      <c r="A32" s="195"/>
      <c r="B32" s="195"/>
      <c r="C32" s="195"/>
      <c r="D32" s="195"/>
      <c r="E32" s="195"/>
      <c r="F32" s="195"/>
      <c r="G32" s="195"/>
      <c r="H32" s="195"/>
      <c r="I32" s="195"/>
      <c r="K32" s="200"/>
      <c r="L32" s="22"/>
    </row>
    <row r="33" spans="11:12" ht="15" x14ac:dyDescent="0.25">
      <c r="K33" s="200"/>
      <c r="L33" s="25"/>
    </row>
    <row r="34" spans="11:12" ht="19.5" customHeight="1" x14ac:dyDescent="0.25"/>
    <row r="35" spans="11:12" ht="51" customHeight="1" x14ac:dyDescent="0.25"/>
    <row r="36" spans="11:12" ht="51.75" customHeight="1" x14ac:dyDescent="0.25"/>
    <row r="37" spans="11:12" ht="42.75" customHeight="1" x14ac:dyDescent="0.25"/>
    <row r="38" spans="11:12" ht="107.25" customHeight="1" x14ac:dyDescent="0.25"/>
    <row r="39" spans="11:12" ht="58.5" customHeight="1" x14ac:dyDescent="0.25"/>
    <row r="40" spans="11:12" ht="30.75" customHeight="1" x14ac:dyDescent="0.25"/>
    <row r="41" spans="11:12" ht="30.75" customHeight="1" x14ac:dyDescent="0.25"/>
    <row r="42" spans="11:12" ht="47.25" customHeight="1" x14ac:dyDescent="0.25"/>
    <row r="65526" spans="1:5" x14ac:dyDescent="0.25">
      <c r="A65526" s="201" t="s">
        <v>29</v>
      </c>
      <c r="B65526" s="201"/>
      <c r="C65526" s="201"/>
      <c r="D65526" s="201"/>
      <c r="E65526" s="201"/>
    </row>
    <row r="65527" spans="1:5" x14ac:dyDescent="0.25">
      <c r="A65527" s="202" t="s">
        <v>30</v>
      </c>
      <c r="B65527" s="202"/>
      <c r="C65527" s="202"/>
      <c r="D65527" s="202"/>
      <c r="E65527" s="202"/>
    </row>
    <row r="65528" spans="1:5" x14ac:dyDescent="0.25">
      <c r="A65528" s="202" t="s">
        <v>31</v>
      </c>
      <c r="B65528" s="202"/>
      <c r="C65528" s="202"/>
      <c r="D65528" s="202"/>
      <c r="E65528" s="202"/>
    </row>
    <row r="65529" spans="1:5" x14ac:dyDescent="0.25">
      <c r="A65529" s="18" t="s">
        <v>157</v>
      </c>
      <c r="D65529" s="18" t="s">
        <v>158</v>
      </c>
    </row>
  </sheetData>
  <sheetProtection password="F5F0" sheet="1"/>
  <mergeCells count="94">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K7:K10"/>
    <mergeCell ref="M7:M8"/>
    <mergeCell ref="F8:G8"/>
    <mergeCell ref="H8:I8"/>
    <mergeCell ref="M9:M10"/>
    <mergeCell ref="H10:I10"/>
    <mergeCell ref="H9:I9"/>
    <mergeCell ref="A7:E7"/>
    <mergeCell ref="A8:E8"/>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abSelected="1" zoomScale="90" zoomScaleNormal="90" workbookViewId="0">
      <selection activeCell="F85" sqref="F85"/>
    </sheetView>
  </sheetViews>
  <sheetFormatPr baseColWidth="10" defaultColWidth="11.44140625" defaultRowHeight="13.8" x14ac:dyDescent="0.25"/>
  <cols>
    <col min="1" max="1" width="0.44140625" style="85" customWidth="1"/>
    <col min="2" max="2" width="1.44140625" style="85" customWidth="1"/>
    <col min="3" max="3" width="44.6640625" style="85" customWidth="1"/>
    <col min="4" max="4" width="11.6640625" style="138" customWidth="1"/>
    <col min="5" max="6" width="33.6640625" style="120" customWidth="1"/>
    <col min="7" max="7" width="11.6640625" style="138" customWidth="1"/>
    <col min="8" max="9" width="33.6640625" style="120" customWidth="1"/>
    <col min="10" max="10" width="11.6640625" style="138" customWidth="1"/>
    <col min="11" max="12" width="33.6640625" style="120" customWidth="1"/>
    <col min="13" max="13" width="11.6640625" style="138" customWidth="1"/>
    <col min="14" max="15" width="33.6640625" style="120" customWidth="1"/>
    <col min="16" max="16" width="3.109375" style="85" customWidth="1"/>
    <col min="17" max="17" width="2.44140625" style="85" customWidth="1"/>
    <col min="18" max="18" width="7.44140625" style="85" hidden="1" customWidth="1"/>
    <col min="19" max="20" width="7.109375" style="85" hidden="1" customWidth="1"/>
    <col min="21" max="21" width="7" style="85" hidden="1" customWidth="1"/>
    <col min="22" max="22" width="11.44140625" style="85"/>
    <col min="23" max="23" width="13" style="85" customWidth="1"/>
    <col min="24" max="24" width="15.88671875" style="85" customWidth="1"/>
    <col min="25" max="25" width="13" style="85" customWidth="1"/>
    <col min="26" max="27" width="11.44140625" style="85" customWidth="1"/>
    <col min="28" max="16384" width="11.44140625" style="85"/>
  </cols>
  <sheetData>
    <row r="1" spans="1:21" ht="33" customHeight="1" x14ac:dyDescent="0.25">
      <c r="B1" s="270" t="s">
        <v>124</v>
      </c>
      <c r="C1" s="270"/>
      <c r="D1" s="270"/>
      <c r="E1" s="270"/>
      <c r="F1" s="270"/>
      <c r="G1" s="270"/>
      <c r="H1" s="270"/>
      <c r="I1" s="270"/>
      <c r="J1" s="271"/>
      <c r="K1" s="271"/>
      <c r="L1" s="86"/>
      <c r="M1" s="86"/>
      <c r="N1" s="86"/>
      <c r="O1" s="86"/>
    </row>
    <row r="2" spans="1:21" ht="15.6" x14ac:dyDescent="0.25">
      <c r="B2" s="272" t="s">
        <v>27</v>
      </c>
      <c r="C2" s="272"/>
      <c r="D2" s="226" t="s">
        <v>176</v>
      </c>
      <c r="E2" s="226"/>
      <c r="F2" s="226"/>
      <c r="G2" s="227" t="s">
        <v>177</v>
      </c>
      <c r="H2" s="227"/>
      <c r="I2" s="227"/>
      <c r="J2" s="228" t="s">
        <v>178</v>
      </c>
      <c r="K2" s="228"/>
      <c r="L2" s="228"/>
      <c r="M2" s="287" t="s">
        <v>179</v>
      </c>
      <c r="N2" s="287"/>
      <c r="O2" s="287"/>
      <c r="Q2" s="85">
        <v>1</v>
      </c>
    </row>
    <row r="3" spans="1:21" ht="15" customHeight="1" x14ac:dyDescent="0.25">
      <c r="B3" s="272"/>
      <c r="C3" s="272"/>
      <c r="D3" s="233" t="s">
        <v>34</v>
      </c>
      <c r="E3" s="231" t="s">
        <v>122</v>
      </c>
      <c r="F3" s="231" t="s">
        <v>125</v>
      </c>
      <c r="G3" s="229" t="s">
        <v>34</v>
      </c>
      <c r="H3" s="231" t="s">
        <v>122</v>
      </c>
      <c r="I3" s="231" t="s">
        <v>125</v>
      </c>
      <c r="J3" s="229" t="s">
        <v>34</v>
      </c>
      <c r="K3" s="238" t="s">
        <v>122</v>
      </c>
      <c r="L3" s="232" t="s">
        <v>125</v>
      </c>
      <c r="M3" s="229" t="s">
        <v>34</v>
      </c>
      <c r="N3" s="238" t="s">
        <v>122</v>
      </c>
      <c r="O3" s="232" t="s">
        <v>125</v>
      </c>
      <c r="Q3" s="85">
        <v>2</v>
      </c>
    </row>
    <row r="4" spans="1:21" ht="15.75" customHeight="1" x14ac:dyDescent="0.25">
      <c r="B4" s="272"/>
      <c r="C4" s="272"/>
      <c r="D4" s="234"/>
      <c r="E4" s="232"/>
      <c r="F4" s="232"/>
      <c r="G4" s="230"/>
      <c r="H4" s="232"/>
      <c r="I4" s="232"/>
      <c r="J4" s="230"/>
      <c r="K4" s="239"/>
      <c r="L4" s="249"/>
      <c r="M4" s="230"/>
      <c r="N4" s="239"/>
      <c r="O4" s="249"/>
      <c r="Q4" s="85">
        <v>3</v>
      </c>
    </row>
    <row r="5" spans="1:21" ht="15.6" x14ac:dyDescent="0.25">
      <c r="B5" s="272"/>
      <c r="C5" s="272"/>
      <c r="D5" s="87"/>
      <c r="E5" s="88"/>
      <c r="F5" s="88"/>
      <c r="G5" s="89"/>
      <c r="H5" s="90"/>
      <c r="I5" s="90"/>
      <c r="J5" s="89"/>
      <c r="K5" s="91"/>
      <c r="L5" s="90"/>
      <c r="M5" s="89"/>
      <c r="N5" s="91"/>
      <c r="O5" s="90"/>
      <c r="Q5" s="85">
        <v>4</v>
      </c>
    </row>
    <row r="6" spans="1:21" ht="17.399999999999999" x14ac:dyDescent="0.25">
      <c r="A6" s="225"/>
      <c r="B6" s="280"/>
      <c r="C6" s="92" t="s">
        <v>73</v>
      </c>
      <c r="D6" s="93"/>
      <c r="E6" s="93"/>
      <c r="F6" s="93"/>
      <c r="G6" s="93"/>
      <c r="H6" s="93"/>
      <c r="I6" s="93"/>
      <c r="J6" s="93"/>
      <c r="K6" s="93"/>
      <c r="L6" s="94"/>
      <c r="M6" s="93"/>
      <c r="N6" s="93"/>
      <c r="O6" s="94"/>
    </row>
    <row r="7" spans="1:21" ht="39.9" customHeight="1" x14ac:dyDescent="0.25">
      <c r="A7" s="225"/>
      <c r="B7" s="281"/>
      <c r="C7" s="95" t="s">
        <v>33</v>
      </c>
      <c r="D7" s="26">
        <v>2</v>
      </c>
      <c r="E7" s="60" t="s">
        <v>292</v>
      </c>
      <c r="F7" s="60" t="s">
        <v>293</v>
      </c>
      <c r="G7" s="79">
        <v>3</v>
      </c>
      <c r="H7" s="61" t="s">
        <v>393</v>
      </c>
      <c r="I7" s="61" t="s">
        <v>394</v>
      </c>
      <c r="J7" s="81"/>
      <c r="K7" s="62"/>
      <c r="L7" s="63"/>
      <c r="M7" s="83"/>
      <c r="N7" s="64"/>
      <c r="O7" s="65"/>
      <c r="R7" s="85">
        <f>COUNTIF(D7:D10,"1")</f>
        <v>0</v>
      </c>
      <c r="S7" s="85">
        <f>COUNTIF(G7:G10,"1")</f>
        <v>0</v>
      </c>
      <c r="T7" s="85">
        <f>COUNTIF(J7:J10,"1")</f>
        <v>0</v>
      </c>
      <c r="U7" s="85">
        <f>COUNTIF(M7:M10,"1")</f>
        <v>0</v>
      </c>
    </row>
    <row r="8" spans="1:21" ht="39.9" customHeight="1" x14ac:dyDescent="0.25">
      <c r="A8" s="225"/>
      <c r="B8" s="281"/>
      <c r="C8" s="96" t="s">
        <v>35</v>
      </c>
      <c r="D8" s="26">
        <v>2</v>
      </c>
      <c r="E8" s="60" t="s">
        <v>294</v>
      </c>
      <c r="F8" s="60" t="s">
        <v>295</v>
      </c>
      <c r="G8" s="79">
        <v>2</v>
      </c>
      <c r="H8" s="66" t="s">
        <v>294</v>
      </c>
      <c r="I8" s="61" t="s">
        <v>395</v>
      </c>
      <c r="J8" s="81"/>
      <c r="K8" s="67"/>
      <c r="L8" s="63"/>
      <c r="M8" s="83"/>
      <c r="N8" s="68"/>
      <c r="O8" s="65"/>
      <c r="R8" s="85">
        <f>COUNTIF(D7:D10,"2")</f>
        <v>4</v>
      </c>
      <c r="S8" s="85">
        <f>COUNTIF(G7:G10,"2")</f>
        <v>3</v>
      </c>
      <c r="T8" s="85">
        <f>COUNTIF(J7:J10,"2")</f>
        <v>0</v>
      </c>
      <c r="U8" s="85">
        <f>COUNTIF(M7:M10,"2")</f>
        <v>0</v>
      </c>
    </row>
    <row r="9" spans="1:21" ht="39.9" customHeight="1" x14ac:dyDescent="0.25">
      <c r="A9" s="225"/>
      <c r="B9" s="281"/>
      <c r="C9" s="97" t="s">
        <v>36</v>
      </c>
      <c r="D9" s="26">
        <v>2</v>
      </c>
      <c r="E9" s="60" t="s">
        <v>296</v>
      </c>
      <c r="F9" s="60" t="s">
        <v>297</v>
      </c>
      <c r="G9" s="79">
        <v>2</v>
      </c>
      <c r="H9" s="66" t="s">
        <v>296</v>
      </c>
      <c r="I9" s="61" t="s">
        <v>297</v>
      </c>
      <c r="J9" s="81"/>
      <c r="K9" s="67"/>
      <c r="L9" s="63"/>
      <c r="M9" s="83"/>
      <c r="N9" s="68"/>
      <c r="O9" s="65"/>
      <c r="R9" s="85">
        <f>COUNTIF(D7:D10,"3")</f>
        <v>0</v>
      </c>
      <c r="S9" s="85">
        <f>COUNTIF(G7:G10,"3")</f>
        <v>1</v>
      </c>
      <c r="T9" s="85">
        <f>COUNTIF(J7:J10,"3")</f>
        <v>0</v>
      </c>
      <c r="U9" s="85">
        <f>COUNTIF(M7:M10,"3")</f>
        <v>1</v>
      </c>
    </row>
    <row r="10" spans="1:21" ht="39.9" customHeight="1" x14ac:dyDescent="0.25">
      <c r="A10" s="225"/>
      <c r="B10" s="282"/>
      <c r="C10" s="97" t="s">
        <v>37</v>
      </c>
      <c r="D10" s="26">
        <v>2</v>
      </c>
      <c r="E10" s="60" t="s">
        <v>298</v>
      </c>
      <c r="F10" s="60" t="s">
        <v>299</v>
      </c>
      <c r="G10" s="79">
        <v>2</v>
      </c>
      <c r="H10" s="66" t="s">
        <v>298</v>
      </c>
      <c r="I10" s="61" t="s">
        <v>299</v>
      </c>
      <c r="J10" s="81"/>
      <c r="K10" s="67"/>
      <c r="L10" s="63"/>
      <c r="M10" s="83">
        <v>3</v>
      </c>
      <c r="N10" s="68"/>
      <c r="O10" s="65"/>
      <c r="R10" s="85">
        <f>COUNTIF(D7:D10,"4")</f>
        <v>0</v>
      </c>
      <c r="S10" s="85">
        <f>COUNTIF(G7:G10,"4")</f>
        <v>0</v>
      </c>
      <c r="T10" s="85">
        <f>COUNTIF(J7:J10,"4")</f>
        <v>0</v>
      </c>
      <c r="U10" s="85">
        <f>COUNTIF(M7:M10,"4")</f>
        <v>0</v>
      </c>
    </row>
    <row r="11" spans="1:21" ht="6" customHeight="1" x14ac:dyDescent="0.25">
      <c r="B11" s="277"/>
      <c r="C11" s="278"/>
      <c r="D11" s="278"/>
      <c r="E11" s="278"/>
      <c r="F11" s="278"/>
      <c r="G11" s="278"/>
      <c r="H11" s="278"/>
      <c r="I11" s="278"/>
      <c r="J11" s="278"/>
      <c r="K11" s="279"/>
      <c r="L11" s="98"/>
      <c r="M11" s="99"/>
      <c r="N11" s="98"/>
      <c r="O11" s="98"/>
      <c r="Q11" s="85">
        <f>COUNTIF(D7:D10,"1")</f>
        <v>0</v>
      </c>
      <c r="R11" s="85">
        <f>COUNTIF(D7:D10,"1")</f>
        <v>0</v>
      </c>
      <c r="S11" s="85">
        <f>COUNTIF(D7:D10,"3")</f>
        <v>0</v>
      </c>
    </row>
    <row r="12" spans="1:21" ht="17.399999999999999" x14ac:dyDescent="0.25">
      <c r="A12" s="225"/>
      <c r="B12" s="246"/>
      <c r="C12" s="100" t="s">
        <v>72</v>
      </c>
      <c r="D12" s="101"/>
      <c r="E12" s="101"/>
      <c r="F12" s="101"/>
      <c r="G12" s="101"/>
      <c r="H12" s="101"/>
      <c r="I12" s="101"/>
      <c r="J12" s="101"/>
      <c r="K12" s="102"/>
      <c r="L12" s="103"/>
      <c r="M12" s="101"/>
      <c r="N12" s="102"/>
      <c r="O12" s="103"/>
    </row>
    <row r="13" spans="1:21" ht="39.9" customHeight="1" x14ac:dyDescent="0.25">
      <c r="A13" s="225"/>
      <c r="B13" s="247"/>
      <c r="C13" s="104" t="s">
        <v>38</v>
      </c>
      <c r="D13" s="27">
        <v>3</v>
      </c>
      <c r="E13" s="60" t="s">
        <v>300</v>
      </c>
      <c r="F13" s="69" t="s">
        <v>301</v>
      </c>
      <c r="G13" s="80">
        <v>3</v>
      </c>
      <c r="H13" s="61" t="s">
        <v>300</v>
      </c>
      <c r="I13" s="61" t="s">
        <v>396</v>
      </c>
      <c r="J13" s="82"/>
      <c r="K13" s="70"/>
      <c r="L13" s="71"/>
      <c r="M13" s="84"/>
      <c r="N13" s="72"/>
      <c r="O13" s="73"/>
      <c r="R13" s="85">
        <f>COUNTIF(D13:D17,"1")</f>
        <v>0</v>
      </c>
      <c r="S13" s="85">
        <f>COUNTIF(G13:G17,"1")</f>
        <v>0</v>
      </c>
      <c r="T13" s="85">
        <f>COUNTIF(J13:J17,"1")</f>
        <v>0</v>
      </c>
      <c r="U13" s="85">
        <f>COUNTIF(M13:M17,"1")</f>
        <v>0</v>
      </c>
    </row>
    <row r="14" spans="1:21" ht="39.9" customHeight="1" x14ac:dyDescent="0.25">
      <c r="A14" s="225"/>
      <c r="B14" s="247"/>
      <c r="C14" s="96" t="s">
        <v>39</v>
      </c>
      <c r="D14" s="27">
        <v>3</v>
      </c>
      <c r="E14" s="74" t="s">
        <v>300</v>
      </c>
      <c r="F14" s="69" t="s">
        <v>302</v>
      </c>
      <c r="G14" s="80">
        <v>3</v>
      </c>
      <c r="H14" s="66" t="s">
        <v>300</v>
      </c>
      <c r="I14" s="61" t="s">
        <v>302</v>
      </c>
      <c r="J14" s="82"/>
      <c r="K14" s="71"/>
      <c r="L14" s="71"/>
      <c r="M14" s="84"/>
      <c r="N14" s="73"/>
      <c r="O14" s="73"/>
      <c r="R14" s="85">
        <f>COUNTIF(D13:D17,"2")</f>
        <v>0</v>
      </c>
      <c r="S14" s="85">
        <f>COUNTIF(G13:G17,"2")</f>
        <v>0</v>
      </c>
      <c r="T14" s="85">
        <f>COUNTIF(J13:J17,"2")</f>
        <v>0</v>
      </c>
      <c r="U14" s="85">
        <f>COUNTIF(M13:M17,"2")</f>
        <v>0</v>
      </c>
    </row>
    <row r="15" spans="1:21" ht="39.9" customHeight="1" x14ac:dyDescent="0.25">
      <c r="A15" s="225"/>
      <c r="B15" s="247"/>
      <c r="C15" s="96" t="s">
        <v>40</v>
      </c>
      <c r="D15" s="27">
        <v>3</v>
      </c>
      <c r="E15" s="74" t="s">
        <v>303</v>
      </c>
      <c r="F15" s="69" t="s">
        <v>304</v>
      </c>
      <c r="G15" s="80">
        <v>3</v>
      </c>
      <c r="H15" s="66" t="s">
        <v>397</v>
      </c>
      <c r="I15" s="61" t="s">
        <v>304</v>
      </c>
      <c r="J15" s="82"/>
      <c r="K15" s="71"/>
      <c r="L15" s="71"/>
      <c r="M15" s="84"/>
      <c r="N15" s="73"/>
      <c r="O15" s="73"/>
      <c r="R15" s="85">
        <f>COUNTIF(D13:D17,"3")</f>
        <v>5</v>
      </c>
      <c r="S15" s="85">
        <f>COUNTIF(G13:G17,"3")</f>
        <v>5</v>
      </c>
      <c r="T15" s="85">
        <f>COUNTIF(J13:J17,"3")</f>
        <v>0</v>
      </c>
      <c r="U15" s="85">
        <f>COUNTIF(M13:M17,"3")</f>
        <v>0</v>
      </c>
    </row>
    <row r="16" spans="1:21" ht="39.9" customHeight="1" x14ac:dyDescent="0.25">
      <c r="A16" s="225"/>
      <c r="B16" s="247"/>
      <c r="C16" s="97" t="s">
        <v>41</v>
      </c>
      <c r="D16" s="27">
        <v>3</v>
      </c>
      <c r="E16" s="74" t="s">
        <v>305</v>
      </c>
      <c r="F16" s="69" t="s">
        <v>306</v>
      </c>
      <c r="G16" s="80">
        <v>3</v>
      </c>
      <c r="H16" s="66" t="s">
        <v>305</v>
      </c>
      <c r="I16" s="61" t="s">
        <v>306</v>
      </c>
      <c r="J16" s="82"/>
      <c r="K16" s="71"/>
      <c r="L16" s="71"/>
      <c r="M16" s="84"/>
      <c r="N16" s="73"/>
      <c r="O16" s="73"/>
      <c r="R16" s="85">
        <f>COUNTIF(D13:D17,"4")</f>
        <v>0</v>
      </c>
      <c r="S16" s="85">
        <f>COUNTIF(G13:G17,"4")</f>
        <v>0</v>
      </c>
      <c r="T16" s="85">
        <f>COUNTIF(J13:J17,"4")</f>
        <v>0</v>
      </c>
      <c r="U16" s="85">
        <f>COUNTIF(M13:M17,"4")</f>
        <v>0</v>
      </c>
    </row>
    <row r="17" spans="1:21" ht="39.9" customHeight="1" x14ac:dyDescent="0.25">
      <c r="A17" s="225"/>
      <c r="B17" s="248"/>
      <c r="C17" s="96" t="s">
        <v>42</v>
      </c>
      <c r="D17" s="27">
        <v>3</v>
      </c>
      <c r="E17" s="74" t="s">
        <v>307</v>
      </c>
      <c r="F17" s="69" t="s">
        <v>308</v>
      </c>
      <c r="G17" s="80">
        <v>3</v>
      </c>
      <c r="H17" s="66" t="s">
        <v>307</v>
      </c>
      <c r="I17" s="61" t="s">
        <v>398</v>
      </c>
      <c r="J17" s="82"/>
      <c r="K17" s="71"/>
      <c r="L17" s="71"/>
      <c r="M17" s="84"/>
      <c r="N17" s="73"/>
      <c r="O17" s="73"/>
    </row>
    <row r="18" spans="1:21" ht="7.5" customHeight="1" x14ac:dyDescent="0.25">
      <c r="B18" s="235"/>
      <c r="C18" s="236"/>
      <c r="D18" s="236"/>
      <c r="E18" s="236"/>
      <c r="F18" s="236"/>
      <c r="G18" s="236"/>
      <c r="H18" s="236"/>
      <c r="I18" s="236"/>
      <c r="J18" s="236"/>
      <c r="K18" s="237"/>
      <c r="L18" s="98"/>
      <c r="M18" s="99"/>
      <c r="N18" s="98"/>
      <c r="O18" s="98"/>
    </row>
    <row r="19" spans="1:21" ht="17.399999999999999" x14ac:dyDescent="0.25">
      <c r="A19" s="225"/>
      <c r="B19" s="246"/>
      <c r="C19" s="100" t="s">
        <v>43</v>
      </c>
      <c r="D19" s="101"/>
      <c r="E19" s="101"/>
      <c r="F19" s="101"/>
      <c r="G19" s="101"/>
      <c r="H19" s="101"/>
      <c r="I19" s="101"/>
      <c r="J19" s="101"/>
      <c r="K19" s="102"/>
      <c r="L19" s="103"/>
      <c r="M19" s="101"/>
      <c r="N19" s="102"/>
      <c r="O19" s="103"/>
    </row>
    <row r="20" spans="1:21" ht="39.9" customHeight="1" x14ac:dyDescent="0.25">
      <c r="A20" s="225"/>
      <c r="B20" s="283"/>
      <c r="C20" s="105" t="s">
        <v>44</v>
      </c>
      <c r="D20" s="27">
        <v>3</v>
      </c>
      <c r="E20" s="60" t="s">
        <v>370</v>
      </c>
      <c r="F20" s="60" t="s">
        <v>309</v>
      </c>
      <c r="G20" s="80">
        <v>3</v>
      </c>
      <c r="H20" s="61" t="s">
        <v>370</v>
      </c>
      <c r="I20" s="61" t="s">
        <v>399</v>
      </c>
      <c r="J20" s="82"/>
      <c r="K20" s="75"/>
      <c r="L20" s="76"/>
      <c r="M20" s="84"/>
      <c r="N20" s="77"/>
      <c r="O20" s="78"/>
      <c r="R20" s="85">
        <f>COUNTIF(D20:D27,"1")</f>
        <v>1</v>
      </c>
      <c r="S20" s="85">
        <f>COUNTIF(G20:G27,"1")</f>
        <v>1</v>
      </c>
      <c r="T20" s="85">
        <f>COUNTIF(J20:J27,"1")</f>
        <v>0</v>
      </c>
      <c r="U20" s="85">
        <f>COUNTIF(M20:M27,"1")</f>
        <v>0</v>
      </c>
    </row>
    <row r="21" spans="1:21" ht="39.9" customHeight="1" x14ac:dyDescent="0.25">
      <c r="A21" s="225"/>
      <c r="B21" s="283"/>
      <c r="C21" s="106" t="s">
        <v>45</v>
      </c>
      <c r="D21" s="27">
        <v>3</v>
      </c>
      <c r="E21" s="74" t="s">
        <v>310</v>
      </c>
      <c r="F21" s="60" t="s">
        <v>311</v>
      </c>
      <c r="G21" s="80">
        <v>3</v>
      </c>
      <c r="H21" s="66" t="s">
        <v>310</v>
      </c>
      <c r="I21" s="61" t="s">
        <v>311</v>
      </c>
      <c r="J21" s="82"/>
      <c r="K21" s="76"/>
      <c r="L21" s="76"/>
      <c r="M21" s="84"/>
      <c r="N21" s="78"/>
      <c r="O21" s="78"/>
      <c r="R21" s="85">
        <f>COUNTIF(D20:D27,"2")</f>
        <v>2</v>
      </c>
      <c r="S21" s="85">
        <f>COUNTIF(G20:G27,"2")</f>
        <v>3</v>
      </c>
      <c r="T21" s="85">
        <f>COUNTIF(J20:J27,"2")</f>
        <v>0</v>
      </c>
      <c r="U21" s="85">
        <f>COUNTIF(M20:M27,"2")</f>
        <v>0</v>
      </c>
    </row>
    <row r="22" spans="1:21" ht="39.9" customHeight="1" x14ac:dyDescent="0.25">
      <c r="A22" s="225"/>
      <c r="B22" s="283"/>
      <c r="C22" s="106" t="s">
        <v>46</v>
      </c>
      <c r="D22" s="27">
        <v>3</v>
      </c>
      <c r="E22" s="74" t="s">
        <v>312</v>
      </c>
      <c r="F22" s="60" t="s">
        <v>313</v>
      </c>
      <c r="G22" s="80">
        <v>3</v>
      </c>
      <c r="H22" s="66" t="s">
        <v>312</v>
      </c>
      <c r="I22" s="61" t="s">
        <v>400</v>
      </c>
      <c r="J22" s="82"/>
      <c r="K22" s="76"/>
      <c r="L22" s="76"/>
      <c r="M22" s="84"/>
      <c r="N22" s="78"/>
      <c r="O22" s="78"/>
      <c r="R22" s="85">
        <f>COUNTIF(D20:D27,"3")</f>
        <v>5</v>
      </c>
      <c r="S22" s="85">
        <f>COUNTIF(G20:G27,"3")</f>
        <v>4</v>
      </c>
      <c r="T22" s="85">
        <f>COUNTIF(J20:J27,"3")</f>
        <v>0</v>
      </c>
      <c r="U22" s="85">
        <f>COUNTIF(M20:M27,"3")</f>
        <v>0</v>
      </c>
    </row>
    <row r="23" spans="1:21" ht="39.9" customHeight="1" x14ac:dyDescent="0.25">
      <c r="A23" s="225"/>
      <c r="B23" s="283"/>
      <c r="C23" s="106" t="s">
        <v>47</v>
      </c>
      <c r="D23" s="27">
        <v>3</v>
      </c>
      <c r="E23" s="74" t="s">
        <v>314</v>
      </c>
      <c r="F23" s="60" t="s">
        <v>315</v>
      </c>
      <c r="G23" s="80">
        <v>3</v>
      </c>
      <c r="H23" s="66" t="s">
        <v>314</v>
      </c>
      <c r="I23" s="61" t="s">
        <v>315</v>
      </c>
      <c r="J23" s="82"/>
      <c r="K23" s="76"/>
      <c r="L23" s="76"/>
      <c r="M23" s="84"/>
      <c r="N23" s="78"/>
      <c r="O23" s="78"/>
      <c r="R23" s="85">
        <f>COUNTIF(D20:D27,"4")</f>
        <v>0</v>
      </c>
      <c r="S23" s="85">
        <f>COUNTIF(G20:G27,"4")</f>
        <v>0</v>
      </c>
      <c r="T23" s="85">
        <f>COUNTIF(J20:J27,"4")</f>
        <v>0</v>
      </c>
      <c r="U23" s="85">
        <f>COUNTIF(M20:M27,"4")</f>
        <v>0</v>
      </c>
    </row>
    <row r="24" spans="1:21" ht="39.9" customHeight="1" x14ac:dyDescent="0.25">
      <c r="A24" s="225"/>
      <c r="B24" s="283"/>
      <c r="C24" s="106" t="s">
        <v>48</v>
      </c>
      <c r="D24" s="27">
        <v>2</v>
      </c>
      <c r="E24" s="74" t="s">
        <v>316</v>
      </c>
      <c r="F24" s="60" t="s">
        <v>317</v>
      </c>
      <c r="G24" s="80">
        <v>2</v>
      </c>
      <c r="H24" s="66" t="s">
        <v>316</v>
      </c>
      <c r="I24" s="61" t="s">
        <v>317</v>
      </c>
      <c r="J24" s="82"/>
      <c r="K24" s="76"/>
      <c r="L24" s="76"/>
      <c r="M24" s="84"/>
      <c r="N24" s="78"/>
      <c r="O24" s="78"/>
    </row>
    <row r="25" spans="1:21" ht="39.9" customHeight="1" x14ac:dyDescent="0.25">
      <c r="A25" s="225"/>
      <c r="B25" s="283"/>
      <c r="C25" s="106" t="s">
        <v>49</v>
      </c>
      <c r="D25" s="27">
        <v>2</v>
      </c>
      <c r="E25" s="74" t="s">
        <v>318</v>
      </c>
      <c r="F25" s="60" t="s">
        <v>319</v>
      </c>
      <c r="G25" s="80">
        <v>2</v>
      </c>
      <c r="H25" s="66" t="s">
        <v>318</v>
      </c>
      <c r="I25" s="61" t="s">
        <v>401</v>
      </c>
      <c r="J25" s="82"/>
      <c r="K25" s="76"/>
      <c r="L25" s="76"/>
      <c r="M25" s="84"/>
      <c r="N25" s="78"/>
      <c r="O25" s="78"/>
    </row>
    <row r="26" spans="1:21" ht="39.9" customHeight="1" x14ac:dyDescent="0.25">
      <c r="A26" s="225"/>
      <c r="B26" s="283"/>
      <c r="C26" s="106" t="s">
        <v>50</v>
      </c>
      <c r="D26" s="27">
        <v>1</v>
      </c>
      <c r="E26" s="74" t="s">
        <v>402</v>
      </c>
      <c r="F26" s="60" t="s">
        <v>371</v>
      </c>
      <c r="G26" s="80">
        <v>1</v>
      </c>
      <c r="H26" s="66" t="s">
        <v>402</v>
      </c>
      <c r="I26" s="61" t="s">
        <v>371</v>
      </c>
      <c r="J26" s="82"/>
      <c r="K26" s="76"/>
      <c r="L26" s="76"/>
      <c r="M26" s="84"/>
      <c r="N26" s="78"/>
      <c r="O26" s="78"/>
    </row>
    <row r="27" spans="1:21" ht="39.9" customHeight="1" x14ac:dyDescent="0.25">
      <c r="A27" s="225"/>
      <c r="B27" s="284"/>
      <c r="C27" s="106" t="s">
        <v>51</v>
      </c>
      <c r="D27" s="27">
        <v>3</v>
      </c>
      <c r="E27" s="74" t="s">
        <v>320</v>
      </c>
      <c r="F27" s="60" t="s">
        <v>321</v>
      </c>
      <c r="G27" s="80">
        <v>2</v>
      </c>
      <c r="H27" s="66" t="s">
        <v>403</v>
      </c>
      <c r="I27" s="61" t="s">
        <v>404</v>
      </c>
      <c r="J27" s="82"/>
      <c r="K27" s="76"/>
      <c r="L27" s="76"/>
      <c r="M27" s="84"/>
      <c r="N27" s="78"/>
      <c r="O27" s="78"/>
    </row>
    <row r="28" spans="1:21" ht="7.5" customHeight="1" x14ac:dyDescent="0.25">
      <c r="B28" s="262"/>
      <c r="C28" s="263"/>
      <c r="D28" s="263"/>
      <c r="E28" s="263"/>
      <c r="F28" s="263"/>
      <c r="G28" s="263"/>
      <c r="H28" s="263"/>
      <c r="I28" s="263"/>
      <c r="J28" s="263"/>
      <c r="K28" s="285"/>
      <c r="L28" s="98"/>
      <c r="M28" s="99"/>
      <c r="N28" s="98"/>
      <c r="O28" s="98"/>
    </row>
    <row r="29" spans="1:21" ht="17.399999999999999" x14ac:dyDescent="0.25">
      <c r="A29" s="225"/>
      <c r="B29" s="246"/>
      <c r="C29" s="100" t="s">
        <v>52</v>
      </c>
      <c r="D29" s="101"/>
      <c r="E29" s="101"/>
      <c r="F29" s="101"/>
      <c r="G29" s="101"/>
      <c r="H29" s="101"/>
      <c r="I29" s="101"/>
      <c r="J29" s="101"/>
      <c r="K29" s="102"/>
      <c r="L29" s="103"/>
      <c r="M29" s="101"/>
      <c r="N29" s="102"/>
      <c r="O29" s="103"/>
    </row>
    <row r="30" spans="1:21" ht="39.9" customHeight="1" x14ac:dyDescent="0.25">
      <c r="A30" s="225"/>
      <c r="B30" s="247"/>
      <c r="C30" s="104" t="s">
        <v>53</v>
      </c>
      <c r="D30" s="27">
        <v>3</v>
      </c>
      <c r="E30" s="60" t="s">
        <v>322</v>
      </c>
      <c r="F30" s="60" t="s">
        <v>323</v>
      </c>
      <c r="G30" s="80">
        <v>3</v>
      </c>
      <c r="H30" s="61" t="s">
        <v>322</v>
      </c>
      <c r="I30" s="61" t="s">
        <v>405</v>
      </c>
      <c r="J30" s="82"/>
      <c r="K30" s="75"/>
      <c r="L30" s="76"/>
      <c r="M30" s="84"/>
      <c r="N30" s="77"/>
      <c r="O30" s="78"/>
      <c r="R30" s="85">
        <f>COUNTIF(D30:D33,"1")</f>
        <v>0</v>
      </c>
      <c r="S30" s="85">
        <f>COUNTIF(G30:G33,"1")</f>
        <v>1</v>
      </c>
      <c r="T30" s="85">
        <f>COUNTIF(J30:J33,"1")</f>
        <v>0</v>
      </c>
      <c r="U30" s="85">
        <f>COUNTIF(M30:M33,"1")</f>
        <v>0</v>
      </c>
    </row>
    <row r="31" spans="1:21" ht="39.9" customHeight="1" x14ac:dyDescent="0.25">
      <c r="A31" s="225"/>
      <c r="B31" s="247"/>
      <c r="C31" s="96" t="s">
        <v>54</v>
      </c>
      <c r="D31" s="27">
        <v>3</v>
      </c>
      <c r="E31" s="74" t="s">
        <v>324</v>
      </c>
      <c r="F31" s="60" t="s">
        <v>325</v>
      </c>
      <c r="G31" s="80">
        <v>3</v>
      </c>
      <c r="H31" s="66" t="s">
        <v>324</v>
      </c>
      <c r="I31" s="61" t="s">
        <v>406</v>
      </c>
      <c r="J31" s="82"/>
      <c r="K31" s="76"/>
      <c r="L31" s="76"/>
      <c r="M31" s="84"/>
      <c r="N31" s="78"/>
      <c r="O31" s="78"/>
      <c r="R31" s="85">
        <f>COUNTIF(D30:D33,"2")</f>
        <v>0</v>
      </c>
      <c r="S31" s="85">
        <f>COUNTIF(G30:G33,"2")</f>
        <v>0</v>
      </c>
      <c r="T31" s="85">
        <f>COUNTIF(J30:J33,"2")</f>
        <v>0</v>
      </c>
      <c r="U31" s="85">
        <f>COUNTIF(M30:M33,"2")</f>
        <v>0</v>
      </c>
    </row>
    <row r="32" spans="1:21" ht="39.9" customHeight="1" x14ac:dyDescent="0.25">
      <c r="A32" s="225"/>
      <c r="B32" s="247"/>
      <c r="C32" s="96" t="s">
        <v>55</v>
      </c>
      <c r="D32" s="27">
        <v>3</v>
      </c>
      <c r="E32" s="74" t="s">
        <v>326</v>
      </c>
      <c r="F32" s="60" t="s">
        <v>327</v>
      </c>
      <c r="G32" s="80">
        <v>1</v>
      </c>
      <c r="H32" s="66" t="s">
        <v>407</v>
      </c>
      <c r="I32" s="61" t="s">
        <v>408</v>
      </c>
      <c r="J32" s="82"/>
      <c r="K32" s="76"/>
      <c r="L32" s="76"/>
      <c r="M32" s="84"/>
      <c r="N32" s="78"/>
      <c r="O32" s="78"/>
      <c r="R32" s="85">
        <f>COUNTIF(D30:D33,"3")</f>
        <v>4</v>
      </c>
      <c r="S32" s="85">
        <f>COUNTIF(G30:G33,"3")</f>
        <v>3</v>
      </c>
      <c r="T32" s="85">
        <f>COUNTIF(J30:J33,"31")</f>
        <v>0</v>
      </c>
      <c r="U32" s="85">
        <f>COUNTIF(M30:M33,"3")</f>
        <v>0</v>
      </c>
    </row>
    <row r="33" spans="1:21" ht="39.9" customHeight="1" x14ac:dyDescent="0.25">
      <c r="A33" s="225"/>
      <c r="B33" s="248"/>
      <c r="C33" s="96" t="s">
        <v>56</v>
      </c>
      <c r="D33" s="27">
        <v>3</v>
      </c>
      <c r="E33" s="74" t="s">
        <v>328</v>
      </c>
      <c r="F33" s="60" t="s">
        <v>329</v>
      </c>
      <c r="G33" s="80">
        <v>3</v>
      </c>
      <c r="H33" s="66" t="s">
        <v>328</v>
      </c>
      <c r="I33" s="61" t="s">
        <v>389</v>
      </c>
      <c r="J33" s="82"/>
      <c r="K33" s="76"/>
      <c r="L33" s="76"/>
      <c r="M33" s="84"/>
      <c r="N33" s="78"/>
      <c r="O33" s="78"/>
      <c r="R33" s="85">
        <f>COUNTIF(D30:D33,"4")</f>
        <v>0</v>
      </c>
      <c r="S33" s="85">
        <f>COUNTIF(G30:G33,"4")</f>
        <v>0</v>
      </c>
      <c r="T33" s="85">
        <f>COUNTIF(J30:J33,"4")</f>
        <v>0</v>
      </c>
      <c r="U33" s="85">
        <f>COUNTIF(M30:M33,"4")</f>
        <v>0</v>
      </c>
    </row>
    <row r="34" spans="1:21" ht="9" customHeight="1" x14ac:dyDescent="0.25">
      <c r="B34" s="235"/>
      <c r="C34" s="236"/>
      <c r="D34" s="236"/>
      <c r="E34" s="236"/>
      <c r="F34" s="236"/>
      <c r="G34" s="236"/>
      <c r="H34" s="236"/>
      <c r="I34" s="236"/>
      <c r="J34" s="236"/>
      <c r="K34" s="237"/>
      <c r="L34" s="98"/>
      <c r="M34" s="99"/>
      <c r="N34" s="98"/>
      <c r="O34" s="98"/>
    </row>
    <row r="35" spans="1:21" ht="17.399999999999999" x14ac:dyDescent="0.25">
      <c r="A35" s="225"/>
      <c r="B35" s="246"/>
      <c r="C35" s="107" t="s">
        <v>57</v>
      </c>
      <c r="D35" s="286"/>
      <c r="E35" s="286"/>
      <c r="F35" s="286"/>
      <c r="G35" s="286"/>
      <c r="H35" s="286"/>
      <c r="I35" s="286"/>
      <c r="J35" s="286"/>
      <c r="K35" s="286"/>
      <c r="L35" s="108"/>
      <c r="M35" s="109"/>
      <c r="N35" s="109"/>
      <c r="O35" s="108"/>
    </row>
    <row r="36" spans="1:21" ht="39.9" customHeight="1" x14ac:dyDescent="0.25">
      <c r="A36" s="225"/>
      <c r="B36" s="247"/>
      <c r="C36" s="104" t="s">
        <v>58</v>
      </c>
      <c r="D36" s="27">
        <v>3</v>
      </c>
      <c r="E36" s="60" t="s">
        <v>330</v>
      </c>
      <c r="F36" s="60" t="s">
        <v>331</v>
      </c>
      <c r="G36" s="80">
        <v>3</v>
      </c>
      <c r="H36" s="61" t="s">
        <v>390</v>
      </c>
      <c r="I36" s="61" t="s">
        <v>331</v>
      </c>
      <c r="J36" s="82"/>
      <c r="K36" s="75"/>
      <c r="L36" s="76"/>
      <c r="M36" s="84"/>
      <c r="N36" s="77"/>
      <c r="O36" s="78"/>
      <c r="R36" s="85">
        <f>COUNTIF(D36:D44,"1")</f>
        <v>1</v>
      </c>
      <c r="S36" s="85">
        <f>COUNTIF(G36:G44,"1")</f>
        <v>0</v>
      </c>
      <c r="T36" s="85">
        <f>COUNTIF(J36:J44,"1")</f>
        <v>0</v>
      </c>
      <c r="U36" s="85">
        <f>COUNTIF(M36:M44,"1")</f>
        <v>0</v>
      </c>
    </row>
    <row r="37" spans="1:21" ht="39.9" customHeight="1" x14ac:dyDescent="0.25">
      <c r="A37" s="225"/>
      <c r="B37" s="247"/>
      <c r="C37" s="96" t="s">
        <v>59</v>
      </c>
      <c r="D37" s="27">
        <v>1</v>
      </c>
      <c r="E37" s="74" t="s">
        <v>332</v>
      </c>
      <c r="F37" s="60" t="s">
        <v>333</v>
      </c>
      <c r="G37" s="80">
        <v>2</v>
      </c>
      <c r="H37" s="66" t="s">
        <v>409</v>
      </c>
      <c r="I37" s="61" t="s">
        <v>333</v>
      </c>
      <c r="J37" s="82"/>
      <c r="K37" s="76"/>
      <c r="L37" s="76"/>
      <c r="M37" s="84"/>
      <c r="N37" s="78"/>
      <c r="O37" s="78"/>
      <c r="R37" s="85">
        <f>COUNTIF(D36:D44,"2")</f>
        <v>1</v>
      </c>
      <c r="S37" s="85">
        <f>COUNTIF(G36:G44,"2")</f>
        <v>2</v>
      </c>
      <c r="T37" s="85">
        <f>COUNTIF(J36:J44,"2")</f>
        <v>0</v>
      </c>
      <c r="U37" s="85">
        <f>COUNTIF(M36:M44,"2")</f>
        <v>0</v>
      </c>
    </row>
    <row r="38" spans="1:21" ht="39.9" customHeight="1" x14ac:dyDescent="0.25">
      <c r="A38" s="225"/>
      <c r="B38" s="247"/>
      <c r="C38" s="96" t="s">
        <v>60</v>
      </c>
      <c r="D38" s="27">
        <v>3</v>
      </c>
      <c r="E38" s="74" t="s">
        <v>391</v>
      </c>
      <c r="F38" s="60" t="s">
        <v>334</v>
      </c>
      <c r="G38" s="80">
        <v>3</v>
      </c>
      <c r="H38" s="66" t="s">
        <v>391</v>
      </c>
      <c r="I38" s="61" t="s">
        <v>392</v>
      </c>
      <c r="J38" s="82"/>
      <c r="K38" s="76"/>
      <c r="L38" s="76"/>
      <c r="M38" s="84"/>
      <c r="N38" s="78"/>
      <c r="O38" s="78"/>
      <c r="R38" s="85">
        <f>COUNTIF(D36:D44,"3")</f>
        <v>7</v>
      </c>
      <c r="S38" s="85">
        <f>COUNTIF(G36:G44,"3")</f>
        <v>7</v>
      </c>
      <c r="T38" s="85">
        <f>COUNTIF(J36:J44,"3")</f>
        <v>0</v>
      </c>
      <c r="U38" s="85">
        <f>COUNTIF(M36:M44,"3")</f>
        <v>0</v>
      </c>
    </row>
    <row r="39" spans="1:21" ht="39.9" customHeight="1" x14ac:dyDescent="0.25">
      <c r="A39" s="225"/>
      <c r="B39" s="247"/>
      <c r="C39" s="96" t="s">
        <v>61</v>
      </c>
      <c r="D39" s="27">
        <v>2</v>
      </c>
      <c r="E39" s="74" t="s">
        <v>372</v>
      </c>
      <c r="F39" s="60" t="s">
        <v>335</v>
      </c>
      <c r="G39" s="80">
        <v>2</v>
      </c>
      <c r="H39" s="66" t="s">
        <v>372</v>
      </c>
      <c r="I39" s="61" t="s">
        <v>335</v>
      </c>
      <c r="J39" s="82"/>
      <c r="K39" s="76"/>
      <c r="L39" s="76"/>
      <c r="M39" s="84"/>
      <c r="N39" s="78"/>
      <c r="O39" s="78"/>
      <c r="R39" s="85">
        <f>COUNTIF(D36:D44,"4")</f>
        <v>0</v>
      </c>
      <c r="S39" s="85">
        <f>COUNTIF(G36:G44,"4")</f>
        <v>0</v>
      </c>
      <c r="T39" s="85">
        <f>COUNTIF(J36:J44,"4")</f>
        <v>0</v>
      </c>
      <c r="U39" s="85">
        <f>COUNTIF(M36:M44,"4")</f>
        <v>0</v>
      </c>
    </row>
    <row r="40" spans="1:21" ht="39.9" customHeight="1" x14ac:dyDescent="0.25">
      <c r="A40" s="225"/>
      <c r="B40" s="247"/>
      <c r="C40" s="96" t="s">
        <v>62</v>
      </c>
      <c r="D40" s="27">
        <v>3</v>
      </c>
      <c r="E40" s="74" t="s">
        <v>336</v>
      </c>
      <c r="F40" s="60" t="s">
        <v>337</v>
      </c>
      <c r="G40" s="80">
        <v>3</v>
      </c>
      <c r="H40" s="66" t="s">
        <v>336</v>
      </c>
      <c r="I40" s="61" t="s">
        <v>337</v>
      </c>
      <c r="J40" s="82"/>
      <c r="K40" s="76"/>
      <c r="L40" s="76"/>
      <c r="M40" s="84"/>
      <c r="N40" s="78"/>
      <c r="O40" s="78"/>
    </row>
    <row r="41" spans="1:21" ht="39.9" customHeight="1" x14ac:dyDescent="0.25">
      <c r="A41" s="225"/>
      <c r="B41" s="247"/>
      <c r="C41" s="96" t="s">
        <v>63</v>
      </c>
      <c r="D41" s="27">
        <v>3</v>
      </c>
      <c r="E41" s="74" t="s">
        <v>338</v>
      </c>
      <c r="F41" s="60" t="s">
        <v>339</v>
      </c>
      <c r="G41" s="80">
        <v>3</v>
      </c>
      <c r="H41" s="66" t="s">
        <v>338</v>
      </c>
      <c r="I41" s="61" t="s">
        <v>339</v>
      </c>
      <c r="J41" s="82"/>
      <c r="K41" s="76"/>
      <c r="L41" s="76"/>
      <c r="M41" s="84"/>
      <c r="N41" s="78"/>
      <c r="O41" s="78"/>
    </row>
    <row r="42" spans="1:21" ht="39.9" customHeight="1" x14ac:dyDescent="0.25">
      <c r="A42" s="225"/>
      <c r="B42" s="247"/>
      <c r="C42" s="96" t="s">
        <v>64</v>
      </c>
      <c r="D42" s="27">
        <v>3</v>
      </c>
      <c r="E42" s="74" t="s">
        <v>340</v>
      </c>
      <c r="F42" s="60" t="s">
        <v>341</v>
      </c>
      <c r="G42" s="80">
        <v>3</v>
      </c>
      <c r="H42" s="66" t="s">
        <v>340</v>
      </c>
      <c r="I42" s="61" t="s">
        <v>341</v>
      </c>
      <c r="J42" s="82"/>
      <c r="K42" s="76"/>
      <c r="L42" s="76"/>
      <c r="M42" s="84"/>
      <c r="N42" s="78"/>
      <c r="O42" s="78"/>
    </row>
    <row r="43" spans="1:21" ht="39.9" customHeight="1" x14ac:dyDescent="0.25">
      <c r="A43" s="225"/>
      <c r="B43" s="247"/>
      <c r="C43" s="96" t="s">
        <v>65</v>
      </c>
      <c r="D43" s="27">
        <v>3</v>
      </c>
      <c r="E43" s="74" t="s">
        <v>342</v>
      </c>
      <c r="F43" s="60" t="s">
        <v>343</v>
      </c>
      <c r="G43" s="80">
        <v>3</v>
      </c>
      <c r="H43" s="66" t="s">
        <v>342</v>
      </c>
      <c r="I43" s="61" t="s">
        <v>410</v>
      </c>
      <c r="J43" s="82"/>
      <c r="K43" s="76"/>
      <c r="L43" s="76"/>
      <c r="M43" s="84"/>
      <c r="N43" s="78"/>
      <c r="O43" s="78"/>
    </row>
    <row r="44" spans="1:21" ht="39.9" customHeight="1" x14ac:dyDescent="0.25">
      <c r="A44" s="225"/>
      <c r="B44" s="248"/>
      <c r="C44" s="96" t="s">
        <v>66</v>
      </c>
      <c r="D44" s="27">
        <v>3</v>
      </c>
      <c r="E44" s="74" t="s">
        <v>344</v>
      </c>
      <c r="F44" s="60" t="s">
        <v>345</v>
      </c>
      <c r="G44" s="80">
        <v>3</v>
      </c>
      <c r="H44" s="66" t="s">
        <v>344</v>
      </c>
      <c r="I44" s="61" t="s">
        <v>345</v>
      </c>
      <c r="J44" s="82"/>
      <c r="K44" s="76"/>
      <c r="L44" s="76"/>
      <c r="M44" s="84"/>
      <c r="N44" s="78"/>
      <c r="O44" s="78"/>
    </row>
    <row r="45" spans="1:21" ht="6.75" customHeight="1" x14ac:dyDescent="0.25">
      <c r="B45" s="235"/>
      <c r="C45" s="236"/>
      <c r="D45" s="236"/>
      <c r="E45" s="236"/>
      <c r="F45" s="236"/>
      <c r="G45" s="236"/>
      <c r="H45" s="236"/>
      <c r="I45" s="236"/>
      <c r="J45" s="236"/>
      <c r="K45" s="237"/>
      <c r="L45" s="98"/>
      <c r="M45" s="99"/>
      <c r="N45" s="98"/>
      <c r="O45" s="98"/>
    </row>
    <row r="46" spans="1:21" ht="17.399999999999999" x14ac:dyDescent="0.25">
      <c r="A46" s="225"/>
      <c r="B46" s="246"/>
      <c r="C46" s="100" t="s">
        <v>67</v>
      </c>
      <c r="D46" s="101"/>
      <c r="E46" s="101"/>
      <c r="F46" s="101"/>
      <c r="G46" s="101"/>
      <c r="H46" s="101"/>
      <c r="I46" s="101"/>
      <c r="J46" s="101"/>
      <c r="K46" s="102"/>
      <c r="L46" s="103"/>
      <c r="M46" s="101"/>
      <c r="N46" s="102"/>
      <c r="O46" s="103"/>
    </row>
    <row r="47" spans="1:21" ht="39.9" customHeight="1" x14ac:dyDescent="0.25">
      <c r="A47" s="225"/>
      <c r="B47" s="247"/>
      <c r="C47" s="104" t="s">
        <v>68</v>
      </c>
      <c r="D47" s="27">
        <v>3</v>
      </c>
      <c r="E47" s="30" t="s">
        <v>346</v>
      </c>
      <c r="F47" s="30" t="s">
        <v>347</v>
      </c>
      <c r="G47" s="28">
        <v>3</v>
      </c>
      <c r="H47" s="32" t="s">
        <v>346</v>
      </c>
      <c r="I47" s="32" t="s">
        <v>347</v>
      </c>
      <c r="J47" s="29"/>
      <c r="K47" s="34"/>
      <c r="L47" s="35"/>
      <c r="M47" s="52"/>
      <c r="N47" s="50"/>
      <c r="O47" s="51"/>
      <c r="R47" s="85">
        <f>COUNTIF(D47:D50,"1")</f>
        <v>0</v>
      </c>
      <c r="S47" s="85">
        <f>COUNTIF(G47:G50,"1")</f>
        <v>0</v>
      </c>
      <c r="T47" s="85">
        <f>COUNTIF(J47:J50,"1")</f>
        <v>0</v>
      </c>
      <c r="U47" s="85">
        <f>COUNTIF(M47:M50,"1")</f>
        <v>0</v>
      </c>
    </row>
    <row r="48" spans="1:21" ht="39.9" customHeight="1" x14ac:dyDescent="0.25">
      <c r="A48" s="225"/>
      <c r="B48" s="247"/>
      <c r="C48" s="96" t="s">
        <v>69</v>
      </c>
      <c r="D48" s="27">
        <v>3</v>
      </c>
      <c r="E48" s="31" t="s">
        <v>348</v>
      </c>
      <c r="F48" s="30" t="s">
        <v>349</v>
      </c>
      <c r="G48" s="28">
        <v>3</v>
      </c>
      <c r="H48" s="33" t="s">
        <v>348</v>
      </c>
      <c r="I48" s="32" t="s">
        <v>349</v>
      </c>
      <c r="J48" s="29"/>
      <c r="K48" s="35"/>
      <c r="L48" s="35"/>
      <c r="M48" s="52"/>
      <c r="N48" s="51"/>
      <c r="O48" s="51"/>
      <c r="R48" s="85">
        <f>COUNTIF(D47:D50,"2")</f>
        <v>1</v>
      </c>
      <c r="S48" s="85">
        <f>COUNTIF(G47:G50,"2")</f>
        <v>1</v>
      </c>
      <c r="T48" s="85">
        <f>COUNTIF(J47:J50,"2")</f>
        <v>0</v>
      </c>
      <c r="U48" s="85">
        <f>COUNTIF(M47:M50,"2")</f>
        <v>0</v>
      </c>
    </row>
    <row r="49" spans="1:21" ht="39.9" customHeight="1" x14ac:dyDescent="0.25">
      <c r="A49" s="225"/>
      <c r="B49" s="247"/>
      <c r="C49" s="96" t="s">
        <v>70</v>
      </c>
      <c r="D49" s="27">
        <v>3</v>
      </c>
      <c r="E49" s="31" t="s">
        <v>350</v>
      </c>
      <c r="F49" s="30" t="s">
        <v>351</v>
      </c>
      <c r="G49" s="28">
        <v>3</v>
      </c>
      <c r="H49" s="33" t="s">
        <v>350</v>
      </c>
      <c r="I49" s="32" t="s">
        <v>351</v>
      </c>
      <c r="J49" s="29"/>
      <c r="K49" s="35"/>
      <c r="L49" s="35"/>
      <c r="M49" s="52"/>
      <c r="N49" s="51"/>
      <c r="O49" s="51"/>
      <c r="R49" s="85">
        <f>COUNTIF(D47:D50,"3")</f>
        <v>3</v>
      </c>
      <c r="S49" s="85">
        <f>COUNTIF(G47:G50,"3")</f>
        <v>3</v>
      </c>
      <c r="T49" s="85">
        <f>COUNTIF(J47:J50,"3")</f>
        <v>0</v>
      </c>
      <c r="U49" s="85">
        <f>COUNTIF(M47:M50,"3")</f>
        <v>0</v>
      </c>
    </row>
    <row r="50" spans="1:21" ht="39.9" customHeight="1" x14ac:dyDescent="0.25">
      <c r="A50" s="225"/>
      <c r="B50" s="248"/>
      <c r="C50" s="96" t="s">
        <v>71</v>
      </c>
      <c r="D50" s="27">
        <v>2</v>
      </c>
      <c r="E50" s="31" t="s">
        <v>352</v>
      </c>
      <c r="F50" s="30" t="s">
        <v>353</v>
      </c>
      <c r="G50" s="28">
        <v>2</v>
      </c>
      <c r="H50" s="33" t="s">
        <v>352</v>
      </c>
      <c r="I50" s="32" t="s">
        <v>353</v>
      </c>
      <c r="J50" s="29"/>
      <c r="K50" s="35"/>
      <c r="L50" s="35"/>
      <c r="M50" s="52"/>
      <c r="N50" s="51"/>
      <c r="O50" s="51"/>
      <c r="R50" s="85">
        <f>COUNTIF(D47:D50,"4")</f>
        <v>0</v>
      </c>
      <c r="S50" s="85">
        <f>COUNTIF(G47:G50,"4")</f>
        <v>0</v>
      </c>
      <c r="T50" s="85">
        <f>COUNTIF(J47:J50,"4")</f>
        <v>0</v>
      </c>
      <c r="U50" s="85">
        <f>COUNTIF(M47:M50,"4")</f>
        <v>0</v>
      </c>
    </row>
    <row r="51" spans="1:21" ht="8.25" customHeight="1" x14ac:dyDescent="0.25">
      <c r="B51" s="235"/>
      <c r="C51" s="236"/>
      <c r="D51" s="236"/>
      <c r="E51" s="236"/>
      <c r="F51" s="236"/>
      <c r="G51" s="236"/>
      <c r="H51" s="236"/>
      <c r="I51" s="236"/>
      <c r="J51" s="236"/>
      <c r="K51" s="237"/>
      <c r="L51" s="98"/>
      <c r="M51" s="99"/>
      <c r="N51" s="98"/>
      <c r="O51" s="98"/>
    </row>
    <row r="52" spans="1:21" ht="24" customHeight="1" x14ac:dyDescent="0.25">
      <c r="B52" s="265" t="s">
        <v>26</v>
      </c>
      <c r="C52" s="266"/>
      <c r="D52" s="257">
        <v>2023</v>
      </c>
      <c r="E52" s="258"/>
      <c r="F52" s="259"/>
      <c r="G52" s="240">
        <v>2024</v>
      </c>
      <c r="H52" s="241"/>
      <c r="I52" s="242"/>
      <c r="J52" s="243">
        <v>2025</v>
      </c>
      <c r="K52" s="244"/>
      <c r="L52" s="245"/>
      <c r="M52" s="288">
        <v>2026</v>
      </c>
      <c r="N52" s="289"/>
      <c r="O52" s="290"/>
    </row>
    <row r="53" spans="1:21" ht="33" customHeight="1" x14ac:dyDescent="0.25">
      <c r="B53" s="267"/>
      <c r="C53" s="268"/>
      <c r="D53" s="110" t="s">
        <v>34</v>
      </c>
      <c r="E53" s="111" t="s">
        <v>122</v>
      </c>
      <c r="F53" s="111" t="s">
        <v>125</v>
      </c>
      <c r="G53" s="110" t="s">
        <v>34</v>
      </c>
      <c r="H53" s="111" t="s">
        <v>122</v>
      </c>
      <c r="I53" s="111" t="s">
        <v>125</v>
      </c>
      <c r="J53" s="110" t="s">
        <v>34</v>
      </c>
      <c r="K53" s="111" t="s">
        <v>122</v>
      </c>
      <c r="L53" s="112" t="s">
        <v>125</v>
      </c>
      <c r="M53" s="110"/>
      <c r="N53" s="111"/>
      <c r="O53" s="112"/>
    </row>
    <row r="54" spans="1:21" ht="17.399999999999999" x14ac:dyDescent="0.25">
      <c r="A54" s="225"/>
      <c r="B54" s="113"/>
      <c r="C54" s="269" t="s">
        <v>74</v>
      </c>
      <c r="D54" s="252"/>
      <c r="E54" s="252"/>
      <c r="F54" s="252"/>
      <c r="G54" s="252"/>
      <c r="H54" s="252"/>
      <c r="I54" s="252"/>
      <c r="J54" s="252"/>
      <c r="K54" s="252"/>
      <c r="L54" s="114"/>
      <c r="M54" s="115"/>
      <c r="N54" s="115"/>
      <c r="O54" s="114"/>
    </row>
    <row r="55" spans="1:21" ht="30" customHeight="1" x14ac:dyDescent="0.25">
      <c r="A55" s="225"/>
      <c r="B55" s="116"/>
      <c r="C55" s="104" t="s">
        <v>75</v>
      </c>
      <c r="D55" s="167">
        <v>3</v>
      </c>
      <c r="E55" s="168" t="s">
        <v>250</v>
      </c>
      <c r="F55" s="169" t="s">
        <v>251</v>
      </c>
      <c r="G55" s="80">
        <v>3</v>
      </c>
      <c r="H55" s="168" t="s">
        <v>250</v>
      </c>
      <c r="I55" s="169" t="s">
        <v>251</v>
      </c>
      <c r="J55" s="82"/>
      <c r="K55" s="75"/>
      <c r="L55" s="76"/>
      <c r="M55" s="84"/>
      <c r="N55" s="77"/>
      <c r="O55" s="78"/>
      <c r="R55" s="85">
        <f>COUNTIF(D55:D59,"1")</f>
        <v>1</v>
      </c>
      <c r="S55" s="85">
        <f>COUNTIF(G55:G59,"1")</f>
        <v>0</v>
      </c>
      <c r="T55" s="85">
        <f>COUNTIF(J55:J59,"1")</f>
        <v>0</v>
      </c>
      <c r="U55" s="85">
        <f>COUNTIF(M55:M59,"1")</f>
        <v>0</v>
      </c>
    </row>
    <row r="56" spans="1:21" ht="30" customHeight="1" x14ac:dyDescent="0.25">
      <c r="A56" s="225"/>
      <c r="B56" s="116"/>
      <c r="C56" s="96" t="s">
        <v>76</v>
      </c>
      <c r="D56" s="167">
        <v>2</v>
      </c>
      <c r="E56" s="169" t="s">
        <v>252</v>
      </c>
      <c r="F56" s="169" t="s">
        <v>253</v>
      </c>
      <c r="G56" s="80">
        <v>2</v>
      </c>
      <c r="H56" s="169" t="s">
        <v>252</v>
      </c>
      <c r="I56" s="169" t="s">
        <v>253</v>
      </c>
      <c r="J56" s="82"/>
      <c r="K56" s="76"/>
      <c r="L56" s="76"/>
      <c r="M56" s="84"/>
      <c r="N56" s="78"/>
      <c r="O56" s="78"/>
      <c r="R56" s="85">
        <f>COUNTIF(D55:D59,"2")</f>
        <v>2</v>
      </c>
      <c r="S56" s="85">
        <f>COUNTIF(G55:G59,"2")</f>
        <v>3</v>
      </c>
      <c r="T56" s="85">
        <f>COUNTIF(J55:J59,"2")</f>
        <v>0</v>
      </c>
      <c r="U56" s="85">
        <f>COUNTIF(M55:M59,"2")</f>
        <v>0</v>
      </c>
    </row>
    <row r="57" spans="1:21" ht="30" customHeight="1" x14ac:dyDescent="0.25">
      <c r="A57" s="225"/>
      <c r="B57" s="116"/>
      <c r="C57" s="96" t="s">
        <v>77</v>
      </c>
      <c r="D57" s="167">
        <v>2</v>
      </c>
      <c r="E57" s="169" t="s">
        <v>254</v>
      </c>
      <c r="F57" s="169" t="s">
        <v>255</v>
      </c>
      <c r="G57" s="80">
        <v>2</v>
      </c>
      <c r="H57" s="169" t="s">
        <v>254</v>
      </c>
      <c r="I57" s="169" t="s">
        <v>388</v>
      </c>
      <c r="J57" s="82"/>
      <c r="K57" s="76"/>
      <c r="L57" s="76"/>
      <c r="M57" s="84"/>
      <c r="N57" s="78"/>
      <c r="O57" s="78"/>
      <c r="R57" s="85">
        <f>COUNTIF(D55:D59,"3")</f>
        <v>1</v>
      </c>
      <c r="S57" s="85">
        <f>COUNTIF(G55:G59,"3")</f>
        <v>1</v>
      </c>
      <c r="T57" s="85">
        <f>COUNTIF(J55:J59,"3")</f>
        <v>0</v>
      </c>
      <c r="U57" s="85">
        <f>COUNTIF(M55:M59,"3")</f>
        <v>0</v>
      </c>
    </row>
    <row r="58" spans="1:21" ht="30" customHeight="1" x14ac:dyDescent="0.25">
      <c r="A58" s="225"/>
      <c r="B58" s="116"/>
      <c r="C58" s="96" t="s">
        <v>78</v>
      </c>
      <c r="D58" s="167">
        <v>1</v>
      </c>
      <c r="E58" s="169" t="s">
        <v>373</v>
      </c>
      <c r="F58" s="169" t="s">
        <v>256</v>
      </c>
      <c r="G58" s="80">
        <v>2</v>
      </c>
      <c r="H58" s="169" t="s">
        <v>373</v>
      </c>
      <c r="I58" s="169" t="s">
        <v>256</v>
      </c>
      <c r="J58" s="82"/>
      <c r="K58" s="76"/>
      <c r="L58" s="76"/>
      <c r="M58" s="84"/>
      <c r="N58" s="78"/>
      <c r="O58" s="78"/>
      <c r="R58" s="85">
        <f>COUNTIF(D55:D59,"4")</f>
        <v>1</v>
      </c>
      <c r="S58" s="85">
        <f>COUNTIF(G55:G59,"4")</f>
        <v>1</v>
      </c>
      <c r="T58" s="85">
        <f>COUNTIF(J55:J59,"4")</f>
        <v>0</v>
      </c>
      <c r="U58" s="85">
        <f>COUNTIF(M55:M59,"4")</f>
        <v>0</v>
      </c>
    </row>
    <row r="59" spans="1:21" ht="30" customHeight="1" x14ac:dyDescent="0.25">
      <c r="A59" s="225"/>
      <c r="B59" s="117"/>
      <c r="C59" s="96" t="s">
        <v>79</v>
      </c>
      <c r="D59" s="167">
        <v>4</v>
      </c>
      <c r="E59" s="169" t="s">
        <v>257</v>
      </c>
      <c r="F59" s="169" t="s">
        <v>258</v>
      </c>
      <c r="G59" s="80">
        <v>4</v>
      </c>
      <c r="H59" s="169" t="s">
        <v>257</v>
      </c>
      <c r="I59" s="169" t="s">
        <v>258</v>
      </c>
      <c r="J59" s="82"/>
      <c r="K59" s="76"/>
      <c r="L59" s="76"/>
      <c r="M59" s="84"/>
      <c r="N59" s="78"/>
      <c r="O59" s="78"/>
    </row>
    <row r="60" spans="1:21" ht="6.75" customHeight="1" x14ac:dyDescent="0.25">
      <c r="B60" s="250"/>
      <c r="C60" s="251"/>
      <c r="D60" s="118"/>
      <c r="E60" s="119"/>
      <c r="F60" s="119"/>
      <c r="G60" s="118"/>
      <c r="H60" s="119"/>
      <c r="I60" s="119"/>
      <c r="J60" s="118"/>
      <c r="K60" s="119"/>
      <c r="M60" s="118"/>
      <c r="N60" s="119"/>
    </row>
    <row r="61" spans="1:21" ht="17.399999999999999" x14ac:dyDescent="0.25">
      <c r="A61" s="225"/>
      <c r="B61" s="113"/>
      <c r="C61" s="269" t="s">
        <v>80</v>
      </c>
      <c r="D61" s="252"/>
      <c r="E61" s="252"/>
      <c r="F61" s="252"/>
      <c r="G61" s="252"/>
      <c r="H61" s="252"/>
      <c r="I61" s="252"/>
      <c r="J61" s="252"/>
      <c r="K61" s="253"/>
      <c r="L61" s="115"/>
      <c r="M61" s="115"/>
      <c r="N61" s="115"/>
      <c r="O61" s="115"/>
    </row>
    <row r="62" spans="1:21" ht="30" customHeight="1" x14ac:dyDescent="0.25">
      <c r="A62" s="225"/>
      <c r="B62" s="121"/>
      <c r="C62" s="95" t="s">
        <v>81</v>
      </c>
      <c r="D62" s="167">
        <v>2</v>
      </c>
      <c r="E62" s="169" t="s">
        <v>259</v>
      </c>
      <c r="F62" s="169" t="s">
        <v>260</v>
      </c>
      <c r="G62" s="80">
        <v>2</v>
      </c>
      <c r="H62" s="169" t="s">
        <v>259</v>
      </c>
      <c r="I62" s="169" t="s">
        <v>260</v>
      </c>
      <c r="J62" s="82"/>
      <c r="K62" s="76"/>
      <c r="L62" s="76"/>
      <c r="M62" s="84"/>
      <c r="N62" s="78"/>
      <c r="O62" s="78"/>
      <c r="R62" s="85">
        <f>COUNTIF(D62:D65,"1")</f>
        <v>1</v>
      </c>
      <c r="S62" s="85">
        <f>COUNTIF(G62:G65,"1")</f>
        <v>0</v>
      </c>
      <c r="T62" s="85">
        <f>COUNTIF(J62:J65,"1")</f>
        <v>0</v>
      </c>
      <c r="U62" s="85">
        <f>COUNTIF(M62:M65,"1")</f>
        <v>0</v>
      </c>
    </row>
    <row r="63" spans="1:21" ht="30" customHeight="1" x14ac:dyDescent="0.25">
      <c r="A63" s="225"/>
      <c r="B63" s="116"/>
      <c r="C63" s="96" t="s">
        <v>82</v>
      </c>
      <c r="D63" s="167">
        <v>3</v>
      </c>
      <c r="E63" s="169" t="s">
        <v>261</v>
      </c>
      <c r="F63" s="169" t="s">
        <v>262</v>
      </c>
      <c r="G63" s="80">
        <v>3</v>
      </c>
      <c r="H63" s="169" t="s">
        <v>261</v>
      </c>
      <c r="I63" s="169" t="s">
        <v>262</v>
      </c>
      <c r="J63" s="82"/>
      <c r="K63" s="76"/>
      <c r="L63" s="76"/>
      <c r="M63" s="84"/>
      <c r="N63" s="78"/>
      <c r="O63" s="78"/>
      <c r="R63" s="85">
        <f>COUNTIF(D62:D65,"2")</f>
        <v>1</v>
      </c>
      <c r="S63" s="85">
        <f>COUNTIF(G62:G65,"2")</f>
        <v>2</v>
      </c>
      <c r="T63" s="85">
        <f>COUNTIF(J62:J65,"2")</f>
        <v>0</v>
      </c>
      <c r="U63" s="85">
        <f>COUNTIF(M62:M65,"2")</f>
        <v>0</v>
      </c>
    </row>
    <row r="64" spans="1:21" ht="30" customHeight="1" x14ac:dyDescent="0.25">
      <c r="A64" s="225"/>
      <c r="B64" s="116"/>
      <c r="C64" s="96" t="s">
        <v>83</v>
      </c>
      <c r="D64" s="167">
        <v>1</v>
      </c>
      <c r="E64" s="169" t="s">
        <v>263</v>
      </c>
      <c r="F64" s="169" t="s">
        <v>264</v>
      </c>
      <c r="G64" s="80">
        <v>2</v>
      </c>
      <c r="H64" s="169" t="s">
        <v>263</v>
      </c>
      <c r="I64" s="169" t="s">
        <v>387</v>
      </c>
      <c r="J64" s="82"/>
      <c r="K64" s="76"/>
      <c r="L64" s="76"/>
      <c r="M64" s="84"/>
      <c r="N64" s="78"/>
      <c r="O64" s="78"/>
      <c r="R64" s="85">
        <f>COUNTIF(D62:D65,"3")</f>
        <v>2</v>
      </c>
      <c r="S64" s="85">
        <f>COUNTIF(G62:G65,"3")</f>
        <v>2</v>
      </c>
      <c r="T64" s="85">
        <f>COUNTIF(J62:J65,"3")</f>
        <v>0</v>
      </c>
      <c r="U64" s="85">
        <f>COUNTIF(M62:M65,"3")</f>
        <v>0</v>
      </c>
    </row>
    <row r="65" spans="1:21" ht="30" customHeight="1" x14ac:dyDescent="0.25">
      <c r="A65" s="225"/>
      <c r="B65" s="117"/>
      <c r="C65" s="96" t="s">
        <v>84</v>
      </c>
      <c r="D65" s="167">
        <v>3</v>
      </c>
      <c r="E65" s="169" t="s">
        <v>265</v>
      </c>
      <c r="F65" s="169" t="s">
        <v>266</v>
      </c>
      <c r="G65" s="80">
        <v>3</v>
      </c>
      <c r="H65" s="169" t="s">
        <v>265</v>
      </c>
      <c r="I65" s="169" t="s">
        <v>266</v>
      </c>
      <c r="J65" s="82"/>
      <c r="K65" s="76"/>
      <c r="L65" s="76"/>
      <c r="M65" s="84"/>
      <c r="N65" s="78"/>
      <c r="O65" s="78"/>
      <c r="R65" s="85">
        <f>COUNTIF(D62:D65,"4")</f>
        <v>0</v>
      </c>
      <c r="S65" s="85">
        <f>COUNTIF(G62:G65,"4")</f>
        <v>0</v>
      </c>
      <c r="T65" s="85">
        <f>COUNTIF(J62:J65,"4")</f>
        <v>0</v>
      </c>
      <c r="U65" s="85">
        <f>COUNTIF(M62:M65,"4")</f>
        <v>0</v>
      </c>
    </row>
    <row r="66" spans="1:21" ht="9" customHeight="1" x14ac:dyDescent="0.25">
      <c r="B66" s="262"/>
      <c r="C66" s="263"/>
      <c r="D66" s="263"/>
      <c r="E66" s="263"/>
      <c r="F66" s="263"/>
      <c r="G66" s="263"/>
      <c r="H66" s="263"/>
      <c r="I66" s="263"/>
      <c r="J66" s="263"/>
      <c r="K66" s="264"/>
      <c r="L66" s="98"/>
      <c r="M66" s="99"/>
      <c r="N66" s="98"/>
      <c r="O66" s="98"/>
    </row>
    <row r="67" spans="1:21" ht="17.399999999999999" x14ac:dyDescent="0.25">
      <c r="A67" s="225"/>
      <c r="B67" s="113"/>
      <c r="C67" s="269" t="s">
        <v>167</v>
      </c>
      <c r="D67" s="252"/>
      <c r="E67" s="252"/>
      <c r="F67" s="252"/>
      <c r="G67" s="252"/>
      <c r="H67" s="252"/>
      <c r="I67" s="252"/>
      <c r="J67" s="252"/>
      <c r="K67" s="253"/>
      <c r="L67" s="122"/>
      <c r="M67" s="122"/>
      <c r="N67" s="122"/>
      <c r="O67" s="122"/>
    </row>
    <row r="68" spans="1:21" ht="30" customHeight="1" x14ac:dyDescent="0.25">
      <c r="A68" s="225"/>
      <c r="B68" s="116"/>
      <c r="C68" s="104" t="s">
        <v>85</v>
      </c>
      <c r="D68" s="167">
        <v>3</v>
      </c>
      <c r="E68" s="170" t="s">
        <v>267</v>
      </c>
      <c r="F68" s="169" t="s">
        <v>268</v>
      </c>
      <c r="G68" s="80">
        <v>3</v>
      </c>
      <c r="H68" s="170" t="s">
        <v>267</v>
      </c>
      <c r="I68" s="169" t="s">
        <v>268</v>
      </c>
      <c r="J68" s="82"/>
      <c r="K68" s="76"/>
      <c r="L68" s="76"/>
      <c r="M68" s="84"/>
      <c r="N68" s="78"/>
      <c r="O68" s="78"/>
      <c r="R68" s="85">
        <f>COUNTIF(D68:D71,"1")</f>
        <v>0</v>
      </c>
      <c r="S68" s="85">
        <f>COUNTIF(G68:G71,"1")</f>
        <v>0</v>
      </c>
      <c r="T68" s="85">
        <f>COUNTIF(J68:J71,"1")</f>
        <v>0</v>
      </c>
      <c r="U68" s="85">
        <f>COUNTIF(M68:M71,"1")</f>
        <v>0</v>
      </c>
    </row>
    <row r="69" spans="1:21" ht="30" customHeight="1" x14ac:dyDescent="0.25">
      <c r="A69" s="225"/>
      <c r="B69" s="116"/>
      <c r="C69" s="96" t="s">
        <v>86</v>
      </c>
      <c r="D69" s="167">
        <v>3</v>
      </c>
      <c r="E69" s="169" t="s">
        <v>269</v>
      </c>
      <c r="F69" s="169" t="s">
        <v>270</v>
      </c>
      <c r="G69" s="80">
        <v>3</v>
      </c>
      <c r="H69" s="169" t="s">
        <v>269</v>
      </c>
      <c r="I69" s="169" t="s">
        <v>270</v>
      </c>
      <c r="J69" s="82"/>
      <c r="K69" s="76"/>
      <c r="L69" s="76"/>
      <c r="M69" s="84"/>
      <c r="N69" s="78"/>
      <c r="O69" s="78"/>
      <c r="R69" s="85">
        <f>COUNTIF(D68:D71,"2")</f>
        <v>1</v>
      </c>
      <c r="S69" s="85">
        <f>COUNTIF(G68:G71,"2")</f>
        <v>1</v>
      </c>
      <c r="T69" s="85">
        <f>COUNTIF(J68:J71,"2")</f>
        <v>0</v>
      </c>
      <c r="U69" s="85">
        <f>COUNTIF(M68:M71,"2")</f>
        <v>0</v>
      </c>
    </row>
    <row r="70" spans="1:21" ht="30" customHeight="1" x14ac:dyDescent="0.25">
      <c r="A70" s="225"/>
      <c r="B70" s="116"/>
      <c r="C70" s="96" t="s">
        <v>87</v>
      </c>
      <c r="D70" s="167">
        <v>2</v>
      </c>
      <c r="E70" s="170" t="s">
        <v>271</v>
      </c>
      <c r="F70" s="169" t="s">
        <v>272</v>
      </c>
      <c r="G70" s="80">
        <v>2</v>
      </c>
      <c r="H70" s="170" t="s">
        <v>271</v>
      </c>
      <c r="I70" s="169" t="s">
        <v>272</v>
      </c>
      <c r="J70" s="82"/>
      <c r="K70" s="76"/>
      <c r="L70" s="76"/>
      <c r="M70" s="84"/>
      <c r="N70" s="78"/>
      <c r="O70" s="78"/>
      <c r="R70" s="85">
        <f>COUNTIF(D68:D71,"3")</f>
        <v>2</v>
      </c>
      <c r="S70" s="85">
        <f>COUNTIF(G68:G71,"3")</f>
        <v>2</v>
      </c>
      <c r="T70" s="85">
        <f>COUNTIF(J68:J71,"3")</f>
        <v>0</v>
      </c>
      <c r="U70" s="85">
        <f>COUNTIF(M68:M71,"3")</f>
        <v>0</v>
      </c>
    </row>
    <row r="71" spans="1:21" ht="30" customHeight="1" x14ac:dyDescent="0.25">
      <c r="A71" s="225"/>
      <c r="B71" s="117"/>
      <c r="C71" s="96" t="s">
        <v>88</v>
      </c>
      <c r="D71" s="167">
        <v>4</v>
      </c>
      <c r="E71" s="169" t="s">
        <v>273</v>
      </c>
      <c r="F71" s="169" t="s">
        <v>274</v>
      </c>
      <c r="G71" s="80">
        <v>4</v>
      </c>
      <c r="H71" s="169" t="s">
        <v>273</v>
      </c>
      <c r="I71" s="169" t="s">
        <v>274</v>
      </c>
      <c r="J71" s="82"/>
      <c r="K71" s="76"/>
      <c r="L71" s="76"/>
      <c r="M71" s="84"/>
      <c r="N71" s="78"/>
      <c r="O71" s="78"/>
      <c r="R71" s="85">
        <f>COUNTIF(D68:D71,"4")</f>
        <v>1</v>
      </c>
      <c r="S71" s="85">
        <f>COUNTIF(G68:G71,"4")</f>
        <v>1</v>
      </c>
      <c r="T71" s="85">
        <f>COUNTIF(J68:J71,"4")</f>
        <v>0</v>
      </c>
      <c r="U71" s="85">
        <f>COUNTIF(M68:M71,"4")</f>
        <v>0</v>
      </c>
    </row>
    <row r="72" spans="1:21" ht="8.25" customHeight="1" x14ac:dyDescent="0.25">
      <c r="B72" s="262"/>
      <c r="C72" s="263"/>
      <c r="D72" s="263"/>
      <c r="E72" s="263"/>
      <c r="F72" s="263"/>
      <c r="G72" s="263"/>
      <c r="H72" s="263"/>
      <c r="I72" s="263"/>
      <c r="J72" s="263"/>
      <c r="K72" s="264"/>
      <c r="L72" s="98"/>
      <c r="M72" s="99"/>
      <c r="N72" s="98"/>
      <c r="O72" s="98"/>
    </row>
    <row r="73" spans="1:21" ht="17.399999999999999" x14ac:dyDescent="0.25">
      <c r="A73" s="225"/>
      <c r="B73" s="113"/>
      <c r="C73" s="269" t="s">
        <v>89</v>
      </c>
      <c r="D73" s="252"/>
      <c r="E73" s="252"/>
      <c r="F73" s="252"/>
      <c r="G73" s="252"/>
      <c r="H73" s="252"/>
      <c r="I73" s="252"/>
      <c r="J73" s="252"/>
      <c r="K73" s="253"/>
      <c r="L73" s="115"/>
      <c r="M73" s="115"/>
      <c r="N73" s="115"/>
      <c r="O73" s="115"/>
    </row>
    <row r="74" spans="1:21" ht="30" customHeight="1" x14ac:dyDescent="0.25">
      <c r="A74" s="225"/>
      <c r="B74" s="116"/>
      <c r="C74" s="104" t="s">
        <v>90</v>
      </c>
      <c r="D74" s="167">
        <v>3</v>
      </c>
      <c r="E74" s="170" t="s">
        <v>275</v>
      </c>
      <c r="F74" s="169" t="s">
        <v>276</v>
      </c>
      <c r="G74" s="80">
        <v>4</v>
      </c>
      <c r="H74" s="170" t="s">
        <v>275</v>
      </c>
      <c r="I74" s="169" t="s">
        <v>276</v>
      </c>
      <c r="J74" s="82"/>
      <c r="K74" s="76"/>
      <c r="L74" s="76"/>
      <c r="M74" s="84"/>
      <c r="N74" s="78"/>
      <c r="O74" s="78"/>
      <c r="R74" s="85">
        <f>COUNTIF(D74:D79,"1")</f>
        <v>1</v>
      </c>
      <c r="S74" s="85">
        <f>COUNTIF(G74:G79,"1")</f>
        <v>1</v>
      </c>
      <c r="T74" s="85">
        <f>COUNTIF(J74:J79,"1")</f>
        <v>0</v>
      </c>
      <c r="U74" s="85">
        <f>COUNTIF(M74:M79,"1")</f>
        <v>0</v>
      </c>
    </row>
    <row r="75" spans="1:21" ht="30" customHeight="1" x14ac:dyDescent="0.25">
      <c r="A75" s="225"/>
      <c r="B75" s="116"/>
      <c r="C75" s="96" t="s">
        <v>91</v>
      </c>
      <c r="D75" s="167">
        <v>3</v>
      </c>
      <c r="E75" s="169" t="s">
        <v>277</v>
      </c>
      <c r="F75" s="169" t="s">
        <v>278</v>
      </c>
      <c r="G75" s="80">
        <v>2</v>
      </c>
      <c r="H75" s="169" t="s">
        <v>459</v>
      </c>
      <c r="I75" s="169" t="s">
        <v>278</v>
      </c>
      <c r="J75" s="82"/>
      <c r="K75" s="76"/>
      <c r="L75" s="76"/>
      <c r="M75" s="84"/>
      <c r="N75" s="78"/>
      <c r="O75" s="78"/>
      <c r="R75" s="85">
        <f>COUNTIF(D74:D79,"2")</f>
        <v>2</v>
      </c>
      <c r="S75" s="85">
        <f>COUNTIF(G74:G79,"2")</f>
        <v>2</v>
      </c>
      <c r="T75" s="85">
        <f>COUNTIF(J74:J79,"2")</f>
        <v>0</v>
      </c>
      <c r="U75" s="85">
        <f>COUNTIF(M74:M79,"2")</f>
        <v>0</v>
      </c>
    </row>
    <row r="76" spans="1:21" ht="30" customHeight="1" x14ac:dyDescent="0.25">
      <c r="A76" s="225"/>
      <c r="B76" s="116"/>
      <c r="C76" s="96" t="s">
        <v>92</v>
      </c>
      <c r="D76" s="167">
        <v>2</v>
      </c>
      <c r="E76" s="169" t="s">
        <v>279</v>
      </c>
      <c r="F76" s="169" t="s">
        <v>280</v>
      </c>
      <c r="G76" s="80">
        <v>2</v>
      </c>
      <c r="H76" s="169" t="s">
        <v>279</v>
      </c>
      <c r="I76" s="169" t="s">
        <v>280</v>
      </c>
      <c r="J76" s="82"/>
      <c r="K76" s="76"/>
      <c r="L76" s="76"/>
      <c r="M76" s="84"/>
      <c r="N76" s="78"/>
      <c r="O76" s="78"/>
      <c r="R76" s="85">
        <f>COUNTIF(D74:D79,"2")</f>
        <v>2</v>
      </c>
      <c r="S76" s="85">
        <f>COUNTIF(G74:G79,"3")</f>
        <v>1</v>
      </c>
      <c r="T76" s="85">
        <f>COUNTIF(J74:J79,"3")</f>
        <v>0</v>
      </c>
      <c r="U76" s="85">
        <f>COUNTIF(M74:M79,"3")</f>
        <v>0</v>
      </c>
    </row>
    <row r="77" spans="1:21" ht="30" customHeight="1" x14ac:dyDescent="0.25">
      <c r="A77" s="225"/>
      <c r="B77" s="116"/>
      <c r="C77" s="96" t="s">
        <v>93</v>
      </c>
      <c r="D77" s="167">
        <v>3</v>
      </c>
      <c r="E77" s="169" t="s">
        <v>281</v>
      </c>
      <c r="F77" s="169" t="s">
        <v>282</v>
      </c>
      <c r="G77" s="80">
        <v>4</v>
      </c>
      <c r="H77" s="169" t="s">
        <v>281</v>
      </c>
      <c r="I77" s="169" t="s">
        <v>282</v>
      </c>
      <c r="J77" s="82"/>
      <c r="K77" s="76"/>
      <c r="L77" s="76"/>
      <c r="M77" s="84"/>
      <c r="N77" s="78"/>
      <c r="O77" s="78"/>
      <c r="R77" s="85">
        <f>COUNTIF(D74:D79,"4")</f>
        <v>0</v>
      </c>
      <c r="S77" s="85">
        <f>COUNTIF(G74:G79,"4")</f>
        <v>2</v>
      </c>
      <c r="T77" s="85">
        <f>COUNTIF(J74:J79,"4")</f>
        <v>0</v>
      </c>
      <c r="U77" s="85">
        <f>COUNTIF(M74:M79,"4")</f>
        <v>0</v>
      </c>
    </row>
    <row r="78" spans="1:21" ht="30" customHeight="1" x14ac:dyDescent="0.25">
      <c r="A78" s="225"/>
      <c r="B78" s="121"/>
      <c r="C78" s="97" t="s">
        <v>94</v>
      </c>
      <c r="D78" s="167">
        <v>2</v>
      </c>
      <c r="E78" s="169" t="s">
        <v>283</v>
      </c>
      <c r="F78" s="169" t="s">
        <v>284</v>
      </c>
      <c r="G78" s="80">
        <v>3</v>
      </c>
      <c r="H78" s="169" t="s">
        <v>283</v>
      </c>
      <c r="I78" s="169" t="s">
        <v>284</v>
      </c>
      <c r="J78" s="82"/>
      <c r="K78" s="76"/>
      <c r="L78" s="76"/>
      <c r="M78" s="84"/>
      <c r="N78" s="78"/>
      <c r="O78" s="78"/>
    </row>
    <row r="79" spans="1:21" ht="30" customHeight="1" x14ac:dyDescent="0.25">
      <c r="A79" s="225"/>
      <c r="B79" s="117"/>
      <c r="C79" s="96" t="s">
        <v>95</v>
      </c>
      <c r="D79" s="167">
        <v>1</v>
      </c>
      <c r="E79" s="170" t="s">
        <v>285</v>
      </c>
      <c r="F79" s="169" t="s">
        <v>286</v>
      </c>
      <c r="G79" s="80">
        <v>1</v>
      </c>
      <c r="H79" s="170" t="s">
        <v>285</v>
      </c>
      <c r="I79" s="169" t="s">
        <v>286</v>
      </c>
      <c r="J79" s="82"/>
      <c r="K79" s="76"/>
      <c r="L79" s="76"/>
      <c r="M79" s="84"/>
      <c r="N79" s="78"/>
      <c r="O79" s="78"/>
    </row>
    <row r="80" spans="1:21" ht="9" customHeight="1" x14ac:dyDescent="0.25">
      <c r="B80" s="250"/>
      <c r="C80" s="251"/>
      <c r="D80" s="118"/>
      <c r="E80" s="119"/>
      <c r="F80" s="119"/>
      <c r="G80" s="118"/>
      <c r="H80" s="119"/>
      <c r="I80" s="119"/>
      <c r="J80" s="118"/>
      <c r="K80" s="123"/>
      <c r="M80" s="118"/>
      <c r="N80" s="123"/>
    </row>
    <row r="81" spans="1:21" ht="18.75" customHeight="1" x14ac:dyDescent="0.25">
      <c r="B81" s="273" t="s">
        <v>96</v>
      </c>
      <c r="C81" s="274"/>
      <c r="D81" s="257" t="s">
        <v>180</v>
      </c>
      <c r="E81" s="258"/>
      <c r="F81" s="259"/>
      <c r="G81" s="240">
        <v>2024</v>
      </c>
      <c r="H81" s="241"/>
      <c r="I81" s="242"/>
      <c r="J81" s="243">
        <v>2017</v>
      </c>
      <c r="K81" s="244"/>
      <c r="L81" s="245"/>
      <c r="M81" s="288">
        <v>2018</v>
      </c>
      <c r="N81" s="289"/>
      <c r="O81" s="290"/>
    </row>
    <row r="82" spans="1:21" ht="34.5" customHeight="1" x14ac:dyDescent="0.25">
      <c r="B82" s="275"/>
      <c r="C82" s="276"/>
      <c r="D82" s="110" t="s">
        <v>34</v>
      </c>
      <c r="E82" s="111" t="s">
        <v>122</v>
      </c>
      <c r="F82" s="111" t="s">
        <v>125</v>
      </c>
      <c r="G82" s="110" t="s">
        <v>34</v>
      </c>
      <c r="H82" s="111" t="s">
        <v>122</v>
      </c>
      <c r="I82" s="111" t="s">
        <v>125</v>
      </c>
      <c r="J82" s="110" t="s">
        <v>34</v>
      </c>
      <c r="K82" s="111" t="s">
        <v>122</v>
      </c>
      <c r="L82" s="112" t="s">
        <v>125</v>
      </c>
      <c r="M82" s="110" t="s">
        <v>34</v>
      </c>
      <c r="N82" s="111" t="s">
        <v>122</v>
      </c>
      <c r="O82" s="112" t="s">
        <v>125</v>
      </c>
    </row>
    <row r="83" spans="1:21" ht="17.399999999999999" x14ac:dyDescent="0.25">
      <c r="A83" s="225"/>
      <c r="B83" s="124"/>
      <c r="C83" s="252" t="s">
        <v>97</v>
      </c>
      <c r="D83" s="252"/>
      <c r="E83" s="252"/>
      <c r="F83" s="252"/>
      <c r="G83" s="252"/>
      <c r="H83" s="252"/>
      <c r="I83" s="252"/>
      <c r="J83" s="252"/>
      <c r="K83" s="252"/>
      <c r="L83" s="125"/>
      <c r="M83" s="126"/>
      <c r="N83" s="126"/>
      <c r="O83" s="125"/>
    </row>
    <row r="84" spans="1:21" ht="30" customHeight="1" x14ac:dyDescent="0.25">
      <c r="A84" s="225"/>
      <c r="B84" s="117"/>
      <c r="C84" s="104" t="s">
        <v>98</v>
      </c>
      <c r="D84" s="27">
        <v>3</v>
      </c>
      <c r="E84" s="74" t="s">
        <v>211</v>
      </c>
      <c r="F84" s="60" t="s">
        <v>212</v>
      </c>
      <c r="G84" s="80">
        <v>3</v>
      </c>
      <c r="H84" s="66" t="s">
        <v>417</v>
      </c>
      <c r="I84" s="61" t="s">
        <v>212</v>
      </c>
      <c r="J84" s="82"/>
      <c r="K84" s="76"/>
      <c r="L84" s="76"/>
      <c r="M84" s="84"/>
      <c r="N84" s="78"/>
      <c r="O84" s="78"/>
      <c r="R84" s="85">
        <f>COUNTIF(D84:D86,"1")</f>
        <v>0</v>
      </c>
      <c r="S84" s="85">
        <f>COUNTIF(G84:G86,"1")</f>
        <v>0</v>
      </c>
      <c r="T84" s="85">
        <f>COUNTIF(J84:J86,"1")</f>
        <v>0</v>
      </c>
      <c r="U84" s="85">
        <f>COUNTIF(M84:M86,"1")</f>
        <v>0</v>
      </c>
    </row>
    <row r="85" spans="1:21" ht="30" customHeight="1" x14ac:dyDescent="0.25">
      <c r="A85" s="225"/>
      <c r="B85" s="124"/>
      <c r="C85" s="96" t="s">
        <v>99</v>
      </c>
      <c r="D85" s="27">
        <v>3</v>
      </c>
      <c r="E85" s="164" t="s">
        <v>213</v>
      </c>
      <c r="F85" s="60" t="s">
        <v>214</v>
      </c>
      <c r="G85" s="80">
        <v>3</v>
      </c>
      <c r="H85" s="66" t="s">
        <v>213</v>
      </c>
      <c r="I85" s="61" t="s">
        <v>418</v>
      </c>
      <c r="J85" s="82"/>
      <c r="K85" s="76"/>
      <c r="L85" s="76"/>
      <c r="M85" s="84"/>
      <c r="N85" s="78"/>
      <c r="O85" s="78"/>
      <c r="R85" s="85">
        <f>COUNTIF(D84:D86,"2")</f>
        <v>0</v>
      </c>
      <c r="S85" s="85">
        <f>COUNTIF(G84:G86,"2")</f>
        <v>0</v>
      </c>
      <c r="T85" s="85">
        <f>COUNTIF(J84:J86,"2")</f>
        <v>0</v>
      </c>
      <c r="U85" s="85">
        <f>COUNTIF(M84:M86,"2")</f>
        <v>0</v>
      </c>
    </row>
    <row r="86" spans="1:21" ht="30" customHeight="1" x14ac:dyDescent="0.25">
      <c r="A86" s="225"/>
      <c r="B86" s="124"/>
      <c r="C86" s="96" t="s">
        <v>100</v>
      </c>
      <c r="D86" s="27">
        <v>3</v>
      </c>
      <c r="E86" s="164" t="s">
        <v>215</v>
      </c>
      <c r="F86" s="60" t="s">
        <v>460</v>
      </c>
      <c r="G86" s="80">
        <v>3</v>
      </c>
      <c r="H86" s="66" t="s">
        <v>215</v>
      </c>
      <c r="I86" s="61" t="s">
        <v>419</v>
      </c>
      <c r="J86" s="82"/>
      <c r="K86" s="76"/>
      <c r="L86" s="76"/>
      <c r="M86" s="84"/>
      <c r="N86" s="78"/>
      <c r="O86" s="78"/>
      <c r="R86" s="85">
        <f>COUNTIF(D84:D86,"3")</f>
        <v>3</v>
      </c>
      <c r="S86" s="85">
        <f>COUNTIF(G84:G86,"3")</f>
        <v>3</v>
      </c>
      <c r="T86" s="85">
        <f>COUNTIF(J84:J86,"3")</f>
        <v>0</v>
      </c>
      <c r="U86" s="85">
        <f>COUNTIF(M84:M86,"3")</f>
        <v>0</v>
      </c>
    </row>
    <row r="87" spans="1:21" ht="21" customHeight="1" x14ac:dyDescent="0.25">
      <c r="B87" s="250"/>
      <c r="C87" s="251"/>
      <c r="D87" s="118"/>
      <c r="E87" s="119"/>
      <c r="F87" s="119"/>
      <c r="G87" s="118"/>
      <c r="H87" s="119"/>
      <c r="I87" s="119"/>
      <c r="J87" s="118"/>
      <c r="K87" s="119"/>
      <c r="M87" s="118"/>
      <c r="N87" s="119"/>
      <c r="R87" s="85">
        <f>COUNTIF(D84:D86,"4")</f>
        <v>0</v>
      </c>
      <c r="S87" s="85">
        <f>COUNTIF(G84:G86,"4")</f>
        <v>0</v>
      </c>
      <c r="T87" s="85">
        <f>COUNTIF(J84:J86,"4")</f>
        <v>0</v>
      </c>
      <c r="U87" s="85">
        <f>COUNTIF(M84:M86,"4")</f>
        <v>0</v>
      </c>
    </row>
    <row r="88" spans="1:21" ht="17.399999999999999" x14ac:dyDescent="0.3">
      <c r="A88" s="225"/>
      <c r="B88" s="127"/>
      <c r="C88" s="291" t="s">
        <v>101</v>
      </c>
      <c r="D88" s="292"/>
      <c r="E88" s="292"/>
      <c r="F88" s="292"/>
      <c r="G88" s="292"/>
      <c r="H88" s="292"/>
      <c r="I88" s="292"/>
      <c r="J88" s="292"/>
      <c r="K88" s="293"/>
      <c r="L88" s="115"/>
      <c r="M88" s="115"/>
      <c r="N88" s="115"/>
      <c r="O88" s="115"/>
    </row>
    <row r="89" spans="1:21" ht="30" customHeight="1" x14ac:dyDescent="0.25">
      <c r="A89" s="225"/>
      <c r="B89" s="117"/>
      <c r="C89" s="95" t="s">
        <v>102</v>
      </c>
      <c r="D89" s="27">
        <v>1</v>
      </c>
      <c r="E89" s="60" t="s">
        <v>216</v>
      </c>
      <c r="F89" s="60" t="s">
        <v>217</v>
      </c>
      <c r="G89" s="80">
        <v>1</v>
      </c>
      <c r="H89" s="61" t="s">
        <v>216</v>
      </c>
      <c r="I89" s="61" t="s">
        <v>420</v>
      </c>
      <c r="J89" s="82"/>
      <c r="K89" s="76"/>
      <c r="L89" s="76"/>
      <c r="M89" s="84"/>
      <c r="N89" s="78"/>
      <c r="O89" s="78"/>
      <c r="R89" s="85">
        <f>COUNTIF(D89:D95,"1")</f>
        <v>7</v>
      </c>
      <c r="S89" s="85">
        <f>COUNTIF(G89:G95,"1")</f>
        <v>5</v>
      </c>
      <c r="T89" s="85">
        <f>COUNTIF(J89:J95,"1")</f>
        <v>0</v>
      </c>
      <c r="U89" s="85">
        <f>COUNTIF(M89:M95,"1")</f>
        <v>0</v>
      </c>
    </row>
    <row r="90" spans="1:21" ht="30" customHeight="1" x14ac:dyDescent="0.25">
      <c r="A90" s="225"/>
      <c r="B90" s="128"/>
      <c r="C90" s="97" t="s">
        <v>103</v>
      </c>
      <c r="D90" s="27">
        <v>1</v>
      </c>
      <c r="E90" s="74" t="s">
        <v>218</v>
      </c>
      <c r="F90" s="60" t="s">
        <v>219</v>
      </c>
      <c r="G90" s="80">
        <v>1</v>
      </c>
      <c r="H90" s="66" t="s">
        <v>218</v>
      </c>
      <c r="I90" s="61" t="s">
        <v>219</v>
      </c>
      <c r="J90" s="82"/>
      <c r="K90" s="76"/>
      <c r="L90" s="76"/>
      <c r="M90" s="84"/>
      <c r="N90" s="78"/>
      <c r="O90" s="78"/>
      <c r="R90" s="85">
        <f>COUNTIF(D89:D95,"2")</f>
        <v>0</v>
      </c>
      <c r="S90" s="85">
        <f>COUNTIF(G89:G95,"2")</f>
        <v>2</v>
      </c>
      <c r="T90" s="85">
        <f>COUNTIF(J89:J95,"2")</f>
        <v>0</v>
      </c>
      <c r="U90" s="85">
        <f>COUNTIF(M89:M95,"2")</f>
        <v>0</v>
      </c>
    </row>
    <row r="91" spans="1:21" ht="30" customHeight="1" x14ac:dyDescent="0.25">
      <c r="A91" s="225"/>
      <c r="B91" s="124"/>
      <c r="C91" s="96" t="s">
        <v>104</v>
      </c>
      <c r="D91" s="27">
        <v>1</v>
      </c>
      <c r="E91" s="74" t="s">
        <v>220</v>
      </c>
      <c r="F91" s="60" t="s">
        <v>221</v>
      </c>
      <c r="G91" s="80">
        <v>1</v>
      </c>
      <c r="H91" s="66" t="s">
        <v>220</v>
      </c>
      <c r="I91" s="61" t="s">
        <v>221</v>
      </c>
      <c r="J91" s="82"/>
      <c r="K91" s="76"/>
      <c r="L91" s="76"/>
      <c r="M91" s="84"/>
      <c r="N91" s="78"/>
      <c r="O91" s="78"/>
      <c r="R91" s="85">
        <f>COUNTIF(D89:D95,"3")</f>
        <v>0</v>
      </c>
      <c r="S91" s="85">
        <f>COUNTIF(G89:G95,"3")</f>
        <v>0</v>
      </c>
      <c r="T91" s="85">
        <f>COUNTIF(J89:J95,"3")</f>
        <v>0</v>
      </c>
      <c r="U91" s="85">
        <f>COUNTIF(M89:M95,"3")</f>
        <v>0</v>
      </c>
    </row>
    <row r="92" spans="1:21" ht="30" customHeight="1" x14ac:dyDescent="0.25">
      <c r="A92" s="225"/>
      <c r="B92" s="124"/>
      <c r="C92" s="97" t="s">
        <v>105</v>
      </c>
      <c r="D92" s="27">
        <v>1</v>
      </c>
      <c r="E92" s="74" t="s">
        <v>222</v>
      </c>
      <c r="F92" s="60" t="s">
        <v>223</v>
      </c>
      <c r="G92" s="80">
        <v>2</v>
      </c>
      <c r="H92" s="66" t="s">
        <v>421</v>
      </c>
      <c r="I92" s="61" t="s">
        <v>422</v>
      </c>
      <c r="J92" s="82"/>
      <c r="K92" s="76"/>
      <c r="L92" s="76"/>
      <c r="M92" s="84"/>
      <c r="N92" s="78"/>
      <c r="O92" s="78"/>
      <c r="R92" s="85">
        <f>COUNTIF(D89:D95,"4")</f>
        <v>0</v>
      </c>
      <c r="S92" s="85">
        <f>COUNTIF(G89:G95,"4")</f>
        <v>0</v>
      </c>
      <c r="T92" s="85">
        <f>COUNTIF(J89:J95,"4")</f>
        <v>0</v>
      </c>
      <c r="U92" s="85">
        <f>COUNTIF(M89:M95,"4")</f>
        <v>0</v>
      </c>
    </row>
    <row r="93" spans="1:21" ht="30" customHeight="1" x14ac:dyDescent="0.25">
      <c r="A93" s="225"/>
      <c r="B93" s="124"/>
      <c r="C93" s="96" t="s">
        <v>106</v>
      </c>
      <c r="D93" s="27">
        <v>1</v>
      </c>
      <c r="E93" s="74" t="s">
        <v>224</v>
      </c>
      <c r="F93" s="60" t="s">
        <v>223</v>
      </c>
      <c r="G93" s="80">
        <v>2</v>
      </c>
      <c r="H93" s="66" t="s">
        <v>423</v>
      </c>
      <c r="I93" s="61" t="s">
        <v>424</v>
      </c>
      <c r="J93" s="82"/>
      <c r="K93" s="76"/>
      <c r="L93" s="76"/>
      <c r="M93" s="84"/>
      <c r="N93" s="78"/>
      <c r="O93" s="78"/>
    </row>
    <row r="94" spans="1:21" ht="30" customHeight="1" x14ac:dyDescent="0.25">
      <c r="A94" s="225"/>
      <c r="B94" s="128"/>
      <c r="C94" s="97" t="s">
        <v>107</v>
      </c>
      <c r="D94" s="27">
        <v>1</v>
      </c>
      <c r="E94" s="74" t="s">
        <v>225</v>
      </c>
      <c r="F94" s="60" t="s">
        <v>226</v>
      </c>
      <c r="G94" s="80">
        <v>1</v>
      </c>
      <c r="H94" s="66" t="s">
        <v>225</v>
      </c>
      <c r="I94" s="61" t="s">
        <v>424</v>
      </c>
      <c r="J94" s="82"/>
      <c r="K94" s="76"/>
      <c r="L94" s="76"/>
      <c r="M94" s="84"/>
      <c r="N94" s="78"/>
      <c r="O94" s="78"/>
    </row>
    <row r="95" spans="1:21" ht="30" customHeight="1" x14ac:dyDescent="0.25">
      <c r="A95" s="225"/>
      <c r="B95" s="124"/>
      <c r="C95" s="96" t="s">
        <v>108</v>
      </c>
      <c r="D95" s="27">
        <v>1</v>
      </c>
      <c r="E95" s="164" t="s">
        <v>227</v>
      </c>
      <c r="F95" s="60" t="s">
        <v>221</v>
      </c>
      <c r="G95" s="80">
        <v>1</v>
      </c>
      <c r="H95" s="66" t="s">
        <v>425</v>
      </c>
      <c r="I95" s="61" t="s">
        <v>426</v>
      </c>
      <c r="J95" s="82"/>
      <c r="K95" s="76"/>
      <c r="L95" s="76"/>
      <c r="M95" s="84"/>
      <c r="N95" s="78"/>
      <c r="O95" s="78"/>
    </row>
    <row r="96" spans="1:21" ht="5.25" customHeight="1" x14ac:dyDescent="0.25">
      <c r="B96" s="250"/>
      <c r="C96" s="251"/>
      <c r="D96" s="118"/>
      <c r="E96" s="119"/>
      <c r="F96" s="119"/>
      <c r="G96" s="118"/>
      <c r="H96" s="119"/>
      <c r="I96" s="119"/>
      <c r="J96" s="118"/>
      <c r="K96" s="123"/>
      <c r="M96" s="118"/>
      <c r="N96" s="123"/>
    </row>
    <row r="97" spans="1:21" ht="17.399999999999999" x14ac:dyDescent="0.25">
      <c r="A97" s="225"/>
      <c r="B97" s="113"/>
      <c r="C97" s="269" t="s">
        <v>25</v>
      </c>
      <c r="D97" s="252"/>
      <c r="E97" s="252"/>
      <c r="F97" s="252"/>
      <c r="G97" s="252"/>
      <c r="H97" s="252"/>
      <c r="I97" s="252"/>
      <c r="J97" s="252"/>
      <c r="K97" s="252"/>
      <c r="L97" s="252"/>
      <c r="M97" s="129"/>
      <c r="N97" s="129"/>
      <c r="O97" s="130"/>
    </row>
    <row r="98" spans="1:21" ht="57" x14ac:dyDescent="0.25">
      <c r="A98" s="225"/>
      <c r="B98" s="121"/>
      <c r="C98" s="95" t="s">
        <v>109</v>
      </c>
      <c r="D98" s="27">
        <v>2</v>
      </c>
      <c r="E98" s="30" t="s">
        <v>374</v>
      </c>
      <c r="F98" s="30" t="s">
        <v>228</v>
      </c>
      <c r="G98" s="28">
        <v>2</v>
      </c>
      <c r="H98" s="32" t="s">
        <v>374</v>
      </c>
      <c r="I98" s="32" t="s">
        <v>228</v>
      </c>
      <c r="J98" s="29"/>
      <c r="K98" s="35"/>
      <c r="L98" s="35"/>
      <c r="M98" s="52"/>
      <c r="N98" s="51"/>
      <c r="O98" s="51"/>
      <c r="R98" s="85">
        <f>COUNTIF(D98:D99,"1")</f>
        <v>0</v>
      </c>
      <c r="S98" s="85">
        <f>COUNTIF(G98:G99,"1")</f>
        <v>0</v>
      </c>
      <c r="T98" s="85">
        <f>COUNTIF(J98:J99,"1")</f>
        <v>0</v>
      </c>
      <c r="U98" s="85">
        <f>COUNTIF(M98:M99,"1")</f>
        <v>0</v>
      </c>
    </row>
    <row r="99" spans="1:21" ht="79.8" x14ac:dyDescent="0.25">
      <c r="A99" s="225"/>
      <c r="B99" s="131"/>
      <c r="C99" s="97" t="s">
        <v>110</v>
      </c>
      <c r="D99" s="27">
        <v>3</v>
      </c>
      <c r="E99" s="31" t="s">
        <v>375</v>
      </c>
      <c r="F99" s="30" t="s">
        <v>229</v>
      </c>
      <c r="G99" s="28">
        <v>3</v>
      </c>
      <c r="H99" s="33" t="s">
        <v>375</v>
      </c>
      <c r="I99" s="32" t="s">
        <v>229</v>
      </c>
      <c r="J99" s="29"/>
      <c r="K99" s="35"/>
      <c r="L99" s="35"/>
      <c r="M99" s="52"/>
      <c r="N99" s="51"/>
      <c r="O99" s="51"/>
      <c r="R99" s="85">
        <f>COUNTIF(D98:D99,"2")</f>
        <v>1</v>
      </c>
      <c r="S99" s="85">
        <f>COUNTIF(G98:G99,"2")</f>
        <v>1</v>
      </c>
      <c r="T99" s="85">
        <f>COUNTIF(J98:J99,"2")</f>
        <v>0</v>
      </c>
      <c r="U99" s="85">
        <f>COUNTIF(M98:M99,"2")</f>
        <v>0</v>
      </c>
    </row>
    <row r="100" spans="1:21" ht="8.25" customHeight="1" x14ac:dyDescent="0.25">
      <c r="B100" s="250"/>
      <c r="C100" s="251"/>
      <c r="D100" s="118"/>
      <c r="E100" s="119"/>
      <c r="F100" s="119"/>
      <c r="G100" s="118"/>
      <c r="H100" s="119"/>
      <c r="I100" s="119"/>
      <c r="J100" s="118"/>
      <c r="K100" s="123"/>
      <c r="M100" s="118"/>
      <c r="N100" s="123"/>
      <c r="R100" s="85">
        <f>COUNTIF(D98:D99,"3")</f>
        <v>1</v>
      </c>
      <c r="S100" s="85">
        <f>COUNTIF(G98:G99,"3")</f>
        <v>1</v>
      </c>
      <c r="T100" s="85">
        <f>COUNTIF(J98:J99,"3")</f>
        <v>0</v>
      </c>
      <c r="U100" s="85">
        <f>COUNTIF(M98:M99,"3")</f>
        <v>0</v>
      </c>
    </row>
    <row r="101" spans="1:21" ht="17.399999999999999" x14ac:dyDescent="0.25">
      <c r="A101" s="225"/>
      <c r="B101" s="124"/>
      <c r="C101" s="252" t="s">
        <v>111</v>
      </c>
      <c r="D101" s="252"/>
      <c r="E101" s="252"/>
      <c r="F101" s="252"/>
      <c r="G101" s="252"/>
      <c r="H101" s="252"/>
      <c r="I101" s="252"/>
      <c r="J101" s="252"/>
      <c r="K101" s="253"/>
      <c r="L101" s="115"/>
      <c r="M101" s="115"/>
      <c r="N101" s="115"/>
      <c r="O101" s="115"/>
      <c r="R101" s="85">
        <f>COUNTIF(D98:D99,"4")</f>
        <v>0</v>
      </c>
      <c r="S101" s="85">
        <f>COUNTIF(G98:G99,"4")</f>
        <v>0</v>
      </c>
      <c r="T101" s="85">
        <f>COUNTIF(J98:J99,"4")</f>
        <v>0</v>
      </c>
      <c r="U101" s="85">
        <f>COUNTIF(M98:M99,"4")</f>
        <v>0</v>
      </c>
    </row>
    <row r="102" spans="1:21" ht="30" customHeight="1" x14ac:dyDescent="0.25">
      <c r="A102" s="225"/>
      <c r="B102" s="117"/>
      <c r="C102" s="104" t="s">
        <v>112</v>
      </c>
      <c r="D102" s="27">
        <v>3</v>
      </c>
      <c r="E102" s="60" t="s">
        <v>230</v>
      </c>
      <c r="F102" s="60" t="s">
        <v>231</v>
      </c>
      <c r="G102" s="80">
        <v>3</v>
      </c>
      <c r="H102" s="61" t="s">
        <v>427</v>
      </c>
      <c r="I102" s="61" t="s">
        <v>231</v>
      </c>
      <c r="J102" s="82"/>
      <c r="K102" s="76"/>
      <c r="L102" s="76"/>
      <c r="M102" s="84"/>
      <c r="N102" s="78"/>
      <c r="O102" s="78"/>
      <c r="R102" s="85">
        <f>COUNTIF(D102:D111,"1")</f>
        <v>2</v>
      </c>
      <c r="S102" s="85">
        <f>COUNTIF(G102:G111,"1")</f>
        <v>2</v>
      </c>
      <c r="T102" s="85">
        <f>COUNTIF(J102:J111,"1")</f>
        <v>0</v>
      </c>
      <c r="U102" s="85">
        <f>COUNTIF(M102:M111,"1")</f>
        <v>0</v>
      </c>
    </row>
    <row r="103" spans="1:21" ht="30" customHeight="1" x14ac:dyDescent="0.25">
      <c r="A103" s="225"/>
      <c r="B103" s="124"/>
      <c r="C103" s="96" t="s">
        <v>113</v>
      </c>
      <c r="D103" s="27">
        <v>2</v>
      </c>
      <c r="E103" s="74" t="s">
        <v>376</v>
      </c>
      <c r="F103" s="60" t="s">
        <v>232</v>
      </c>
      <c r="G103" s="80">
        <v>2</v>
      </c>
      <c r="H103" s="66" t="s">
        <v>376</v>
      </c>
      <c r="I103" s="61" t="s">
        <v>232</v>
      </c>
      <c r="J103" s="82"/>
      <c r="K103" s="76"/>
      <c r="L103" s="76"/>
      <c r="M103" s="84"/>
      <c r="N103" s="78"/>
      <c r="O103" s="78"/>
      <c r="R103" s="85">
        <f>COUNTIF(D102:D111,"2")</f>
        <v>5</v>
      </c>
      <c r="S103" s="85">
        <f>COUNTIF(G102:G111,"2")</f>
        <v>5</v>
      </c>
      <c r="T103" s="85">
        <f>COUNTIF(J102:J111,"2")</f>
        <v>0</v>
      </c>
      <c r="U103" s="85">
        <f>COUNTIF(M102:M111,"2")</f>
        <v>0</v>
      </c>
    </row>
    <row r="104" spans="1:21" ht="30" customHeight="1" x14ac:dyDescent="0.25">
      <c r="A104" s="225"/>
      <c r="B104" s="124"/>
      <c r="C104" s="96" t="s">
        <v>114</v>
      </c>
      <c r="D104" s="27">
        <v>2</v>
      </c>
      <c r="E104" s="74" t="s">
        <v>377</v>
      </c>
      <c r="F104" s="60" t="s">
        <v>233</v>
      </c>
      <c r="G104" s="80">
        <v>2</v>
      </c>
      <c r="H104" s="66" t="s">
        <v>377</v>
      </c>
      <c r="I104" s="61" t="s">
        <v>233</v>
      </c>
      <c r="J104" s="82"/>
      <c r="K104" s="76"/>
      <c r="L104" s="76"/>
      <c r="M104" s="84"/>
      <c r="N104" s="78"/>
      <c r="O104" s="78"/>
      <c r="R104" s="85">
        <f>COUNTIF(D102:D111,"3")</f>
        <v>3</v>
      </c>
      <c r="S104" s="85">
        <f>COUNTIF(G102:G111,"3")</f>
        <v>3</v>
      </c>
      <c r="T104" s="85">
        <f>COUNTIF(J102:J111,"3")</f>
        <v>0</v>
      </c>
      <c r="U104" s="85">
        <f>COUNTIF(M102:M111,"3")</f>
        <v>0</v>
      </c>
    </row>
    <row r="105" spans="1:21" ht="30" customHeight="1" x14ac:dyDescent="0.25">
      <c r="A105" s="225"/>
      <c r="B105" s="124"/>
      <c r="C105" s="96" t="s">
        <v>115</v>
      </c>
      <c r="D105" s="27">
        <v>2</v>
      </c>
      <c r="E105" s="74" t="s">
        <v>378</v>
      </c>
      <c r="F105" s="60" t="s">
        <v>235</v>
      </c>
      <c r="G105" s="80">
        <v>2</v>
      </c>
      <c r="H105" s="66" t="s">
        <v>378</v>
      </c>
      <c r="I105" s="61" t="s">
        <v>235</v>
      </c>
      <c r="J105" s="82"/>
      <c r="K105" s="76"/>
      <c r="L105" s="76"/>
      <c r="M105" s="84"/>
      <c r="N105" s="78"/>
      <c r="O105" s="78"/>
      <c r="R105" s="85">
        <f>COUNTIF(D102:D111,"4")</f>
        <v>0</v>
      </c>
      <c r="S105" s="85">
        <f>COUNTIF(G102:G111,"4")</f>
        <v>0</v>
      </c>
      <c r="T105" s="85">
        <f>COUNTIF(J102:J111,"4")</f>
        <v>0</v>
      </c>
      <c r="U105" s="85">
        <f>COUNTIF(M102:M111,"4")</f>
        <v>0</v>
      </c>
    </row>
    <row r="106" spans="1:21" ht="30" customHeight="1" x14ac:dyDescent="0.25">
      <c r="A106" s="225"/>
      <c r="B106" s="124"/>
      <c r="C106" s="96" t="s">
        <v>116</v>
      </c>
      <c r="D106" s="27">
        <v>3</v>
      </c>
      <c r="E106" s="74" t="s">
        <v>236</v>
      </c>
      <c r="F106" s="60" t="s">
        <v>237</v>
      </c>
      <c r="G106" s="80">
        <v>3</v>
      </c>
      <c r="H106" s="66" t="s">
        <v>428</v>
      </c>
      <c r="I106" s="61" t="s">
        <v>237</v>
      </c>
      <c r="J106" s="82"/>
      <c r="K106" s="76"/>
      <c r="L106" s="76"/>
      <c r="M106" s="84"/>
      <c r="N106" s="78"/>
      <c r="O106" s="78"/>
    </row>
    <row r="107" spans="1:21" ht="30" customHeight="1" x14ac:dyDescent="0.25">
      <c r="A107" s="225"/>
      <c r="B107" s="124"/>
      <c r="C107" s="96" t="s">
        <v>117</v>
      </c>
      <c r="D107" s="27">
        <v>2</v>
      </c>
      <c r="E107" s="74" t="s">
        <v>234</v>
      </c>
      <c r="F107" s="60" t="s">
        <v>235</v>
      </c>
      <c r="G107" s="80">
        <v>2</v>
      </c>
      <c r="H107" s="66" t="s">
        <v>429</v>
      </c>
      <c r="I107" s="61" t="s">
        <v>235</v>
      </c>
      <c r="J107" s="82"/>
      <c r="K107" s="76"/>
      <c r="L107" s="76"/>
      <c r="M107" s="84"/>
      <c r="N107" s="78"/>
      <c r="O107" s="78"/>
    </row>
    <row r="108" spans="1:21" ht="30" customHeight="1" x14ac:dyDescent="0.25">
      <c r="A108" s="225"/>
      <c r="B108" s="124"/>
      <c r="C108" s="96" t="s">
        <v>118</v>
      </c>
      <c r="D108" s="165">
        <v>2</v>
      </c>
      <c r="E108" s="166" t="s">
        <v>379</v>
      </c>
      <c r="F108" s="162" t="s">
        <v>238</v>
      </c>
      <c r="G108" s="80">
        <v>2</v>
      </c>
      <c r="H108" s="66" t="s">
        <v>430</v>
      </c>
      <c r="I108" s="61" t="s">
        <v>238</v>
      </c>
      <c r="J108" s="82"/>
      <c r="K108" s="76"/>
      <c r="L108" s="76"/>
      <c r="M108" s="84"/>
      <c r="N108" s="78"/>
      <c r="O108" s="78"/>
    </row>
    <row r="109" spans="1:21" ht="30" customHeight="1" x14ac:dyDescent="0.25">
      <c r="A109" s="225"/>
      <c r="B109" s="124"/>
      <c r="C109" s="96" t="s">
        <v>119</v>
      </c>
      <c r="D109" s="27">
        <v>1</v>
      </c>
      <c r="E109" s="74" t="s">
        <v>239</v>
      </c>
      <c r="F109" s="60" t="s">
        <v>240</v>
      </c>
      <c r="G109" s="80">
        <v>1</v>
      </c>
      <c r="H109" s="66" t="s">
        <v>431</v>
      </c>
      <c r="I109" s="61" t="s">
        <v>240</v>
      </c>
      <c r="J109" s="82"/>
      <c r="K109" s="76"/>
      <c r="L109" s="76"/>
      <c r="M109" s="84"/>
      <c r="N109" s="78"/>
      <c r="O109" s="78"/>
    </row>
    <row r="110" spans="1:21" ht="30" customHeight="1" x14ac:dyDescent="0.25">
      <c r="A110" s="225"/>
      <c r="B110" s="124"/>
      <c r="C110" s="96" t="s">
        <v>120</v>
      </c>
      <c r="D110" s="27">
        <v>3</v>
      </c>
      <c r="E110" s="164" t="s">
        <v>241</v>
      </c>
      <c r="F110" s="60" t="s">
        <v>242</v>
      </c>
      <c r="G110" s="80">
        <v>3</v>
      </c>
      <c r="H110" s="66" t="s">
        <v>241</v>
      </c>
      <c r="I110" s="61" t="s">
        <v>242</v>
      </c>
      <c r="J110" s="82"/>
      <c r="K110" s="76"/>
      <c r="L110" s="76"/>
      <c r="M110" s="84"/>
      <c r="N110" s="78"/>
      <c r="O110" s="78"/>
    </row>
    <row r="111" spans="1:21" ht="30" customHeight="1" x14ac:dyDescent="0.25">
      <c r="A111" s="225"/>
      <c r="B111" s="124"/>
      <c r="C111" s="96" t="s">
        <v>121</v>
      </c>
      <c r="D111" s="27">
        <v>1</v>
      </c>
      <c r="E111" s="74" t="s">
        <v>380</v>
      </c>
      <c r="F111" s="60" t="s">
        <v>233</v>
      </c>
      <c r="G111" s="80">
        <v>1</v>
      </c>
      <c r="H111" s="66" t="s">
        <v>380</v>
      </c>
      <c r="I111" s="61" t="s">
        <v>233</v>
      </c>
      <c r="J111" s="82"/>
      <c r="K111" s="76"/>
      <c r="L111" s="76"/>
      <c r="M111" s="84"/>
      <c r="N111" s="78"/>
      <c r="O111" s="78"/>
    </row>
    <row r="112" spans="1:21" ht="5.25" customHeight="1" x14ac:dyDescent="0.25">
      <c r="B112" s="254"/>
      <c r="C112" s="255"/>
      <c r="D112" s="132"/>
      <c r="E112" s="133"/>
      <c r="F112" s="133"/>
      <c r="G112" s="132"/>
      <c r="H112" s="133"/>
      <c r="I112" s="133"/>
      <c r="J112" s="132"/>
      <c r="K112" s="134"/>
      <c r="M112" s="132"/>
      <c r="N112" s="134"/>
    </row>
    <row r="113" spans="1:21" ht="17.399999999999999" x14ac:dyDescent="0.25">
      <c r="A113" s="225"/>
      <c r="B113" s="124"/>
      <c r="C113" s="252" t="s">
        <v>0</v>
      </c>
      <c r="D113" s="252"/>
      <c r="E113" s="252"/>
      <c r="F113" s="252"/>
      <c r="G113" s="252"/>
      <c r="H113" s="252"/>
      <c r="I113" s="252"/>
      <c r="J113" s="252"/>
      <c r="K113" s="253"/>
      <c r="L113" s="115"/>
      <c r="M113" s="115"/>
      <c r="N113" s="115"/>
      <c r="O113" s="115"/>
    </row>
    <row r="114" spans="1:21" ht="30" customHeight="1" x14ac:dyDescent="0.25">
      <c r="A114" s="225"/>
      <c r="B114" s="128"/>
      <c r="C114" s="97" t="s">
        <v>1</v>
      </c>
      <c r="D114" s="27">
        <v>3</v>
      </c>
      <c r="E114" s="74" t="s">
        <v>384</v>
      </c>
      <c r="F114" s="60" t="s">
        <v>243</v>
      </c>
      <c r="G114" s="80">
        <v>3</v>
      </c>
      <c r="H114" s="66" t="s">
        <v>384</v>
      </c>
      <c r="I114" s="61" t="s">
        <v>243</v>
      </c>
      <c r="J114" s="82"/>
      <c r="K114" s="76"/>
      <c r="L114" s="76"/>
      <c r="M114" s="84"/>
      <c r="N114" s="78"/>
      <c r="O114" s="78"/>
      <c r="R114" s="85">
        <f>COUNTIF(D114:D117,"1")</f>
        <v>0</v>
      </c>
      <c r="S114" s="85">
        <f>COUNTIF(G114:G117,"1")</f>
        <v>0</v>
      </c>
      <c r="T114" s="85">
        <f>COUNTIF(J114:J117,"1")</f>
        <v>0</v>
      </c>
      <c r="U114" s="85">
        <f>COUNTIF(M114:M117,"1")</f>
        <v>0</v>
      </c>
    </row>
    <row r="115" spans="1:21" ht="30" customHeight="1" x14ac:dyDescent="0.25">
      <c r="A115" s="225"/>
      <c r="B115" s="124"/>
      <c r="C115" s="96" t="s">
        <v>2</v>
      </c>
      <c r="D115" s="27">
        <v>3</v>
      </c>
      <c r="E115" s="74" t="s">
        <v>381</v>
      </c>
      <c r="F115" s="60" t="s">
        <v>2</v>
      </c>
      <c r="G115" s="80">
        <v>3</v>
      </c>
      <c r="H115" s="66" t="s">
        <v>381</v>
      </c>
      <c r="I115" s="61" t="s">
        <v>2</v>
      </c>
      <c r="J115" s="82"/>
      <c r="K115" s="76"/>
      <c r="L115" s="76"/>
      <c r="M115" s="84"/>
      <c r="N115" s="78"/>
      <c r="O115" s="78"/>
      <c r="R115" s="85">
        <f>COUNTIF(D114:D117,"2")</f>
        <v>0</v>
      </c>
      <c r="S115" s="85">
        <f>COUNTIF(G114:G117,"2")</f>
        <v>0</v>
      </c>
      <c r="T115" s="85">
        <f>COUNTIF(J114:J117,"2")</f>
        <v>0</v>
      </c>
      <c r="U115" s="85">
        <f>COUNTIF(M114:M117,"2")</f>
        <v>0</v>
      </c>
    </row>
    <row r="116" spans="1:21" ht="30" customHeight="1" x14ac:dyDescent="0.25">
      <c r="A116" s="225"/>
      <c r="B116" s="124"/>
      <c r="C116" s="96" t="s">
        <v>3</v>
      </c>
      <c r="D116" s="27">
        <v>3</v>
      </c>
      <c r="E116" s="164" t="s">
        <v>382</v>
      </c>
      <c r="F116" s="60" t="s">
        <v>244</v>
      </c>
      <c r="G116" s="80">
        <v>3</v>
      </c>
      <c r="H116" s="66" t="s">
        <v>382</v>
      </c>
      <c r="I116" s="61" t="s">
        <v>244</v>
      </c>
      <c r="J116" s="82"/>
      <c r="K116" s="76"/>
      <c r="L116" s="76"/>
      <c r="M116" s="84"/>
      <c r="N116" s="78"/>
      <c r="O116" s="78"/>
      <c r="R116" s="85">
        <f>COUNTIF(D114:D117,"3")</f>
        <v>4</v>
      </c>
      <c r="S116" s="85">
        <f>COUNTIF(G114:G117,"3")</f>
        <v>4</v>
      </c>
      <c r="T116" s="85">
        <f>COUNTIF(J114:J117,"3")</f>
        <v>0</v>
      </c>
      <c r="U116" s="85">
        <f>COUNTIF(M114:M117,"3")</f>
        <v>0</v>
      </c>
    </row>
    <row r="117" spans="1:21" ht="30" customHeight="1" x14ac:dyDescent="0.25">
      <c r="A117" s="225"/>
      <c r="B117" s="124"/>
      <c r="C117" s="96" t="s">
        <v>4</v>
      </c>
      <c r="D117" s="27">
        <v>3</v>
      </c>
      <c r="E117" s="164" t="s">
        <v>383</v>
      </c>
      <c r="F117" s="60" t="s">
        <v>245</v>
      </c>
      <c r="G117" s="80">
        <v>3</v>
      </c>
      <c r="H117" s="66" t="s">
        <v>383</v>
      </c>
      <c r="I117" s="61" t="s">
        <v>245</v>
      </c>
      <c r="J117" s="82"/>
      <c r="K117" s="76"/>
      <c r="L117" s="76"/>
      <c r="M117" s="84"/>
      <c r="N117" s="78"/>
      <c r="O117" s="78"/>
      <c r="R117" s="85">
        <f>COUNTIF(D114:D117,"4")</f>
        <v>0</v>
      </c>
      <c r="S117" s="85">
        <f>COUNTIF(G114:G117,"4")</f>
        <v>0</v>
      </c>
      <c r="T117" s="85">
        <f>COUNTIF(J114:J117,"4")</f>
        <v>0</v>
      </c>
      <c r="U117" s="85">
        <f>COUNTIF(M114:M117,"4")</f>
        <v>0</v>
      </c>
    </row>
    <row r="118" spans="1:21" ht="7.5" customHeight="1" x14ac:dyDescent="0.25">
      <c r="B118" s="250"/>
      <c r="C118" s="251"/>
      <c r="D118" s="132"/>
      <c r="E118" s="133"/>
      <c r="F118" s="133"/>
      <c r="G118" s="132"/>
      <c r="H118" s="133"/>
      <c r="I118" s="133"/>
      <c r="J118" s="118"/>
      <c r="K118" s="123"/>
      <c r="M118" s="118"/>
      <c r="N118" s="123"/>
    </row>
    <row r="119" spans="1:21" ht="15.75" customHeight="1" x14ac:dyDescent="0.25">
      <c r="B119" s="265" t="s">
        <v>24</v>
      </c>
      <c r="C119" s="266"/>
      <c r="D119" s="257" t="s">
        <v>180</v>
      </c>
      <c r="E119" s="258"/>
      <c r="F119" s="259"/>
      <c r="G119" s="240" t="s">
        <v>177</v>
      </c>
      <c r="H119" s="241"/>
      <c r="I119" s="242"/>
      <c r="J119" s="256" t="s">
        <v>178</v>
      </c>
      <c r="K119" s="256"/>
      <c r="L119" s="256"/>
      <c r="M119" s="287" t="s">
        <v>179</v>
      </c>
      <c r="N119" s="287"/>
      <c r="O119" s="287"/>
    </row>
    <row r="120" spans="1:21" ht="15.75" customHeight="1" x14ac:dyDescent="0.25">
      <c r="B120" s="267"/>
      <c r="C120" s="268"/>
      <c r="D120" s="110" t="s">
        <v>34</v>
      </c>
      <c r="E120" s="111" t="s">
        <v>122</v>
      </c>
      <c r="F120" s="111"/>
      <c r="G120" s="110" t="s">
        <v>34</v>
      </c>
      <c r="H120" s="111" t="s">
        <v>122</v>
      </c>
      <c r="I120" s="111"/>
      <c r="J120" s="110" t="s">
        <v>34</v>
      </c>
      <c r="K120" s="111" t="s">
        <v>122</v>
      </c>
      <c r="L120" s="135" t="s">
        <v>125</v>
      </c>
      <c r="M120" s="110" t="s">
        <v>34</v>
      </c>
      <c r="N120" s="111" t="s">
        <v>122</v>
      </c>
      <c r="O120" s="135"/>
    </row>
    <row r="121" spans="1:21" ht="17.399999999999999" x14ac:dyDescent="0.3">
      <c r="A121" s="225"/>
      <c r="B121" s="127"/>
      <c r="C121" s="252" t="s">
        <v>5</v>
      </c>
      <c r="D121" s="252"/>
      <c r="E121" s="252"/>
      <c r="F121" s="252"/>
      <c r="G121" s="252"/>
      <c r="H121" s="252"/>
      <c r="I121" s="252"/>
      <c r="J121" s="252"/>
      <c r="K121" s="253"/>
      <c r="L121" s="115"/>
      <c r="M121" s="115"/>
      <c r="N121" s="115"/>
      <c r="O121" s="115"/>
    </row>
    <row r="122" spans="1:21" ht="39" customHeight="1" x14ac:dyDescent="0.25">
      <c r="A122" s="225"/>
      <c r="B122" s="131"/>
      <c r="C122" s="136" t="s">
        <v>6</v>
      </c>
      <c r="D122" s="27">
        <v>3</v>
      </c>
      <c r="E122" s="161" t="s">
        <v>181</v>
      </c>
      <c r="F122" s="161" t="s">
        <v>202</v>
      </c>
      <c r="G122" s="80">
        <v>3</v>
      </c>
      <c r="H122" s="61" t="s">
        <v>432</v>
      </c>
      <c r="I122" s="61" t="s">
        <v>433</v>
      </c>
      <c r="J122" s="82"/>
      <c r="K122" s="76"/>
      <c r="L122" s="76"/>
      <c r="M122" s="84"/>
      <c r="N122" s="78"/>
      <c r="O122" s="78"/>
      <c r="R122" s="85">
        <f>COUNTIF(D122:D125,"1")</f>
        <v>0</v>
      </c>
      <c r="S122" s="85">
        <f>COUNTIF(G122:G125,"1")</f>
        <v>0</v>
      </c>
      <c r="T122" s="85">
        <f>COUNTIF(J122:J125,"1")</f>
        <v>0</v>
      </c>
      <c r="U122" s="85">
        <f>COUNTIF(M122:M125,"1")</f>
        <v>0</v>
      </c>
    </row>
    <row r="123" spans="1:21" ht="30" customHeight="1" x14ac:dyDescent="0.25">
      <c r="A123" s="225"/>
      <c r="B123" s="128"/>
      <c r="C123" s="97" t="s">
        <v>7</v>
      </c>
      <c r="D123" s="27">
        <v>2</v>
      </c>
      <c r="E123" s="160" t="s">
        <v>385</v>
      </c>
      <c r="F123" s="60" t="s">
        <v>182</v>
      </c>
      <c r="G123" s="80">
        <v>2</v>
      </c>
      <c r="H123" s="66" t="s">
        <v>434</v>
      </c>
      <c r="I123" s="61" t="s">
        <v>435</v>
      </c>
      <c r="J123" s="82"/>
      <c r="K123" s="76"/>
      <c r="L123" s="76"/>
      <c r="M123" s="84"/>
      <c r="N123" s="78"/>
      <c r="O123" s="78"/>
      <c r="R123" s="85">
        <f>COUNTIF(D122:D125,"2")</f>
        <v>1</v>
      </c>
      <c r="S123" s="85">
        <f>COUNTIF(G122:G125,"2")</f>
        <v>1</v>
      </c>
      <c r="T123" s="85">
        <f>COUNTIF(J122:J125,"2")</f>
        <v>0</v>
      </c>
      <c r="U123" s="85">
        <f>COUNTIF(M122:M125,"2")</f>
        <v>0</v>
      </c>
    </row>
    <row r="124" spans="1:21" ht="30" customHeight="1" x14ac:dyDescent="0.25">
      <c r="A124" s="225"/>
      <c r="B124" s="124"/>
      <c r="C124" s="97" t="s">
        <v>8</v>
      </c>
      <c r="D124" s="27">
        <v>3</v>
      </c>
      <c r="E124" s="74" t="s">
        <v>183</v>
      </c>
      <c r="F124" s="60" t="s">
        <v>184</v>
      </c>
      <c r="G124" s="80">
        <v>3</v>
      </c>
      <c r="H124" s="66" t="s">
        <v>436</v>
      </c>
      <c r="I124" s="61" t="s">
        <v>437</v>
      </c>
      <c r="J124" s="82"/>
      <c r="K124" s="76"/>
      <c r="L124" s="76"/>
      <c r="M124" s="84"/>
      <c r="N124" s="78"/>
      <c r="O124" s="78"/>
      <c r="R124" s="85">
        <f>COUNTIF(D122:D125,"3")</f>
        <v>3</v>
      </c>
      <c r="S124" s="85">
        <f>COUNTIF(G122:G125,"3")</f>
        <v>3</v>
      </c>
      <c r="T124" s="85">
        <f>COUNTIF(J122:J125,"3")</f>
        <v>0</v>
      </c>
      <c r="U124" s="85">
        <f>COUNTIF(M122:M125,"3")</f>
        <v>0</v>
      </c>
    </row>
    <row r="125" spans="1:21" ht="30" customHeight="1" x14ac:dyDescent="0.25">
      <c r="A125" s="225"/>
      <c r="B125" s="124"/>
      <c r="C125" s="96" t="s">
        <v>9</v>
      </c>
      <c r="D125" s="27">
        <v>3</v>
      </c>
      <c r="E125" s="160" t="s">
        <v>185</v>
      </c>
      <c r="F125" s="162" t="s">
        <v>186</v>
      </c>
      <c r="G125" s="80">
        <v>3</v>
      </c>
      <c r="H125" s="66" t="s">
        <v>438</v>
      </c>
      <c r="I125" s="61" t="s">
        <v>439</v>
      </c>
      <c r="J125" s="82"/>
      <c r="K125" s="76"/>
      <c r="L125" s="76"/>
      <c r="M125" s="84"/>
      <c r="N125" s="78"/>
      <c r="O125" s="78"/>
      <c r="R125" s="85">
        <f>COUNTIF(D122:D125,"4")</f>
        <v>0</v>
      </c>
      <c r="S125" s="85">
        <f>COUNTIF(G122:G125,"4")</f>
        <v>0</v>
      </c>
      <c r="T125" s="85">
        <f>COUNTIF(J122:J125,"4")</f>
        <v>0</v>
      </c>
      <c r="U125" s="85">
        <f>COUNTIF(M122:M125,"4")</f>
        <v>0</v>
      </c>
    </row>
    <row r="126" spans="1:21" ht="8.25" customHeight="1" x14ac:dyDescent="0.25">
      <c r="B126" s="250"/>
      <c r="C126" s="251"/>
      <c r="D126" s="118"/>
      <c r="E126" s="119"/>
      <c r="F126" s="119"/>
      <c r="G126" s="118"/>
      <c r="H126" s="119"/>
      <c r="I126" s="119"/>
      <c r="J126" s="118"/>
      <c r="K126" s="123"/>
      <c r="M126" s="118"/>
      <c r="N126" s="123"/>
    </row>
    <row r="127" spans="1:21" ht="17.399999999999999" x14ac:dyDescent="0.25">
      <c r="A127" s="225"/>
      <c r="B127" s="124"/>
      <c r="C127" s="252" t="s">
        <v>10</v>
      </c>
      <c r="D127" s="252"/>
      <c r="E127" s="252"/>
      <c r="F127" s="252"/>
      <c r="G127" s="252"/>
      <c r="H127" s="252"/>
      <c r="I127" s="252"/>
      <c r="J127" s="252"/>
      <c r="K127" s="253"/>
      <c r="L127" s="115"/>
      <c r="M127" s="115"/>
      <c r="N127" s="115"/>
      <c r="O127" s="115"/>
    </row>
    <row r="128" spans="1:21" ht="30" customHeight="1" x14ac:dyDescent="0.25">
      <c r="A128" s="225"/>
      <c r="B128" s="117"/>
      <c r="C128" s="104" t="s">
        <v>11</v>
      </c>
      <c r="D128" s="27">
        <v>2</v>
      </c>
      <c r="E128" s="160" t="s">
        <v>187</v>
      </c>
      <c r="F128" s="60" t="s">
        <v>188</v>
      </c>
      <c r="G128" s="80">
        <v>3</v>
      </c>
      <c r="H128" s="61" t="s">
        <v>440</v>
      </c>
      <c r="I128" s="61" t="s">
        <v>441</v>
      </c>
      <c r="J128" s="82"/>
      <c r="K128" s="76"/>
      <c r="L128" s="76"/>
      <c r="M128" s="84"/>
      <c r="N128" s="78"/>
      <c r="O128" s="78"/>
      <c r="R128" s="85">
        <f>COUNTIF(D128:D131,"1")</f>
        <v>1</v>
      </c>
      <c r="S128" s="85">
        <f>COUNTIF(G128:G131,"1")</f>
        <v>1</v>
      </c>
      <c r="T128" s="85">
        <f>COUNTIF(J128:J131,"1")</f>
        <v>0</v>
      </c>
      <c r="U128" s="85">
        <f>COUNTIF(M128:M131,"1")</f>
        <v>0</v>
      </c>
    </row>
    <row r="129" spans="1:21" ht="30" customHeight="1" x14ac:dyDescent="0.25">
      <c r="A129" s="225"/>
      <c r="B129" s="124"/>
      <c r="C129" s="96" t="s">
        <v>12</v>
      </c>
      <c r="D129" s="27">
        <v>2</v>
      </c>
      <c r="E129" s="160" t="s">
        <v>189</v>
      </c>
      <c r="F129" s="162" t="s">
        <v>190</v>
      </c>
      <c r="G129" s="80">
        <v>2</v>
      </c>
      <c r="H129" s="66" t="s">
        <v>442</v>
      </c>
      <c r="I129" s="61" t="s">
        <v>443</v>
      </c>
      <c r="J129" s="82"/>
      <c r="K129" s="76"/>
      <c r="L129" s="76"/>
      <c r="M129" s="84"/>
      <c r="N129" s="78"/>
      <c r="O129" s="78"/>
      <c r="R129" s="85">
        <f>COUNTIF(D128:D131,"2")</f>
        <v>2</v>
      </c>
      <c r="S129" s="85">
        <f>COUNTIF(G128:G131,"2")</f>
        <v>1</v>
      </c>
      <c r="T129" s="85">
        <f>COUNTIF(J128:J131,"2")</f>
        <v>0</v>
      </c>
      <c r="U129" s="85">
        <f>COUNTIF(M128:M131,"2")</f>
        <v>0</v>
      </c>
    </row>
    <row r="130" spans="1:21" ht="30" customHeight="1" x14ac:dyDescent="0.25">
      <c r="A130" s="225"/>
      <c r="B130" s="124"/>
      <c r="C130" s="96" t="s">
        <v>13</v>
      </c>
      <c r="D130" s="27">
        <v>1</v>
      </c>
      <c r="E130" s="160" t="s">
        <v>386</v>
      </c>
      <c r="F130" s="60" t="s">
        <v>191</v>
      </c>
      <c r="G130" s="80">
        <v>1</v>
      </c>
      <c r="H130" s="66" t="s">
        <v>444</v>
      </c>
      <c r="I130" s="61" t="s">
        <v>445</v>
      </c>
      <c r="J130" s="82"/>
      <c r="K130" s="76"/>
      <c r="L130" s="76"/>
      <c r="M130" s="84"/>
      <c r="N130" s="78"/>
      <c r="O130" s="78"/>
      <c r="R130" s="85">
        <f>COUNTIF(D128:D131,"3")</f>
        <v>0</v>
      </c>
      <c r="S130" s="85">
        <f>COUNTIF(G128:G131,"3")</f>
        <v>2</v>
      </c>
      <c r="T130" s="85">
        <f>COUNTIF(J128:J131,"3")</f>
        <v>0</v>
      </c>
      <c r="U130" s="85">
        <f>COUNTIF(M128:M131,"3")</f>
        <v>0</v>
      </c>
    </row>
    <row r="131" spans="1:21" ht="30" customHeight="1" x14ac:dyDescent="0.25">
      <c r="A131" s="225"/>
      <c r="B131" s="124"/>
      <c r="C131" s="96" t="s">
        <v>14</v>
      </c>
      <c r="D131" s="27">
        <v>4</v>
      </c>
      <c r="E131" s="160" t="s">
        <v>206</v>
      </c>
      <c r="F131" s="162" t="s">
        <v>192</v>
      </c>
      <c r="G131" s="80">
        <v>3</v>
      </c>
      <c r="H131" s="66" t="s">
        <v>446</v>
      </c>
      <c r="I131" s="61" t="s">
        <v>447</v>
      </c>
      <c r="J131" s="82"/>
      <c r="K131" s="76"/>
      <c r="L131" s="76"/>
      <c r="M131" s="84"/>
      <c r="N131" s="78"/>
      <c r="O131" s="78"/>
      <c r="R131" s="85">
        <f>COUNTIF(D128:D131,"4")</f>
        <v>1</v>
      </c>
      <c r="S131" s="85">
        <f>COUNTIF(G128:G131,"4")</f>
        <v>0</v>
      </c>
      <c r="T131" s="85">
        <f>COUNTIF(J128:J131,"4")</f>
        <v>0</v>
      </c>
      <c r="U131" s="85">
        <f>COUNTIF(M128:M131,"4")</f>
        <v>0</v>
      </c>
    </row>
    <row r="132" spans="1:21" ht="9" customHeight="1" x14ac:dyDescent="0.25">
      <c r="B132" s="250"/>
      <c r="C132" s="251"/>
      <c r="D132" s="118"/>
      <c r="E132" s="119"/>
      <c r="F132" s="119"/>
      <c r="G132" s="118"/>
      <c r="H132" s="119"/>
      <c r="I132" s="119"/>
      <c r="J132" s="118"/>
      <c r="K132" s="123"/>
      <c r="M132" s="118"/>
      <c r="N132" s="123"/>
    </row>
    <row r="133" spans="1:21" ht="17.399999999999999" x14ac:dyDescent="0.25">
      <c r="A133" s="225"/>
      <c r="B133" s="124"/>
      <c r="C133" s="252" t="s">
        <v>15</v>
      </c>
      <c r="D133" s="252"/>
      <c r="E133" s="252"/>
      <c r="F133" s="252"/>
      <c r="G133" s="252"/>
      <c r="H133" s="252"/>
      <c r="I133" s="252"/>
      <c r="J133" s="252"/>
      <c r="K133" s="253"/>
      <c r="L133" s="115"/>
      <c r="M133" s="115"/>
      <c r="N133" s="115"/>
      <c r="O133" s="115"/>
    </row>
    <row r="134" spans="1:21" ht="30" customHeight="1" x14ac:dyDescent="0.25">
      <c r="A134" s="225"/>
      <c r="B134" s="117"/>
      <c r="C134" s="104" t="s">
        <v>16</v>
      </c>
      <c r="D134" s="27">
        <v>2</v>
      </c>
      <c r="E134" s="160" t="s">
        <v>194</v>
      </c>
      <c r="F134" s="162" t="s">
        <v>193</v>
      </c>
      <c r="G134" s="80">
        <v>3</v>
      </c>
      <c r="H134" s="61" t="s">
        <v>448</v>
      </c>
      <c r="I134" s="61" t="s">
        <v>449</v>
      </c>
      <c r="J134" s="82"/>
      <c r="K134" s="76"/>
      <c r="L134" s="76"/>
      <c r="M134" s="84"/>
      <c r="N134" s="78"/>
      <c r="O134" s="78"/>
      <c r="R134" s="85">
        <f>COUNTIF(D134:D136,"1")</f>
        <v>0</v>
      </c>
      <c r="S134" s="85">
        <f>COUNTIF(G134:G136,"1")</f>
        <v>0</v>
      </c>
      <c r="T134" s="85">
        <f>COUNTIF(J134:J136,"1")</f>
        <v>0</v>
      </c>
      <c r="U134" s="85">
        <f>COUNTIF(M134:M136,"1")</f>
        <v>0</v>
      </c>
    </row>
    <row r="135" spans="1:21" ht="30" customHeight="1" x14ac:dyDescent="0.25">
      <c r="A135" s="225"/>
      <c r="B135" s="124"/>
      <c r="C135" s="96" t="s">
        <v>17</v>
      </c>
      <c r="D135" s="27">
        <v>2</v>
      </c>
      <c r="E135" s="160" t="s">
        <v>195</v>
      </c>
      <c r="F135" s="162" t="s">
        <v>196</v>
      </c>
      <c r="G135" s="80">
        <v>2</v>
      </c>
      <c r="H135" s="66" t="s">
        <v>450</v>
      </c>
      <c r="I135" s="61" t="s">
        <v>451</v>
      </c>
      <c r="J135" s="82"/>
      <c r="K135" s="76"/>
      <c r="L135" s="76"/>
      <c r="M135" s="84"/>
      <c r="N135" s="78"/>
      <c r="O135" s="78"/>
      <c r="R135" s="85">
        <f>COUNTIF(D134:D136,"2")</f>
        <v>2</v>
      </c>
      <c r="S135" s="85">
        <f>COUNTIF(G134:G136,"2")</f>
        <v>1</v>
      </c>
      <c r="T135" s="85">
        <f>COUNTIF(J134:J136,"2")</f>
        <v>0</v>
      </c>
      <c r="U135" s="85">
        <f>COUNTIF(M134:M136,"2")</f>
        <v>0</v>
      </c>
    </row>
    <row r="136" spans="1:21" ht="30" customHeight="1" x14ac:dyDescent="0.25">
      <c r="A136" s="225"/>
      <c r="B136" s="124"/>
      <c r="C136" s="96" t="s">
        <v>18</v>
      </c>
      <c r="D136" s="27">
        <v>3</v>
      </c>
      <c r="E136" s="160" t="s">
        <v>197</v>
      </c>
      <c r="F136" s="162" t="s">
        <v>198</v>
      </c>
      <c r="G136" s="80">
        <v>3</v>
      </c>
      <c r="H136" s="66" t="s">
        <v>452</v>
      </c>
      <c r="I136" s="61" t="s">
        <v>453</v>
      </c>
      <c r="J136" s="82"/>
      <c r="K136" s="76"/>
      <c r="L136" s="76"/>
      <c r="M136" s="84"/>
      <c r="N136" s="78"/>
      <c r="O136" s="78"/>
      <c r="R136" s="85">
        <f>COUNTIF(D134:D136,"3")</f>
        <v>1</v>
      </c>
      <c r="S136" s="85">
        <f>COUNTIF(G134:G136,"3")</f>
        <v>2</v>
      </c>
      <c r="T136" s="85">
        <f>COUNTIF(J134:J136,"3")</f>
        <v>0</v>
      </c>
      <c r="U136" s="85">
        <f>COUNTIF(M134:M136,"3")</f>
        <v>0</v>
      </c>
    </row>
    <row r="137" spans="1:21" ht="9" customHeight="1" x14ac:dyDescent="0.25">
      <c r="B137" s="250"/>
      <c r="C137" s="251"/>
      <c r="D137" s="118"/>
      <c r="E137" s="119"/>
      <c r="F137" s="119"/>
      <c r="G137" s="118"/>
      <c r="H137" s="119"/>
      <c r="I137" s="119"/>
      <c r="J137" s="118"/>
      <c r="K137" s="123"/>
      <c r="M137" s="118"/>
      <c r="N137" s="123"/>
      <c r="R137" s="85">
        <f>COUNTIF(D134:D136,"4")</f>
        <v>0</v>
      </c>
      <c r="S137" s="85">
        <f>COUNTIF(G134:G136,"4")</f>
        <v>0</v>
      </c>
      <c r="T137" s="85">
        <f>COUNTIF(J134:J136,"4")</f>
        <v>0</v>
      </c>
    </row>
    <row r="138" spans="1:21" ht="17.399999999999999" x14ac:dyDescent="0.25">
      <c r="A138" s="225"/>
      <c r="B138" s="124"/>
      <c r="C138" s="252" t="s">
        <v>19</v>
      </c>
      <c r="D138" s="252"/>
      <c r="E138" s="252"/>
      <c r="F138" s="252"/>
      <c r="G138" s="252"/>
      <c r="H138" s="252"/>
      <c r="I138" s="252"/>
      <c r="J138" s="252"/>
      <c r="K138" s="253"/>
      <c r="L138" s="115"/>
      <c r="M138" s="115"/>
      <c r="N138" s="115"/>
      <c r="O138" s="115"/>
    </row>
    <row r="139" spans="1:21" ht="30" customHeight="1" x14ac:dyDescent="0.25">
      <c r="A139" s="225"/>
      <c r="B139" s="117"/>
      <c r="C139" s="104" t="s">
        <v>20</v>
      </c>
      <c r="D139" s="27">
        <v>2</v>
      </c>
      <c r="E139" s="161" t="s">
        <v>200</v>
      </c>
      <c r="F139" s="161" t="s">
        <v>201</v>
      </c>
      <c r="G139" s="80">
        <v>2</v>
      </c>
      <c r="H139" s="61" t="s">
        <v>200</v>
      </c>
      <c r="I139" s="61" t="s">
        <v>454</v>
      </c>
      <c r="J139" s="82"/>
      <c r="K139" s="76"/>
      <c r="L139" s="76"/>
      <c r="M139" s="84"/>
      <c r="N139" s="78"/>
      <c r="O139" s="78"/>
      <c r="P139" s="137"/>
      <c r="Q139" s="137"/>
      <c r="R139" s="85">
        <f>COUNTIF(D139:D141,"1")</f>
        <v>1</v>
      </c>
      <c r="S139" s="85">
        <f>COUNTIF(G139:G141,"1")</f>
        <v>1</v>
      </c>
      <c r="T139" s="85">
        <f>COUNTIF(J139:J141,"1")</f>
        <v>0</v>
      </c>
      <c r="U139" s="85">
        <f>COUNTIF(M139:M141,"1")</f>
        <v>0</v>
      </c>
    </row>
    <row r="140" spans="1:21" ht="30" customHeight="1" x14ac:dyDescent="0.25">
      <c r="A140" s="225"/>
      <c r="B140" s="124"/>
      <c r="C140" s="96" t="s">
        <v>21</v>
      </c>
      <c r="D140" s="27">
        <v>2</v>
      </c>
      <c r="E140" s="160" t="s">
        <v>203</v>
      </c>
      <c r="F140" s="162" t="s">
        <v>204</v>
      </c>
      <c r="G140" s="80">
        <v>2</v>
      </c>
      <c r="H140" s="66" t="s">
        <v>455</v>
      </c>
      <c r="I140" s="61" t="s">
        <v>456</v>
      </c>
      <c r="J140" s="82"/>
      <c r="K140" s="76"/>
      <c r="L140" s="76"/>
      <c r="M140" s="84"/>
      <c r="N140" s="78"/>
      <c r="O140" s="78"/>
      <c r="P140" s="137"/>
      <c r="Q140" s="137"/>
      <c r="R140" s="85">
        <f>COUNTIF(D139:D141,"2")</f>
        <v>2</v>
      </c>
      <c r="S140" s="85">
        <f>COUNTIF(G139:G141,"2")</f>
        <v>2</v>
      </c>
      <c r="T140" s="85">
        <f>COUNTIF(J139:J141,"2")</f>
        <v>0</v>
      </c>
      <c r="U140" s="85">
        <f>COUNTIF(M139:M141,"2")</f>
        <v>0</v>
      </c>
    </row>
    <row r="141" spans="1:21" ht="30" customHeight="1" x14ac:dyDescent="0.25">
      <c r="A141" s="225"/>
      <c r="B141" s="124"/>
      <c r="C141" s="96" t="s">
        <v>22</v>
      </c>
      <c r="D141" s="27">
        <v>1</v>
      </c>
      <c r="E141" s="163" t="s">
        <v>205</v>
      </c>
      <c r="F141" s="162" t="s">
        <v>199</v>
      </c>
      <c r="G141" s="80">
        <v>1</v>
      </c>
      <c r="H141" s="66" t="s">
        <v>457</v>
      </c>
      <c r="I141" s="61" t="s">
        <v>458</v>
      </c>
      <c r="J141" s="82"/>
      <c r="K141" s="76"/>
      <c r="L141" s="76"/>
      <c r="M141" s="84"/>
      <c r="N141" s="78"/>
      <c r="O141" s="78"/>
      <c r="P141" s="137"/>
      <c r="Q141" s="137"/>
      <c r="R141" s="85">
        <f>COUNTIF(D139:D141,"3")</f>
        <v>0</v>
      </c>
      <c r="S141" s="85">
        <f>COUNTIF(G139:G141,"3")</f>
        <v>0</v>
      </c>
      <c r="T141" s="85">
        <f>COUNTIF(J139:J141,"3")</f>
        <v>0</v>
      </c>
      <c r="U141" s="85">
        <f>COUNTIF(M139:M141,"3")</f>
        <v>0</v>
      </c>
    </row>
    <row r="142" spans="1:21" x14ac:dyDescent="0.25">
      <c r="R142" s="85">
        <f>COUNTIF(D139:D141,"4")</f>
        <v>0</v>
      </c>
      <c r="S142" s="85">
        <f>COUNTIF(G139:G141,"4")</f>
        <v>0</v>
      </c>
      <c r="T142" s="85">
        <f>COUNTIF(J139:J141,"4")</f>
        <v>0</v>
      </c>
    </row>
    <row r="65530" spans="2:6" x14ac:dyDescent="0.25">
      <c r="B65530" s="261" t="s">
        <v>29</v>
      </c>
      <c r="C65530" s="261"/>
      <c r="D65530" s="261"/>
      <c r="E65530" s="261"/>
      <c r="F65530" s="98"/>
    </row>
    <row r="65531" spans="2:6" x14ac:dyDescent="0.25">
      <c r="B65531" s="260" t="s">
        <v>30</v>
      </c>
      <c r="C65531" s="260"/>
      <c r="D65531" s="260"/>
      <c r="E65531" s="260"/>
      <c r="F65531" s="139"/>
    </row>
    <row r="65532" spans="2:6" x14ac:dyDescent="0.25">
      <c r="B65532" s="260" t="s">
        <v>31</v>
      </c>
      <c r="C65532" s="260"/>
      <c r="D65532" s="260"/>
      <c r="E65532" s="260"/>
      <c r="F65532" s="139"/>
    </row>
  </sheetData>
  <sheetProtection password="EE30" sheet="1"/>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phoneticPr fontId="2" type="noConversion"/>
  <conditionalFormatting sqref="D7:D10">
    <cfRule type="iconSet" priority="6">
      <iconSet iconSet="4TrafficLights">
        <cfvo type="percent" val="0"/>
        <cfvo type="num" val="1"/>
        <cfvo type="num" val="3"/>
        <cfvo type="num" val="4"/>
      </iconSet>
    </cfRule>
  </conditionalFormatting>
  <conditionalFormatting sqref="D13:D17">
    <cfRule type="iconSet" priority="5">
      <iconSet iconSet="4TrafficLights">
        <cfvo type="percent" val="0"/>
        <cfvo type="num" val="1"/>
        <cfvo type="num" val="3"/>
        <cfvo type="num" val="4"/>
      </iconSet>
    </cfRule>
  </conditionalFormatting>
  <conditionalFormatting sqref="D20:D27">
    <cfRule type="iconSet" priority="4">
      <iconSet iconSet="4TrafficLights">
        <cfvo type="percent" val="0"/>
        <cfvo type="num" val="1"/>
        <cfvo type="num" val="3"/>
        <cfvo type="num" val="4"/>
      </iconSet>
    </cfRule>
  </conditionalFormatting>
  <conditionalFormatting sqref="D30:D33">
    <cfRule type="iconSet" priority="3">
      <iconSet iconSet="4TrafficLights">
        <cfvo type="percent" val="0"/>
        <cfvo type="num" val="1"/>
        <cfvo type="num" val="3"/>
        <cfvo type="num" val="4"/>
      </iconSet>
    </cfRule>
  </conditionalFormatting>
  <conditionalFormatting sqref="D36:D44">
    <cfRule type="iconSet" priority="2">
      <iconSet iconSet="4TrafficLights">
        <cfvo type="percent" val="0"/>
        <cfvo type="num" val="1"/>
        <cfvo type="num" val="3"/>
        <cfvo type="num" val="4"/>
      </iconSet>
    </cfRule>
  </conditionalFormatting>
  <conditionalFormatting sqref="D47:D50">
    <cfRule type="iconSet" priority="1">
      <iconSet iconSet="4TrafficLights">
        <cfvo type="percent" val="0"/>
        <cfvo type="num" val="1"/>
        <cfvo type="num" val="3"/>
        <cfvo type="num" val="4"/>
      </iconSet>
    </cfRule>
  </conditionalFormatting>
  <conditionalFormatting sqref="D55:D56">
    <cfRule type="iconSet" priority="10">
      <iconSet iconSet="4TrafficLights">
        <cfvo type="percent" val="0"/>
        <cfvo type="num" val="1"/>
        <cfvo type="num" val="3"/>
        <cfvo type="num" val="4"/>
      </iconSet>
    </cfRule>
  </conditionalFormatting>
  <conditionalFormatting sqref="D57:D59">
    <cfRule type="iconSet" priority="11">
      <iconSet iconSet="4TrafficLights">
        <cfvo type="percent" val="0"/>
        <cfvo type="num" val="1"/>
        <cfvo type="num" val="3"/>
        <cfvo type="num" val="4"/>
      </iconSet>
    </cfRule>
  </conditionalFormatting>
  <conditionalFormatting sqref="D62:D65">
    <cfRule type="iconSet" priority="9">
      <iconSet iconSet="4TrafficLights">
        <cfvo type="percent" val="0"/>
        <cfvo type="num" val="1"/>
        <cfvo type="num" val="3"/>
        <cfvo type="num" val="4"/>
      </iconSet>
    </cfRule>
  </conditionalFormatting>
  <conditionalFormatting sqref="D68:D71">
    <cfRule type="iconSet" priority="8">
      <iconSet iconSet="4TrafficLights">
        <cfvo type="percent" val="0"/>
        <cfvo type="num" val="1"/>
        <cfvo type="num" val="3"/>
        <cfvo type="num" val="4"/>
      </iconSet>
    </cfRule>
  </conditionalFormatting>
  <conditionalFormatting sqref="D74:D79">
    <cfRule type="iconSet" priority="7">
      <iconSet iconSet="4TrafficLights">
        <cfvo type="percent" val="0"/>
        <cfvo type="num" val="1"/>
        <cfvo type="num" val="3"/>
        <cfvo type="num" val="4"/>
      </iconSet>
    </cfRule>
  </conditionalFormatting>
  <conditionalFormatting sqref="D84:D86">
    <cfRule type="iconSet" priority="27">
      <iconSet iconSet="4TrafficLights">
        <cfvo type="percent" val="0"/>
        <cfvo type="num" val="1"/>
        <cfvo type="num" val="3"/>
        <cfvo type="num" val="4"/>
      </iconSet>
    </cfRule>
  </conditionalFormatting>
  <conditionalFormatting sqref="D89:D95">
    <cfRule type="iconSet" priority="24">
      <iconSet iconSet="4TrafficLights">
        <cfvo type="percent" val="0"/>
        <cfvo type="num" val="1"/>
        <cfvo type="num" val="3"/>
        <cfvo type="num" val="4"/>
      </iconSet>
    </cfRule>
  </conditionalFormatting>
  <conditionalFormatting sqref="D98:D99">
    <cfRule type="iconSet" priority="21">
      <iconSet iconSet="4TrafficLights">
        <cfvo type="percent" val="0"/>
        <cfvo type="num" val="1"/>
        <cfvo type="num" val="3"/>
        <cfvo type="num" val="4"/>
      </iconSet>
    </cfRule>
  </conditionalFormatting>
  <conditionalFormatting sqref="D102:D107 D109:D111">
    <cfRule type="iconSet" priority="18">
      <iconSet iconSet="4TrafficLights">
        <cfvo type="percent" val="0"/>
        <cfvo type="num" val="1"/>
        <cfvo type="num" val="3"/>
        <cfvo type="num" val="4"/>
      </iconSet>
    </cfRule>
  </conditionalFormatting>
  <conditionalFormatting sqref="D108">
    <cfRule type="iconSet" priority="12">
      <iconSet iconSet="4TrafficLights">
        <cfvo type="percent" val="0"/>
        <cfvo type="num" val="1"/>
        <cfvo type="num" val="3"/>
        <cfvo type="num" val="4"/>
      </iconSet>
    </cfRule>
  </conditionalFormatting>
  <conditionalFormatting sqref="D114:D117">
    <cfRule type="iconSet" priority="15">
      <iconSet iconSet="4TrafficLights">
        <cfvo type="percent" val="0"/>
        <cfvo type="num" val="1"/>
        <cfvo type="num" val="3"/>
        <cfvo type="num" val="4"/>
      </iconSet>
    </cfRule>
  </conditionalFormatting>
  <conditionalFormatting sqref="D122:D125">
    <cfRule type="iconSet" priority="59">
      <iconSet iconSet="4TrafficLights">
        <cfvo type="percent" val="0"/>
        <cfvo type="num" val="1"/>
        <cfvo type="num" val="3"/>
        <cfvo type="num" val="4"/>
      </iconSet>
    </cfRule>
  </conditionalFormatting>
  <conditionalFormatting sqref="D128:D131">
    <cfRule type="iconSet" priority="56">
      <iconSet iconSet="4TrafficLights">
        <cfvo type="percent" val="0"/>
        <cfvo type="num" val="1"/>
        <cfvo type="num" val="3"/>
        <cfvo type="num" val="4"/>
      </iconSet>
    </cfRule>
  </conditionalFormatting>
  <conditionalFormatting sqref="D134:D136">
    <cfRule type="iconSet" priority="53">
      <iconSet iconSet="4TrafficLights">
        <cfvo type="percent" val="0"/>
        <cfvo type="num" val="1"/>
        <cfvo type="num" val="3"/>
        <cfvo type="num" val="4"/>
      </iconSet>
    </cfRule>
    <cfRule type="iconSet" priority="47">
      <iconSet iconSet="4TrafficLights">
        <cfvo type="percent" val="0"/>
        <cfvo type="num" val="1"/>
        <cfvo type="num" val="3"/>
        <cfvo type="num" val="4"/>
      </iconSet>
    </cfRule>
  </conditionalFormatting>
  <conditionalFormatting sqref="D139:D141">
    <cfRule type="iconSet" priority="50">
      <iconSet iconSet="4TrafficLights">
        <cfvo type="percent" val="0"/>
        <cfvo type="num" val="1"/>
        <cfvo type="num" val="3"/>
        <cfvo type="num" val="4"/>
      </iconSet>
    </cfRule>
  </conditionalFormatting>
  <conditionalFormatting sqref="G7:G10">
    <cfRule type="iconSet" priority="165">
      <iconSet iconSet="4TrafficLights">
        <cfvo type="percent" val="0"/>
        <cfvo type="num" val="1"/>
        <cfvo type="num" val="3"/>
        <cfvo type="num" val="4"/>
      </iconSet>
    </cfRule>
  </conditionalFormatting>
  <conditionalFormatting sqref="G13:G17">
    <cfRule type="iconSet" priority="162">
      <iconSet iconSet="4TrafficLights">
        <cfvo type="percent" val="0"/>
        <cfvo type="num" val="1"/>
        <cfvo type="num" val="3"/>
        <cfvo type="num" val="4"/>
      </iconSet>
    </cfRule>
  </conditionalFormatting>
  <conditionalFormatting sqref="G20:G27">
    <cfRule type="iconSet" priority="155">
      <iconSet iconSet="4TrafficLights">
        <cfvo type="percent" val="0"/>
        <cfvo type="num" val="1"/>
        <cfvo type="num" val="3"/>
        <cfvo type="num" val="4"/>
      </iconSet>
    </cfRule>
  </conditionalFormatting>
  <conditionalFormatting sqref="G30:G33">
    <cfRule type="iconSet" priority="150">
      <iconSet iconSet="4TrafficLights">
        <cfvo type="percent" val="0"/>
        <cfvo type="num" val="1"/>
        <cfvo type="num" val="3"/>
        <cfvo type="num" val="4"/>
      </iconSet>
    </cfRule>
  </conditionalFormatting>
  <conditionalFormatting sqref="G36:G44">
    <cfRule type="iconSet" priority="145">
      <iconSet iconSet="4TrafficLights">
        <cfvo type="percent" val="0"/>
        <cfvo type="num" val="1"/>
        <cfvo type="num" val="3"/>
        <cfvo type="num" val="4"/>
      </iconSet>
    </cfRule>
  </conditionalFormatting>
  <conditionalFormatting sqref="G47:G50">
    <cfRule type="iconSet" priority="140">
      <iconSet iconSet="4TrafficLights">
        <cfvo type="percent" val="0"/>
        <cfvo type="num" val="1"/>
        <cfvo type="num" val="3"/>
        <cfvo type="num" val="4"/>
      </iconSet>
    </cfRule>
  </conditionalFormatting>
  <conditionalFormatting sqref="G55:G59">
    <cfRule type="iconSet" priority="134">
      <iconSet iconSet="4TrafficLights">
        <cfvo type="percent" val="0"/>
        <cfvo type="num" val="1"/>
        <cfvo type="num" val="3"/>
        <cfvo type="num" val="4"/>
      </iconSet>
    </cfRule>
  </conditionalFormatting>
  <conditionalFormatting sqref="G62:G65">
    <cfRule type="iconSet" priority="128">
      <iconSet iconSet="4TrafficLights">
        <cfvo type="percent" val="0"/>
        <cfvo type="num" val="1"/>
        <cfvo type="num" val="3"/>
        <cfvo type="num" val="4"/>
      </iconSet>
    </cfRule>
  </conditionalFormatting>
  <conditionalFormatting sqref="G68:G71">
    <cfRule type="iconSet" priority="106">
      <iconSet iconSet="4TrafficLights">
        <cfvo type="percent" val="0"/>
        <cfvo type="num" val="1"/>
        <cfvo type="num" val="3"/>
        <cfvo type="num" val="4"/>
      </iconSet>
    </cfRule>
  </conditionalFormatting>
  <conditionalFormatting sqref="G74:G79">
    <cfRule type="iconSet" priority="89">
      <iconSet iconSet="4TrafficLights">
        <cfvo type="percent" val="0"/>
        <cfvo type="num" val="1"/>
        <cfvo type="num" val="3"/>
        <cfvo type="num" val="4"/>
      </iconSet>
    </cfRule>
  </conditionalFormatting>
  <conditionalFormatting sqref="G84:G86">
    <cfRule type="iconSet" priority="26">
      <iconSet iconSet="4TrafficLights">
        <cfvo type="percent" val="0"/>
        <cfvo type="num" val="1"/>
        <cfvo type="num" val="3"/>
        <cfvo type="num" val="4"/>
      </iconSet>
    </cfRule>
  </conditionalFormatting>
  <conditionalFormatting sqref="G89:G95">
    <cfRule type="iconSet" priority="23">
      <iconSet iconSet="4TrafficLights">
        <cfvo type="percent" val="0"/>
        <cfvo type="num" val="1"/>
        <cfvo type="num" val="3"/>
        <cfvo type="num" val="4"/>
      </iconSet>
    </cfRule>
  </conditionalFormatting>
  <conditionalFormatting sqref="G98:G99">
    <cfRule type="iconSet" priority="20">
      <iconSet iconSet="4TrafficLights">
        <cfvo type="percent" val="0"/>
        <cfvo type="num" val="1"/>
        <cfvo type="num" val="3"/>
        <cfvo type="num" val="4"/>
      </iconSet>
    </cfRule>
  </conditionalFormatting>
  <conditionalFormatting sqref="G102:G111">
    <cfRule type="iconSet" priority="17">
      <iconSet iconSet="4TrafficLights">
        <cfvo type="percent" val="0"/>
        <cfvo type="num" val="1"/>
        <cfvo type="num" val="3"/>
        <cfvo type="num" val="4"/>
      </iconSet>
    </cfRule>
  </conditionalFormatting>
  <conditionalFormatting sqref="G114:G117">
    <cfRule type="iconSet" priority="14">
      <iconSet iconSet="4TrafficLights">
        <cfvo type="percent" val="0"/>
        <cfvo type="num" val="1"/>
        <cfvo type="num" val="3"/>
        <cfvo type="num" val="4"/>
      </iconSet>
    </cfRule>
  </conditionalFormatting>
  <conditionalFormatting sqref="G122:G125">
    <cfRule type="iconSet" priority="58">
      <iconSet iconSet="4TrafficLights">
        <cfvo type="percent" val="0"/>
        <cfvo type="num" val="1"/>
        <cfvo type="num" val="3"/>
        <cfvo type="num" val="4"/>
      </iconSet>
    </cfRule>
  </conditionalFormatting>
  <conditionalFormatting sqref="G128:G131">
    <cfRule type="iconSet" priority="55">
      <iconSet iconSet="4TrafficLights">
        <cfvo type="percent" val="0"/>
        <cfvo type="num" val="1"/>
        <cfvo type="num" val="3"/>
        <cfvo type="num" val="4"/>
      </iconSet>
    </cfRule>
  </conditionalFormatting>
  <conditionalFormatting sqref="G134:G136">
    <cfRule type="iconSet" priority="52">
      <iconSet iconSet="4TrafficLights">
        <cfvo type="percent" val="0"/>
        <cfvo type="num" val="1"/>
        <cfvo type="num" val="3"/>
        <cfvo type="num" val="4"/>
      </iconSet>
    </cfRule>
  </conditionalFormatting>
  <conditionalFormatting sqref="G139:G141">
    <cfRule type="iconSet" priority="49">
      <iconSet iconSet="4TrafficLights">
        <cfvo type="percent" val="0"/>
        <cfvo type="num" val="1"/>
        <cfvo type="num" val="3"/>
        <cfvo type="num" val="4"/>
      </iconSet>
    </cfRule>
  </conditionalFormatting>
  <conditionalFormatting sqref="J7:J10">
    <cfRule type="iconSet" priority="164">
      <iconSet iconSet="4TrafficLights">
        <cfvo type="percent" val="0"/>
        <cfvo type="num" val="1"/>
        <cfvo type="num" val="3"/>
        <cfvo type="num" val="4"/>
      </iconSet>
    </cfRule>
  </conditionalFormatting>
  <conditionalFormatting sqref="J13:J17">
    <cfRule type="iconSet" priority="161">
      <iconSet iconSet="4TrafficLights">
        <cfvo type="percent" val="0"/>
        <cfvo type="num" val="1"/>
        <cfvo type="num" val="3"/>
        <cfvo type="num" val="4"/>
      </iconSet>
    </cfRule>
  </conditionalFormatting>
  <conditionalFormatting sqref="J20:J27">
    <cfRule type="iconSet" priority="152">
      <iconSet iconSet="4TrafficLights">
        <cfvo type="percent" val="0"/>
        <cfvo type="num" val="1"/>
        <cfvo type="num" val="3"/>
        <cfvo type="num" val="4"/>
      </iconSet>
    </cfRule>
  </conditionalFormatting>
  <conditionalFormatting sqref="J30:J33">
    <cfRule type="iconSet" priority="147">
      <iconSet iconSet="4TrafficLights">
        <cfvo type="percent" val="0"/>
        <cfvo type="num" val="1"/>
        <cfvo type="num" val="3"/>
        <cfvo type="num" val="4"/>
      </iconSet>
    </cfRule>
  </conditionalFormatting>
  <conditionalFormatting sqref="J36:J44">
    <cfRule type="iconSet" priority="142">
      <iconSet iconSet="4TrafficLights">
        <cfvo type="percent" val="0"/>
        <cfvo type="num" val="1"/>
        <cfvo type="num" val="3"/>
        <cfvo type="num" val="4"/>
      </iconSet>
    </cfRule>
  </conditionalFormatting>
  <conditionalFormatting sqref="J47:J50">
    <cfRule type="iconSet" priority="137">
      <iconSet iconSet="4TrafficLights">
        <cfvo type="percent" val="0"/>
        <cfvo type="num" val="1"/>
        <cfvo type="num" val="3"/>
        <cfvo type="num" val="4"/>
      </iconSet>
    </cfRule>
  </conditionalFormatting>
  <conditionalFormatting sqref="J55:J59">
    <cfRule type="iconSet" priority="132">
      <iconSet iconSet="4TrafficLights">
        <cfvo type="percent" val="0"/>
        <cfvo type="num" val="1"/>
        <cfvo type="num" val="3"/>
        <cfvo type="num" val="4"/>
      </iconSet>
    </cfRule>
  </conditionalFormatting>
  <conditionalFormatting sqref="J62:J65">
    <cfRule type="iconSet" priority="126">
      <iconSet iconSet="4TrafficLights">
        <cfvo type="percent" val="0"/>
        <cfvo type="num" val="1"/>
        <cfvo type="num" val="3"/>
        <cfvo type="num" val="4"/>
      </iconSet>
    </cfRule>
  </conditionalFormatting>
  <conditionalFormatting sqref="J68:J71">
    <cfRule type="iconSet" priority="104">
      <iconSet iconSet="4TrafficLights">
        <cfvo type="percent" val="0"/>
        <cfvo type="num" val="1"/>
        <cfvo type="num" val="3"/>
        <cfvo type="num" val="4"/>
      </iconSet>
    </cfRule>
  </conditionalFormatting>
  <conditionalFormatting sqref="J74:J79">
    <cfRule type="iconSet" priority="87">
      <iconSet iconSet="4TrafficLights">
        <cfvo type="percent" val="0"/>
        <cfvo type="num" val="1"/>
        <cfvo type="num" val="3"/>
        <cfvo type="num" val="4"/>
      </iconSet>
    </cfRule>
  </conditionalFormatting>
  <conditionalFormatting sqref="J84:J86">
    <cfRule type="iconSet" priority="25">
      <iconSet iconSet="4TrafficLights">
        <cfvo type="percent" val="0"/>
        <cfvo type="num" val="1"/>
        <cfvo type="num" val="3"/>
        <cfvo type="num" val="4"/>
      </iconSet>
    </cfRule>
  </conditionalFormatting>
  <conditionalFormatting sqref="J89:J95">
    <cfRule type="iconSet" priority="22">
      <iconSet iconSet="4TrafficLights">
        <cfvo type="percent" val="0"/>
        <cfvo type="num" val="1"/>
        <cfvo type="num" val="3"/>
        <cfvo type="num" val="4"/>
      </iconSet>
    </cfRule>
  </conditionalFormatting>
  <conditionalFormatting sqref="J98:J99">
    <cfRule type="iconSet" priority="19">
      <iconSet iconSet="4TrafficLights">
        <cfvo type="percent" val="0"/>
        <cfvo type="num" val="1"/>
        <cfvo type="num" val="3"/>
        <cfvo type="num" val="4"/>
      </iconSet>
    </cfRule>
  </conditionalFormatting>
  <conditionalFormatting sqref="J102:J111">
    <cfRule type="iconSet" priority="16">
      <iconSet iconSet="4TrafficLights">
        <cfvo type="percent" val="0"/>
        <cfvo type="num" val="1"/>
        <cfvo type="num" val="3"/>
        <cfvo type="num" val="4"/>
      </iconSet>
    </cfRule>
  </conditionalFormatting>
  <conditionalFormatting sqref="J114:J117">
    <cfRule type="iconSet" priority="13">
      <iconSet iconSet="4TrafficLights">
        <cfvo type="percent" val="0"/>
        <cfvo type="num" val="1"/>
        <cfvo type="num" val="3"/>
        <cfvo type="num" val="4"/>
      </iconSet>
    </cfRule>
  </conditionalFormatting>
  <conditionalFormatting sqref="J122:J125">
    <cfRule type="iconSet" priority="57">
      <iconSet iconSet="4TrafficLights">
        <cfvo type="percent" val="0"/>
        <cfvo type="num" val="1"/>
        <cfvo type="num" val="3"/>
        <cfvo type="num" val="4"/>
      </iconSet>
    </cfRule>
  </conditionalFormatting>
  <conditionalFormatting sqref="J128:J131">
    <cfRule type="iconSet" priority="54">
      <iconSet iconSet="4TrafficLights">
        <cfvo type="percent" val="0"/>
        <cfvo type="num" val="1"/>
        <cfvo type="num" val="3"/>
        <cfvo type="num" val="4"/>
      </iconSet>
    </cfRule>
  </conditionalFormatting>
  <conditionalFormatting sqref="J134:J136">
    <cfRule type="iconSet" priority="51">
      <iconSet iconSet="4TrafficLights">
        <cfvo type="percent" val="0"/>
        <cfvo type="num" val="1"/>
        <cfvo type="num" val="3"/>
        <cfvo type="num" val="4"/>
      </iconSet>
    </cfRule>
  </conditionalFormatting>
  <conditionalFormatting sqref="J139:J141">
    <cfRule type="iconSet" priority="48">
      <iconSet iconSet="4TrafficLights">
        <cfvo type="percent" val="0"/>
        <cfvo type="num" val="1"/>
        <cfvo type="num" val="3"/>
        <cfvo type="num" val="4"/>
      </iconSet>
    </cfRule>
  </conditionalFormatting>
  <conditionalFormatting sqref="M7:M10">
    <cfRule type="iconSet" priority="46">
      <iconSet iconSet="4TrafficLights">
        <cfvo type="percent" val="0"/>
        <cfvo type="num" val="1"/>
        <cfvo type="num" val="3"/>
        <cfvo type="num" val="4"/>
      </iconSet>
    </cfRule>
  </conditionalFormatting>
  <conditionalFormatting sqref="M13:M17">
    <cfRule type="iconSet" priority="45">
      <iconSet iconSet="4TrafficLights">
        <cfvo type="percent" val="0"/>
        <cfvo type="num" val="1"/>
        <cfvo type="num" val="3"/>
        <cfvo type="num" val="4"/>
      </iconSet>
    </cfRule>
  </conditionalFormatting>
  <conditionalFormatting sqref="M20:M27">
    <cfRule type="iconSet" priority="44">
      <iconSet iconSet="4TrafficLights">
        <cfvo type="percent" val="0"/>
        <cfvo type="num" val="1"/>
        <cfvo type="num" val="3"/>
        <cfvo type="num" val="4"/>
      </iconSet>
    </cfRule>
  </conditionalFormatting>
  <conditionalFormatting sqref="M30:M33">
    <cfRule type="iconSet" priority="43">
      <iconSet iconSet="4TrafficLights">
        <cfvo type="percent" val="0"/>
        <cfvo type="num" val="1"/>
        <cfvo type="num" val="3"/>
        <cfvo type="num" val="4"/>
      </iconSet>
    </cfRule>
  </conditionalFormatting>
  <conditionalFormatting sqref="M36:M44">
    <cfRule type="iconSet" priority="42">
      <iconSet iconSet="4TrafficLights">
        <cfvo type="percent" val="0"/>
        <cfvo type="num" val="1"/>
        <cfvo type="num" val="3"/>
        <cfvo type="num" val="4"/>
      </iconSet>
    </cfRule>
  </conditionalFormatting>
  <conditionalFormatting sqref="M47:M50">
    <cfRule type="iconSet" priority="41">
      <iconSet iconSet="4TrafficLights">
        <cfvo type="percent" val="0"/>
        <cfvo type="num" val="1"/>
        <cfvo type="num" val="3"/>
        <cfvo type="num" val="4"/>
      </iconSet>
    </cfRule>
  </conditionalFormatting>
  <conditionalFormatting sqref="M55:M59">
    <cfRule type="iconSet" priority="40">
      <iconSet iconSet="4TrafficLights">
        <cfvo type="percent" val="0"/>
        <cfvo type="num" val="1"/>
        <cfvo type="num" val="3"/>
        <cfvo type="num" val="4"/>
      </iconSet>
    </cfRule>
  </conditionalFormatting>
  <conditionalFormatting sqref="M62:M65">
    <cfRule type="iconSet" priority="39">
      <iconSet iconSet="4TrafficLights">
        <cfvo type="percent" val="0"/>
        <cfvo type="num" val="1"/>
        <cfvo type="num" val="3"/>
        <cfvo type="num" val="4"/>
      </iconSet>
    </cfRule>
  </conditionalFormatting>
  <conditionalFormatting sqref="M68:M71">
    <cfRule type="iconSet" priority="38">
      <iconSet iconSet="4TrafficLights">
        <cfvo type="percent" val="0"/>
        <cfvo type="num" val="1"/>
        <cfvo type="num" val="3"/>
        <cfvo type="num" val="4"/>
      </iconSet>
    </cfRule>
  </conditionalFormatting>
  <conditionalFormatting sqref="M74:M79">
    <cfRule type="iconSet" priority="37">
      <iconSet iconSet="4TrafficLights">
        <cfvo type="percent" val="0"/>
        <cfvo type="num" val="1"/>
        <cfvo type="num" val="3"/>
        <cfvo type="num" val="4"/>
      </iconSet>
    </cfRule>
  </conditionalFormatting>
  <conditionalFormatting sqref="M84:M86">
    <cfRule type="iconSet" priority="36">
      <iconSet iconSet="4TrafficLights">
        <cfvo type="percent" val="0"/>
        <cfvo type="num" val="1"/>
        <cfvo type="num" val="3"/>
        <cfvo type="num" val="4"/>
      </iconSet>
    </cfRule>
  </conditionalFormatting>
  <conditionalFormatting sqref="M89:M95">
    <cfRule type="iconSet" priority="35">
      <iconSet iconSet="4TrafficLights">
        <cfvo type="percent" val="0"/>
        <cfvo type="num" val="1"/>
        <cfvo type="num" val="3"/>
        <cfvo type="num" val="4"/>
      </iconSet>
    </cfRule>
  </conditionalFormatting>
  <conditionalFormatting sqref="M98:M99">
    <cfRule type="iconSet" priority="34">
      <iconSet iconSet="4TrafficLights">
        <cfvo type="percent" val="0"/>
        <cfvo type="num" val="1"/>
        <cfvo type="num" val="3"/>
        <cfvo type="num" val="4"/>
      </iconSet>
    </cfRule>
  </conditionalFormatting>
  <conditionalFormatting sqref="M102:M111">
    <cfRule type="iconSet" priority="33">
      <iconSet iconSet="4TrafficLights">
        <cfvo type="percent" val="0"/>
        <cfvo type="num" val="1"/>
        <cfvo type="num" val="3"/>
        <cfvo type="num" val="4"/>
      </iconSet>
    </cfRule>
  </conditionalFormatting>
  <conditionalFormatting sqref="M114:M117">
    <cfRule type="iconSet" priority="32">
      <iconSet iconSet="4TrafficLights">
        <cfvo type="percent" val="0"/>
        <cfvo type="num" val="1"/>
        <cfvo type="num" val="3"/>
        <cfvo type="num" val="4"/>
      </iconSet>
    </cfRule>
  </conditionalFormatting>
  <conditionalFormatting sqref="M122:M125">
    <cfRule type="iconSet" priority="31">
      <iconSet iconSet="4TrafficLights">
        <cfvo type="percent" val="0"/>
        <cfvo type="num" val="1"/>
        <cfvo type="num" val="3"/>
        <cfvo type="num" val="4"/>
      </iconSet>
    </cfRule>
  </conditionalFormatting>
  <conditionalFormatting sqref="M128:M131">
    <cfRule type="iconSet" priority="30">
      <iconSet iconSet="4TrafficLights">
        <cfvo type="percent" val="0"/>
        <cfvo type="num" val="1"/>
        <cfvo type="num" val="3"/>
        <cfvo type="num" val="4"/>
      </iconSet>
    </cfRule>
  </conditionalFormatting>
  <conditionalFormatting sqref="M134:M136">
    <cfRule type="iconSet" priority="29">
      <iconSet iconSet="4TrafficLights">
        <cfvo type="percent" val="0"/>
        <cfvo type="num" val="1"/>
        <cfvo type="num" val="3"/>
        <cfvo type="num" val="4"/>
      </iconSet>
    </cfRule>
  </conditionalFormatting>
  <conditionalFormatting sqref="M139:M141">
    <cfRule type="iconSet" priority="28">
      <iconSet iconSet="4TrafficLights">
        <cfvo type="percent" val="0"/>
        <cfvo type="num" val="1"/>
        <cfvo type="num" val="3"/>
        <cfvo type="num" val="4"/>
      </iconSet>
    </cfRule>
  </conditionalFormatting>
  <conditionalFormatting sqref="P7:P9">
    <cfRule type="iconSet" priority="157">
      <iconSet iconSet="3Flags">
        <cfvo type="percent" val="0"/>
        <cfvo type="num" val="0"/>
        <cfvo type="num" val="1" gte="0"/>
      </iconSet>
    </cfRule>
  </conditionalFormatting>
  <conditionalFormatting sqref="Q7">
    <cfRule type="cellIs" dxfId="1" priority="158" stopIfTrue="1" operator="lessThan">
      <formula>$Q$7</formula>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opLeftCell="A7" zoomScale="80" zoomScaleNormal="80" workbookViewId="0">
      <selection activeCell="B14" sqref="B14:U14"/>
    </sheetView>
  </sheetViews>
  <sheetFormatPr baseColWidth="10" defaultColWidth="11.44140625" defaultRowHeight="16.2" x14ac:dyDescent="0.3"/>
  <cols>
    <col min="1" max="1" width="1.44140625" style="140" customWidth="1"/>
    <col min="2" max="2" width="34.6640625" style="140" customWidth="1"/>
    <col min="3" max="6" width="7.6640625" style="140" customWidth="1"/>
    <col min="7" max="7" width="1.6640625" style="140" customWidth="1"/>
    <col min="8" max="11" width="7.6640625" style="140" customWidth="1"/>
    <col min="12" max="12" width="1.6640625" style="140" customWidth="1"/>
    <col min="13" max="16" width="7.6640625" style="140" customWidth="1"/>
    <col min="17" max="17" width="2.109375" style="140" customWidth="1"/>
    <col min="18" max="21" width="7.6640625" style="140" customWidth="1"/>
    <col min="22" max="27" width="11.44140625" style="140"/>
    <col min="28" max="28" width="2" style="140" customWidth="1"/>
    <col min="29" max="33" width="11.44140625" style="140"/>
    <col min="34" max="34" width="1.88671875" style="140" customWidth="1"/>
    <col min="35" max="16384" width="11.44140625" style="140"/>
  </cols>
  <sheetData>
    <row r="1" spans="2:22" ht="6" customHeight="1" x14ac:dyDescent="0.3"/>
    <row r="2" spans="2:22" ht="22.5" customHeight="1" x14ac:dyDescent="0.3">
      <c r="B2" s="298" t="s">
        <v>27</v>
      </c>
      <c r="C2" s="297" t="s">
        <v>176</v>
      </c>
      <c r="D2" s="297"/>
      <c r="E2" s="297"/>
      <c r="F2" s="297"/>
      <c r="G2" s="141"/>
      <c r="H2" s="295" t="s">
        <v>177</v>
      </c>
      <c r="I2" s="295"/>
      <c r="J2" s="295"/>
      <c r="K2" s="295"/>
      <c r="L2" s="141"/>
      <c r="M2" s="296" t="s">
        <v>178</v>
      </c>
      <c r="N2" s="296"/>
      <c r="O2" s="296"/>
      <c r="P2" s="296"/>
      <c r="Q2" s="142"/>
      <c r="R2" s="304" t="s">
        <v>179</v>
      </c>
      <c r="S2" s="304"/>
      <c r="T2" s="304"/>
      <c r="U2" s="304"/>
      <c r="V2" s="294"/>
    </row>
    <row r="3" spans="2:22" ht="24.75" customHeight="1" thickBot="1" x14ac:dyDescent="0.35">
      <c r="B3" s="299"/>
      <c r="C3" s="143">
        <v>1</v>
      </c>
      <c r="D3" s="143">
        <v>2</v>
      </c>
      <c r="E3" s="144">
        <v>3</v>
      </c>
      <c r="F3" s="145">
        <v>4</v>
      </c>
      <c r="G3" s="302"/>
      <c r="H3" s="143">
        <v>1</v>
      </c>
      <c r="I3" s="143">
        <v>2</v>
      </c>
      <c r="J3" s="144">
        <v>3</v>
      </c>
      <c r="K3" s="145">
        <v>4</v>
      </c>
      <c r="L3" s="300"/>
      <c r="M3" s="143">
        <v>1</v>
      </c>
      <c r="N3" s="143">
        <v>2</v>
      </c>
      <c r="O3" s="144">
        <v>3</v>
      </c>
      <c r="P3" s="145">
        <v>4</v>
      </c>
      <c r="Q3" s="142"/>
      <c r="R3" s="143">
        <v>1</v>
      </c>
      <c r="S3" s="143">
        <v>2</v>
      </c>
      <c r="T3" s="144">
        <v>3</v>
      </c>
      <c r="U3" s="145">
        <v>4</v>
      </c>
      <c r="V3" s="294"/>
    </row>
    <row r="4" spans="2:22" ht="38.1" customHeight="1" thickTop="1" thickBot="1" x14ac:dyDescent="0.35">
      <c r="B4" s="146" t="s">
        <v>73</v>
      </c>
      <c r="C4" s="147">
        <f>Autoevaluación!R7/SUM(Autoevaluación!R7:R10)</f>
        <v>0</v>
      </c>
      <c r="D4" s="148">
        <f>Autoevaluación!R8/SUM(Autoevaluación!R7:R10)</f>
        <v>1</v>
      </c>
      <c r="E4" s="148">
        <f>Autoevaluación!R9/SUM(Autoevaluación!R7:R10)</f>
        <v>0</v>
      </c>
      <c r="F4" s="148">
        <f>Autoevaluación!R10/SUM(Autoevaluación!R7:R10)</f>
        <v>0</v>
      </c>
      <c r="G4" s="303"/>
      <c r="H4" s="148">
        <f>Autoevaluación!S7/SUM(Autoevaluación!S7:S10)</f>
        <v>0</v>
      </c>
      <c r="I4" s="148">
        <f>Autoevaluación!S8/SUM(Autoevaluación!S7:S10)</f>
        <v>0.75</v>
      </c>
      <c r="J4" s="148">
        <f>Autoevaluación!S9/SUM(Autoevaluación!S7:S10)</f>
        <v>0.25</v>
      </c>
      <c r="K4" s="148">
        <f>Autoevaluación!S10/SUM(Autoevaluación!S7:S10)</f>
        <v>0</v>
      </c>
      <c r="L4" s="301"/>
      <c r="M4" s="148" t="e">
        <f>Autoevaluación!T7/SUM(Autoevaluación!T7:T10)</f>
        <v>#DIV/0!</v>
      </c>
      <c r="N4" s="148" t="e">
        <f>Autoevaluación!T8/SUM(Autoevaluación!T7:T10)</f>
        <v>#DIV/0!</v>
      </c>
      <c r="O4" s="148" t="e">
        <f>Autoevaluación!T9/SUM(Autoevaluación!T7:T10)</f>
        <v>#DIV/0!</v>
      </c>
      <c r="P4" s="148" t="e">
        <f>Autoevaluación!T10/SUM(Autoevaluación!T7:T10)</f>
        <v>#DIV/0!</v>
      </c>
      <c r="Q4" s="149"/>
      <c r="R4" s="148">
        <f>Autoevaluación!U7/SUM(Autoevaluación!U7:U10)</f>
        <v>0</v>
      </c>
      <c r="S4" s="148">
        <f>Autoevaluación!U8/SUM(Autoevaluación!U7:U10)</f>
        <v>0</v>
      </c>
      <c r="T4" s="148">
        <f>Autoevaluación!U9/SUM(Autoevaluación!U7:U10)</f>
        <v>1</v>
      </c>
      <c r="U4" s="148">
        <f>Autoevaluación!U10/SUM(Autoevaluación!U7:U10)</f>
        <v>0</v>
      </c>
    </row>
    <row r="5" spans="2:22" ht="38.1" customHeight="1" thickTop="1" thickBot="1" x14ac:dyDescent="0.35">
      <c r="B5" s="146" t="s">
        <v>72</v>
      </c>
      <c r="C5" s="147">
        <f>Autoevaluación!R13/SUM(Autoevaluación!R13:R16)</f>
        <v>0</v>
      </c>
      <c r="D5" s="148">
        <f>Autoevaluación!R14/SUM(Autoevaluación!R13:R16)</f>
        <v>0</v>
      </c>
      <c r="E5" s="148">
        <f>Autoevaluación!R15/SUM(Autoevaluación!R13:R16)</f>
        <v>1</v>
      </c>
      <c r="F5" s="148">
        <f>Autoevaluación!R16/SUM(Autoevaluación!R13:R16)</f>
        <v>0</v>
      </c>
      <c r="G5" s="303"/>
      <c r="H5" s="148">
        <f>Autoevaluación!S13/SUM(Autoevaluación!S13:S16)</f>
        <v>0</v>
      </c>
      <c r="I5" s="148">
        <f>Autoevaluación!S14/SUM(Autoevaluación!S13:S16)</f>
        <v>0</v>
      </c>
      <c r="J5" s="148">
        <f>Autoevaluación!S15/SUM(Autoevaluación!S13:S16)</f>
        <v>1</v>
      </c>
      <c r="K5" s="148">
        <f>Autoevaluación!S16/SUM(Autoevaluación!S13:S16)</f>
        <v>0</v>
      </c>
      <c r="L5" s="301"/>
      <c r="M5" s="148" t="e">
        <f>Autoevaluación!T13/SUM(Autoevaluación!T13:T16)</f>
        <v>#DIV/0!</v>
      </c>
      <c r="N5" s="148" t="e">
        <f>Autoevaluación!T14/SUM(Autoevaluación!T13:T16)</f>
        <v>#DIV/0!</v>
      </c>
      <c r="O5" s="148" t="e">
        <f>Autoevaluación!T15/SUM(Autoevaluación!T13:T16)</f>
        <v>#DIV/0!</v>
      </c>
      <c r="P5" s="148" t="e">
        <f>Autoevaluación!T16/SUM(Autoevaluación!T13:T16)</f>
        <v>#DIV/0!</v>
      </c>
      <c r="Q5" s="149"/>
      <c r="R5" s="148" t="e">
        <f>Autoevaluación!U13/SUM(Autoevaluación!U13:U16)</f>
        <v>#DIV/0!</v>
      </c>
      <c r="S5" s="148" t="e">
        <f>Autoevaluación!U14/SUM(Autoevaluación!U13:U16)</f>
        <v>#DIV/0!</v>
      </c>
      <c r="T5" s="148" t="e">
        <f>Autoevaluación!U15/SUM(Autoevaluación!U13:U16)</f>
        <v>#DIV/0!</v>
      </c>
      <c r="U5" s="148" t="e">
        <f>Autoevaluación!U16/SUM(Autoevaluación!U13:U16)</f>
        <v>#DIV/0!</v>
      </c>
    </row>
    <row r="6" spans="2:22" ht="38.1" customHeight="1" thickTop="1" thickBot="1" x14ac:dyDescent="0.35">
      <c r="B6" s="146" t="s">
        <v>43</v>
      </c>
      <c r="C6" s="147">
        <f>Autoevaluación!R20/SUM(Autoevaluación!R20:R23)</f>
        <v>0.125</v>
      </c>
      <c r="D6" s="148">
        <f>Autoevaluación!R21/SUM(Autoevaluación!R20:R23)</f>
        <v>0.25</v>
      </c>
      <c r="E6" s="148">
        <f>Autoevaluación!R22/SUM(Autoevaluación!R20:R23)</f>
        <v>0.625</v>
      </c>
      <c r="F6" s="148">
        <f>Autoevaluación!R23/SUM(Autoevaluación!R20:R23)</f>
        <v>0</v>
      </c>
      <c r="G6" s="303"/>
      <c r="H6" s="148">
        <f>Autoevaluación!S20/SUM(Autoevaluación!S20:S23)</f>
        <v>0.125</v>
      </c>
      <c r="I6" s="148">
        <f>Autoevaluación!S21/SUM(Autoevaluación!S20:S23)</f>
        <v>0.375</v>
      </c>
      <c r="J6" s="148">
        <f>Autoevaluación!S20/SUM(Autoevaluación!S20:S23)</f>
        <v>0.125</v>
      </c>
      <c r="K6" s="148">
        <f>Autoevaluación!S23/SUM(Autoevaluación!S20:S23)</f>
        <v>0</v>
      </c>
      <c r="L6" s="301"/>
      <c r="M6" s="148" t="e">
        <f>Autoevaluación!T20/SUM(Autoevaluación!T20:T23)</f>
        <v>#DIV/0!</v>
      </c>
      <c r="N6" s="148" t="e">
        <f>Autoevaluación!T21/SUM(Autoevaluación!T20:T23)</f>
        <v>#DIV/0!</v>
      </c>
      <c r="O6" s="148" t="e">
        <f>Autoevaluación!T22/SUM(Autoevaluación!T20:T23)</f>
        <v>#DIV/0!</v>
      </c>
      <c r="P6" s="148" t="e">
        <f>Autoevaluación!T23/SUM(Autoevaluación!T20:T23)</f>
        <v>#DIV/0!</v>
      </c>
      <c r="Q6" s="149"/>
      <c r="R6" s="148" t="e">
        <f>Autoevaluación!U20/SUM(Autoevaluación!U20:U23)</f>
        <v>#DIV/0!</v>
      </c>
      <c r="S6" s="148" t="e">
        <f>Autoevaluación!U21/SUM(Autoevaluación!U20:U23)</f>
        <v>#DIV/0!</v>
      </c>
      <c r="T6" s="148" t="e">
        <f>Autoevaluación!U22/SUM(Autoevaluación!U20:U23)</f>
        <v>#DIV/0!</v>
      </c>
      <c r="U6" s="148" t="e">
        <f>Autoevaluación!U23/SUM(Autoevaluación!U20:U23)</f>
        <v>#DIV/0!</v>
      </c>
      <c r="V6" s="150"/>
    </row>
    <row r="7" spans="2:22" ht="38.1" customHeight="1" thickTop="1" thickBot="1" x14ac:dyDescent="0.35">
      <c r="B7" s="146" t="s">
        <v>52</v>
      </c>
      <c r="C7" s="147">
        <f>Autoevaluación!R30/SUM(Autoevaluación!R30:R33)</f>
        <v>0</v>
      </c>
      <c r="D7" s="148">
        <f>Autoevaluación!R31/SUM(Autoevaluación!R30:R33)</f>
        <v>0</v>
      </c>
      <c r="E7" s="148">
        <f>Autoevaluación!R32/SUM(Autoevaluación!R30:R33)</f>
        <v>1</v>
      </c>
      <c r="F7" s="148">
        <f>Autoevaluación!R33/SUM(Autoevaluación!R30:R33)</f>
        <v>0</v>
      </c>
      <c r="G7" s="303"/>
      <c r="H7" s="148">
        <f>Autoevaluación!S30/SUM(Autoevaluación!S30:S33)</f>
        <v>0.25</v>
      </c>
      <c r="I7" s="148">
        <f>Autoevaluación!S31/SUM(Autoevaluación!S30:S33)</f>
        <v>0</v>
      </c>
      <c r="J7" s="148">
        <f>Autoevaluación!S32/SUM(Autoevaluación!S30:S33)</f>
        <v>0.75</v>
      </c>
      <c r="K7" s="148">
        <f>Autoevaluación!S33/SUM(Autoevaluación!S30:S33)</f>
        <v>0</v>
      </c>
      <c r="L7" s="301"/>
      <c r="M7" s="148" t="e">
        <f>Autoevaluación!T30/SUM(Autoevaluación!T30:T33)</f>
        <v>#DIV/0!</v>
      </c>
      <c r="N7" s="148" t="e">
        <f>Autoevaluación!T31/SUM(Autoevaluación!T30:T33)</f>
        <v>#DIV/0!</v>
      </c>
      <c r="O7" s="148" t="e">
        <f>Autoevaluación!T32/SUM(Autoevaluación!T30:T33)</f>
        <v>#DIV/0!</v>
      </c>
      <c r="P7" s="148" t="e">
        <f>Autoevaluación!T33/SUM(Autoevaluación!T30:T33)</f>
        <v>#DIV/0!</v>
      </c>
      <c r="Q7" s="149"/>
      <c r="R7" s="148" t="e">
        <f>Autoevaluación!U30/SUM(Autoevaluación!U30:U33)</f>
        <v>#DIV/0!</v>
      </c>
      <c r="S7" s="148" t="e">
        <f>Autoevaluación!U31/SUM(Autoevaluación!U30:U33)</f>
        <v>#DIV/0!</v>
      </c>
      <c r="T7" s="148" t="e">
        <f>Autoevaluación!U32/SUM(Autoevaluación!U30:U33)</f>
        <v>#DIV/0!</v>
      </c>
      <c r="U7" s="148" t="e">
        <f>Autoevaluación!U33/SUM(Autoevaluación!U30:U33)</f>
        <v>#DIV/0!</v>
      </c>
    </row>
    <row r="8" spans="2:22" ht="38.1" customHeight="1" thickTop="1" thickBot="1" x14ac:dyDescent="0.35">
      <c r="B8" s="146" t="s">
        <v>57</v>
      </c>
      <c r="C8" s="147">
        <f>Autoevaluación!R36/SUM(Autoevaluación!R36:R39)</f>
        <v>0.1111111111111111</v>
      </c>
      <c r="D8" s="148">
        <f>Autoevaluación!R37/SUM(Autoevaluación!R36:R39)</f>
        <v>0.1111111111111111</v>
      </c>
      <c r="E8" s="148">
        <f>Autoevaluación!R38/SUM(Autoevaluación!R36:R39)</f>
        <v>0.77777777777777779</v>
      </c>
      <c r="F8" s="148">
        <f>Autoevaluación!R39/SUM(Autoevaluación!R36:R39)</f>
        <v>0</v>
      </c>
      <c r="G8" s="303"/>
      <c r="H8" s="148">
        <f>Autoevaluación!S36/SUM(Autoevaluación!S36:S39)</f>
        <v>0</v>
      </c>
      <c r="I8" s="148">
        <f>Autoevaluación!S37/SUM(Autoevaluación!S36:S39)</f>
        <v>0.22222222222222221</v>
      </c>
      <c r="J8" s="148">
        <f>Autoevaluación!S38/SUM(Autoevaluación!S36:S39)</f>
        <v>0.77777777777777779</v>
      </c>
      <c r="K8" s="148">
        <f>Autoevaluación!S39/SUM(Autoevaluación!S36:S39)</f>
        <v>0</v>
      </c>
      <c r="L8" s="301"/>
      <c r="M8" s="148" t="e">
        <f>Autoevaluación!T36/SUM(Autoevaluación!T36:T39)</f>
        <v>#DIV/0!</v>
      </c>
      <c r="N8" s="148" t="e">
        <f>Autoevaluación!T37/SUM(Autoevaluación!T36:T39)</f>
        <v>#DIV/0!</v>
      </c>
      <c r="O8" s="148" t="e">
        <f>Autoevaluación!T38/SUM(Autoevaluación!T36:T39)</f>
        <v>#DIV/0!</v>
      </c>
      <c r="P8" s="148" t="e">
        <f>Autoevaluación!T39/SUM(Autoevaluación!T36:T39)</f>
        <v>#DIV/0!</v>
      </c>
      <c r="Q8" s="149"/>
      <c r="R8" s="148" t="e">
        <f>Autoevaluación!U36/SUM(Autoevaluación!U36:U39)</f>
        <v>#DIV/0!</v>
      </c>
      <c r="S8" s="148" t="e">
        <f>Autoevaluación!U37/SUM(Autoevaluación!U36:U39)</f>
        <v>#DIV/0!</v>
      </c>
      <c r="T8" s="148" t="e">
        <f>Autoevaluación!U38/SUM(Autoevaluación!U36:U39)</f>
        <v>#DIV/0!</v>
      </c>
      <c r="U8" s="148" t="e">
        <f>Autoevaluación!U39/SUM(Autoevaluación!U36:U39)</f>
        <v>#DIV/0!</v>
      </c>
    </row>
    <row r="9" spans="2:22" ht="38.1" customHeight="1" thickTop="1" thickBot="1" x14ac:dyDescent="0.35">
      <c r="B9" s="146" t="s">
        <v>67</v>
      </c>
      <c r="C9" s="147">
        <f>Autoevaluación!R47/SUM(Autoevaluación!R47:R50)</f>
        <v>0</v>
      </c>
      <c r="D9" s="148">
        <f>Autoevaluación!R48/SUM(Autoevaluación!R47:R50)</f>
        <v>0.25</v>
      </c>
      <c r="E9" s="148">
        <f>Autoevaluación!R49/SUM(Autoevaluación!R47:R50)</f>
        <v>0.75</v>
      </c>
      <c r="F9" s="148">
        <f>Autoevaluación!R50/SUM(Autoevaluación!R47:R50)</f>
        <v>0</v>
      </c>
      <c r="G9" s="303"/>
      <c r="H9" s="148">
        <f>Autoevaluación!S47/SUM(Autoevaluación!S47:S50)</f>
        <v>0</v>
      </c>
      <c r="I9" s="148">
        <f>Autoevaluación!S48/SUM(Autoevaluación!S47:S50)</f>
        <v>0.25</v>
      </c>
      <c r="J9" s="148">
        <f>Autoevaluación!S49/SUM(Autoevaluación!S47:S50)</f>
        <v>0.75</v>
      </c>
      <c r="K9" s="148">
        <f>Autoevaluación!S50/SUM(Autoevaluación!S47:S50)</f>
        <v>0</v>
      </c>
      <c r="L9" s="301"/>
      <c r="M9" s="148" t="e">
        <f>Autoevaluación!T47/SUM(Autoevaluación!T47:T50)</f>
        <v>#DIV/0!</v>
      </c>
      <c r="N9" s="148" t="e">
        <f>Autoevaluación!T48/SUM(Autoevaluación!T47:T50)</f>
        <v>#DIV/0!</v>
      </c>
      <c r="O9" s="148" t="e">
        <f>Autoevaluación!T49/SUM(Autoevaluación!T47:T50)</f>
        <v>#DIV/0!</v>
      </c>
      <c r="P9" s="148" t="e">
        <f>Autoevaluación!T50/SUM(Autoevaluación!T47:T50)</f>
        <v>#DIV/0!</v>
      </c>
      <c r="Q9" s="149"/>
      <c r="R9" s="148" t="e">
        <f>Autoevaluación!U47/SUM(Autoevaluación!U47:U50)</f>
        <v>#DIV/0!</v>
      </c>
      <c r="S9" s="148" t="e">
        <f>Autoevaluación!U48/SUM(Autoevaluación!U47:U50)</f>
        <v>#DIV/0!</v>
      </c>
      <c r="T9" s="148" t="e">
        <f>Autoevaluación!U49/SUM(Autoevaluación!U47:U50)</f>
        <v>#DIV/0!</v>
      </c>
      <c r="U9" s="148" t="e">
        <f>Autoevaluación!U50/SUM(Autoevaluación!U47:U50)</f>
        <v>#DIV/0!</v>
      </c>
    </row>
    <row r="10" spans="2:22" ht="38.1" customHeight="1" thickTop="1" x14ac:dyDescent="0.3">
      <c r="B10" s="151" t="s">
        <v>126</v>
      </c>
      <c r="C10" s="152">
        <f>AVERAGE(C4:C9)</f>
        <v>3.9351851851851853E-2</v>
      </c>
      <c r="D10" s="152">
        <f>AVERAGE(D4:D9)</f>
        <v>0.26851851851851855</v>
      </c>
      <c r="E10" s="152">
        <f>AVERAGE(E4:E9)</f>
        <v>0.69212962962962965</v>
      </c>
      <c r="F10" s="152">
        <f>AVERAGE(F4:F9)</f>
        <v>0</v>
      </c>
      <c r="G10" s="153"/>
      <c r="H10" s="152">
        <f>AVERAGE(H4:H9)</f>
        <v>6.25E-2</v>
      </c>
      <c r="I10" s="152">
        <f>AVERAGE(I4:I9)</f>
        <v>0.26620370370370372</v>
      </c>
      <c r="J10" s="152">
        <f>AVERAGE(J4:J9)</f>
        <v>0.60879629629629628</v>
      </c>
      <c r="K10" s="152">
        <f>AVERAGE(K4:K9)</f>
        <v>0</v>
      </c>
      <c r="L10" s="153"/>
      <c r="M10" s="152" t="e">
        <f>AVERAGE(M4:M9)</f>
        <v>#DIV/0!</v>
      </c>
      <c r="N10" s="152" t="e">
        <f>AVERAGE(N4:N9)</f>
        <v>#DIV/0!</v>
      </c>
      <c r="O10" s="152" t="e">
        <f>AVERAGE(O4:O9)</f>
        <v>#DIV/0!</v>
      </c>
      <c r="P10" s="152" t="e">
        <f>AVERAGE(P4:P9)</f>
        <v>#DIV/0!</v>
      </c>
      <c r="Q10" s="154"/>
      <c r="R10" s="152" t="e">
        <f>AVERAGE(R4:R9)</f>
        <v>#DIV/0!</v>
      </c>
      <c r="S10" s="152" t="e">
        <f>AVERAGE(S4:S9)</f>
        <v>#DIV/0!</v>
      </c>
      <c r="T10" s="152" t="e">
        <f>AVERAGE(T4:T9)</f>
        <v>#DIV/0!</v>
      </c>
      <c r="U10" s="152" t="e">
        <f>AVERAGE(U4:U9)</f>
        <v>#DIV/0!</v>
      </c>
    </row>
    <row r="11" spans="2:22" x14ac:dyDescent="0.3">
      <c r="B11" s="155"/>
      <c r="C11" s="155"/>
      <c r="D11" s="155"/>
      <c r="E11" s="155"/>
      <c r="F11" s="153"/>
      <c r="G11" s="153"/>
      <c r="H11" s="153"/>
      <c r="I11" s="153"/>
      <c r="J11" s="153"/>
      <c r="K11" s="153"/>
      <c r="L11" s="153"/>
      <c r="M11" s="153"/>
      <c r="N11" s="153"/>
      <c r="O11" s="153"/>
      <c r="P11" s="153"/>
      <c r="Q11" s="153"/>
      <c r="R11" s="153"/>
      <c r="S11" s="153"/>
      <c r="T11" s="153"/>
      <c r="U11" s="153"/>
    </row>
    <row r="12" spans="2:22" ht="21.9" customHeight="1" x14ac:dyDescent="0.3">
      <c r="B12" s="305">
        <v>2023</v>
      </c>
      <c r="C12" s="306"/>
      <c r="D12" s="306"/>
      <c r="E12" s="306"/>
      <c r="F12" s="306"/>
      <c r="G12" s="306"/>
      <c r="H12" s="306"/>
      <c r="I12" s="306"/>
      <c r="J12" s="306"/>
      <c r="K12" s="306"/>
      <c r="L12" s="306"/>
      <c r="M12" s="306"/>
      <c r="N12" s="306"/>
      <c r="O12" s="306"/>
      <c r="P12" s="306"/>
      <c r="Q12" s="306"/>
      <c r="R12" s="306"/>
      <c r="S12" s="306"/>
      <c r="T12" s="306"/>
      <c r="U12" s="307"/>
    </row>
    <row r="13" spans="2:22" ht="24.9" customHeight="1" x14ac:dyDescent="0.3">
      <c r="B13" s="308" t="s">
        <v>28</v>
      </c>
      <c r="C13" s="309"/>
      <c r="D13" s="309"/>
      <c r="E13" s="309"/>
      <c r="F13" s="309"/>
      <c r="G13" s="309"/>
      <c r="H13" s="309"/>
      <c r="I13" s="309"/>
      <c r="J13" s="309"/>
      <c r="K13" s="309"/>
      <c r="L13" s="309"/>
      <c r="M13" s="309"/>
      <c r="N13" s="309"/>
      <c r="O13" s="309"/>
      <c r="P13" s="309"/>
      <c r="Q13" s="309"/>
      <c r="R13" s="309"/>
      <c r="S13" s="309"/>
      <c r="T13" s="309"/>
      <c r="U13" s="309"/>
    </row>
    <row r="14" spans="2:22" ht="60" customHeight="1" x14ac:dyDescent="0.3">
      <c r="B14" s="310" t="s">
        <v>287</v>
      </c>
      <c r="C14" s="310"/>
      <c r="D14" s="310"/>
      <c r="E14" s="310"/>
      <c r="F14" s="310"/>
      <c r="G14" s="310"/>
      <c r="H14" s="310"/>
      <c r="I14" s="310"/>
      <c r="J14" s="310"/>
      <c r="K14" s="310"/>
      <c r="L14" s="310"/>
      <c r="M14" s="310"/>
      <c r="N14" s="310"/>
      <c r="O14" s="310"/>
      <c r="P14" s="310"/>
      <c r="Q14" s="310"/>
      <c r="R14" s="310"/>
      <c r="S14" s="310"/>
      <c r="T14" s="310"/>
      <c r="U14" s="310"/>
    </row>
    <row r="15" spans="2:22" ht="60" customHeight="1" x14ac:dyDescent="0.3">
      <c r="B15" s="310" t="s">
        <v>288</v>
      </c>
      <c r="C15" s="310"/>
      <c r="D15" s="310"/>
      <c r="E15" s="310"/>
      <c r="F15" s="310"/>
      <c r="G15" s="310"/>
      <c r="H15" s="310"/>
      <c r="I15" s="310"/>
      <c r="J15" s="310"/>
      <c r="K15" s="310"/>
      <c r="L15" s="310"/>
      <c r="M15" s="310"/>
      <c r="N15" s="310"/>
      <c r="O15" s="310"/>
      <c r="P15" s="310"/>
      <c r="Q15" s="310"/>
      <c r="R15" s="310"/>
      <c r="S15" s="310"/>
      <c r="T15" s="310"/>
      <c r="U15" s="310"/>
    </row>
    <row r="16" spans="2:22" s="156" customFormat="1" ht="24.9" customHeight="1" x14ac:dyDescent="0.3">
      <c r="B16" s="311" t="s">
        <v>411</v>
      </c>
      <c r="C16" s="312"/>
      <c r="D16" s="312"/>
      <c r="E16" s="312"/>
      <c r="F16" s="312"/>
      <c r="G16" s="312"/>
      <c r="H16" s="312"/>
      <c r="I16" s="312"/>
      <c r="J16" s="312"/>
      <c r="K16" s="312"/>
      <c r="L16" s="312"/>
      <c r="M16" s="312"/>
      <c r="N16" s="312"/>
      <c r="O16" s="312"/>
      <c r="P16" s="312"/>
      <c r="Q16" s="312"/>
      <c r="R16" s="312"/>
      <c r="S16" s="312"/>
      <c r="T16" s="312"/>
      <c r="U16" s="312"/>
    </row>
    <row r="17" spans="2:21" ht="60" customHeight="1" x14ac:dyDescent="0.3">
      <c r="B17" s="310" t="s">
        <v>289</v>
      </c>
      <c r="C17" s="310"/>
      <c r="D17" s="310"/>
      <c r="E17" s="310"/>
      <c r="F17" s="310"/>
      <c r="G17" s="310"/>
      <c r="H17" s="310"/>
      <c r="I17" s="310"/>
      <c r="J17" s="310"/>
      <c r="K17" s="310"/>
      <c r="L17" s="310"/>
      <c r="M17" s="310"/>
      <c r="N17" s="310"/>
      <c r="O17" s="310"/>
      <c r="P17" s="310"/>
      <c r="Q17" s="310"/>
      <c r="R17" s="310"/>
      <c r="S17" s="310"/>
      <c r="T17" s="310"/>
      <c r="U17" s="310"/>
    </row>
    <row r="18" spans="2:21" ht="60" customHeight="1" x14ac:dyDescent="0.3">
      <c r="B18" s="310" t="s">
        <v>290</v>
      </c>
      <c r="C18" s="310"/>
      <c r="D18" s="310"/>
      <c r="E18" s="310"/>
      <c r="F18" s="310"/>
      <c r="G18" s="310"/>
      <c r="H18" s="310"/>
      <c r="I18" s="310"/>
      <c r="J18" s="310"/>
      <c r="K18" s="310"/>
      <c r="L18" s="310"/>
      <c r="M18" s="310"/>
      <c r="N18" s="310"/>
      <c r="O18" s="310"/>
      <c r="P18" s="310"/>
      <c r="Q18" s="310"/>
      <c r="R18" s="310"/>
      <c r="S18" s="310"/>
      <c r="T18" s="310"/>
      <c r="U18" s="310"/>
    </row>
    <row r="19" spans="2:21" ht="60" customHeight="1" x14ac:dyDescent="0.3">
      <c r="B19" s="310" t="s">
        <v>291</v>
      </c>
      <c r="C19" s="310"/>
      <c r="D19" s="310"/>
      <c r="E19" s="310"/>
      <c r="F19" s="310"/>
      <c r="G19" s="310"/>
      <c r="H19" s="310"/>
      <c r="I19" s="310"/>
      <c r="J19" s="310"/>
      <c r="K19" s="310"/>
      <c r="L19" s="310"/>
      <c r="M19" s="310"/>
      <c r="N19" s="310"/>
      <c r="O19" s="310"/>
      <c r="P19" s="310"/>
      <c r="Q19" s="310"/>
      <c r="R19" s="310"/>
      <c r="S19" s="310"/>
      <c r="T19" s="310"/>
      <c r="U19" s="310"/>
    </row>
    <row r="20" spans="2:21" ht="16.5" customHeight="1" x14ac:dyDescent="0.3">
      <c r="B20" s="157"/>
      <c r="C20" s="157"/>
      <c r="D20" s="157"/>
      <c r="E20" s="157"/>
      <c r="F20" s="157"/>
      <c r="G20" s="157"/>
      <c r="H20" s="157"/>
      <c r="I20" s="157"/>
      <c r="J20" s="157"/>
      <c r="K20" s="157"/>
      <c r="L20" s="157"/>
      <c r="M20" s="157"/>
      <c r="N20" s="157"/>
      <c r="O20" s="157"/>
      <c r="P20" s="157"/>
      <c r="Q20" s="157"/>
      <c r="R20" s="157"/>
      <c r="S20" s="157"/>
      <c r="T20" s="157"/>
      <c r="U20" s="157"/>
    </row>
    <row r="21" spans="2:21" ht="21.9" customHeight="1" x14ac:dyDescent="0.3">
      <c r="B21" s="317">
        <v>2024</v>
      </c>
      <c r="C21" s="317"/>
      <c r="D21" s="317"/>
      <c r="E21" s="317"/>
      <c r="F21" s="317"/>
      <c r="G21" s="317"/>
      <c r="H21" s="317"/>
      <c r="I21" s="317"/>
      <c r="J21" s="317"/>
      <c r="K21" s="317"/>
      <c r="L21" s="317"/>
      <c r="M21" s="317"/>
      <c r="N21" s="317"/>
      <c r="O21" s="317"/>
      <c r="P21" s="317"/>
      <c r="Q21" s="317"/>
      <c r="R21" s="317"/>
      <c r="S21" s="317"/>
      <c r="T21" s="317"/>
      <c r="U21" s="317"/>
    </row>
    <row r="22" spans="2:21" ht="24.9" customHeight="1" x14ac:dyDescent="0.3">
      <c r="B22" s="318" t="s">
        <v>28</v>
      </c>
      <c r="C22" s="318"/>
      <c r="D22" s="318"/>
      <c r="E22" s="318"/>
      <c r="F22" s="318"/>
      <c r="G22" s="318"/>
      <c r="H22" s="318"/>
      <c r="I22" s="318"/>
      <c r="J22" s="318"/>
      <c r="K22" s="318"/>
      <c r="L22" s="318"/>
      <c r="M22" s="318"/>
      <c r="N22" s="318"/>
      <c r="O22" s="318"/>
      <c r="P22" s="318"/>
      <c r="Q22" s="318"/>
      <c r="R22" s="318"/>
      <c r="S22" s="318"/>
      <c r="T22" s="318"/>
      <c r="U22" s="318"/>
    </row>
    <row r="23" spans="2:21" ht="60" customHeight="1" x14ac:dyDescent="0.3">
      <c r="B23" s="310" t="s">
        <v>415</v>
      </c>
      <c r="C23" s="310"/>
      <c r="D23" s="310"/>
      <c r="E23" s="310"/>
      <c r="F23" s="310"/>
      <c r="G23" s="310"/>
      <c r="H23" s="310"/>
      <c r="I23" s="310"/>
      <c r="J23" s="310"/>
      <c r="K23" s="310"/>
      <c r="L23" s="310"/>
      <c r="M23" s="310"/>
      <c r="N23" s="310"/>
      <c r="O23" s="310"/>
      <c r="P23" s="310"/>
      <c r="Q23" s="310"/>
      <c r="R23" s="310"/>
      <c r="S23" s="310"/>
      <c r="T23" s="310"/>
      <c r="U23" s="310"/>
    </row>
    <row r="24" spans="2:21" ht="60" customHeight="1" x14ac:dyDescent="0.3">
      <c r="B24" s="310" t="s">
        <v>416</v>
      </c>
      <c r="C24" s="310"/>
      <c r="D24" s="310"/>
      <c r="E24" s="310"/>
      <c r="F24" s="310"/>
      <c r="G24" s="310"/>
      <c r="H24" s="310"/>
      <c r="I24" s="310"/>
      <c r="J24" s="310"/>
      <c r="K24" s="310"/>
      <c r="L24" s="310"/>
      <c r="M24" s="310"/>
      <c r="N24" s="310"/>
      <c r="O24" s="310"/>
      <c r="P24" s="310"/>
      <c r="Q24" s="310"/>
      <c r="R24" s="310"/>
      <c r="S24" s="310"/>
      <c r="T24" s="310"/>
      <c r="U24" s="310"/>
    </row>
    <row r="25" spans="2:21" s="156" customFormat="1" ht="24.9" customHeight="1" x14ac:dyDescent="0.3">
      <c r="B25" s="311" t="s">
        <v>411</v>
      </c>
      <c r="C25" s="312"/>
      <c r="D25" s="312"/>
      <c r="E25" s="312"/>
      <c r="F25" s="312"/>
      <c r="G25" s="312"/>
      <c r="H25" s="312"/>
      <c r="I25" s="312"/>
      <c r="J25" s="312"/>
      <c r="K25" s="312"/>
      <c r="L25" s="312"/>
      <c r="M25" s="312"/>
      <c r="N25" s="312"/>
      <c r="O25" s="312"/>
      <c r="P25" s="312"/>
      <c r="Q25" s="312"/>
      <c r="R25" s="312"/>
      <c r="S25" s="312"/>
      <c r="T25" s="312"/>
      <c r="U25" s="312"/>
    </row>
    <row r="26" spans="2:21" ht="60" customHeight="1" x14ac:dyDescent="0.3">
      <c r="B26" s="313" t="s">
        <v>412</v>
      </c>
      <c r="C26" s="314"/>
      <c r="D26" s="314"/>
      <c r="E26" s="314"/>
      <c r="F26" s="314"/>
      <c r="G26" s="314"/>
      <c r="H26" s="314"/>
      <c r="I26" s="314"/>
      <c r="J26" s="314"/>
      <c r="K26" s="314"/>
      <c r="L26" s="314"/>
      <c r="M26" s="314"/>
      <c r="N26" s="314"/>
      <c r="O26" s="314"/>
      <c r="P26" s="314"/>
      <c r="Q26" s="314"/>
      <c r="R26" s="314"/>
      <c r="S26" s="314"/>
      <c r="T26" s="314"/>
      <c r="U26" s="315"/>
    </row>
    <row r="27" spans="2:21" ht="60" customHeight="1" x14ac:dyDescent="0.3">
      <c r="B27" s="313" t="s">
        <v>413</v>
      </c>
      <c r="C27" s="314"/>
      <c r="D27" s="314"/>
      <c r="E27" s="314"/>
      <c r="F27" s="314"/>
      <c r="G27" s="314"/>
      <c r="H27" s="314"/>
      <c r="I27" s="314"/>
      <c r="J27" s="314"/>
      <c r="K27" s="314"/>
      <c r="L27" s="314"/>
      <c r="M27" s="314"/>
      <c r="N27" s="314"/>
      <c r="O27" s="314"/>
      <c r="P27" s="314"/>
      <c r="Q27" s="314"/>
      <c r="R27" s="314"/>
      <c r="S27" s="314"/>
      <c r="T27" s="314"/>
      <c r="U27" s="315"/>
    </row>
    <row r="28" spans="2:21" ht="60" customHeight="1" x14ac:dyDescent="0.3">
      <c r="B28" s="313" t="s">
        <v>414</v>
      </c>
      <c r="C28" s="314"/>
      <c r="D28" s="314"/>
      <c r="E28" s="314"/>
      <c r="F28" s="314"/>
      <c r="G28" s="314"/>
      <c r="H28" s="314"/>
      <c r="I28" s="314"/>
      <c r="J28" s="314"/>
      <c r="K28" s="314"/>
      <c r="L28" s="314"/>
      <c r="M28" s="314"/>
      <c r="N28" s="314"/>
      <c r="O28" s="314"/>
      <c r="P28" s="314"/>
      <c r="Q28" s="314"/>
      <c r="R28" s="314"/>
      <c r="S28" s="314"/>
      <c r="T28" s="314"/>
      <c r="U28" s="315"/>
    </row>
    <row r="29" spans="2:21" ht="16.5" customHeight="1" x14ac:dyDescent="0.3">
      <c r="B29" s="157"/>
      <c r="C29" s="157"/>
      <c r="D29" s="157"/>
      <c r="E29" s="157"/>
      <c r="F29" s="157"/>
      <c r="G29" s="157"/>
      <c r="H29" s="157"/>
      <c r="I29" s="157"/>
      <c r="J29" s="157"/>
      <c r="K29" s="157"/>
      <c r="L29" s="157"/>
      <c r="M29" s="157"/>
      <c r="N29" s="157"/>
      <c r="O29" s="157"/>
      <c r="P29" s="157"/>
      <c r="Q29" s="157"/>
      <c r="R29" s="157"/>
      <c r="S29" s="157"/>
      <c r="T29" s="157"/>
      <c r="U29" s="157"/>
    </row>
    <row r="30" spans="2:21" ht="21.9" customHeight="1" x14ac:dyDescent="0.3">
      <c r="B30" s="319">
        <v>2025</v>
      </c>
      <c r="C30" s="320"/>
      <c r="D30" s="320"/>
      <c r="E30" s="320"/>
      <c r="F30" s="320"/>
      <c r="G30" s="320"/>
      <c r="H30" s="320"/>
      <c r="I30" s="320"/>
      <c r="J30" s="320"/>
      <c r="K30" s="320"/>
      <c r="L30" s="320"/>
      <c r="M30" s="320"/>
      <c r="N30" s="320"/>
      <c r="O30" s="320"/>
      <c r="P30" s="320"/>
      <c r="Q30" s="320"/>
      <c r="R30" s="320"/>
      <c r="S30" s="320"/>
      <c r="T30" s="320"/>
      <c r="U30" s="320"/>
    </row>
    <row r="31" spans="2:21" ht="24.9" customHeight="1" x14ac:dyDescent="0.3">
      <c r="B31" s="321" t="s">
        <v>28</v>
      </c>
      <c r="C31" s="322"/>
      <c r="D31" s="322"/>
      <c r="E31" s="322"/>
      <c r="F31" s="322"/>
      <c r="G31" s="322"/>
      <c r="H31" s="322"/>
      <c r="I31" s="322"/>
      <c r="J31" s="322"/>
      <c r="K31" s="322"/>
      <c r="L31" s="322"/>
      <c r="M31" s="322"/>
      <c r="N31" s="322"/>
      <c r="O31" s="322"/>
      <c r="P31" s="322"/>
      <c r="Q31" s="322"/>
      <c r="R31" s="322"/>
      <c r="S31" s="322"/>
      <c r="T31" s="322"/>
      <c r="U31" s="322"/>
    </row>
    <row r="32" spans="2:21" ht="60" customHeight="1" x14ac:dyDescent="0.3">
      <c r="B32" s="316"/>
      <c r="C32" s="316"/>
      <c r="D32" s="316"/>
      <c r="E32" s="316"/>
      <c r="F32" s="316"/>
      <c r="G32" s="316"/>
      <c r="H32" s="316"/>
      <c r="I32" s="316"/>
      <c r="J32" s="316"/>
      <c r="K32" s="316"/>
      <c r="L32" s="316"/>
      <c r="M32" s="316"/>
      <c r="N32" s="316"/>
      <c r="O32" s="316"/>
      <c r="P32" s="316"/>
      <c r="Q32" s="316"/>
      <c r="R32" s="316"/>
      <c r="S32" s="316"/>
      <c r="T32" s="316"/>
      <c r="U32" s="316"/>
    </row>
    <row r="33" spans="2:21" ht="60" customHeight="1" x14ac:dyDescent="0.3">
      <c r="B33" s="316"/>
      <c r="C33" s="316"/>
      <c r="D33" s="316"/>
      <c r="E33" s="316"/>
      <c r="F33" s="316"/>
      <c r="G33" s="316"/>
      <c r="H33" s="316"/>
      <c r="I33" s="316"/>
      <c r="J33" s="316"/>
      <c r="K33" s="316"/>
      <c r="L33" s="316"/>
      <c r="M33" s="316"/>
      <c r="N33" s="316"/>
      <c r="O33" s="316"/>
      <c r="P33" s="316"/>
      <c r="Q33" s="316"/>
      <c r="R33" s="316"/>
      <c r="S33" s="316"/>
      <c r="T33" s="316"/>
      <c r="U33" s="316"/>
    </row>
    <row r="34" spans="2:21" s="156" customFormat="1" ht="24.9" customHeight="1" x14ac:dyDescent="0.3">
      <c r="B34" s="311" t="s">
        <v>123</v>
      </c>
      <c r="C34" s="312"/>
      <c r="D34" s="312"/>
      <c r="E34" s="312"/>
      <c r="F34" s="312"/>
      <c r="G34" s="312"/>
      <c r="H34" s="312"/>
      <c r="I34" s="312"/>
      <c r="J34" s="312"/>
      <c r="K34" s="312"/>
      <c r="L34" s="312"/>
      <c r="M34" s="312"/>
      <c r="N34" s="312"/>
      <c r="O34" s="312"/>
      <c r="P34" s="312"/>
      <c r="Q34" s="312"/>
      <c r="R34" s="312"/>
      <c r="S34" s="312"/>
      <c r="T34" s="312"/>
      <c r="U34" s="312"/>
    </row>
    <row r="35" spans="2:21" ht="60" customHeight="1" x14ac:dyDescent="0.3">
      <c r="B35" s="316"/>
      <c r="C35" s="316"/>
      <c r="D35" s="316"/>
      <c r="E35" s="316"/>
      <c r="F35" s="316"/>
      <c r="G35" s="316"/>
      <c r="H35" s="316"/>
      <c r="I35" s="316"/>
      <c r="J35" s="316"/>
      <c r="K35" s="316"/>
      <c r="L35" s="316"/>
      <c r="M35" s="316"/>
      <c r="N35" s="316"/>
      <c r="O35" s="316"/>
      <c r="P35" s="316"/>
      <c r="Q35" s="316"/>
      <c r="R35" s="316"/>
      <c r="S35" s="316"/>
      <c r="T35" s="316"/>
      <c r="U35" s="316"/>
    </row>
    <row r="36" spans="2:21" ht="60" customHeight="1" x14ac:dyDescent="0.3">
      <c r="B36" s="316"/>
      <c r="C36" s="316"/>
      <c r="D36" s="316"/>
      <c r="E36" s="316"/>
      <c r="F36" s="316"/>
      <c r="G36" s="316"/>
      <c r="H36" s="316"/>
      <c r="I36" s="316"/>
      <c r="J36" s="316"/>
      <c r="K36" s="316"/>
      <c r="L36" s="316"/>
      <c r="M36" s="316"/>
      <c r="N36" s="316"/>
      <c r="O36" s="316"/>
      <c r="P36" s="316"/>
      <c r="Q36" s="316"/>
      <c r="R36" s="316"/>
      <c r="S36" s="316"/>
      <c r="T36" s="316"/>
      <c r="U36" s="316"/>
    </row>
    <row r="37" spans="2:21" ht="60" customHeight="1" x14ac:dyDescent="0.3">
      <c r="B37" s="316"/>
      <c r="C37" s="316"/>
      <c r="D37" s="316"/>
      <c r="E37" s="316"/>
      <c r="F37" s="316"/>
      <c r="G37" s="316"/>
      <c r="H37" s="316"/>
      <c r="I37" s="316"/>
      <c r="J37" s="316"/>
      <c r="K37" s="316"/>
      <c r="L37" s="316"/>
      <c r="M37" s="316"/>
      <c r="N37" s="316"/>
      <c r="O37" s="316"/>
      <c r="P37" s="316"/>
      <c r="Q37" s="316"/>
      <c r="R37" s="316"/>
      <c r="S37" s="316"/>
      <c r="T37" s="316"/>
      <c r="U37" s="316"/>
    </row>
    <row r="39" spans="2:21" x14ac:dyDescent="0.3">
      <c r="B39" s="323">
        <v>2026</v>
      </c>
      <c r="C39" s="324"/>
      <c r="D39" s="324"/>
      <c r="E39" s="324"/>
      <c r="F39" s="324"/>
      <c r="G39" s="324"/>
      <c r="H39" s="324"/>
      <c r="I39" s="324"/>
      <c r="J39" s="324"/>
      <c r="K39" s="324"/>
      <c r="L39" s="324"/>
      <c r="M39" s="324"/>
      <c r="N39" s="324"/>
      <c r="O39" s="324"/>
      <c r="P39" s="324"/>
      <c r="Q39" s="324"/>
      <c r="R39" s="324"/>
      <c r="S39" s="324"/>
      <c r="T39" s="324"/>
      <c r="U39" s="324"/>
    </row>
    <row r="40" spans="2:21" ht="19.8" x14ac:dyDescent="0.3">
      <c r="B40" s="321" t="s">
        <v>28</v>
      </c>
      <c r="C40" s="322"/>
      <c r="D40" s="322"/>
      <c r="E40" s="322"/>
      <c r="F40" s="322"/>
      <c r="G40" s="322"/>
      <c r="H40" s="322"/>
      <c r="I40" s="322"/>
      <c r="J40" s="322"/>
      <c r="K40" s="322"/>
      <c r="L40" s="322"/>
      <c r="M40" s="322"/>
      <c r="N40" s="322"/>
      <c r="O40" s="322"/>
      <c r="P40" s="322"/>
      <c r="Q40" s="322"/>
      <c r="R40" s="322"/>
      <c r="S40" s="322"/>
      <c r="T40" s="322"/>
      <c r="U40" s="322"/>
    </row>
    <row r="41" spans="2:21" ht="60.75" customHeight="1" x14ac:dyDescent="0.3">
      <c r="B41" s="316"/>
      <c r="C41" s="316"/>
      <c r="D41" s="316"/>
      <c r="E41" s="316"/>
      <c r="F41" s="316"/>
      <c r="G41" s="316"/>
      <c r="H41" s="316"/>
      <c r="I41" s="316"/>
      <c r="J41" s="316"/>
      <c r="K41" s="316"/>
      <c r="L41" s="316"/>
      <c r="M41" s="316"/>
      <c r="N41" s="316"/>
      <c r="O41" s="316"/>
      <c r="P41" s="316"/>
      <c r="Q41" s="316"/>
      <c r="R41" s="316"/>
      <c r="S41" s="316"/>
      <c r="T41" s="316"/>
      <c r="U41" s="316"/>
    </row>
    <row r="42" spans="2:21" ht="60" customHeight="1" x14ac:dyDescent="0.3">
      <c r="B42" s="316"/>
      <c r="C42" s="316"/>
      <c r="D42" s="316"/>
      <c r="E42" s="316"/>
      <c r="F42" s="316"/>
      <c r="G42" s="316"/>
      <c r="H42" s="316"/>
      <c r="I42" s="316"/>
      <c r="J42" s="316"/>
      <c r="K42" s="316"/>
      <c r="L42" s="316"/>
      <c r="M42" s="316"/>
      <c r="N42" s="316"/>
      <c r="O42" s="316"/>
      <c r="P42" s="316"/>
      <c r="Q42" s="316"/>
      <c r="R42" s="316"/>
      <c r="S42" s="316"/>
      <c r="T42" s="316"/>
      <c r="U42" s="316"/>
    </row>
    <row r="43" spans="2:21" ht="19.8" x14ac:dyDescent="0.3">
      <c r="B43" s="311" t="s">
        <v>123</v>
      </c>
      <c r="C43" s="312"/>
      <c r="D43" s="312"/>
      <c r="E43" s="312"/>
      <c r="F43" s="312"/>
      <c r="G43" s="312"/>
      <c r="H43" s="312"/>
      <c r="I43" s="312"/>
      <c r="J43" s="312"/>
      <c r="K43" s="312"/>
      <c r="L43" s="312"/>
      <c r="M43" s="312"/>
      <c r="N43" s="312"/>
      <c r="O43" s="312"/>
      <c r="P43" s="312"/>
      <c r="Q43" s="312"/>
      <c r="R43" s="312"/>
      <c r="S43" s="312"/>
      <c r="T43" s="312"/>
      <c r="U43" s="312"/>
    </row>
    <row r="44" spans="2:21" ht="45.75" customHeight="1" x14ac:dyDescent="0.3">
      <c r="B44" s="316"/>
      <c r="C44" s="316"/>
      <c r="D44" s="316"/>
      <c r="E44" s="316"/>
      <c r="F44" s="316"/>
      <c r="G44" s="316"/>
      <c r="H44" s="316"/>
      <c r="I44" s="316"/>
      <c r="J44" s="316"/>
      <c r="K44" s="316"/>
      <c r="L44" s="316"/>
      <c r="M44" s="316"/>
      <c r="N44" s="316"/>
      <c r="O44" s="316"/>
      <c r="P44" s="316"/>
      <c r="Q44" s="316"/>
      <c r="R44" s="316"/>
      <c r="S44" s="316"/>
      <c r="T44" s="316"/>
      <c r="U44" s="316"/>
    </row>
    <row r="45" spans="2:21" ht="48" customHeight="1" x14ac:dyDescent="0.3">
      <c r="B45" s="316"/>
      <c r="C45" s="316"/>
      <c r="D45" s="316"/>
      <c r="E45" s="316"/>
      <c r="F45" s="316"/>
      <c r="G45" s="316"/>
      <c r="H45" s="316"/>
      <c r="I45" s="316"/>
      <c r="J45" s="316"/>
      <c r="K45" s="316"/>
      <c r="L45" s="316"/>
      <c r="M45" s="316"/>
      <c r="N45" s="316"/>
      <c r="O45" s="316"/>
      <c r="P45" s="316"/>
      <c r="Q45" s="316"/>
      <c r="R45" s="316"/>
      <c r="S45" s="316"/>
      <c r="T45" s="316"/>
      <c r="U45" s="316"/>
    </row>
    <row r="46" spans="2:21" ht="56.25" customHeight="1" x14ac:dyDescent="0.3">
      <c r="B46" s="316"/>
      <c r="C46" s="316"/>
      <c r="D46" s="316"/>
      <c r="E46" s="316"/>
      <c r="F46" s="316"/>
      <c r="G46" s="316"/>
      <c r="H46" s="316"/>
      <c r="I46" s="316"/>
      <c r="J46" s="316"/>
      <c r="K46" s="316"/>
      <c r="L46" s="316"/>
      <c r="M46" s="316"/>
      <c r="N46" s="316"/>
      <c r="O46" s="316"/>
      <c r="P46" s="316"/>
      <c r="Q46" s="316"/>
      <c r="R46" s="316"/>
      <c r="S46" s="316"/>
      <c r="T46" s="316"/>
      <c r="U46" s="316"/>
    </row>
    <row r="65495" spans="2:22" x14ac:dyDescent="0.3">
      <c r="B65495" s="158" t="s">
        <v>29</v>
      </c>
      <c r="C65495" s="158"/>
      <c r="D65495" s="158"/>
      <c r="E65495" s="158"/>
      <c r="F65495" s="158"/>
      <c r="G65495" s="158"/>
      <c r="H65495" s="158"/>
      <c r="I65495" s="158"/>
      <c r="J65495" s="158"/>
      <c r="K65495" s="158"/>
      <c r="L65495" s="158"/>
      <c r="M65495" s="158"/>
      <c r="N65495" s="158"/>
      <c r="O65495" s="158"/>
      <c r="P65495" s="158"/>
      <c r="Q65495" s="158"/>
      <c r="R65495" s="158"/>
      <c r="S65495" s="158"/>
      <c r="T65495" s="158"/>
      <c r="U65495" s="158"/>
      <c r="V65495" s="158"/>
    </row>
    <row r="65496" spans="2:22" x14ac:dyDescent="0.3">
      <c r="B65496" s="159" t="s">
        <v>30</v>
      </c>
      <c r="C65496" s="159"/>
      <c r="D65496" s="159"/>
      <c r="E65496" s="159"/>
      <c r="F65496" s="159"/>
      <c r="G65496" s="159"/>
      <c r="H65496" s="159"/>
      <c r="I65496" s="159"/>
      <c r="J65496" s="159"/>
      <c r="K65496" s="159"/>
      <c r="L65496" s="159"/>
      <c r="M65496" s="159"/>
      <c r="N65496" s="159"/>
      <c r="O65496" s="159"/>
      <c r="P65496" s="159"/>
      <c r="Q65496" s="159"/>
      <c r="R65496" s="159"/>
      <c r="S65496" s="159"/>
      <c r="T65496" s="159"/>
      <c r="U65496" s="159"/>
      <c r="V65496" s="159"/>
    </row>
    <row r="65497" spans="2:22" x14ac:dyDescent="0.3">
      <c r="B65497" s="159" t="s">
        <v>31</v>
      </c>
      <c r="C65497" s="159"/>
      <c r="D65497" s="159"/>
      <c r="E65497" s="159"/>
      <c r="F65497" s="159"/>
      <c r="G65497" s="159"/>
      <c r="H65497" s="159"/>
      <c r="I65497" s="159"/>
      <c r="J65497" s="159"/>
      <c r="K65497" s="159"/>
      <c r="L65497" s="159"/>
      <c r="M65497" s="159"/>
      <c r="N65497" s="159"/>
      <c r="O65497" s="159"/>
      <c r="P65497" s="159"/>
      <c r="Q65497" s="159"/>
      <c r="R65497" s="159"/>
      <c r="S65497" s="159"/>
      <c r="T65497" s="159"/>
      <c r="U65497" s="159"/>
      <c r="V65497" s="159"/>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22" zoomScale="70" zoomScaleNormal="70" workbookViewId="0">
      <selection activeCell="B17" sqref="B17:U19"/>
    </sheetView>
  </sheetViews>
  <sheetFormatPr baseColWidth="10" defaultColWidth="11.44140625" defaultRowHeight="16.2" x14ac:dyDescent="0.3"/>
  <cols>
    <col min="1" max="1" width="1.44140625" style="1" customWidth="1"/>
    <col min="2" max="2" width="34.66406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8867187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27" t="s">
        <v>127</v>
      </c>
      <c r="C2" s="335" t="s">
        <v>176</v>
      </c>
      <c r="D2" s="335"/>
      <c r="E2" s="335"/>
      <c r="F2" s="335"/>
      <c r="G2" s="2"/>
      <c r="H2" s="336" t="s">
        <v>177</v>
      </c>
      <c r="I2" s="336"/>
      <c r="J2" s="336"/>
      <c r="K2" s="336"/>
      <c r="L2" s="2"/>
      <c r="M2" s="329" t="s">
        <v>178</v>
      </c>
      <c r="N2" s="329"/>
      <c r="O2" s="329"/>
      <c r="P2" s="329"/>
      <c r="Q2" s="55"/>
      <c r="R2" s="337" t="s">
        <v>179</v>
      </c>
      <c r="S2" s="337"/>
      <c r="T2" s="337"/>
      <c r="U2" s="337"/>
      <c r="V2" s="332"/>
    </row>
    <row r="3" spans="2:22" ht="24.75" customHeight="1" thickBot="1" x14ac:dyDescent="0.35">
      <c r="B3" s="328"/>
      <c r="C3" s="3">
        <v>1</v>
      </c>
      <c r="D3" s="3">
        <v>2</v>
      </c>
      <c r="E3" s="4">
        <v>3</v>
      </c>
      <c r="F3" s="5">
        <v>4</v>
      </c>
      <c r="G3" s="325"/>
      <c r="H3" s="3">
        <v>1</v>
      </c>
      <c r="I3" s="3">
        <v>2</v>
      </c>
      <c r="J3" s="4">
        <v>3</v>
      </c>
      <c r="K3" s="5">
        <v>4</v>
      </c>
      <c r="L3" s="333"/>
      <c r="M3" s="3">
        <v>1</v>
      </c>
      <c r="N3" s="3">
        <v>2</v>
      </c>
      <c r="O3" s="4">
        <v>3</v>
      </c>
      <c r="P3" s="5">
        <v>4</v>
      </c>
      <c r="Q3" s="56"/>
      <c r="R3" s="3">
        <v>1</v>
      </c>
      <c r="S3" s="3">
        <v>2</v>
      </c>
      <c r="T3" s="4">
        <v>3</v>
      </c>
      <c r="U3" s="5">
        <v>4</v>
      </c>
      <c r="V3" s="332"/>
    </row>
    <row r="4" spans="2:22" ht="38.1" customHeight="1" thickTop="1" thickBot="1" x14ac:dyDescent="0.35">
      <c r="B4" s="37" t="s">
        <v>128</v>
      </c>
      <c r="C4" s="36">
        <f>Autoevaluación!R55/SUM(Autoevaluación!R55:R58)</f>
        <v>0.2</v>
      </c>
      <c r="D4" s="7">
        <f>Autoevaluación!R56/SUM(Autoevaluación!R55:R58)</f>
        <v>0.4</v>
      </c>
      <c r="E4" s="7">
        <f>Autoevaluación!R57/SUM(Autoevaluación!R55:R58)</f>
        <v>0.2</v>
      </c>
      <c r="F4" s="7">
        <f>Autoevaluación!R58/SUM(Autoevaluación!R55:R58)</f>
        <v>0.2</v>
      </c>
      <c r="G4" s="326"/>
      <c r="H4" s="7">
        <f>Autoevaluación!S55/SUM(Autoevaluación!S55:S59)</f>
        <v>0</v>
      </c>
      <c r="I4" s="7">
        <f>Autoevaluación!S56/SUM(Autoevaluación!S55:S58)</f>
        <v>0.6</v>
      </c>
      <c r="J4" s="7">
        <f>Autoevaluación!S57/SUM(Autoevaluación!S55:S58)</f>
        <v>0.2</v>
      </c>
      <c r="K4" s="7">
        <f>Autoevaluación!S58/SUM(Autoevaluación!S55:S58)</f>
        <v>0.2</v>
      </c>
      <c r="L4" s="334"/>
      <c r="M4" s="7" t="e">
        <f>Autoevaluación!T55/SUM(Autoevaluación!T55:T58)</f>
        <v>#DIV/0!</v>
      </c>
      <c r="N4" s="7" t="e">
        <f>Autoevaluación!T56/SUM(Autoevaluación!T55:T58)</f>
        <v>#DIV/0!</v>
      </c>
      <c r="O4" s="7" t="e">
        <f>Autoevaluación!T57/SUM(Autoevaluación!T55:T58)</f>
        <v>#DIV/0!</v>
      </c>
      <c r="P4" s="7" t="e">
        <f>Autoevaluación!T58/SUM(Autoevaluación!T55:T58)</f>
        <v>#DIV/0!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35">
      <c r="B5" s="37" t="s">
        <v>129</v>
      </c>
      <c r="C5" s="36">
        <f>Autoevaluación!R62/SUM(Autoevaluación!R62:R65)</f>
        <v>0.25</v>
      </c>
      <c r="D5" s="7">
        <f>Autoevaluación!R63/SUM(Autoevaluación!R62:R65)</f>
        <v>0.25</v>
      </c>
      <c r="E5" s="7">
        <f>Autoevaluación!R64/SUM(Autoevaluación!R62:R65)</f>
        <v>0.5</v>
      </c>
      <c r="F5" s="7">
        <f>Autoevaluación!R65/SUM(Autoevaluación!R62:R65)</f>
        <v>0</v>
      </c>
      <c r="G5" s="326"/>
      <c r="H5" s="7">
        <f>Autoevaluación!S62/SUM(Autoevaluación!S62:S65)</f>
        <v>0</v>
      </c>
      <c r="I5" s="7">
        <f>Autoevaluación!S63/SUM(Autoevaluación!S62:S65)</f>
        <v>0.5</v>
      </c>
      <c r="J5" s="7">
        <f>Autoevaluación!S64/SUM(Autoevaluación!S62:S65)</f>
        <v>0.5</v>
      </c>
      <c r="K5" s="7">
        <f>Autoevaluación!S65/SUM(Autoevaluación!S62:S65)</f>
        <v>0</v>
      </c>
      <c r="L5" s="334"/>
      <c r="M5" s="7" t="e">
        <f>Autoevaluación!T62/SUM(Autoevaluación!T62:T65)</f>
        <v>#DIV/0!</v>
      </c>
      <c r="N5" s="7" t="e">
        <f>Autoevaluación!T63/SUM(Autoevaluación!T62:T65)</f>
        <v>#DIV/0!</v>
      </c>
      <c r="O5" s="7" t="e">
        <f>Autoevaluación!T64/SUM(Autoevaluación!T62:T65)</f>
        <v>#DIV/0!</v>
      </c>
      <c r="P5" s="7" t="e">
        <f>Autoevaluación!T65/SUM(Autoevaluación!T62:T65)</f>
        <v>#DIV/0!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35">
      <c r="B6" s="37" t="s">
        <v>130</v>
      </c>
      <c r="C6" s="36">
        <f>Autoevaluación!R68/SUM(Autoevaluación!R68:R71)</f>
        <v>0</v>
      </c>
      <c r="D6" s="7">
        <f>Autoevaluación!R69/SUM(Autoevaluación!R68:R71)</f>
        <v>0.25</v>
      </c>
      <c r="E6" s="7">
        <f>Autoevaluación!R70/SUM(Autoevaluación!R68:R71)</f>
        <v>0.5</v>
      </c>
      <c r="F6" s="7">
        <f>Autoevaluación!R71/SUM(Autoevaluación!R68:R71)</f>
        <v>0.25</v>
      </c>
      <c r="G6" s="326"/>
      <c r="H6" s="7">
        <f>Autoevaluación!S68/SUM(Autoevaluación!S68:S71)</f>
        <v>0</v>
      </c>
      <c r="I6" s="7">
        <f>Autoevaluación!S69/SUM(Autoevaluación!S68:S71)</f>
        <v>0.25</v>
      </c>
      <c r="J6" s="7">
        <f>Autoevaluación!S70/SUM(Autoevaluación!S68:S71)</f>
        <v>0.5</v>
      </c>
      <c r="K6" s="7">
        <f>Autoevaluación!S71/SUM(Autoevaluación!S68:S71)</f>
        <v>0.25</v>
      </c>
      <c r="L6" s="334"/>
      <c r="M6" s="7" t="e">
        <f>Autoevaluación!T68/SUM(Autoevaluación!T68:T71)</f>
        <v>#DIV/0!</v>
      </c>
      <c r="N6" s="7" t="e">
        <f>Autoevaluación!T69/SUM(Autoevaluación!T68:T71)</f>
        <v>#DIV/0!</v>
      </c>
      <c r="O6" s="7" t="e">
        <f>Autoevaluación!T70/SUM(Autoevaluación!T68:T71)</f>
        <v>#DIV/0!</v>
      </c>
      <c r="P6" s="7" t="e">
        <f>Autoevaluación!T71/SUM(Autoevaluación!T68:T71)</f>
        <v>#DIV/0!</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35">
      <c r="B7" s="37" t="s">
        <v>131</v>
      </c>
      <c r="C7" s="36">
        <f>Autoevaluación!R74/SUM(Autoevaluación!R74:R77)</f>
        <v>0.2</v>
      </c>
      <c r="D7" s="7">
        <f>Autoevaluación!R75/SUM(Autoevaluación!R74:R77)</f>
        <v>0.4</v>
      </c>
      <c r="E7" s="7">
        <f>Autoevaluación!R76/SUM(Autoevaluación!R74:R77)</f>
        <v>0.4</v>
      </c>
      <c r="F7" s="7">
        <f>Autoevaluación!R77/SUM(Autoevaluación!R74:R77)</f>
        <v>0</v>
      </c>
      <c r="G7" s="326"/>
      <c r="H7" s="7">
        <f>Autoevaluación!S74/SUM(Autoevaluación!S74:S77)</f>
        <v>0.16666666666666666</v>
      </c>
      <c r="I7" s="7">
        <f>Autoevaluación!S75/SUM(Autoevaluación!S74:S77)</f>
        <v>0.33333333333333331</v>
      </c>
      <c r="J7" s="7">
        <f>Autoevaluación!S76/SUM(Autoevaluación!S74:S77)</f>
        <v>0.16666666666666666</v>
      </c>
      <c r="K7" s="7">
        <f>Autoevaluación!S77/SUM(Autoevaluación!S74:S77)</f>
        <v>0.33333333333333331</v>
      </c>
      <c r="L7" s="334"/>
      <c r="M7" s="7" t="e">
        <f>Autoevaluación!T74/SUM(Autoevaluación!T74:T77)</f>
        <v>#DIV/0!</v>
      </c>
      <c r="N7" s="7" t="e">
        <f>Autoevaluación!T75/SUM(Autoevaluación!T74:T77)</f>
        <v>#DIV/0!</v>
      </c>
      <c r="O7" s="7" t="e">
        <f>Autoevaluación!T76/SUM(Autoevaluación!T74:T77)</f>
        <v>#DIV/0!</v>
      </c>
      <c r="P7" s="7" t="e">
        <f>Autoevaluación!T77/SUM(Autoevaluación!T74:T77)</f>
        <v>#DIV/0!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3">
      <c r="B8" s="38"/>
      <c r="C8" s="7"/>
      <c r="D8" s="7"/>
      <c r="E8" s="7"/>
      <c r="F8" s="7"/>
      <c r="G8" s="326"/>
      <c r="H8" s="7"/>
      <c r="I8" s="7"/>
      <c r="J8" s="7"/>
      <c r="K8" s="7"/>
      <c r="L8" s="334"/>
      <c r="M8" s="7"/>
      <c r="N8" s="7"/>
      <c r="O8" s="7"/>
      <c r="P8" s="7"/>
      <c r="Q8" s="53"/>
      <c r="R8" s="7"/>
      <c r="S8" s="7"/>
      <c r="T8" s="7"/>
      <c r="U8" s="7"/>
    </row>
    <row r="9" spans="2:22" ht="38.1" customHeight="1" x14ac:dyDescent="0.3">
      <c r="B9" s="6"/>
      <c r="C9" s="7"/>
      <c r="D9" s="7"/>
      <c r="E9" s="7"/>
      <c r="F9" s="7"/>
      <c r="G9" s="326"/>
      <c r="H9" s="7"/>
      <c r="I9" s="7"/>
      <c r="J9" s="7"/>
      <c r="K9" s="7"/>
      <c r="L9" s="334"/>
      <c r="M9" s="7"/>
      <c r="N9" s="7"/>
      <c r="O9" s="7"/>
      <c r="P9" s="7"/>
      <c r="Q9" s="53"/>
      <c r="R9" s="7"/>
      <c r="S9" s="7"/>
      <c r="T9" s="7"/>
      <c r="U9" s="7"/>
    </row>
    <row r="10" spans="2:22" ht="38.1" customHeight="1" x14ac:dyDescent="0.3">
      <c r="B10" s="15" t="s">
        <v>132</v>
      </c>
      <c r="C10" s="12">
        <f>AVERAGE(C4:C9)</f>
        <v>0.16250000000000001</v>
      </c>
      <c r="D10" s="12">
        <f>AVERAGE(D4:D9)</f>
        <v>0.32500000000000001</v>
      </c>
      <c r="E10" s="12">
        <f>AVERAGE(E4:E9)</f>
        <v>0.4</v>
      </c>
      <c r="F10" s="12">
        <f>AVERAGE(F4:F9)</f>
        <v>0.1125</v>
      </c>
      <c r="G10" s="9"/>
      <c r="H10" s="12">
        <f>AVERAGE(H4:H9)</f>
        <v>4.1666666666666664E-2</v>
      </c>
      <c r="I10" s="12">
        <f>AVERAGE(I4:I9)</f>
        <v>0.42083333333333334</v>
      </c>
      <c r="J10" s="12">
        <f>AVERAGE(J4:J9)</f>
        <v>0.34166666666666667</v>
      </c>
      <c r="K10" s="12">
        <f>AVERAGE(K4:K9)</f>
        <v>0.19583333333333333</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37" t="s">
        <v>176</v>
      </c>
      <c r="C12" s="337"/>
      <c r="D12" s="337"/>
      <c r="E12" s="337"/>
      <c r="F12" s="337"/>
      <c r="G12" s="337"/>
      <c r="H12" s="337"/>
      <c r="I12" s="337"/>
      <c r="J12" s="337"/>
      <c r="K12" s="337"/>
      <c r="L12" s="337"/>
      <c r="M12" s="337"/>
      <c r="N12" s="337"/>
      <c r="O12" s="337"/>
      <c r="P12" s="337"/>
      <c r="Q12" s="337"/>
      <c r="R12" s="337"/>
      <c r="S12" s="337"/>
      <c r="T12" s="337"/>
      <c r="U12" s="337"/>
    </row>
    <row r="13" spans="2:22" ht="24.9" customHeight="1" x14ac:dyDescent="0.3">
      <c r="B13" s="338" t="s">
        <v>28</v>
      </c>
      <c r="C13" s="339"/>
      <c r="D13" s="339"/>
      <c r="E13" s="339"/>
      <c r="F13" s="339"/>
      <c r="G13" s="339"/>
      <c r="H13" s="339"/>
      <c r="I13" s="339"/>
      <c r="J13" s="339"/>
      <c r="K13" s="339"/>
      <c r="L13" s="339"/>
      <c r="M13" s="339"/>
      <c r="N13" s="339"/>
      <c r="O13" s="339"/>
      <c r="P13" s="339"/>
      <c r="Q13" s="339"/>
      <c r="R13" s="339"/>
      <c r="S13" s="339"/>
      <c r="T13" s="339"/>
      <c r="U13" s="339"/>
    </row>
    <row r="14" spans="2:22" ht="60" customHeight="1" x14ac:dyDescent="0.3">
      <c r="B14" s="310" t="s">
        <v>246</v>
      </c>
      <c r="C14" s="331"/>
      <c r="D14" s="331"/>
      <c r="E14" s="331"/>
      <c r="F14" s="331"/>
      <c r="G14" s="331"/>
      <c r="H14" s="331"/>
      <c r="I14" s="331"/>
      <c r="J14" s="331"/>
      <c r="K14" s="331"/>
      <c r="L14" s="331"/>
      <c r="M14" s="331"/>
      <c r="N14" s="331"/>
      <c r="O14" s="331"/>
      <c r="P14" s="331"/>
      <c r="Q14" s="331"/>
      <c r="R14" s="331"/>
      <c r="S14" s="331"/>
      <c r="T14" s="331"/>
      <c r="U14" s="331"/>
    </row>
    <row r="15" spans="2:22" ht="60" customHeight="1" x14ac:dyDescent="0.3">
      <c r="B15" s="310" t="s">
        <v>461</v>
      </c>
      <c r="C15" s="331"/>
      <c r="D15" s="331"/>
      <c r="E15" s="331"/>
      <c r="F15" s="331"/>
      <c r="G15" s="331"/>
      <c r="H15" s="331"/>
      <c r="I15" s="331"/>
      <c r="J15" s="331"/>
      <c r="K15" s="331"/>
      <c r="L15" s="331"/>
      <c r="M15" s="331"/>
      <c r="N15" s="331"/>
      <c r="O15" s="331"/>
      <c r="P15" s="331"/>
      <c r="Q15" s="331"/>
      <c r="R15" s="331"/>
      <c r="S15" s="331"/>
      <c r="T15" s="331"/>
      <c r="U15" s="331"/>
    </row>
    <row r="16" spans="2:22" s="14" customFormat="1" ht="24.9" customHeight="1" x14ac:dyDescent="0.3">
      <c r="B16" s="330" t="s">
        <v>123</v>
      </c>
      <c r="C16" s="330"/>
      <c r="D16" s="330"/>
      <c r="E16" s="330"/>
      <c r="F16" s="330"/>
      <c r="G16" s="330"/>
      <c r="H16" s="330"/>
      <c r="I16" s="330"/>
      <c r="J16" s="330"/>
      <c r="K16" s="330"/>
      <c r="L16" s="330"/>
      <c r="M16" s="330"/>
      <c r="N16" s="330"/>
      <c r="O16" s="330"/>
      <c r="P16" s="330"/>
      <c r="Q16" s="330"/>
      <c r="R16" s="330"/>
      <c r="S16" s="330"/>
      <c r="T16" s="330"/>
      <c r="U16" s="330"/>
    </row>
    <row r="17" spans="2:21" ht="60" customHeight="1" x14ac:dyDescent="0.3">
      <c r="B17" s="310" t="s">
        <v>247</v>
      </c>
      <c r="C17" s="310"/>
      <c r="D17" s="310"/>
      <c r="E17" s="310"/>
      <c r="F17" s="310"/>
      <c r="G17" s="310"/>
      <c r="H17" s="310"/>
      <c r="I17" s="310"/>
      <c r="J17" s="310"/>
      <c r="K17" s="310"/>
      <c r="L17" s="310"/>
      <c r="M17" s="310"/>
      <c r="N17" s="310"/>
      <c r="O17" s="310"/>
      <c r="P17" s="310"/>
      <c r="Q17" s="310"/>
      <c r="R17" s="310"/>
      <c r="S17" s="310"/>
      <c r="T17" s="310"/>
      <c r="U17" s="310"/>
    </row>
    <row r="18" spans="2:21" ht="60" customHeight="1" x14ac:dyDescent="0.3">
      <c r="B18" s="310" t="s">
        <v>248</v>
      </c>
      <c r="C18" s="310"/>
      <c r="D18" s="310"/>
      <c r="E18" s="310"/>
      <c r="F18" s="310"/>
      <c r="G18" s="310"/>
      <c r="H18" s="310"/>
      <c r="I18" s="310"/>
      <c r="J18" s="310"/>
      <c r="K18" s="310"/>
      <c r="L18" s="310"/>
      <c r="M18" s="310"/>
      <c r="N18" s="310"/>
      <c r="O18" s="310"/>
      <c r="P18" s="310"/>
      <c r="Q18" s="310"/>
      <c r="R18" s="310"/>
      <c r="S18" s="310"/>
      <c r="T18" s="310"/>
      <c r="U18" s="310"/>
    </row>
    <row r="19" spans="2:21" ht="60" customHeight="1" x14ac:dyDescent="0.3">
      <c r="B19" s="310" t="s">
        <v>249</v>
      </c>
      <c r="C19" s="310"/>
      <c r="D19" s="310"/>
      <c r="E19" s="310"/>
      <c r="F19" s="310"/>
      <c r="G19" s="310"/>
      <c r="H19" s="310"/>
      <c r="I19" s="310"/>
      <c r="J19" s="310"/>
      <c r="K19" s="310"/>
      <c r="L19" s="310"/>
      <c r="M19" s="310"/>
      <c r="N19" s="310"/>
      <c r="O19" s="310"/>
      <c r="P19" s="310"/>
      <c r="Q19" s="310"/>
      <c r="R19" s="310"/>
      <c r="S19" s="310"/>
      <c r="T19" s="310"/>
      <c r="U19" s="310"/>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40" t="s">
        <v>177</v>
      </c>
      <c r="C21" s="341"/>
      <c r="D21" s="341"/>
      <c r="E21" s="341"/>
      <c r="F21" s="341"/>
      <c r="G21" s="341"/>
      <c r="H21" s="341"/>
      <c r="I21" s="341"/>
      <c r="J21" s="341"/>
      <c r="K21" s="341"/>
      <c r="L21" s="341"/>
      <c r="M21" s="341"/>
      <c r="N21" s="341"/>
      <c r="O21" s="341"/>
      <c r="P21" s="341"/>
      <c r="Q21" s="341"/>
      <c r="R21" s="341"/>
      <c r="S21" s="341"/>
      <c r="T21" s="341"/>
      <c r="U21" s="342"/>
    </row>
    <row r="22" spans="2:21" ht="24.9" customHeight="1" x14ac:dyDescent="0.3">
      <c r="B22" s="343" t="s">
        <v>28</v>
      </c>
      <c r="C22" s="343"/>
      <c r="D22" s="343"/>
      <c r="E22" s="343"/>
      <c r="F22" s="343"/>
      <c r="G22" s="343"/>
      <c r="H22" s="343"/>
      <c r="I22" s="343"/>
      <c r="J22" s="343"/>
      <c r="K22" s="343"/>
      <c r="L22" s="343"/>
      <c r="M22" s="343"/>
      <c r="N22" s="343"/>
      <c r="O22" s="343"/>
      <c r="P22" s="343"/>
      <c r="Q22" s="343"/>
      <c r="R22" s="343"/>
      <c r="S22" s="343"/>
      <c r="T22" s="343"/>
      <c r="U22" s="343"/>
    </row>
    <row r="23" spans="2:21" ht="60" customHeight="1" x14ac:dyDescent="0.3">
      <c r="B23" s="310" t="s">
        <v>246</v>
      </c>
      <c r="C23" s="331"/>
      <c r="D23" s="331"/>
      <c r="E23" s="331"/>
      <c r="F23" s="331"/>
      <c r="G23" s="331"/>
      <c r="H23" s="331"/>
      <c r="I23" s="331"/>
      <c r="J23" s="331"/>
      <c r="K23" s="331"/>
      <c r="L23" s="331"/>
      <c r="M23" s="331"/>
      <c r="N23" s="331"/>
      <c r="O23" s="331"/>
      <c r="P23" s="331"/>
      <c r="Q23" s="331"/>
      <c r="R23" s="331"/>
      <c r="S23" s="331"/>
      <c r="T23" s="331"/>
      <c r="U23" s="331"/>
    </row>
    <row r="24" spans="2:21" ht="60" customHeight="1" x14ac:dyDescent="0.3">
      <c r="B24" s="310" t="s">
        <v>461</v>
      </c>
      <c r="C24" s="331"/>
      <c r="D24" s="331"/>
      <c r="E24" s="331"/>
      <c r="F24" s="331"/>
      <c r="G24" s="331"/>
      <c r="H24" s="331"/>
      <c r="I24" s="331"/>
      <c r="J24" s="331"/>
      <c r="K24" s="331"/>
      <c r="L24" s="331"/>
      <c r="M24" s="331"/>
      <c r="N24" s="331"/>
      <c r="O24" s="331"/>
      <c r="P24" s="331"/>
      <c r="Q24" s="331"/>
      <c r="R24" s="331"/>
      <c r="S24" s="331"/>
      <c r="T24" s="331"/>
      <c r="U24" s="331"/>
    </row>
    <row r="25" spans="2:21" s="14" customFormat="1" ht="24.9" customHeight="1" x14ac:dyDescent="0.3">
      <c r="B25" s="330" t="s">
        <v>123</v>
      </c>
      <c r="C25" s="330"/>
      <c r="D25" s="330"/>
      <c r="E25" s="330"/>
      <c r="F25" s="330"/>
      <c r="G25" s="330"/>
      <c r="H25" s="330"/>
      <c r="I25" s="330"/>
      <c r="J25" s="330"/>
      <c r="K25" s="330"/>
      <c r="L25" s="330"/>
      <c r="M25" s="330"/>
      <c r="N25" s="330"/>
      <c r="O25" s="330"/>
      <c r="P25" s="330"/>
      <c r="Q25" s="330"/>
      <c r="R25" s="330"/>
      <c r="S25" s="330"/>
      <c r="T25" s="330"/>
      <c r="U25" s="330"/>
    </row>
    <row r="26" spans="2:21" ht="60" customHeight="1" x14ac:dyDescent="0.3">
      <c r="B26" s="310" t="s">
        <v>247</v>
      </c>
      <c r="C26" s="310"/>
      <c r="D26" s="310"/>
      <c r="E26" s="310"/>
      <c r="F26" s="310"/>
      <c r="G26" s="310"/>
      <c r="H26" s="310"/>
      <c r="I26" s="310"/>
      <c r="J26" s="310"/>
      <c r="K26" s="310"/>
      <c r="L26" s="310"/>
      <c r="M26" s="310"/>
      <c r="N26" s="310"/>
      <c r="O26" s="310"/>
      <c r="P26" s="310"/>
      <c r="Q26" s="310"/>
      <c r="R26" s="310"/>
      <c r="S26" s="310"/>
      <c r="T26" s="310"/>
      <c r="U26" s="310"/>
    </row>
    <row r="27" spans="2:21" ht="60" customHeight="1" x14ac:dyDescent="0.3">
      <c r="B27" s="344"/>
      <c r="C27" s="344"/>
      <c r="D27" s="344"/>
      <c r="E27" s="344"/>
      <c r="F27" s="344"/>
      <c r="G27" s="344"/>
      <c r="H27" s="344"/>
      <c r="I27" s="344"/>
      <c r="J27" s="344"/>
      <c r="K27" s="344"/>
      <c r="L27" s="344"/>
      <c r="M27" s="344"/>
      <c r="N27" s="344"/>
      <c r="O27" s="344"/>
      <c r="P27" s="344"/>
      <c r="Q27" s="344"/>
      <c r="R27" s="344"/>
      <c r="S27" s="344"/>
      <c r="T27" s="344"/>
      <c r="U27" s="344"/>
    </row>
    <row r="28" spans="2:21" ht="60" customHeight="1" x14ac:dyDescent="0.3">
      <c r="B28" s="344"/>
      <c r="C28" s="344"/>
      <c r="D28" s="344"/>
      <c r="E28" s="344"/>
      <c r="F28" s="344"/>
      <c r="G28" s="344"/>
      <c r="H28" s="344"/>
      <c r="I28" s="344"/>
      <c r="J28" s="344"/>
      <c r="K28" s="344"/>
      <c r="L28" s="344"/>
      <c r="M28" s="344"/>
      <c r="N28" s="344"/>
      <c r="O28" s="344"/>
      <c r="P28" s="344"/>
      <c r="Q28" s="344"/>
      <c r="R28" s="344"/>
      <c r="S28" s="344"/>
      <c r="T28" s="344"/>
      <c r="U28" s="344"/>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45" t="s">
        <v>178</v>
      </c>
      <c r="C30" s="345"/>
      <c r="D30" s="345"/>
      <c r="E30" s="345"/>
      <c r="F30" s="345"/>
      <c r="G30" s="345"/>
      <c r="H30" s="345"/>
      <c r="I30" s="345"/>
      <c r="J30" s="345"/>
      <c r="K30" s="345"/>
      <c r="L30" s="345"/>
      <c r="M30" s="345"/>
      <c r="N30" s="345"/>
      <c r="O30" s="345"/>
      <c r="P30" s="345"/>
      <c r="Q30" s="345"/>
      <c r="R30" s="345"/>
      <c r="S30" s="345"/>
      <c r="T30" s="345"/>
      <c r="U30" s="345"/>
    </row>
    <row r="31" spans="2:21" ht="24.9" customHeight="1" x14ac:dyDescent="0.3">
      <c r="B31" s="338" t="s">
        <v>28</v>
      </c>
      <c r="C31" s="339"/>
      <c r="D31" s="339"/>
      <c r="E31" s="339"/>
      <c r="F31" s="339"/>
      <c r="G31" s="339"/>
      <c r="H31" s="339"/>
      <c r="I31" s="339"/>
      <c r="J31" s="339"/>
      <c r="K31" s="339"/>
      <c r="L31" s="339"/>
      <c r="M31" s="339"/>
      <c r="N31" s="339"/>
      <c r="O31" s="339"/>
      <c r="P31" s="339"/>
      <c r="Q31" s="339"/>
      <c r="R31" s="339"/>
      <c r="S31" s="339"/>
      <c r="T31" s="339"/>
      <c r="U31" s="339"/>
    </row>
    <row r="32" spans="2:21" ht="60" customHeight="1" x14ac:dyDescent="0.3">
      <c r="B32" s="344"/>
      <c r="C32" s="344"/>
      <c r="D32" s="344"/>
      <c r="E32" s="344"/>
      <c r="F32" s="344"/>
      <c r="G32" s="344"/>
      <c r="H32" s="344"/>
      <c r="I32" s="344"/>
      <c r="J32" s="344"/>
      <c r="K32" s="344"/>
      <c r="L32" s="344"/>
      <c r="M32" s="344"/>
      <c r="N32" s="344"/>
      <c r="O32" s="344"/>
      <c r="P32" s="344"/>
      <c r="Q32" s="344"/>
      <c r="R32" s="344"/>
      <c r="S32" s="344"/>
      <c r="T32" s="344"/>
      <c r="U32" s="344"/>
    </row>
    <row r="33" spans="2:21" ht="60" customHeight="1" x14ac:dyDescent="0.3">
      <c r="B33" s="344"/>
      <c r="C33" s="344"/>
      <c r="D33" s="344"/>
      <c r="E33" s="344"/>
      <c r="F33" s="344"/>
      <c r="G33" s="344"/>
      <c r="H33" s="344"/>
      <c r="I33" s="344"/>
      <c r="J33" s="344"/>
      <c r="K33" s="344"/>
      <c r="L33" s="344"/>
      <c r="M33" s="344"/>
      <c r="N33" s="344"/>
      <c r="O33" s="344"/>
      <c r="P33" s="344"/>
      <c r="Q33" s="344"/>
      <c r="R33" s="344"/>
      <c r="S33" s="344"/>
      <c r="T33" s="344"/>
      <c r="U33" s="344"/>
    </row>
    <row r="34" spans="2:21" s="14" customFormat="1" ht="24.9" customHeight="1" x14ac:dyDescent="0.3">
      <c r="B34" s="330" t="s">
        <v>123</v>
      </c>
      <c r="C34" s="330"/>
      <c r="D34" s="330"/>
      <c r="E34" s="330"/>
      <c r="F34" s="330"/>
      <c r="G34" s="330"/>
      <c r="H34" s="330"/>
      <c r="I34" s="330"/>
      <c r="J34" s="330"/>
      <c r="K34" s="330"/>
      <c r="L34" s="330"/>
      <c r="M34" s="330"/>
      <c r="N34" s="330"/>
      <c r="O34" s="330"/>
      <c r="P34" s="330"/>
      <c r="Q34" s="330"/>
      <c r="R34" s="330"/>
      <c r="S34" s="330"/>
      <c r="T34" s="330"/>
      <c r="U34" s="330"/>
    </row>
    <row r="35" spans="2:21" ht="60" customHeight="1" x14ac:dyDescent="0.3">
      <c r="B35" s="344"/>
      <c r="C35" s="344"/>
      <c r="D35" s="344"/>
      <c r="E35" s="344"/>
      <c r="F35" s="344"/>
      <c r="G35" s="344"/>
      <c r="H35" s="344"/>
      <c r="I35" s="344"/>
      <c r="J35" s="344"/>
      <c r="K35" s="344"/>
      <c r="L35" s="344"/>
      <c r="M35" s="344"/>
      <c r="N35" s="344"/>
      <c r="O35" s="344"/>
      <c r="P35" s="344"/>
      <c r="Q35" s="344"/>
      <c r="R35" s="344"/>
      <c r="S35" s="344"/>
      <c r="T35" s="344"/>
      <c r="U35" s="344"/>
    </row>
    <row r="36" spans="2:21" ht="60" customHeight="1" x14ac:dyDescent="0.3">
      <c r="B36" s="344"/>
      <c r="C36" s="344"/>
      <c r="D36" s="344"/>
      <c r="E36" s="344"/>
      <c r="F36" s="344"/>
      <c r="G36" s="344"/>
      <c r="H36" s="344"/>
      <c r="I36" s="344"/>
      <c r="J36" s="344"/>
      <c r="K36" s="344"/>
      <c r="L36" s="344"/>
      <c r="M36" s="344"/>
      <c r="N36" s="344"/>
      <c r="O36" s="344"/>
      <c r="P36" s="344"/>
      <c r="Q36" s="344"/>
      <c r="R36" s="344"/>
      <c r="S36" s="344"/>
      <c r="T36" s="344"/>
      <c r="U36" s="344"/>
    </row>
    <row r="37" spans="2:21" ht="60" customHeight="1" x14ac:dyDescent="0.3">
      <c r="B37" s="344"/>
      <c r="C37" s="344"/>
      <c r="D37" s="344"/>
      <c r="E37" s="344"/>
      <c r="F37" s="344"/>
      <c r="G37" s="344"/>
      <c r="H37" s="344"/>
      <c r="I37" s="344"/>
      <c r="J37" s="344"/>
      <c r="K37" s="344"/>
      <c r="L37" s="344"/>
      <c r="M37" s="344"/>
      <c r="N37" s="344"/>
      <c r="O37" s="344"/>
      <c r="P37" s="344"/>
      <c r="Q37" s="344"/>
      <c r="R37" s="344"/>
      <c r="S37" s="344"/>
      <c r="T37" s="344"/>
      <c r="U37" s="344"/>
    </row>
    <row r="39" spans="2:21" x14ac:dyDescent="0.3">
      <c r="B39" s="337" t="s">
        <v>179</v>
      </c>
      <c r="C39" s="337"/>
      <c r="D39" s="337"/>
      <c r="E39" s="337"/>
      <c r="F39" s="337"/>
      <c r="G39" s="337"/>
      <c r="H39" s="337"/>
      <c r="I39" s="337"/>
      <c r="J39" s="337"/>
      <c r="K39" s="337"/>
      <c r="L39" s="337"/>
      <c r="M39" s="337"/>
      <c r="N39" s="337"/>
      <c r="O39" s="337"/>
      <c r="P39" s="337"/>
      <c r="Q39" s="337"/>
      <c r="R39" s="337"/>
      <c r="S39" s="337"/>
      <c r="T39" s="337"/>
      <c r="U39" s="337"/>
    </row>
    <row r="40" spans="2:21" ht="19.8" x14ac:dyDescent="0.3">
      <c r="B40" s="338" t="s">
        <v>28</v>
      </c>
      <c r="C40" s="339"/>
      <c r="D40" s="339"/>
      <c r="E40" s="339"/>
      <c r="F40" s="339"/>
      <c r="G40" s="339"/>
      <c r="H40" s="339"/>
      <c r="I40" s="339"/>
      <c r="J40" s="339"/>
      <c r="K40" s="339"/>
      <c r="L40" s="339"/>
      <c r="M40" s="339"/>
      <c r="N40" s="339"/>
      <c r="O40" s="339"/>
      <c r="P40" s="339"/>
      <c r="Q40" s="339"/>
      <c r="R40" s="339"/>
      <c r="S40" s="339"/>
      <c r="T40" s="339"/>
      <c r="U40" s="339"/>
    </row>
    <row r="41" spans="2:21" ht="51.75" customHeight="1" x14ac:dyDescent="0.3">
      <c r="B41" s="344"/>
      <c r="C41" s="344"/>
      <c r="D41" s="344"/>
      <c r="E41" s="344"/>
      <c r="F41" s="344"/>
      <c r="G41" s="344"/>
      <c r="H41" s="344"/>
      <c r="I41" s="344"/>
      <c r="J41" s="344"/>
      <c r="K41" s="344"/>
      <c r="L41" s="344"/>
      <c r="M41" s="344"/>
      <c r="N41" s="344"/>
      <c r="O41" s="344"/>
      <c r="P41" s="344"/>
      <c r="Q41" s="344"/>
      <c r="R41" s="344"/>
      <c r="S41" s="344"/>
      <c r="T41" s="344"/>
      <c r="U41" s="344"/>
    </row>
    <row r="42" spans="2:21" ht="50.25" customHeight="1" x14ac:dyDescent="0.3">
      <c r="B42" s="344"/>
      <c r="C42" s="344"/>
      <c r="D42" s="344"/>
      <c r="E42" s="344"/>
      <c r="F42" s="344"/>
      <c r="G42" s="344"/>
      <c r="H42" s="344"/>
      <c r="I42" s="344"/>
      <c r="J42" s="344"/>
      <c r="K42" s="344"/>
      <c r="L42" s="344"/>
      <c r="M42" s="344"/>
      <c r="N42" s="344"/>
      <c r="O42" s="344"/>
      <c r="P42" s="344"/>
      <c r="Q42" s="344"/>
      <c r="R42" s="344"/>
      <c r="S42" s="344"/>
      <c r="T42" s="344"/>
      <c r="U42" s="344"/>
    </row>
    <row r="43" spans="2:21" ht="19.8" x14ac:dyDescent="0.3">
      <c r="B43" s="330" t="s">
        <v>123</v>
      </c>
      <c r="C43" s="330"/>
      <c r="D43" s="330"/>
      <c r="E43" s="330"/>
      <c r="F43" s="330"/>
      <c r="G43" s="330"/>
      <c r="H43" s="330"/>
      <c r="I43" s="330"/>
      <c r="J43" s="330"/>
      <c r="K43" s="330"/>
      <c r="L43" s="330"/>
      <c r="M43" s="330"/>
      <c r="N43" s="330"/>
      <c r="O43" s="330"/>
      <c r="P43" s="330"/>
      <c r="Q43" s="330"/>
      <c r="R43" s="330"/>
      <c r="S43" s="330"/>
      <c r="T43" s="330"/>
      <c r="U43" s="330"/>
    </row>
    <row r="44" spans="2:21" ht="69.75" customHeight="1" x14ac:dyDescent="0.3">
      <c r="B44" s="344"/>
      <c r="C44" s="344"/>
      <c r="D44" s="344"/>
      <c r="E44" s="344"/>
      <c r="F44" s="344"/>
      <c r="G44" s="344"/>
      <c r="H44" s="344"/>
      <c r="I44" s="344"/>
      <c r="J44" s="344"/>
      <c r="K44" s="344"/>
      <c r="L44" s="344"/>
      <c r="M44" s="344"/>
      <c r="N44" s="344"/>
      <c r="O44" s="344"/>
      <c r="P44" s="344"/>
      <c r="Q44" s="344"/>
      <c r="R44" s="344"/>
      <c r="S44" s="344"/>
      <c r="T44" s="344"/>
      <c r="U44" s="344"/>
    </row>
    <row r="45" spans="2:21" ht="60" customHeight="1" x14ac:dyDescent="0.3">
      <c r="B45" s="344"/>
      <c r="C45" s="344"/>
      <c r="D45" s="344"/>
      <c r="E45" s="344"/>
      <c r="F45" s="344"/>
      <c r="G45" s="344"/>
      <c r="H45" s="344"/>
      <c r="I45" s="344"/>
      <c r="J45" s="344"/>
      <c r="K45" s="344"/>
      <c r="L45" s="344"/>
      <c r="M45" s="344"/>
      <c r="N45" s="344"/>
      <c r="O45" s="344"/>
      <c r="P45" s="344"/>
      <c r="Q45" s="344"/>
      <c r="R45" s="344"/>
      <c r="S45" s="344"/>
      <c r="T45" s="344"/>
      <c r="U45" s="344"/>
    </row>
    <row r="46" spans="2:21" ht="59.25" customHeight="1" x14ac:dyDescent="0.3">
      <c r="B46" s="344"/>
      <c r="C46" s="344"/>
      <c r="D46" s="344"/>
      <c r="E46" s="344"/>
      <c r="F46" s="344"/>
      <c r="G46" s="344"/>
      <c r="H46" s="344"/>
      <c r="I46" s="344"/>
      <c r="J46" s="344"/>
      <c r="K46" s="344"/>
      <c r="L46" s="344"/>
      <c r="M46" s="344"/>
      <c r="N46" s="344"/>
      <c r="O46" s="344"/>
      <c r="P46" s="344"/>
      <c r="Q46" s="344"/>
      <c r="R46" s="344"/>
      <c r="S46" s="344"/>
      <c r="T46" s="344"/>
      <c r="U46" s="344"/>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16" zoomScale="70" zoomScaleNormal="70" workbookViewId="0">
      <selection activeCell="AP32" sqref="AP32"/>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2.109375" style="1" customWidth="1"/>
    <col min="18" max="21" width="7.6640625" style="1" customWidth="1"/>
    <col min="22" max="22" width="14.109375" style="1" bestFit="1" customWidth="1"/>
    <col min="23"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27" t="s">
        <v>137</v>
      </c>
      <c r="C2" s="335" t="s">
        <v>176</v>
      </c>
      <c r="D2" s="335"/>
      <c r="E2" s="335"/>
      <c r="F2" s="335"/>
      <c r="G2" s="2"/>
      <c r="H2" s="336" t="s">
        <v>177</v>
      </c>
      <c r="I2" s="336"/>
      <c r="J2" s="336"/>
      <c r="K2" s="336"/>
      <c r="L2" s="2"/>
      <c r="M2" s="329" t="s">
        <v>178</v>
      </c>
      <c r="N2" s="329"/>
      <c r="O2" s="329"/>
      <c r="P2" s="329"/>
      <c r="Q2" s="55"/>
      <c r="R2" s="337" t="s">
        <v>179</v>
      </c>
      <c r="S2" s="337"/>
      <c r="T2" s="337"/>
      <c r="U2" s="337"/>
      <c r="V2" s="332"/>
    </row>
    <row r="3" spans="2:22" ht="24.75" customHeight="1" thickBot="1" x14ac:dyDescent="0.35">
      <c r="B3" s="328"/>
      <c r="C3" s="3">
        <v>1</v>
      </c>
      <c r="D3" s="3">
        <v>2</v>
      </c>
      <c r="E3" s="4">
        <v>3</v>
      </c>
      <c r="F3" s="5">
        <v>4</v>
      </c>
      <c r="G3" s="325"/>
      <c r="H3" s="3">
        <v>1</v>
      </c>
      <c r="I3" s="3">
        <v>2</v>
      </c>
      <c r="J3" s="4">
        <v>3</v>
      </c>
      <c r="K3" s="5">
        <v>4</v>
      </c>
      <c r="L3" s="333"/>
      <c r="M3" s="3">
        <v>1</v>
      </c>
      <c r="N3" s="3">
        <v>2</v>
      </c>
      <c r="O3" s="4">
        <v>3</v>
      </c>
      <c r="P3" s="5">
        <v>4</v>
      </c>
      <c r="Q3" s="56"/>
      <c r="R3" s="3">
        <v>1</v>
      </c>
      <c r="S3" s="3">
        <v>2</v>
      </c>
      <c r="T3" s="4">
        <v>3</v>
      </c>
      <c r="U3" s="5">
        <v>4</v>
      </c>
      <c r="V3" s="332"/>
    </row>
    <row r="4" spans="2:22" ht="38.1" customHeight="1" thickTop="1" thickBot="1" x14ac:dyDescent="0.35">
      <c r="B4" s="37" t="s">
        <v>133</v>
      </c>
      <c r="C4" s="36">
        <f>Autoevaluación!R84/SUM(Autoevaluación!R84:R87)</f>
        <v>0</v>
      </c>
      <c r="D4" s="7">
        <f>Autoevaluación!R85/SUM(Autoevaluación!R84:R87)</f>
        <v>0</v>
      </c>
      <c r="E4" s="7">
        <f>Autoevaluación!R86/SUM(Autoevaluación!R84:R87)</f>
        <v>1</v>
      </c>
      <c r="F4" s="7">
        <f>Autoevaluación!R87/SUM(Autoevaluación!R84:R87)</f>
        <v>0</v>
      </c>
      <c r="G4" s="326"/>
      <c r="H4" s="17">
        <f>Autoevaluación!S84/SUM(Autoevaluación!S84:S87)</f>
        <v>0</v>
      </c>
      <c r="I4" s="7">
        <f>Autoevaluación!S85/SUM(Autoevaluación!S84:S87)</f>
        <v>0</v>
      </c>
      <c r="J4" s="7">
        <f>Autoevaluación!S86/SUM(Autoevaluación!S84:S87)</f>
        <v>1</v>
      </c>
      <c r="K4" s="7">
        <f>Autoevaluación!S87/SUM(Autoevaluación!S84:S87)</f>
        <v>0</v>
      </c>
      <c r="L4" s="334"/>
      <c r="M4" s="7" t="e">
        <f>Autoevaluación!T84/SUM(Autoevaluación!T84:T87)</f>
        <v>#DIV/0!</v>
      </c>
      <c r="N4" s="7" t="e">
        <f>Autoevaluación!T85/SUM(Autoevaluación!T84:T87)</f>
        <v>#DIV/0!</v>
      </c>
      <c r="O4" s="7" t="e">
        <f>Autoevaluación!T86/SUM(Autoevaluación!T84:T87)</f>
        <v>#DIV/0!</v>
      </c>
      <c r="P4" s="7" t="e">
        <f>Autoevaluación!T87/SUM(Autoevaluación!T84:T87)</f>
        <v>#DIV/0!</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5">
      <c r="B5" s="39" t="s">
        <v>134</v>
      </c>
      <c r="C5" s="36">
        <f>Autoevaluación!R89/SUM(Autoevaluación!R89:R92)</f>
        <v>1</v>
      </c>
      <c r="D5" s="7">
        <f>Autoevaluación!R90/SUM(Autoevaluación!R89:R92)</f>
        <v>0</v>
      </c>
      <c r="E5" s="7">
        <f>Autoevaluación!R91/SUM(Autoevaluación!R89:R92)</f>
        <v>0</v>
      </c>
      <c r="F5" s="7">
        <f>Autoevaluación!R92/SUM(Autoevaluación!R89:R92)</f>
        <v>0</v>
      </c>
      <c r="G5" s="326"/>
      <c r="H5" s="17">
        <f>Autoevaluación!S89/SUM(Autoevaluación!S89:S92)</f>
        <v>0.7142857142857143</v>
      </c>
      <c r="I5" s="7">
        <f>Autoevaluación!S90/SUM(Autoevaluación!S89:S92)</f>
        <v>0.2857142857142857</v>
      </c>
      <c r="J5" s="7" t="e">
        <f>Autoevaluación!S91/SUM(Autoevaluación!S89:Q92Q13:V16)</f>
        <v>#NAME?</v>
      </c>
      <c r="K5" s="7">
        <f>Autoevaluación!S92/SUM(Autoevaluación!S89:S92)</f>
        <v>0</v>
      </c>
      <c r="L5" s="334"/>
      <c r="M5" s="7" t="e">
        <f>Autoevaluación!T89/SUM(Autoevaluación!T89:T92)</f>
        <v>#DIV/0!</v>
      </c>
      <c r="N5" s="7" t="e">
        <f>Autoevaluación!T90/SUM(Autoevaluación!T89:T92)</f>
        <v>#DIV/0!</v>
      </c>
      <c r="O5" s="7" t="e">
        <f>Autoevaluación!T91/SUM(Autoevaluación!T89:T92)</f>
        <v>#DIV/0!</v>
      </c>
      <c r="P5" s="7" t="e">
        <f>Autoevaluación!T92/SUM(Autoevaluación!T89:T92)</f>
        <v>#DIV/0!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35">
      <c r="B6" s="39" t="s">
        <v>32</v>
      </c>
      <c r="C6" s="36">
        <f>Autoevaluación!R98/SUM(Autoevaluación!R98:R101)</f>
        <v>0</v>
      </c>
      <c r="D6" s="7">
        <f>Autoevaluación!R99/SUM(Autoevaluación!R98:R101)</f>
        <v>0.5</v>
      </c>
      <c r="E6" s="7">
        <f>Autoevaluación!R100/SUM(Autoevaluación!R98:R101)</f>
        <v>0.5</v>
      </c>
      <c r="F6" s="7">
        <f>Autoevaluación!R101/SUM(Autoevaluación!R98:R101)</f>
        <v>0</v>
      </c>
      <c r="G6" s="326"/>
      <c r="H6" s="17">
        <f>Autoevaluación!S98/SUM(Autoevaluación!S98:S101)</f>
        <v>0</v>
      </c>
      <c r="I6" s="7">
        <f>Autoevaluación!S99/SUM(Autoevaluación!S98:S101)</f>
        <v>0.5</v>
      </c>
      <c r="J6" s="7">
        <f>Autoevaluación!S100/SUM(Autoevaluación!S98:S101)</f>
        <v>0.5</v>
      </c>
      <c r="K6" s="7">
        <f>Autoevaluación!S10/SUM(Autoevaluación!S98:S101)</f>
        <v>0</v>
      </c>
      <c r="L6" s="334"/>
      <c r="M6" s="7" t="e">
        <f>Autoevaluación!T98/SUM(Autoevaluación!T98:T101)</f>
        <v>#DIV/0!</v>
      </c>
      <c r="N6" s="7" t="e">
        <f>Autoevaluación!T99/SUM(Autoevaluación!T98:T101)</f>
        <v>#DIV/0!</v>
      </c>
      <c r="O6" s="7" t="e">
        <f>Autoevaluación!T100/SUM(Autoevaluación!T98:T101)</f>
        <v>#DIV/0!</v>
      </c>
      <c r="P6" s="7" t="e">
        <f>Autoevaluación!T101/SUM(Autoevaluación!T98:T101)</f>
        <v>#DIV/0!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35">
      <c r="B7" s="37" t="s">
        <v>135</v>
      </c>
      <c r="C7" s="36">
        <f>Autoevaluación!R102/SUM(Autoevaluación!R102:R105)</f>
        <v>0.2</v>
      </c>
      <c r="D7" s="7">
        <f>Autoevaluación!R103/SUM(Autoevaluación!R102:R105)</f>
        <v>0.5</v>
      </c>
      <c r="E7" s="7">
        <f>Autoevaluación!R104/SUM(Autoevaluación!R102:R105)</f>
        <v>0.3</v>
      </c>
      <c r="F7" s="7">
        <f>Autoevaluación!R105/SUM(Autoevaluación!R102:R105)</f>
        <v>0</v>
      </c>
      <c r="G7" s="326"/>
      <c r="H7" s="17">
        <f>Autoevaluación!S102/SUM(Autoevaluación!S102:S105)</f>
        <v>0.2</v>
      </c>
      <c r="I7" s="7">
        <f>Autoevaluación!S103/SUM(Autoevaluación!S102:S105)</f>
        <v>0.5</v>
      </c>
      <c r="J7" s="7">
        <f>Autoevaluación!S104/SUM(Autoevaluación!S102:S105)</f>
        <v>0.3</v>
      </c>
      <c r="K7" s="7">
        <f>Autoevaluación!S105/SUM(Autoevaluación!S102:S105)</f>
        <v>0</v>
      </c>
      <c r="L7" s="334"/>
      <c r="M7" s="7" t="e">
        <f>Autoevaluación!T102/SUM(Autoevaluación!T102:T105)</f>
        <v>#DIV/0!</v>
      </c>
      <c r="N7" s="7" t="e">
        <f>Autoevaluación!T103/SUM(Autoevaluación!T102:T105)</f>
        <v>#DIV/0!</v>
      </c>
      <c r="O7" s="7" t="e">
        <f>Autoevaluación!T104/SUM(Autoevaluación!T102:T105)</f>
        <v>#DIV/0!</v>
      </c>
      <c r="P7" s="7" t="e">
        <f>Autoevaluación!T105/SUM(Autoevaluación!T102:T105)</f>
        <v>#DIV/0!</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35">
      <c r="B8" s="37" t="s">
        <v>136</v>
      </c>
      <c r="C8" s="36">
        <f>Autoevaluación!R114/SUM(Autoevaluación!R114:R117)</f>
        <v>0</v>
      </c>
      <c r="D8" s="7">
        <f>Autoevaluación!R115/SUM(Autoevaluación!R114:R117)</f>
        <v>0</v>
      </c>
      <c r="E8" s="7">
        <f>Autoevaluación!R116/SUM(Autoevaluación!R114:R117)</f>
        <v>1</v>
      </c>
      <c r="F8" s="7">
        <f>Autoevaluación!R117/SUM(Autoevaluación!R114:R117)</f>
        <v>0</v>
      </c>
      <c r="G8" s="326"/>
      <c r="H8" s="17">
        <f>Autoevaluación!S114/SUM(Autoevaluación!S114:S117)</f>
        <v>0</v>
      </c>
      <c r="I8" s="7">
        <f>Autoevaluación!S115/SUM(Autoevaluación!S114:S117)</f>
        <v>0</v>
      </c>
      <c r="J8" s="7">
        <f>Autoevaluación!S116/SUM(Autoevaluación!S114:S117)</f>
        <v>1</v>
      </c>
      <c r="K8" s="7">
        <f>Autoevaluación!S117/SUM(Autoevaluación!S114:S117)</f>
        <v>0</v>
      </c>
      <c r="L8" s="334"/>
      <c r="M8" s="7" t="e">
        <f>Autoevaluación!T114/SUM(Autoevaluación!T114:T117)</f>
        <v>#DIV/0!</v>
      </c>
      <c r="N8" s="7" t="e">
        <f>Autoevaluación!T115/SUM(Autoevaluación!T114:T117)</f>
        <v>#DIV/0!</v>
      </c>
      <c r="O8" s="7" t="e">
        <f>Autoevaluación!T116/SUM(Autoevaluación!T114:T117)</f>
        <v>#DIV/0!</v>
      </c>
      <c r="P8" s="7" t="e">
        <f>Autoevaluación!T117/SUM(Autoevaluación!T114:T117)</f>
        <v>#DIV/0!</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3">
      <c r="B9" s="38"/>
      <c r="C9" s="7"/>
      <c r="D9" s="7"/>
      <c r="E9" s="7"/>
      <c r="F9" s="7"/>
      <c r="G9" s="326"/>
      <c r="H9" s="7"/>
      <c r="I9" s="7"/>
      <c r="J9" s="7"/>
      <c r="K9" s="7"/>
      <c r="L9" s="334"/>
      <c r="M9" s="7"/>
      <c r="N9" s="7"/>
      <c r="O9" s="7"/>
      <c r="P9" s="7"/>
      <c r="Q9" s="53"/>
      <c r="R9" s="7"/>
      <c r="S9" s="7"/>
      <c r="T9" s="7"/>
      <c r="U9" s="7"/>
    </row>
    <row r="10" spans="2:22" ht="42" customHeight="1" x14ac:dyDescent="0.3">
      <c r="B10" s="15" t="s">
        <v>138</v>
      </c>
      <c r="C10" s="12">
        <f>AVERAGE(C4:C9)</f>
        <v>0.24</v>
      </c>
      <c r="D10" s="12">
        <f>AVERAGE(D4:D9)</f>
        <v>0.2</v>
      </c>
      <c r="E10" s="12">
        <f>AVERAGE(E4:E9)</f>
        <v>0.55999999999999994</v>
      </c>
      <c r="F10" s="12">
        <f>AVERAGE(F4:F9)</f>
        <v>0</v>
      </c>
      <c r="G10" s="9"/>
      <c r="H10" s="12">
        <f>AVERAGE(H4:H9)</f>
        <v>0.18285714285714288</v>
      </c>
      <c r="I10" s="12">
        <f>AVERAGE(I4:I9)</f>
        <v>0.25714285714285712</v>
      </c>
      <c r="J10" s="12" t="e">
        <f>AVERAGE(J4:J9)</f>
        <v>#NAME?</v>
      </c>
      <c r="K10" s="12">
        <f>AVERAGE(K4:K9)</f>
        <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35" t="s">
        <v>176</v>
      </c>
      <c r="C12" s="335"/>
      <c r="D12" s="335"/>
      <c r="E12" s="335"/>
      <c r="F12" s="335"/>
      <c r="G12" s="335"/>
      <c r="H12" s="335"/>
      <c r="I12" s="335"/>
      <c r="J12" s="335"/>
      <c r="K12" s="335"/>
      <c r="L12" s="335"/>
      <c r="M12" s="335"/>
      <c r="N12" s="335"/>
      <c r="O12" s="335"/>
      <c r="P12" s="335"/>
      <c r="Q12" s="335"/>
      <c r="R12" s="335"/>
      <c r="S12" s="335"/>
      <c r="T12" s="335"/>
      <c r="U12" s="335"/>
    </row>
    <row r="13" spans="2:22" ht="24.9" customHeight="1" x14ac:dyDescent="0.3">
      <c r="B13" s="347" t="s">
        <v>28</v>
      </c>
      <c r="C13" s="347"/>
      <c r="D13" s="347"/>
      <c r="E13" s="347"/>
      <c r="F13" s="347"/>
      <c r="G13" s="347"/>
      <c r="H13" s="347"/>
      <c r="I13" s="347"/>
      <c r="J13" s="347"/>
      <c r="K13" s="347"/>
      <c r="L13" s="347"/>
      <c r="M13" s="347"/>
      <c r="N13" s="347"/>
      <c r="O13" s="347"/>
      <c r="P13" s="347"/>
      <c r="Q13" s="347"/>
      <c r="R13" s="347"/>
      <c r="S13" s="347"/>
      <c r="T13" s="347"/>
      <c r="U13" s="347"/>
    </row>
    <row r="14" spans="2:22" ht="60" customHeight="1" x14ac:dyDescent="0.3">
      <c r="B14" s="316"/>
      <c r="C14" s="316"/>
      <c r="D14" s="316"/>
      <c r="E14" s="316"/>
      <c r="F14" s="316"/>
      <c r="G14" s="316"/>
      <c r="H14" s="316"/>
      <c r="I14" s="316"/>
      <c r="J14" s="316"/>
      <c r="K14" s="316"/>
      <c r="L14" s="316"/>
      <c r="M14" s="316"/>
      <c r="N14" s="316"/>
      <c r="O14" s="316"/>
      <c r="P14" s="316"/>
      <c r="Q14" s="316"/>
      <c r="R14" s="316"/>
      <c r="S14" s="316"/>
      <c r="T14" s="316"/>
      <c r="U14" s="316"/>
    </row>
    <row r="15" spans="2:22" ht="60" customHeight="1" x14ac:dyDescent="0.3">
      <c r="B15" s="316"/>
      <c r="C15" s="316"/>
      <c r="D15" s="316"/>
      <c r="E15" s="316"/>
      <c r="F15" s="316"/>
      <c r="G15" s="316"/>
      <c r="H15" s="316"/>
      <c r="I15" s="316"/>
      <c r="J15" s="316"/>
      <c r="K15" s="316"/>
      <c r="L15" s="316"/>
      <c r="M15" s="316"/>
      <c r="N15" s="316"/>
      <c r="O15" s="316"/>
      <c r="P15" s="316"/>
      <c r="Q15" s="316"/>
      <c r="R15" s="316"/>
      <c r="S15" s="316"/>
      <c r="T15" s="316"/>
      <c r="U15" s="316"/>
    </row>
    <row r="16" spans="2:22" s="14" customFormat="1" ht="24.9" customHeight="1" x14ac:dyDescent="0.3">
      <c r="B16" s="330" t="s">
        <v>123</v>
      </c>
      <c r="C16" s="330"/>
      <c r="D16" s="330"/>
      <c r="E16" s="330"/>
      <c r="F16" s="330"/>
      <c r="G16" s="330"/>
      <c r="H16" s="330"/>
      <c r="I16" s="330"/>
      <c r="J16" s="330"/>
      <c r="K16" s="330"/>
      <c r="L16" s="330"/>
      <c r="M16" s="330"/>
      <c r="N16" s="330"/>
      <c r="O16" s="330"/>
      <c r="P16" s="330"/>
      <c r="Q16" s="330"/>
      <c r="R16" s="330"/>
      <c r="S16" s="330"/>
      <c r="T16" s="330"/>
      <c r="U16" s="330"/>
    </row>
    <row r="17" spans="2:21" ht="60" customHeight="1" x14ac:dyDescent="0.3">
      <c r="B17" s="316"/>
      <c r="C17" s="316"/>
      <c r="D17" s="316"/>
      <c r="E17" s="316"/>
      <c r="F17" s="316"/>
      <c r="G17" s="316"/>
      <c r="H17" s="316"/>
      <c r="I17" s="316"/>
      <c r="J17" s="316"/>
      <c r="K17" s="316"/>
      <c r="L17" s="316"/>
      <c r="M17" s="316"/>
      <c r="N17" s="316"/>
      <c r="O17" s="316"/>
      <c r="P17" s="316"/>
      <c r="Q17" s="316"/>
      <c r="R17" s="316"/>
      <c r="S17" s="316"/>
      <c r="T17" s="316"/>
      <c r="U17" s="316"/>
    </row>
    <row r="18" spans="2:21" ht="60" customHeight="1" x14ac:dyDescent="0.3">
      <c r="B18" s="316"/>
      <c r="C18" s="316"/>
      <c r="D18" s="316"/>
      <c r="E18" s="316"/>
      <c r="F18" s="316"/>
      <c r="G18" s="316"/>
      <c r="H18" s="316"/>
      <c r="I18" s="316"/>
      <c r="J18" s="316"/>
      <c r="K18" s="316"/>
      <c r="L18" s="316"/>
      <c r="M18" s="316"/>
      <c r="N18" s="316"/>
      <c r="O18" s="316"/>
      <c r="P18" s="316"/>
      <c r="Q18" s="316"/>
      <c r="R18" s="316"/>
      <c r="S18" s="316"/>
      <c r="T18" s="316"/>
      <c r="U18" s="316"/>
    </row>
    <row r="19" spans="2:21" ht="60" customHeight="1" x14ac:dyDescent="0.3">
      <c r="B19" s="316"/>
      <c r="C19" s="316"/>
      <c r="D19" s="316"/>
      <c r="E19" s="316"/>
      <c r="F19" s="316"/>
      <c r="G19" s="316"/>
      <c r="H19" s="316"/>
      <c r="I19" s="316"/>
      <c r="J19" s="316"/>
      <c r="K19" s="316"/>
      <c r="L19" s="316"/>
      <c r="M19" s="316"/>
      <c r="N19" s="316"/>
      <c r="O19" s="316"/>
      <c r="P19" s="316"/>
      <c r="Q19" s="316"/>
      <c r="R19" s="316"/>
      <c r="S19" s="316"/>
      <c r="T19" s="316"/>
      <c r="U19" s="316"/>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46" t="s">
        <v>177</v>
      </c>
      <c r="C21" s="346"/>
      <c r="D21" s="346"/>
      <c r="E21" s="346"/>
      <c r="F21" s="346"/>
      <c r="G21" s="346"/>
      <c r="H21" s="346"/>
      <c r="I21" s="346"/>
      <c r="J21" s="346"/>
      <c r="K21" s="346"/>
      <c r="L21" s="346"/>
      <c r="M21" s="346"/>
      <c r="N21" s="346"/>
      <c r="O21" s="346"/>
      <c r="P21" s="346"/>
      <c r="Q21" s="346"/>
      <c r="R21" s="346"/>
      <c r="S21" s="346"/>
      <c r="T21" s="346"/>
      <c r="U21" s="346"/>
    </row>
    <row r="22" spans="2:21" ht="24.9" customHeight="1" x14ac:dyDescent="0.3">
      <c r="B22" s="338" t="s">
        <v>28</v>
      </c>
      <c r="C22" s="339"/>
      <c r="D22" s="339"/>
      <c r="E22" s="339"/>
      <c r="F22" s="339"/>
      <c r="G22" s="339"/>
      <c r="H22" s="339"/>
      <c r="I22" s="339"/>
      <c r="J22" s="339"/>
      <c r="K22" s="339"/>
      <c r="L22" s="339"/>
      <c r="M22" s="339"/>
      <c r="N22" s="339"/>
      <c r="O22" s="339"/>
      <c r="P22" s="339"/>
      <c r="Q22" s="339"/>
      <c r="R22" s="339"/>
      <c r="S22" s="339"/>
      <c r="T22" s="339"/>
      <c r="U22" s="339"/>
    </row>
    <row r="23" spans="2:21" ht="60" customHeight="1" x14ac:dyDescent="0.3">
      <c r="B23" s="316"/>
      <c r="C23" s="316"/>
      <c r="D23" s="316"/>
      <c r="E23" s="316"/>
      <c r="F23" s="316"/>
      <c r="G23" s="316"/>
      <c r="H23" s="316"/>
      <c r="I23" s="316"/>
      <c r="J23" s="316"/>
      <c r="K23" s="316"/>
      <c r="L23" s="316"/>
      <c r="M23" s="316"/>
      <c r="N23" s="316"/>
      <c r="O23" s="316"/>
      <c r="P23" s="316"/>
      <c r="Q23" s="316"/>
      <c r="R23" s="316"/>
      <c r="S23" s="316"/>
      <c r="T23" s="316"/>
      <c r="U23" s="316"/>
    </row>
    <row r="24" spans="2:21" ht="60" customHeight="1" x14ac:dyDescent="0.3">
      <c r="B24" s="316"/>
      <c r="C24" s="316"/>
      <c r="D24" s="316"/>
      <c r="E24" s="316"/>
      <c r="F24" s="316"/>
      <c r="G24" s="316"/>
      <c r="H24" s="316"/>
      <c r="I24" s="316"/>
      <c r="J24" s="316"/>
      <c r="K24" s="316"/>
      <c r="L24" s="316"/>
      <c r="M24" s="316"/>
      <c r="N24" s="316"/>
      <c r="O24" s="316"/>
      <c r="P24" s="316"/>
      <c r="Q24" s="316"/>
      <c r="R24" s="316"/>
      <c r="S24" s="316"/>
      <c r="T24" s="316"/>
      <c r="U24" s="316"/>
    </row>
    <row r="25" spans="2:21" s="14" customFormat="1" ht="24.9" customHeight="1" x14ac:dyDescent="0.3">
      <c r="B25" s="330" t="s">
        <v>123</v>
      </c>
      <c r="C25" s="330"/>
      <c r="D25" s="330"/>
      <c r="E25" s="330"/>
      <c r="F25" s="330"/>
      <c r="G25" s="330"/>
      <c r="H25" s="330"/>
      <c r="I25" s="330"/>
      <c r="J25" s="330"/>
      <c r="K25" s="330"/>
      <c r="L25" s="330"/>
      <c r="M25" s="330"/>
      <c r="N25" s="330"/>
      <c r="O25" s="330"/>
      <c r="P25" s="330"/>
      <c r="Q25" s="330"/>
      <c r="R25" s="330"/>
      <c r="S25" s="330"/>
      <c r="T25" s="330"/>
      <c r="U25" s="330"/>
    </row>
    <row r="26" spans="2:21" ht="60" customHeight="1" x14ac:dyDescent="0.3">
      <c r="B26" s="316"/>
      <c r="C26" s="316"/>
      <c r="D26" s="316"/>
      <c r="E26" s="316"/>
      <c r="F26" s="316"/>
      <c r="G26" s="316"/>
      <c r="H26" s="316"/>
      <c r="I26" s="316"/>
      <c r="J26" s="316"/>
      <c r="K26" s="316"/>
      <c r="L26" s="316"/>
      <c r="M26" s="316"/>
      <c r="N26" s="316"/>
      <c r="O26" s="316"/>
      <c r="P26" s="316"/>
      <c r="Q26" s="316"/>
      <c r="R26" s="316"/>
      <c r="S26" s="316"/>
      <c r="T26" s="316"/>
      <c r="U26" s="316"/>
    </row>
    <row r="27" spans="2:21" ht="60" customHeight="1" x14ac:dyDescent="0.3">
      <c r="B27" s="316"/>
      <c r="C27" s="316"/>
      <c r="D27" s="316"/>
      <c r="E27" s="316"/>
      <c r="F27" s="316"/>
      <c r="G27" s="316"/>
      <c r="H27" s="316"/>
      <c r="I27" s="316"/>
      <c r="J27" s="316"/>
      <c r="K27" s="316"/>
      <c r="L27" s="316"/>
      <c r="M27" s="316"/>
      <c r="N27" s="316"/>
      <c r="O27" s="316"/>
      <c r="P27" s="316"/>
      <c r="Q27" s="316"/>
      <c r="R27" s="316"/>
      <c r="S27" s="316"/>
      <c r="T27" s="316"/>
      <c r="U27" s="316"/>
    </row>
    <row r="28" spans="2:21" ht="60" customHeight="1" x14ac:dyDescent="0.3">
      <c r="B28" s="316"/>
      <c r="C28" s="316"/>
      <c r="D28" s="316"/>
      <c r="E28" s="316"/>
      <c r="F28" s="316"/>
      <c r="G28" s="316"/>
      <c r="H28" s="316"/>
      <c r="I28" s="316"/>
      <c r="J28" s="316"/>
      <c r="K28" s="316"/>
      <c r="L28" s="316"/>
      <c r="M28" s="316"/>
      <c r="N28" s="316"/>
      <c r="O28" s="316"/>
      <c r="P28" s="316"/>
      <c r="Q28" s="316"/>
      <c r="R28" s="316"/>
      <c r="S28" s="316"/>
      <c r="T28" s="316"/>
      <c r="U28" s="316"/>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45" t="s">
        <v>178</v>
      </c>
      <c r="C30" s="345"/>
      <c r="D30" s="345"/>
      <c r="E30" s="345"/>
      <c r="F30" s="345"/>
      <c r="G30" s="345"/>
      <c r="H30" s="345"/>
      <c r="I30" s="345"/>
      <c r="J30" s="345"/>
      <c r="K30" s="345"/>
      <c r="L30" s="345"/>
      <c r="M30" s="345"/>
      <c r="N30" s="345"/>
      <c r="O30" s="345"/>
      <c r="P30" s="345"/>
      <c r="Q30" s="345"/>
      <c r="R30" s="345"/>
      <c r="S30" s="345"/>
      <c r="T30" s="345"/>
      <c r="U30" s="345"/>
    </row>
    <row r="31" spans="2:21" ht="24.9" customHeight="1" x14ac:dyDescent="0.3">
      <c r="B31" s="343" t="s">
        <v>28</v>
      </c>
      <c r="C31" s="343"/>
      <c r="D31" s="343"/>
      <c r="E31" s="343"/>
      <c r="F31" s="343"/>
      <c r="G31" s="343"/>
      <c r="H31" s="343"/>
      <c r="I31" s="343"/>
      <c r="J31" s="343"/>
      <c r="K31" s="343"/>
      <c r="L31" s="343"/>
      <c r="M31" s="343"/>
      <c r="N31" s="343"/>
      <c r="O31" s="343"/>
      <c r="P31" s="343"/>
      <c r="Q31" s="343"/>
      <c r="R31" s="343"/>
      <c r="S31" s="343"/>
      <c r="T31" s="343"/>
      <c r="U31" s="343"/>
    </row>
    <row r="32" spans="2:21" ht="60" customHeight="1" x14ac:dyDescent="0.3">
      <c r="B32" s="316"/>
      <c r="C32" s="316"/>
      <c r="D32" s="316"/>
      <c r="E32" s="316"/>
      <c r="F32" s="316"/>
      <c r="G32" s="316"/>
      <c r="H32" s="316"/>
      <c r="I32" s="316"/>
      <c r="J32" s="316"/>
      <c r="K32" s="316"/>
      <c r="L32" s="316"/>
      <c r="M32" s="316"/>
      <c r="N32" s="316"/>
      <c r="O32" s="316"/>
      <c r="P32" s="316"/>
      <c r="Q32" s="316"/>
      <c r="R32" s="316"/>
      <c r="S32" s="316"/>
      <c r="T32" s="316"/>
      <c r="U32" s="316"/>
    </row>
    <row r="33" spans="2:21" ht="60" customHeight="1" x14ac:dyDescent="0.3">
      <c r="B33" s="316"/>
      <c r="C33" s="316"/>
      <c r="D33" s="316"/>
      <c r="E33" s="316"/>
      <c r="F33" s="316"/>
      <c r="G33" s="316"/>
      <c r="H33" s="316"/>
      <c r="I33" s="316"/>
      <c r="J33" s="316"/>
      <c r="K33" s="316"/>
      <c r="L33" s="316"/>
      <c r="M33" s="316"/>
      <c r="N33" s="316"/>
      <c r="O33" s="316"/>
      <c r="P33" s="316"/>
      <c r="Q33" s="316"/>
      <c r="R33" s="316"/>
      <c r="S33" s="316"/>
      <c r="T33" s="316"/>
      <c r="U33" s="316"/>
    </row>
    <row r="34" spans="2:21" s="14" customFormat="1" ht="24.9" customHeight="1" x14ac:dyDescent="0.3">
      <c r="B34" s="330" t="s">
        <v>123</v>
      </c>
      <c r="C34" s="330"/>
      <c r="D34" s="330"/>
      <c r="E34" s="330"/>
      <c r="F34" s="330"/>
      <c r="G34" s="330"/>
      <c r="H34" s="330"/>
      <c r="I34" s="330"/>
      <c r="J34" s="330"/>
      <c r="K34" s="330"/>
      <c r="L34" s="330"/>
      <c r="M34" s="330"/>
      <c r="N34" s="330"/>
      <c r="O34" s="330"/>
      <c r="P34" s="330"/>
      <c r="Q34" s="330"/>
      <c r="R34" s="330"/>
      <c r="S34" s="330"/>
      <c r="T34" s="330"/>
      <c r="U34" s="330"/>
    </row>
    <row r="35" spans="2:21" ht="60" customHeight="1" x14ac:dyDescent="0.3">
      <c r="B35" s="316"/>
      <c r="C35" s="316"/>
      <c r="D35" s="316"/>
      <c r="E35" s="316"/>
      <c r="F35" s="316"/>
      <c r="G35" s="316"/>
      <c r="H35" s="316"/>
      <c r="I35" s="316"/>
      <c r="J35" s="316"/>
      <c r="K35" s="316"/>
      <c r="L35" s="316"/>
      <c r="M35" s="316"/>
      <c r="N35" s="316"/>
      <c r="O35" s="316"/>
      <c r="P35" s="316"/>
      <c r="Q35" s="316"/>
      <c r="R35" s="316"/>
      <c r="S35" s="316"/>
      <c r="T35" s="316"/>
      <c r="U35" s="316"/>
    </row>
    <row r="36" spans="2:21" ht="60" customHeight="1" x14ac:dyDescent="0.3">
      <c r="B36" s="316"/>
      <c r="C36" s="316"/>
      <c r="D36" s="316"/>
      <c r="E36" s="316"/>
      <c r="F36" s="316"/>
      <c r="G36" s="316"/>
      <c r="H36" s="316"/>
      <c r="I36" s="316"/>
      <c r="J36" s="316"/>
      <c r="K36" s="316"/>
      <c r="L36" s="316"/>
      <c r="M36" s="316"/>
      <c r="N36" s="316"/>
      <c r="O36" s="316"/>
      <c r="P36" s="316"/>
      <c r="Q36" s="316"/>
      <c r="R36" s="316"/>
      <c r="S36" s="316"/>
      <c r="T36" s="316"/>
      <c r="U36" s="316"/>
    </row>
    <row r="37" spans="2:21" ht="60" customHeight="1" x14ac:dyDescent="0.3">
      <c r="B37" s="316"/>
      <c r="C37" s="316"/>
      <c r="D37" s="316"/>
      <c r="E37" s="316"/>
      <c r="F37" s="316"/>
      <c r="G37" s="316"/>
      <c r="H37" s="316"/>
      <c r="I37" s="316"/>
      <c r="J37" s="316"/>
      <c r="K37" s="316"/>
      <c r="L37" s="316"/>
      <c r="M37" s="316"/>
      <c r="N37" s="316"/>
      <c r="O37" s="316"/>
      <c r="P37" s="316"/>
      <c r="Q37" s="316"/>
      <c r="R37" s="316"/>
      <c r="S37" s="316"/>
      <c r="T37" s="316"/>
      <c r="U37" s="316"/>
    </row>
    <row r="39" spans="2:21" x14ac:dyDescent="0.3">
      <c r="B39" s="337" t="s">
        <v>179</v>
      </c>
      <c r="C39" s="337"/>
      <c r="D39" s="337"/>
      <c r="E39" s="337"/>
      <c r="F39" s="337"/>
      <c r="G39" s="337"/>
      <c r="H39" s="337"/>
      <c r="I39" s="337"/>
      <c r="J39" s="337"/>
      <c r="K39" s="337"/>
      <c r="L39" s="337"/>
      <c r="M39" s="337"/>
      <c r="N39" s="337"/>
      <c r="O39" s="337"/>
      <c r="P39" s="337"/>
      <c r="Q39" s="337"/>
      <c r="R39" s="337"/>
      <c r="S39" s="337"/>
      <c r="T39" s="337"/>
      <c r="U39" s="337"/>
    </row>
    <row r="40" spans="2:21" ht="19.8" x14ac:dyDescent="0.3">
      <c r="B40" s="343" t="s">
        <v>28</v>
      </c>
      <c r="C40" s="343"/>
      <c r="D40" s="343"/>
      <c r="E40" s="343"/>
      <c r="F40" s="343"/>
      <c r="G40" s="343"/>
      <c r="H40" s="343"/>
      <c r="I40" s="343"/>
      <c r="J40" s="343"/>
      <c r="K40" s="343"/>
      <c r="L40" s="343"/>
      <c r="M40" s="343"/>
      <c r="N40" s="343"/>
      <c r="O40" s="343"/>
      <c r="P40" s="343"/>
      <c r="Q40" s="343"/>
      <c r="R40" s="343"/>
      <c r="S40" s="343"/>
      <c r="T40" s="343"/>
      <c r="U40" s="343"/>
    </row>
    <row r="41" spans="2:21" ht="50.25" customHeight="1" x14ac:dyDescent="0.3">
      <c r="B41" s="316"/>
      <c r="C41" s="316"/>
      <c r="D41" s="316"/>
      <c r="E41" s="316"/>
      <c r="F41" s="316"/>
      <c r="G41" s="316"/>
      <c r="H41" s="316"/>
      <c r="I41" s="316"/>
      <c r="J41" s="316"/>
      <c r="K41" s="316"/>
      <c r="L41" s="316"/>
      <c r="M41" s="316"/>
      <c r="N41" s="316"/>
      <c r="O41" s="316"/>
      <c r="P41" s="316"/>
      <c r="Q41" s="316"/>
      <c r="R41" s="316"/>
      <c r="S41" s="316"/>
      <c r="T41" s="316"/>
      <c r="U41" s="316"/>
    </row>
    <row r="42" spans="2:21" ht="51.75" customHeight="1" x14ac:dyDescent="0.3">
      <c r="B42" s="316"/>
      <c r="C42" s="316"/>
      <c r="D42" s="316"/>
      <c r="E42" s="316"/>
      <c r="F42" s="316"/>
      <c r="G42" s="316"/>
      <c r="H42" s="316"/>
      <c r="I42" s="316"/>
      <c r="J42" s="316"/>
      <c r="K42" s="316"/>
      <c r="L42" s="316"/>
      <c r="M42" s="316"/>
      <c r="N42" s="316"/>
      <c r="O42" s="316"/>
      <c r="P42" s="316"/>
      <c r="Q42" s="316"/>
      <c r="R42" s="316"/>
      <c r="S42" s="316"/>
      <c r="T42" s="316"/>
      <c r="U42" s="316"/>
    </row>
    <row r="43" spans="2:21" ht="19.8" x14ac:dyDescent="0.3">
      <c r="B43" s="330" t="s">
        <v>123</v>
      </c>
      <c r="C43" s="330"/>
      <c r="D43" s="330"/>
      <c r="E43" s="330"/>
      <c r="F43" s="330"/>
      <c r="G43" s="330"/>
      <c r="H43" s="330"/>
      <c r="I43" s="330"/>
      <c r="J43" s="330"/>
      <c r="K43" s="330"/>
      <c r="L43" s="330"/>
      <c r="M43" s="330"/>
      <c r="N43" s="330"/>
      <c r="O43" s="330"/>
      <c r="P43" s="330"/>
      <c r="Q43" s="330"/>
      <c r="R43" s="330"/>
      <c r="S43" s="330"/>
      <c r="T43" s="330"/>
      <c r="U43" s="330"/>
    </row>
    <row r="44" spans="2:21" ht="45" customHeight="1" x14ac:dyDescent="0.3">
      <c r="B44" s="316"/>
      <c r="C44" s="316"/>
      <c r="D44" s="316"/>
      <c r="E44" s="316"/>
      <c r="F44" s="316"/>
      <c r="G44" s="316"/>
      <c r="H44" s="316"/>
      <c r="I44" s="316"/>
      <c r="J44" s="316"/>
      <c r="K44" s="316"/>
      <c r="L44" s="316"/>
      <c r="M44" s="316"/>
      <c r="N44" s="316"/>
      <c r="O44" s="316"/>
      <c r="P44" s="316"/>
      <c r="Q44" s="316"/>
      <c r="R44" s="316"/>
      <c r="S44" s="316"/>
      <c r="T44" s="316"/>
      <c r="U44" s="316"/>
    </row>
    <row r="45" spans="2:21" ht="52.5" customHeight="1" x14ac:dyDescent="0.3">
      <c r="B45" s="316"/>
      <c r="C45" s="316"/>
      <c r="D45" s="316"/>
      <c r="E45" s="316"/>
      <c r="F45" s="316"/>
      <c r="G45" s="316"/>
      <c r="H45" s="316"/>
      <c r="I45" s="316"/>
      <c r="J45" s="316"/>
      <c r="K45" s="316"/>
      <c r="L45" s="316"/>
      <c r="M45" s="316"/>
      <c r="N45" s="316"/>
      <c r="O45" s="316"/>
      <c r="P45" s="316"/>
      <c r="Q45" s="316"/>
      <c r="R45" s="316"/>
      <c r="S45" s="316"/>
      <c r="T45" s="316"/>
      <c r="U45" s="316"/>
    </row>
    <row r="46" spans="2:21" ht="55.5" customHeight="1" x14ac:dyDescent="0.3">
      <c r="B46" s="316"/>
      <c r="C46" s="316"/>
      <c r="D46" s="316"/>
      <c r="E46" s="316"/>
      <c r="F46" s="316"/>
      <c r="G46" s="316"/>
      <c r="H46" s="316"/>
      <c r="I46" s="316"/>
      <c r="J46" s="316"/>
      <c r="K46" s="316"/>
      <c r="L46" s="316"/>
      <c r="M46" s="316"/>
      <c r="N46" s="316"/>
      <c r="O46" s="316"/>
      <c r="P46" s="316"/>
      <c r="Q46" s="316"/>
      <c r="R46" s="316"/>
      <c r="S46" s="316"/>
      <c r="T46" s="316"/>
      <c r="U46" s="316"/>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19" zoomScale="70" zoomScaleNormal="70" workbookViewId="0">
      <selection activeCell="B26" sqref="B26:U26"/>
    </sheetView>
  </sheetViews>
  <sheetFormatPr baseColWidth="10" defaultColWidth="11.44140625" defaultRowHeight="16.2" x14ac:dyDescent="0.3"/>
  <cols>
    <col min="1" max="1" width="1.44140625" style="1" customWidth="1"/>
    <col min="2" max="2" width="38.33203125" style="1" customWidth="1"/>
    <col min="3" max="6" width="7.6640625" style="1" customWidth="1"/>
    <col min="7" max="7" width="1.6640625" style="1" customWidth="1"/>
    <col min="8" max="11" width="7.6640625" style="1" customWidth="1"/>
    <col min="12" max="12" width="1.6640625" style="1" customWidth="1"/>
    <col min="13" max="16" width="7.6640625" style="1" customWidth="1"/>
    <col min="17" max="17" width="3.33203125" style="1" customWidth="1"/>
    <col min="18" max="21" width="7.664062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5" customHeight="1" x14ac:dyDescent="0.3">
      <c r="B2" s="327" t="s">
        <v>24</v>
      </c>
      <c r="C2" s="335" t="s">
        <v>176</v>
      </c>
      <c r="D2" s="335"/>
      <c r="E2" s="335"/>
      <c r="F2" s="335"/>
      <c r="G2" s="2"/>
      <c r="H2" s="336" t="s">
        <v>177</v>
      </c>
      <c r="I2" s="336"/>
      <c r="J2" s="336"/>
      <c r="K2" s="336"/>
      <c r="L2" s="2"/>
      <c r="M2" s="329" t="s">
        <v>178</v>
      </c>
      <c r="N2" s="329"/>
      <c r="O2" s="329"/>
      <c r="P2" s="329"/>
      <c r="Q2" s="55"/>
      <c r="R2" s="337" t="s">
        <v>179</v>
      </c>
      <c r="S2" s="337"/>
      <c r="T2" s="337"/>
      <c r="U2" s="337"/>
      <c r="V2" s="332"/>
    </row>
    <row r="3" spans="2:22" ht="24.75" customHeight="1" thickBot="1" x14ac:dyDescent="0.35">
      <c r="B3" s="328"/>
      <c r="C3" s="3">
        <v>1</v>
      </c>
      <c r="D3" s="3">
        <v>2</v>
      </c>
      <c r="E3" s="4">
        <v>3</v>
      </c>
      <c r="F3" s="5">
        <v>4</v>
      </c>
      <c r="G3" s="325"/>
      <c r="H3" s="3">
        <v>1</v>
      </c>
      <c r="I3" s="3">
        <v>2</v>
      </c>
      <c r="J3" s="4">
        <v>3</v>
      </c>
      <c r="K3" s="5">
        <v>4</v>
      </c>
      <c r="L3" s="333"/>
      <c r="M3" s="3">
        <v>1</v>
      </c>
      <c r="N3" s="3">
        <v>2</v>
      </c>
      <c r="O3" s="4">
        <v>3</v>
      </c>
      <c r="P3" s="5">
        <v>4</v>
      </c>
      <c r="Q3" s="56"/>
      <c r="R3" s="3">
        <v>1</v>
      </c>
      <c r="S3" s="3">
        <v>2</v>
      </c>
      <c r="T3" s="4">
        <v>3</v>
      </c>
      <c r="U3" s="5">
        <v>4</v>
      </c>
      <c r="V3" s="332"/>
    </row>
    <row r="4" spans="2:22" ht="38.1" customHeight="1" thickTop="1" thickBot="1" x14ac:dyDescent="0.35">
      <c r="B4" s="40" t="s">
        <v>5</v>
      </c>
      <c r="C4" s="36">
        <f>Autoevaluación!R122/SUM(Autoevaluación!R122:R125)</f>
        <v>0</v>
      </c>
      <c r="D4" s="7">
        <f>Autoevaluación!R123/SUM(Autoevaluación!R122:R125)</f>
        <v>0.25</v>
      </c>
      <c r="E4" s="7">
        <f>Autoevaluación!R124/SUM(Autoevaluación!R122:R125)</f>
        <v>0.75</v>
      </c>
      <c r="F4" s="7">
        <f>Autoevaluación!R125/SUM(Autoevaluación!R122:R125)</f>
        <v>0</v>
      </c>
      <c r="G4" s="326"/>
      <c r="H4" s="7">
        <f>Autoevaluación!S122/SUM(Autoevaluación!S122:S125)</f>
        <v>0</v>
      </c>
      <c r="I4" s="7">
        <f>Autoevaluación!S123/SUM(Autoevaluación!S122:S125)</f>
        <v>0.25</v>
      </c>
      <c r="J4" s="7">
        <f>Autoevaluación!S124/SUM(Autoevaluación!S122:S125)</f>
        <v>0.75</v>
      </c>
      <c r="K4" s="7">
        <f>Autoevaluación!S125/SUM(Autoevaluación!S122:S125)</f>
        <v>0</v>
      </c>
      <c r="L4" s="334"/>
      <c r="M4" s="7" t="e">
        <f>Autoevaluación!T122/SUM(Autoevaluación!T122:T125)</f>
        <v>#DIV/0!</v>
      </c>
      <c r="N4" s="7" t="e">
        <f>Autoevaluación!T123/SUM(Autoevaluación!T122:T125)</f>
        <v>#DIV/0!</v>
      </c>
      <c r="O4" s="7" t="e">
        <f>Autoevaluación!T124/SUM(Autoevaluación!T122:T125)</f>
        <v>#DIV/0!</v>
      </c>
      <c r="P4" s="7" t="e">
        <f>Autoevaluación!T125/SUM(Autoevaluación!T122:T125)</f>
        <v>#DIV/0!</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35">
      <c r="B5" s="41" t="s">
        <v>10</v>
      </c>
      <c r="C5" s="36">
        <f>Autoevaluación!R128/SUM(Autoevaluación!R128:R131)</f>
        <v>0.25</v>
      </c>
      <c r="D5" s="7">
        <f>Autoevaluación!R129/SUM(Autoevaluación!R128:R131)</f>
        <v>0.5</v>
      </c>
      <c r="E5" s="7">
        <f>Autoevaluación!R130/SUM(Autoevaluación!R128:R131)</f>
        <v>0</v>
      </c>
      <c r="F5" s="7">
        <f>Autoevaluación!R131/SUM(Autoevaluación!R128:R131)</f>
        <v>0.25</v>
      </c>
      <c r="G5" s="326"/>
      <c r="H5" s="7">
        <f>Autoevaluación!S128/SUM(Autoevaluación!S128:S131)</f>
        <v>0.25</v>
      </c>
      <c r="I5" s="7">
        <f>Autoevaluación!S129/SUM(Autoevaluación!S128:S131)</f>
        <v>0.25</v>
      </c>
      <c r="J5" s="7">
        <f>Autoevaluación!S130/SUM(Autoevaluación!S128:S131)</f>
        <v>0.5</v>
      </c>
      <c r="K5" s="7">
        <f>Autoevaluación!S131/SUM(Autoevaluación!S128:S131)</f>
        <v>0</v>
      </c>
      <c r="L5" s="334"/>
      <c r="M5" s="7" t="e">
        <f>Autoevaluación!T128/SUM(Autoevaluación!T128:T131)</f>
        <v>#DIV/0!</v>
      </c>
      <c r="N5" s="7" t="e">
        <f>Autoevaluación!T129/SUM(Autoevaluación!T128:T131)</f>
        <v>#DIV/0!</v>
      </c>
      <c r="O5" s="7" t="e">
        <f>Autoevaluación!T130/SUM(Autoevaluación!T128:T131)</f>
        <v>#DIV/0!</v>
      </c>
      <c r="P5" s="7" t="e">
        <f>Autoevaluación!T131/SUM(Autoevaluación!T128:T131)</f>
        <v>#DIV/0!</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35">
      <c r="B6" s="41" t="s">
        <v>15</v>
      </c>
      <c r="C6" s="36">
        <f>Autoevaluación!R134/SUM(Autoevaluación!R134:R137)</f>
        <v>0</v>
      </c>
      <c r="D6" s="7">
        <f>Autoevaluación!R135/SUM(Autoevaluación!R134:R137)</f>
        <v>0.66666666666666663</v>
      </c>
      <c r="E6" s="7">
        <f>Autoevaluación!R136/SUM(Autoevaluación!R134:R137)</f>
        <v>0.33333333333333331</v>
      </c>
      <c r="F6" s="7">
        <f>Autoevaluación!R137/SUM(Autoevaluación!R134:R137)</f>
        <v>0</v>
      </c>
      <c r="G6" s="326"/>
      <c r="H6" s="7">
        <f>Autoevaluación!S134/SUM(Autoevaluación!S134:S137)</f>
        <v>0</v>
      </c>
      <c r="I6" s="7">
        <f>Autoevaluación!S135/SUM(Autoevaluación!S134:S137)</f>
        <v>0.33333333333333331</v>
      </c>
      <c r="J6" s="7">
        <f>Autoevaluación!S136/SUM(Autoevaluación!S134:S137)</f>
        <v>0.66666666666666663</v>
      </c>
      <c r="K6" s="7">
        <f>Autoevaluación!S137/SUM(Autoevaluación!S134:S137)</f>
        <v>0</v>
      </c>
      <c r="L6" s="334"/>
      <c r="M6" s="7" t="e">
        <f>Autoevaluación!T134/SUM(Autoevaluación!T134:T137)</f>
        <v>#DIV/0!</v>
      </c>
      <c r="N6" s="7" t="e">
        <f>Autoevaluación!T135/SUM(Autoevaluación!T134:T137)</f>
        <v>#DIV/0!</v>
      </c>
      <c r="O6" s="7" t="e">
        <f>Autoevaluación!T136/SUM(Autoevaluación!T134:T137)</f>
        <v>#DIV/0!</v>
      </c>
      <c r="P6" s="7" t="e">
        <f>Autoevaluación!T137/SUM(Autoevaluación!T134:T137)</f>
        <v>#DIV/0!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35">
      <c r="B7" s="40" t="s">
        <v>19</v>
      </c>
      <c r="C7" s="36">
        <f>Autoevaluación!R139/SUM(Autoevaluación!R139:R142)</f>
        <v>0.33333333333333331</v>
      </c>
      <c r="D7" s="7">
        <f>Autoevaluación!R140/SUM(Autoevaluación!R139:R142)</f>
        <v>0.66666666666666663</v>
      </c>
      <c r="E7" s="7">
        <f>Autoevaluación!R141/SUM(Autoevaluación!R139:R142)</f>
        <v>0</v>
      </c>
      <c r="F7" s="7">
        <f>Autoevaluación!R142/SUM(Autoevaluación!R139:R142)</f>
        <v>0</v>
      </c>
      <c r="G7" s="326"/>
      <c r="H7" s="7">
        <f>Autoevaluación!S139/SUM(Autoevaluación!S139:S142)</f>
        <v>0.33333333333333331</v>
      </c>
      <c r="I7" s="7">
        <f>Autoevaluación!S140/SUM(Autoevaluación!S139:S142)</f>
        <v>0.66666666666666663</v>
      </c>
      <c r="J7" s="7">
        <f>Autoevaluación!S141/SUM(Autoevaluación!S139:S142)</f>
        <v>0</v>
      </c>
      <c r="K7" s="7">
        <f>Autoevaluación!S142/SUM(Autoevaluación!S139:S142)</f>
        <v>0</v>
      </c>
      <c r="L7" s="334"/>
      <c r="M7" s="7" t="e">
        <f>Autoevaluación!T139/SUM(Autoevaluación!T139:T142)</f>
        <v>#DIV/0!</v>
      </c>
      <c r="N7" s="7" t="e">
        <f>Autoevaluación!T140/SUM(Autoevaluación!T139:T142)</f>
        <v>#DIV/0!</v>
      </c>
      <c r="O7" s="7" t="e">
        <f>Autoevaluación!T141/SUM(Autoevaluación!T139:T142)</f>
        <v>#DIV/0!</v>
      </c>
      <c r="P7" s="7" t="e">
        <f>Autoevaluación!T142/SUM(Autoevaluación!T139:T142)</f>
        <v>#DIV/0!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3">
      <c r="B8" s="38"/>
      <c r="C8" s="7"/>
      <c r="D8" s="7"/>
      <c r="E8" s="7"/>
      <c r="F8" s="7"/>
      <c r="G8" s="326"/>
      <c r="H8" s="7"/>
      <c r="I8" s="7"/>
      <c r="J8" s="7"/>
      <c r="K8" s="7"/>
      <c r="L8" s="334"/>
      <c r="M8" s="7"/>
      <c r="N8" s="7"/>
      <c r="O8" s="7"/>
      <c r="P8" s="7"/>
      <c r="Q8" s="53"/>
      <c r="R8" s="7"/>
      <c r="S8" s="7"/>
      <c r="T8" s="7"/>
      <c r="U8" s="7"/>
    </row>
    <row r="9" spans="2:22" ht="38.1" customHeight="1" x14ac:dyDescent="0.3">
      <c r="B9" s="6"/>
      <c r="C9" s="7"/>
      <c r="D9" s="7"/>
      <c r="E9" s="7"/>
      <c r="F9" s="7"/>
      <c r="G9" s="326"/>
      <c r="H9" s="7"/>
      <c r="I9" s="7"/>
      <c r="J9" s="7"/>
      <c r="K9" s="7"/>
      <c r="L9" s="334"/>
      <c r="M9" s="7"/>
      <c r="N9" s="7"/>
      <c r="O9" s="7"/>
      <c r="P9" s="7"/>
      <c r="Q9" s="53"/>
      <c r="R9" s="7"/>
      <c r="S9" s="7"/>
      <c r="T9" s="7"/>
      <c r="U9" s="7"/>
    </row>
    <row r="10" spans="2:22" ht="42" customHeight="1" x14ac:dyDescent="0.3">
      <c r="B10" s="15" t="s">
        <v>139</v>
      </c>
      <c r="C10" s="12">
        <f>AVERAGE(C4:C9)</f>
        <v>0.14583333333333331</v>
      </c>
      <c r="D10" s="12">
        <f>AVERAGE(D4:D9)</f>
        <v>0.52083333333333326</v>
      </c>
      <c r="E10" s="12">
        <f>AVERAGE(E4:E9)</f>
        <v>0.27083333333333331</v>
      </c>
      <c r="F10" s="12">
        <f>AVERAGE(F4:F9)</f>
        <v>6.25E-2</v>
      </c>
      <c r="G10" s="9"/>
      <c r="H10" s="12">
        <f>AVERAGE(H4:H9)</f>
        <v>0.14583333333333331</v>
      </c>
      <c r="I10" s="12">
        <f>AVERAGE(I4:I9)</f>
        <v>0.375</v>
      </c>
      <c r="J10" s="12">
        <f>AVERAGE(J4:J9)</f>
        <v>0.47916666666666663</v>
      </c>
      <c r="K10" s="12">
        <f>AVERAGE(K4:K9)</f>
        <v>0</v>
      </c>
      <c r="L10" s="9"/>
      <c r="M10" s="12" t="e">
        <f>AVERAGE(M4:M9)</f>
        <v>#DIV/0!</v>
      </c>
      <c r="N10" s="12" t="e">
        <f>AVERAGE(N4:N9)</f>
        <v>#DIV/0!</v>
      </c>
      <c r="O10" s="12" t="e">
        <f>AVERAGE(O4:O9)</f>
        <v>#DIV/0!</v>
      </c>
      <c r="P10" s="12" t="e">
        <f>AVERAGE(P4:P9)</f>
        <v>#DIV/0!</v>
      </c>
      <c r="Q10" s="54"/>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1.9" customHeight="1" x14ac:dyDescent="0.3">
      <c r="B12" s="335" t="s">
        <v>176</v>
      </c>
      <c r="C12" s="335"/>
      <c r="D12" s="335"/>
      <c r="E12" s="335"/>
      <c r="F12" s="335"/>
      <c r="G12" s="335"/>
      <c r="H12" s="335"/>
      <c r="I12" s="335"/>
      <c r="J12" s="335"/>
      <c r="K12" s="335"/>
      <c r="L12" s="335"/>
      <c r="M12" s="335"/>
      <c r="N12" s="335"/>
      <c r="O12" s="335"/>
      <c r="P12" s="335"/>
      <c r="Q12" s="335"/>
      <c r="R12" s="335"/>
      <c r="S12" s="335"/>
      <c r="T12" s="335"/>
      <c r="U12" s="335"/>
    </row>
    <row r="13" spans="2:22" ht="24.9" customHeight="1" x14ac:dyDescent="0.3">
      <c r="B13" s="347" t="s">
        <v>28</v>
      </c>
      <c r="C13" s="347"/>
      <c r="D13" s="347"/>
      <c r="E13" s="347"/>
      <c r="F13" s="347"/>
      <c r="G13" s="347"/>
      <c r="H13" s="347"/>
      <c r="I13" s="347"/>
      <c r="J13" s="347"/>
      <c r="K13" s="347"/>
      <c r="L13" s="347"/>
      <c r="M13" s="347"/>
      <c r="N13" s="347"/>
      <c r="O13" s="347"/>
      <c r="P13" s="347"/>
      <c r="Q13" s="347"/>
      <c r="R13" s="347"/>
      <c r="S13" s="347"/>
      <c r="T13" s="347"/>
      <c r="U13" s="347"/>
    </row>
    <row r="14" spans="2:22" ht="60" customHeight="1" x14ac:dyDescent="0.3">
      <c r="B14" s="310" t="s">
        <v>207</v>
      </c>
      <c r="C14" s="310"/>
      <c r="D14" s="310"/>
      <c r="E14" s="310"/>
      <c r="F14" s="310"/>
      <c r="G14" s="310"/>
      <c r="H14" s="310"/>
      <c r="I14" s="310"/>
      <c r="J14" s="310"/>
      <c r="K14" s="310"/>
      <c r="L14" s="310"/>
      <c r="M14" s="310"/>
      <c r="N14" s="310"/>
      <c r="O14" s="310"/>
      <c r="P14" s="310"/>
      <c r="Q14" s="310"/>
      <c r="R14" s="310"/>
      <c r="S14" s="310"/>
      <c r="T14" s="310"/>
      <c r="U14" s="310"/>
    </row>
    <row r="15" spans="2:22" ht="60" customHeight="1" x14ac:dyDescent="0.3">
      <c r="B15" s="348" t="s">
        <v>206</v>
      </c>
      <c r="C15" s="348"/>
      <c r="D15" s="348"/>
      <c r="E15" s="348"/>
      <c r="F15" s="348"/>
      <c r="G15" s="348"/>
      <c r="H15" s="348"/>
      <c r="I15" s="348"/>
      <c r="J15" s="348"/>
      <c r="K15" s="348"/>
      <c r="L15" s="348"/>
      <c r="M15" s="348"/>
      <c r="N15" s="348"/>
      <c r="O15" s="348"/>
      <c r="P15" s="348"/>
      <c r="Q15" s="348"/>
      <c r="R15" s="348"/>
      <c r="S15" s="348"/>
      <c r="T15" s="348"/>
      <c r="U15" s="348"/>
    </row>
    <row r="16" spans="2:22" s="14" customFormat="1" ht="24.9" customHeight="1" x14ac:dyDescent="0.3">
      <c r="B16" s="330" t="s">
        <v>123</v>
      </c>
      <c r="C16" s="330"/>
      <c r="D16" s="330"/>
      <c r="E16" s="330"/>
      <c r="F16" s="330"/>
      <c r="G16" s="330"/>
      <c r="H16" s="330"/>
      <c r="I16" s="330"/>
      <c r="J16" s="330"/>
      <c r="K16" s="330"/>
      <c r="L16" s="330"/>
      <c r="M16" s="330"/>
      <c r="N16" s="330"/>
      <c r="O16" s="330"/>
      <c r="P16" s="330"/>
      <c r="Q16" s="330"/>
      <c r="R16" s="330"/>
      <c r="S16" s="330"/>
      <c r="T16" s="330"/>
      <c r="U16" s="330"/>
    </row>
    <row r="17" spans="2:21" ht="60" customHeight="1" x14ac:dyDescent="0.3">
      <c r="B17" s="310" t="s">
        <v>209</v>
      </c>
      <c r="C17" s="310"/>
      <c r="D17" s="310"/>
      <c r="E17" s="310"/>
      <c r="F17" s="310"/>
      <c r="G17" s="310"/>
      <c r="H17" s="310"/>
      <c r="I17" s="310"/>
      <c r="J17" s="310"/>
      <c r="K17" s="310"/>
      <c r="L17" s="310"/>
      <c r="M17" s="310"/>
      <c r="N17" s="310"/>
      <c r="O17" s="310"/>
      <c r="P17" s="310"/>
      <c r="Q17" s="310"/>
      <c r="R17" s="310"/>
      <c r="S17" s="310"/>
      <c r="T17" s="310"/>
      <c r="U17" s="310"/>
    </row>
    <row r="18" spans="2:21" ht="60" customHeight="1" x14ac:dyDescent="0.3">
      <c r="B18" s="310" t="s">
        <v>210</v>
      </c>
      <c r="C18" s="310"/>
      <c r="D18" s="310"/>
      <c r="E18" s="310"/>
      <c r="F18" s="310"/>
      <c r="G18" s="310"/>
      <c r="H18" s="310"/>
      <c r="I18" s="310"/>
      <c r="J18" s="310"/>
      <c r="K18" s="310"/>
      <c r="L18" s="310"/>
      <c r="M18" s="310"/>
      <c r="N18" s="310"/>
      <c r="O18" s="310"/>
      <c r="P18" s="310"/>
      <c r="Q18" s="310"/>
      <c r="R18" s="310"/>
      <c r="S18" s="310"/>
      <c r="T18" s="310"/>
      <c r="U18" s="310"/>
    </row>
    <row r="19" spans="2:21" ht="60" customHeight="1" x14ac:dyDescent="0.3">
      <c r="B19" s="310" t="s">
        <v>208</v>
      </c>
      <c r="C19" s="310"/>
      <c r="D19" s="310"/>
      <c r="E19" s="310"/>
      <c r="F19" s="310"/>
      <c r="G19" s="310"/>
      <c r="H19" s="310"/>
      <c r="I19" s="310"/>
      <c r="J19" s="310"/>
      <c r="K19" s="310"/>
      <c r="L19" s="310"/>
      <c r="M19" s="310"/>
      <c r="N19" s="310"/>
      <c r="O19" s="310"/>
      <c r="P19" s="310"/>
      <c r="Q19" s="310"/>
      <c r="R19" s="310"/>
      <c r="S19" s="310"/>
      <c r="T19" s="310"/>
      <c r="U19" s="310"/>
    </row>
    <row r="20" spans="2:21" ht="16.5" customHeight="1" x14ac:dyDescent="0.3">
      <c r="B20" s="13"/>
      <c r="C20" s="13"/>
      <c r="D20" s="13"/>
      <c r="E20" s="13"/>
      <c r="F20" s="13"/>
      <c r="G20" s="13"/>
      <c r="H20" s="13"/>
      <c r="I20" s="13"/>
      <c r="J20" s="13"/>
      <c r="K20" s="13"/>
      <c r="L20" s="13"/>
      <c r="M20" s="13"/>
      <c r="N20" s="13"/>
      <c r="O20" s="13"/>
      <c r="P20" s="13"/>
      <c r="Q20" s="13"/>
      <c r="R20" s="13"/>
      <c r="S20" s="13"/>
      <c r="T20" s="13"/>
      <c r="U20" s="13"/>
    </row>
    <row r="21" spans="2:21" ht="21.9" customHeight="1" x14ac:dyDescent="0.3">
      <c r="B21" s="346" t="s">
        <v>177</v>
      </c>
      <c r="C21" s="346"/>
      <c r="D21" s="346"/>
      <c r="E21" s="346"/>
      <c r="F21" s="346"/>
      <c r="G21" s="346"/>
      <c r="H21" s="346"/>
      <c r="I21" s="346"/>
      <c r="J21" s="346"/>
      <c r="K21" s="346"/>
      <c r="L21" s="346"/>
      <c r="M21" s="346"/>
      <c r="N21" s="346"/>
      <c r="O21" s="346"/>
      <c r="P21" s="346"/>
      <c r="Q21" s="346"/>
      <c r="R21" s="346"/>
      <c r="S21" s="346"/>
      <c r="T21" s="346"/>
      <c r="U21" s="346"/>
    </row>
    <row r="22" spans="2:21" ht="24.9" customHeight="1" x14ac:dyDescent="0.3">
      <c r="B22" s="343" t="s">
        <v>28</v>
      </c>
      <c r="C22" s="343"/>
      <c r="D22" s="343"/>
      <c r="E22" s="343"/>
      <c r="F22" s="343"/>
      <c r="G22" s="343"/>
      <c r="H22" s="343"/>
      <c r="I22" s="343"/>
      <c r="J22" s="343"/>
      <c r="K22" s="343"/>
      <c r="L22" s="343"/>
      <c r="M22" s="343"/>
      <c r="N22" s="343"/>
      <c r="O22" s="343"/>
      <c r="P22" s="343"/>
      <c r="Q22" s="343"/>
      <c r="R22" s="343"/>
      <c r="S22" s="343"/>
      <c r="T22" s="343"/>
      <c r="U22" s="343"/>
    </row>
    <row r="23" spans="2:21" ht="60" customHeight="1" x14ac:dyDescent="0.3">
      <c r="B23" s="310" t="s">
        <v>462</v>
      </c>
      <c r="C23" s="310"/>
      <c r="D23" s="310"/>
      <c r="E23" s="310"/>
      <c r="F23" s="310"/>
      <c r="G23" s="310"/>
      <c r="H23" s="310"/>
      <c r="I23" s="310"/>
      <c r="J23" s="310"/>
      <c r="K23" s="310"/>
      <c r="L23" s="310"/>
      <c r="M23" s="310"/>
      <c r="N23" s="310"/>
      <c r="O23" s="310"/>
      <c r="P23" s="310"/>
      <c r="Q23" s="310"/>
      <c r="R23" s="310"/>
      <c r="S23" s="310"/>
      <c r="T23" s="310"/>
      <c r="U23" s="310"/>
    </row>
    <row r="24" spans="2:21" ht="60" customHeight="1" x14ac:dyDescent="0.3">
      <c r="B24" s="310" t="s">
        <v>206</v>
      </c>
      <c r="C24" s="310"/>
      <c r="D24" s="310"/>
      <c r="E24" s="310"/>
      <c r="F24" s="310"/>
      <c r="G24" s="310"/>
      <c r="H24" s="310"/>
      <c r="I24" s="310"/>
      <c r="J24" s="310"/>
      <c r="K24" s="310"/>
      <c r="L24" s="310"/>
      <c r="M24" s="310"/>
      <c r="N24" s="310"/>
      <c r="O24" s="310"/>
      <c r="P24" s="310"/>
      <c r="Q24" s="310"/>
      <c r="R24" s="310"/>
      <c r="S24" s="310"/>
      <c r="T24" s="310"/>
      <c r="U24" s="310"/>
    </row>
    <row r="25" spans="2:21" s="14" customFormat="1" ht="24.9" customHeight="1" x14ac:dyDescent="0.3">
      <c r="B25" s="330" t="s">
        <v>123</v>
      </c>
      <c r="C25" s="330"/>
      <c r="D25" s="330"/>
      <c r="E25" s="330"/>
      <c r="F25" s="330"/>
      <c r="G25" s="330"/>
      <c r="H25" s="330"/>
      <c r="I25" s="330"/>
      <c r="J25" s="330"/>
      <c r="K25" s="330"/>
      <c r="L25" s="330"/>
      <c r="M25" s="330"/>
      <c r="N25" s="330"/>
      <c r="O25" s="330"/>
      <c r="P25" s="330"/>
      <c r="Q25" s="330"/>
      <c r="R25" s="330"/>
      <c r="S25" s="330"/>
      <c r="T25" s="330"/>
      <c r="U25" s="330"/>
    </row>
    <row r="26" spans="2:21" ht="60" customHeight="1" x14ac:dyDescent="0.3">
      <c r="B26" s="310" t="s">
        <v>210</v>
      </c>
      <c r="C26" s="310"/>
      <c r="D26" s="310"/>
      <c r="E26" s="310"/>
      <c r="F26" s="310"/>
      <c r="G26" s="310"/>
      <c r="H26" s="310"/>
      <c r="I26" s="310"/>
      <c r="J26" s="310"/>
      <c r="K26" s="310"/>
      <c r="L26" s="310"/>
      <c r="M26" s="310"/>
      <c r="N26" s="310"/>
      <c r="O26" s="310"/>
      <c r="P26" s="310"/>
      <c r="Q26" s="310"/>
      <c r="R26" s="310"/>
      <c r="S26" s="310"/>
      <c r="T26" s="310"/>
      <c r="U26" s="310"/>
    </row>
    <row r="27" spans="2:21" ht="60" customHeight="1" x14ac:dyDescent="0.3">
      <c r="B27" s="310" t="s">
        <v>463</v>
      </c>
      <c r="C27" s="310"/>
      <c r="D27" s="310"/>
      <c r="E27" s="310"/>
      <c r="F27" s="310"/>
      <c r="G27" s="310"/>
      <c r="H27" s="310"/>
      <c r="I27" s="310"/>
      <c r="J27" s="310"/>
      <c r="K27" s="310"/>
      <c r="L27" s="310"/>
      <c r="M27" s="310"/>
      <c r="N27" s="310"/>
      <c r="O27" s="310"/>
      <c r="P27" s="310"/>
      <c r="Q27" s="310"/>
      <c r="R27" s="310"/>
      <c r="S27" s="310"/>
      <c r="T27" s="310"/>
      <c r="U27" s="310"/>
    </row>
    <row r="28" spans="2:21" ht="60" customHeight="1" x14ac:dyDescent="0.3">
      <c r="B28" s="310"/>
      <c r="C28" s="310"/>
      <c r="D28" s="310"/>
      <c r="E28" s="310"/>
      <c r="F28" s="310"/>
      <c r="G28" s="310"/>
      <c r="H28" s="310"/>
      <c r="I28" s="310"/>
      <c r="J28" s="310"/>
      <c r="K28" s="310"/>
      <c r="L28" s="310"/>
      <c r="M28" s="310"/>
      <c r="N28" s="310"/>
      <c r="O28" s="310"/>
      <c r="P28" s="310"/>
      <c r="Q28" s="310"/>
      <c r="R28" s="310"/>
      <c r="S28" s="310"/>
      <c r="T28" s="310"/>
      <c r="U28" s="310"/>
    </row>
    <row r="29" spans="2:21" ht="16.5" customHeight="1" x14ac:dyDescent="0.3">
      <c r="B29" s="13"/>
      <c r="C29" s="13"/>
      <c r="D29" s="13"/>
      <c r="E29" s="13"/>
      <c r="F29" s="13"/>
      <c r="G29" s="13"/>
      <c r="H29" s="13"/>
      <c r="I29" s="13"/>
      <c r="J29" s="13"/>
      <c r="K29" s="13"/>
      <c r="L29" s="13"/>
      <c r="M29" s="13"/>
      <c r="N29" s="13"/>
      <c r="O29" s="13"/>
      <c r="P29" s="13"/>
      <c r="Q29" s="13"/>
      <c r="R29" s="13"/>
      <c r="S29" s="13"/>
      <c r="T29" s="13"/>
      <c r="U29" s="13"/>
    </row>
    <row r="30" spans="2:21" ht="21.9" customHeight="1" x14ac:dyDescent="0.3">
      <c r="B30" s="345" t="s">
        <v>178</v>
      </c>
      <c r="C30" s="345"/>
      <c r="D30" s="345"/>
      <c r="E30" s="345"/>
      <c r="F30" s="345"/>
      <c r="G30" s="345"/>
      <c r="H30" s="345"/>
      <c r="I30" s="345"/>
      <c r="J30" s="345"/>
      <c r="K30" s="345"/>
      <c r="L30" s="345"/>
      <c r="M30" s="345"/>
      <c r="N30" s="345"/>
      <c r="O30" s="345"/>
      <c r="P30" s="345"/>
      <c r="Q30" s="345"/>
      <c r="R30" s="345"/>
      <c r="S30" s="345"/>
      <c r="T30" s="345"/>
      <c r="U30" s="345"/>
    </row>
    <row r="31" spans="2:21" ht="24.9" customHeight="1" x14ac:dyDescent="0.3">
      <c r="B31" s="338" t="s">
        <v>28</v>
      </c>
      <c r="C31" s="339"/>
      <c r="D31" s="339"/>
      <c r="E31" s="339"/>
      <c r="F31" s="339"/>
      <c r="G31" s="339"/>
      <c r="H31" s="339"/>
      <c r="I31" s="339"/>
      <c r="J31" s="339"/>
      <c r="K31" s="339"/>
      <c r="L31" s="339"/>
      <c r="M31" s="339"/>
      <c r="N31" s="339"/>
      <c r="O31" s="339"/>
      <c r="P31" s="339"/>
      <c r="Q31" s="339"/>
      <c r="R31" s="339"/>
      <c r="S31" s="339"/>
      <c r="T31" s="339"/>
      <c r="U31" s="339"/>
    </row>
    <row r="32" spans="2:21" ht="60" customHeight="1" x14ac:dyDescent="0.3">
      <c r="B32" s="316"/>
      <c r="C32" s="316"/>
      <c r="D32" s="316"/>
      <c r="E32" s="316"/>
      <c r="F32" s="316"/>
      <c r="G32" s="316"/>
      <c r="H32" s="316"/>
      <c r="I32" s="316"/>
      <c r="J32" s="316"/>
      <c r="K32" s="316"/>
      <c r="L32" s="316"/>
      <c r="M32" s="316"/>
      <c r="N32" s="316"/>
      <c r="O32" s="316"/>
      <c r="P32" s="316"/>
      <c r="Q32" s="316"/>
      <c r="R32" s="316"/>
      <c r="S32" s="316"/>
      <c r="T32" s="316"/>
      <c r="U32" s="316"/>
    </row>
    <row r="33" spans="2:21" ht="60" customHeight="1" x14ac:dyDescent="0.3">
      <c r="B33" s="316"/>
      <c r="C33" s="316"/>
      <c r="D33" s="316"/>
      <c r="E33" s="316"/>
      <c r="F33" s="316"/>
      <c r="G33" s="316"/>
      <c r="H33" s="316"/>
      <c r="I33" s="316"/>
      <c r="J33" s="316"/>
      <c r="K33" s="316"/>
      <c r="L33" s="316"/>
      <c r="M33" s="316"/>
      <c r="N33" s="316"/>
      <c r="O33" s="316"/>
      <c r="P33" s="316"/>
      <c r="Q33" s="316"/>
      <c r="R33" s="316"/>
      <c r="S33" s="316"/>
      <c r="T33" s="316"/>
      <c r="U33" s="316"/>
    </row>
    <row r="34" spans="2:21" s="14" customFormat="1" ht="24.9" customHeight="1" x14ac:dyDescent="0.3">
      <c r="B34" s="330" t="s">
        <v>123</v>
      </c>
      <c r="C34" s="330"/>
      <c r="D34" s="330"/>
      <c r="E34" s="330"/>
      <c r="F34" s="330"/>
      <c r="G34" s="330"/>
      <c r="H34" s="330"/>
      <c r="I34" s="330"/>
      <c r="J34" s="330"/>
      <c r="K34" s="330"/>
      <c r="L34" s="330"/>
      <c r="M34" s="330"/>
      <c r="N34" s="330"/>
      <c r="O34" s="330"/>
      <c r="P34" s="330"/>
      <c r="Q34" s="330"/>
      <c r="R34" s="330"/>
      <c r="S34" s="330"/>
      <c r="T34" s="330"/>
      <c r="U34" s="330"/>
    </row>
    <row r="35" spans="2:21" ht="60" customHeight="1" x14ac:dyDescent="0.3">
      <c r="B35" s="316"/>
      <c r="C35" s="316"/>
      <c r="D35" s="316"/>
      <c r="E35" s="316"/>
      <c r="F35" s="316"/>
      <c r="G35" s="316"/>
      <c r="H35" s="316"/>
      <c r="I35" s="316"/>
      <c r="J35" s="316"/>
      <c r="K35" s="316"/>
      <c r="L35" s="316"/>
      <c r="M35" s="316"/>
      <c r="N35" s="316"/>
      <c r="O35" s="316"/>
      <c r="P35" s="316"/>
      <c r="Q35" s="316"/>
      <c r="R35" s="316"/>
      <c r="S35" s="316"/>
      <c r="T35" s="316"/>
      <c r="U35" s="316"/>
    </row>
    <row r="36" spans="2:21" ht="60" customHeight="1" x14ac:dyDescent="0.3">
      <c r="B36" s="316"/>
      <c r="C36" s="316"/>
      <c r="D36" s="316"/>
      <c r="E36" s="316"/>
      <c r="F36" s="316"/>
      <c r="G36" s="316"/>
      <c r="H36" s="316"/>
      <c r="I36" s="316"/>
      <c r="J36" s="316"/>
      <c r="K36" s="316"/>
      <c r="L36" s="316"/>
      <c r="M36" s="316"/>
      <c r="N36" s="316"/>
      <c r="O36" s="316"/>
      <c r="P36" s="316"/>
      <c r="Q36" s="316"/>
      <c r="R36" s="316"/>
      <c r="S36" s="316"/>
      <c r="T36" s="316"/>
      <c r="U36" s="316"/>
    </row>
    <row r="37" spans="2:21" ht="60" customHeight="1" x14ac:dyDescent="0.3">
      <c r="B37" s="316"/>
      <c r="C37" s="316"/>
      <c r="D37" s="316"/>
      <c r="E37" s="316"/>
      <c r="F37" s="316"/>
      <c r="G37" s="316"/>
      <c r="H37" s="316"/>
      <c r="I37" s="316"/>
      <c r="J37" s="316"/>
      <c r="K37" s="316"/>
      <c r="L37" s="316"/>
      <c r="M37" s="316"/>
      <c r="N37" s="316"/>
      <c r="O37" s="316"/>
      <c r="P37" s="316"/>
      <c r="Q37" s="316"/>
      <c r="R37" s="316"/>
      <c r="S37" s="316"/>
      <c r="T37" s="316"/>
      <c r="U37" s="316"/>
    </row>
    <row r="40" spans="2:21" x14ac:dyDescent="0.3">
      <c r="B40" s="337" t="s">
        <v>179</v>
      </c>
      <c r="C40" s="337"/>
      <c r="D40" s="337"/>
      <c r="E40" s="337"/>
      <c r="F40" s="337"/>
      <c r="G40" s="337"/>
      <c r="H40" s="337"/>
      <c r="I40" s="337"/>
      <c r="J40" s="337"/>
      <c r="K40" s="337"/>
      <c r="L40" s="337"/>
      <c r="M40" s="337"/>
      <c r="N40" s="337"/>
      <c r="O40" s="337"/>
      <c r="P40" s="337"/>
      <c r="Q40" s="337"/>
      <c r="R40" s="337"/>
      <c r="S40" s="337"/>
      <c r="T40" s="337"/>
      <c r="U40" s="337"/>
    </row>
    <row r="41" spans="2:21" ht="19.8" x14ac:dyDescent="0.3">
      <c r="B41" s="338" t="s">
        <v>28</v>
      </c>
      <c r="C41" s="339"/>
      <c r="D41" s="339"/>
      <c r="E41" s="339"/>
      <c r="F41" s="339"/>
      <c r="G41" s="339"/>
      <c r="H41" s="339"/>
      <c r="I41" s="339"/>
      <c r="J41" s="339"/>
      <c r="K41" s="339"/>
      <c r="L41" s="339"/>
      <c r="M41" s="339"/>
      <c r="N41" s="339"/>
      <c r="O41" s="339"/>
      <c r="P41" s="339"/>
      <c r="Q41" s="339"/>
      <c r="R41" s="339"/>
      <c r="S41" s="339"/>
      <c r="T41" s="339"/>
      <c r="U41" s="339"/>
    </row>
    <row r="42" spans="2:21" ht="62.25" customHeight="1" x14ac:dyDescent="0.3">
      <c r="B42" s="316"/>
      <c r="C42" s="316"/>
      <c r="D42" s="316"/>
      <c r="E42" s="316"/>
      <c r="F42" s="316"/>
      <c r="G42" s="316"/>
      <c r="H42" s="316"/>
      <c r="I42" s="316"/>
      <c r="J42" s="316"/>
      <c r="K42" s="316"/>
      <c r="L42" s="316"/>
      <c r="M42" s="316"/>
      <c r="N42" s="316"/>
      <c r="O42" s="316"/>
      <c r="P42" s="316"/>
      <c r="Q42" s="316"/>
      <c r="R42" s="316"/>
      <c r="S42" s="316"/>
      <c r="T42" s="316"/>
      <c r="U42" s="316"/>
    </row>
    <row r="43" spans="2:21" ht="64.5" customHeight="1" x14ac:dyDescent="0.3">
      <c r="B43" s="316"/>
      <c r="C43" s="316"/>
      <c r="D43" s="316"/>
      <c r="E43" s="316"/>
      <c r="F43" s="316"/>
      <c r="G43" s="316"/>
      <c r="H43" s="316"/>
      <c r="I43" s="316"/>
      <c r="J43" s="316"/>
      <c r="K43" s="316"/>
      <c r="L43" s="316"/>
      <c r="M43" s="316"/>
      <c r="N43" s="316"/>
      <c r="O43" s="316"/>
      <c r="P43" s="316"/>
      <c r="Q43" s="316"/>
      <c r="R43" s="316"/>
      <c r="S43" s="316"/>
      <c r="T43" s="316"/>
      <c r="U43" s="316"/>
    </row>
    <row r="44" spans="2:21" ht="19.8" x14ac:dyDescent="0.3">
      <c r="B44" s="330" t="s">
        <v>123</v>
      </c>
      <c r="C44" s="330"/>
      <c r="D44" s="330"/>
      <c r="E44" s="330"/>
      <c r="F44" s="330"/>
      <c r="G44" s="330"/>
      <c r="H44" s="330"/>
      <c r="I44" s="330"/>
      <c r="J44" s="330"/>
      <c r="K44" s="330"/>
      <c r="L44" s="330"/>
      <c r="M44" s="330"/>
      <c r="N44" s="330"/>
      <c r="O44" s="330"/>
      <c r="P44" s="330"/>
      <c r="Q44" s="330"/>
      <c r="R44" s="330"/>
      <c r="S44" s="330"/>
      <c r="T44" s="330"/>
      <c r="U44" s="330"/>
    </row>
    <row r="45" spans="2:21" ht="54.75" customHeight="1" x14ac:dyDescent="0.3">
      <c r="B45" s="316"/>
      <c r="C45" s="316"/>
      <c r="D45" s="316"/>
      <c r="E45" s="316"/>
      <c r="F45" s="316"/>
      <c r="G45" s="316"/>
      <c r="H45" s="316"/>
      <c r="I45" s="316"/>
      <c r="J45" s="316"/>
      <c r="K45" s="316"/>
      <c r="L45" s="316"/>
      <c r="M45" s="316"/>
      <c r="N45" s="316"/>
      <c r="O45" s="316"/>
      <c r="P45" s="316"/>
      <c r="Q45" s="316"/>
      <c r="R45" s="316"/>
      <c r="S45" s="316"/>
      <c r="T45" s="316"/>
      <c r="U45" s="316"/>
    </row>
    <row r="46" spans="2:21" ht="61.5" customHeight="1" x14ac:dyDescent="0.3">
      <c r="B46" s="316"/>
      <c r="C46" s="316"/>
      <c r="D46" s="316"/>
      <c r="E46" s="316"/>
      <c r="F46" s="316"/>
      <c r="G46" s="316"/>
      <c r="H46" s="316"/>
      <c r="I46" s="316"/>
      <c r="J46" s="316"/>
      <c r="K46" s="316"/>
      <c r="L46" s="316"/>
      <c r="M46" s="316"/>
      <c r="N46" s="316"/>
      <c r="O46" s="316"/>
      <c r="P46" s="316"/>
      <c r="Q46" s="316"/>
      <c r="R46" s="316"/>
      <c r="S46" s="316"/>
      <c r="T46" s="316"/>
      <c r="U46" s="316"/>
    </row>
    <row r="47" spans="2:21" ht="64.5" customHeight="1" x14ac:dyDescent="0.3">
      <c r="B47" s="316"/>
      <c r="C47" s="316"/>
      <c r="D47" s="316"/>
      <c r="E47" s="316"/>
      <c r="F47" s="316"/>
      <c r="G47" s="316"/>
      <c r="H47" s="316"/>
      <c r="I47" s="316"/>
      <c r="J47" s="316"/>
      <c r="K47" s="316"/>
      <c r="L47" s="316"/>
      <c r="M47" s="316"/>
      <c r="N47" s="316"/>
      <c r="O47" s="316"/>
      <c r="P47" s="316"/>
      <c r="Q47" s="316"/>
      <c r="R47" s="316"/>
      <c r="S47" s="316"/>
      <c r="T47" s="316"/>
      <c r="U47" s="316"/>
    </row>
    <row r="65495" spans="2:22" x14ac:dyDescent="0.3">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Erika Fuentes</dc:creator>
  <cp:lastModifiedBy>USUARIO</cp:lastModifiedBy>
  <cp:lastPrinted>2011-10-07T14:16:27Z</cp:lastPrinted>
  <dcterms:created xsi:type="dcterms:W3CDTF">2010-02-23T19:10:51Z</dcterms:created>
  <dcterms:modified xsi:type="dcterms:W3CDTF">2025-01-15T22:49:14Z</dcterms:modified>
</cp:coreProperties>
</file>