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drawings/drawing4.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drawings/drawing5.xml" ContentType="application/vnd.openxmlformats-officedocument.drawing+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harts/chart96.xml" ContentType="application/vnd.openxmlformats-officedocument.drawingml.chart+xml"/>
  <Override PartName="/xl/charts/chart97.xml" ContentType="application/vnd.openxmlformats-officedocument.drawingml.chart+xml"/>
  <Override PartName="/xl/charts/chart98.xml" ContentType="application/vnd.openxmlformats-officedocument.drawingml.chart+xml"/>
  <Override PartName="/xl/charts/chart99.xml" ContentType="application/vnd.openxmlformats-officedocument.drawingml.chart+xml"/>
  <Override PartName="/xl/charts/chart100.xml" ContentType="application/vnd.openxmlformats-officedocument.drawingml.chart+xml"/>
  <Override PartName="/xl/charts/chart101.xml" ContentType="application/vnd.openxmlformats-officedocument.drawingml.chart+xml"/>
  <Override PartName="/xl/charts/chart102.xml" ContentType="application/vnd.openxmlformats-officedocument.drawingml.chart+xml"/>
  <Override PartName="/xl/charts/chart103.xml" ContentType="application/vnd.openxmlformats-officedocument.drawingml.chart+xml"/>
  <Override PartName="/xl/charts/chart104.xml" ContentType="application/vnd.openxmlformats-officedocument.drawingml.chart+xml"/>
  <Override PartName="/xl/charts/chart105.xml" ContentType="application/vnd.openxmlformats-officedocument.drawingml.chart+xml"/>
  <Override PartName="/xl/drawings/drawing6.xml" ContentType="application/vnd.openxmlformats-officedocument.drawing+xml"/>
  <Override PartName="/xl/charts/chart106.xml" ContentType="application/vnd.openxmlformats-officedocument.drawingml.chart+xml"/>
  <Override PartName="/xl/charts/chart107.xml" ContentType="application/vnd.openxmlformats-officedocument.drawingml.chart+xml"/>
  <Override PartName="/xl/charts/chart108.xml" ContentType="application/vnd.openxmlformats-officedocument.drawingml.chart+xml"/>
  <Override PartName="/xl/charts/chart109.xml" ContentType="application/vnd.openxmlformats-officedocument.drawingml.chart+xml"/>
  <Override PartName="/xl/charts/chart110.xml" ContentType="application/vnd.openxmlformats-officedocument.drawingml.chart+xml"/>
  <Override PartName="/xl/charts/chart111.xml" ContentType="application/vnd.openxmlformats-officedocument.drawingml.chart+xml"/>
  <Override PartName="/xl/charts/chart112.xml" ContentType="application/vnd.openxmlformats-officedocument.drawingml.chart+xml"/>
  <Override PartName="/xl/charts/chart113.xml" ContentType="application/vnd.openxmlformats-officedocument.drawingml.chart+xml"/>
  <Override PartName="/xl/charts/chart114.xml" ContentType="application/vnd.openxmlformats-officedocument.drawingml.chart+xml"/>
  <Override PartName="/xl/charts/chart115.xml" ContentType="application/vnd.openxmlformats-officedocument.drawingml.chart+xml"/>
  <Override PartName="/xl/charts/chart116.xml" ContentType="application/vnd.openxmlformats-officedocument.drawingml.chart+xml"/>
  <Override PartName="/xl/charts/chart117.xml" ContentType="application/vnd.openxmlformats-officedocument.drawingml.chart+xml"/>
  <Override PartName="/xl/charts/chart118.xml" ContentType="application/vnd.openxmlformats-officedocument.drawingml.chart+xml"/>
  <Override PartName="/xl/charts/chart119.xml" ContentType="application/vnd.openxmlformats-officedocument.drawingml.chart+xml"/>
  <Override PartName="/xl/charts/chart120.xml" ContentType="application/vnd.openxmlformats-officedocument.drawingml.chart+xml"/>
  <Override PartName="/xl/charts/chart121.xml" ContentType="application/vnd.openxmlformats-officedocument.drawingml.chart+xml"/>
  <Override PartName="/xl/charts/chart122.xml" ContentType="application/vnd.openxmlformats-officedocument.drawingml.chart+xml"/>
  <Override PartName="/xl/charts/chart123.xml" ContentType="application/vnd.openxmlformats-officedocument.drawingml.chart+xml"/>
  <Override PartName="/xl/charts/chart124.xml" ContentType="application/vnd.openxmlformats-officedocument.drawingml.chart+xml"/>
  <Override PartName="/xl/charts/chart125.xml" ContentType="application/vnd.openxmlformats-officedocument.drawingml.chart+xml"/>
  <Override PartName="/xl/charts/chart126.xml" ContentType="application/vnd.openxmlformats-officedocument.drawingml.chart+xml"/>
  <Override PartName="/xl/charts/chart127.xml" ContentType="application/vnd.openxmlformats-officedocument.drawingml.chart+xml"/>
  <Override PartName="/xl/charts/chart128.xml" ContentType="application/vnd.openxmlformats-officedocument.drawingml.chart+xml"/>
  <Override PartName="/xl/charts/chart129.xml" ContentType="application/vnd.openxmlformats-officedocument.drawingml.chart+xml"/>
  <Override PartName="/xl/charts/chart130.xml" ContentType="application/vnd.openxmlformats-officedocument.drawingml.chart+xml"/>
  <Override PartName="/xl/charts/chart131.xml" ContentType="application/vnd.openxmlformats-officedocument.drawingml.chart+xml"/>
  <Override PartName="/xl/charts/chart132.xml" ContentType="application/vnd.openxmlformats-officedocument.drawingml.chart+xml"/>
  <Override PartName="/xl/charts/chart13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1"/>
  <workbookPr codeName="ThisWorkbook" defaultThemeVersion="124226"/>
  <mc:AlternateContent xmlns:mc="http://schemas.openxmlformats.org/markup-compatibility/2006">
    <mc:Choice Requires="x15">
      <x15ac:absPath xmlns:x15ac="http://schemas.microsoft.com/office/spreadsheetml/2010/11/ac" url="/Users/domingosavio/Desktop/2025/ENJAMBRE /ENJAMBRE 2025/1. Gestión de la evaluación/"/>
    </mc:Choice>
  </mc:AlternateContent>
  <xr:revisionPtr revIDLastSave="0" documentId="13_ncr:1_{73E35DA6-0F16-2D45-BC94-618578DCA692}" xr6:coauthVersionLast="47" xr6:coauthVersionMax="47" xr10:uidLastSave="{00000000-0000-0000-0000-000000000000}"/>
  <bookViews>
    <workbookView xWindow="0" yWindow="500" windowWidth="28800" windowHeight="17500" activeTab="5" xr2:uid="{00000000-000D-0000-FFFF-FFFF00000000}"/>
  </bookViews>
  <sheets>
    <sheet name="Institución" sheetId="58" r:id="rId1"/>
    <sheet name="Autoevaluación" sheetId="1" r:id="rId2"/>
    <sheet name="Directiva" sheetId="2" r:id="rId3"/>
    <sheet name="Académica" sheetId="4" r:id="rId4"/>
    <sheet name="Admin" sheetId="6" r:id="rId5"/>
    <sheet name="Comunidad" sheetId="5" r:id="rId6"/>
  </sheets>
  <definedNames>
    <definedName name="_xlnm._FilterDatabase" localSheetId="4" hidden="1">Admin!$C$4:$F$8</definedName>
    <definedName name="valoración">Autoevaluación!$E$146:$E$149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42" i="1" l="1"/>
  <c r="Z141" i="1"/>
  <c r="Z140" i="1"/>
  <c r="Z139" i="1"/>
  <c r="Z137" i="1"/>
  <c r="Z136" i="1"/>
  <c r="Z135" i="1"/>
  <c r="Z134" i="1"/>
  <c r="Z131" i="1"/>
  <c r="Z130" i="1"/>
  <c r="Z129" i="1"/>
  <c r="Z128" i="1"/>
  <c r="Z125" i="1"/>
  <c r="Z124" i="1"/>
  <c r="Z123" i="1"/>
  <c r="Z122" i="1"/>
  <c r="Z117" i="1"/>
  <c r="Z116" i="1"/>
  <c r="Z115" i="1"/>
  <c r="Z114" i="1"/>
  <c r="Z105" i="1"/>
  <c r="Z104" i="1"/>
  <c r="Z103" i="1"/>
  <c r="Z102" i="1"/>
  <c r="Z101" i="1"/>
  <c r="Z100" i="1"/>
  <c r="Z99" i="1"/>
  <c r="Z98" i="1"/>
  <c r="Z92" i="1"/>
  <c r="Z91" i="1"/>
  <c r="Z90" i="1"/>
  <c r="Z89" i="1"/>
  <c r="Z87" i="1"/>
  <c r="Z86" i="1"/>
  <c r="Z85" i="1"/>
  <c r="Z84" i="1"/>
  <c r="Z77" i="1"/>
  <c r="Z76" i="1"/>
  <c r="Z75" i="1"/>
  <c r="Z74" i="1"/>
  <c r="Z71" i="1"/>
  <c r="Z70" i="1"/>
  <c r="Z69" i="1"/>
  <c r="Z68" i="1"/>
  <c r="Z65" i="1"/>
  <c r="Z64" i="1"/>
  <c r="Z63" i="1"/>
  <c r="Z62" i="1"/>
  <c r="Z58" i="1"/>
  <c r="Z57" i="1"/>
  <c r="Z56" i="1"/>
  <c r="Z55" i="1"/>
  <c r="Z50" i="1"/>
  <c r="Z49" i="1"/>
  <c r="Z48" i="1"/>
  <c r="Z47" i="1"/>
  <c r="Z39" i="1"/>
  <c r="Z38" i="1"/>
  <c r="Z37" i="1"/>
  <c r="Z36" i="1"/>
  <c r="Z33" i="1"/>
  <c r="Z32" i="1"/>
  <c r="Z31" i="1"/>
  <c r="Z30" i="1"/>
  <c r="Z23" i="1"/>
  <c r="Z22" i="1"/>
  <c r="Z21" i="1"/>
  <c r="Z20" i="1"/>
  <c r="Z16" i="1"/>
  <c r="Z15" i="1"/>
  <c r="Z14" i="1"/>
  <c r="Z13" i="1"/>
  <c r="Z10" i="1"/>
  <c r="Z9" i="1"/>
  <c r="Z8" i="1"/>
  <c r="Z7" i="1"/>
  <c r="AB142" i="1"/>
  <c r="AA142" i="1"/>
  <c r="Y142" i="1"/>
  <c r="X142" i="1"/>
  <c r="W142" i="1"/>
  <c r="AB141" i="1"/>
  <c r="AA141" i="1"/>
  <c r="Y141" i="1"/>
  <c r="X141" i="1"/>
  <c r="W141" i="1"/>
  <c r="AB140" i="1"/>
  <c r="AA140" i="1"/>
  <c r="Y140" i="1"/>
  <c r="X140" i="1"/>
  <c r="W140" i="1"/>
  <c r="AB139" i="1"/>
  <c r="AA139" i="1"/>
  <c r="Y139" i="1"/>
  <c r="X139" i="1"/>
  <c r="W139" i="1"/>
  <c r="AB137" i="1"/>
  <c r="AA137" i="1"/>
  <c r="Y137" i="1"/>
  <c r="X137" i="1"/>
  <c r="W137" i="1"/>
  <c r="AB136" i="1"/>
  <c r="AA136" i="1"/>
  <c r="Y136" i="1"/>
  <c r="X136" i="1"/>
  <c r="W136" i="1"/>
  <c r="AB135" i="1"/>
  <c r="AA135" i="1"/>
  <c r="Y135" i="1"/>
  <c r="X135" i="1"/>
  <c r="W135" i="1"/>
  <c r="AB134" i="1"/>
  <c r="AA134" i="1"/>
  <c r="Y134" i="1"/>
  <c r="X134" i="1"/>
  <c r="W134" i="1"/>
  <c r="AB131" i="1"/>
  <c r="AA131" i="1"/>
  <c r="Y131" i="1"/>
  <c r="X131" i="1"/>
  <c r="W131" i="1"/>
  <c r="AB130" i="1"/>
  <c r="AA130" i="1"/>
  <c r="Y130" i="1"/>
  <c r="X130" i="1"/>
  <c r="W130" i="1"/>
  <c r="AB129" i="1"/>
  <c r="AA129" i="1"/>
  <c r="Y129" i="1"/>
  <c r="X129" i="1"/>
  <c r="W129" i="1"/>
  <c r="AB128" i="1"/>
  <c r="AA128" i="1"/>
  <c r="Y128" i="1"/>
  <c r="X128" i="1"/>
  <c r="W128" i="1"/>
  <c r="AB125" i="1"/>
  <c r="AA125" i="1"/>
  <c r="Y125" i="1"/>
  <c r="X125" i="1"/>
  <c r="W125" i="1"/>
  <c r="AB124" i="1"/>
  <c r="AA124" i="1"/>
  <c r="Y124" i="1"/>
  <c r="X124" i="1"/>
  <c r="W124" i="1"/>
  <c r="AB123" i="1"/>
  <c r="AA123" i="1"/>
  <c r="Y123" i="1"/>
  <c r="X123" i="1"/>
  <c r="W123" i="1"/>
  <c r="AB122" i="1"/>
  <c r="AA122" i="1"/>
  <c r="Y122" i="1"/>
  <c r="X122" i="1"/>
  <c r="W122" i="1"/>
  <c r="AB117" i="1"/>
  <c r="AA117" i="1"/>
  <c r="Y117" i="1"/>
  <c r="X117" i="1"/>
  <c r="W117" i="1"/>
  <c r="AB116" i="1"/>
  <c r="AA116" i="1"/>
  <c r="Y116" i="1"/>
  <c r="X116" i="1"/>
  <c r="W116" i="1"/>
  <c r="AB115" i="1"/>
  <c r="AA115" i="1"/>
  <c r="Y115" i="1"/>
  <c r="X115" i="1"/>
  <c r="W115" i="1"/>
  <c r="AB114" i="1"/>
  <c r="AA114" i="1"/>
  <c r="Y114" i="1"/>
  <c r="X114" i="1"/>
  <c r="W114" i="1"/>
  <c r="AB105" i="1"/>
  <c r="AA105" i="1"/>
  <c r="Y105" i="1"/>
  <c r="X105" i="1"/>
  <c r="W105" i="1"/>
  <c r="AB104" i="1"/>
  <c r="AA104" i="1"/>
  <c r="Y104" i="1"/>
  <c r="X104" i="1"/>
  <c r="W104" i="1"/>
  <c r="AB103" i="1"/>
  <c r="AA103" i="1"/>
  <c r="Y103" i="1"/>
  <c r="X103" i="1"/>
  <c r="W103" i="1"/>
  <c r="AB102" i="1"/>
  <c r="AA102" i="1"/>
  <c r="Y102" i="1"/>
  <c r="X102" i="1"/>
  <c r="W102" i="1"/>
  <c r="AB101" i="1"/>
  <c r="AA101" i="1"/>
  <c r="Y101" i="1"/>
  <c r="X101" i="1"/>
  <c r="W101" i="1"/>
  <c r="AB100" i="1"/>
  <c r="AA100" i="1"/>
  <c r="Y100" i="1"/>
  <c r="X100" i="1"/>
  <c r="W100" i="1"/>
  <c r="AB99" i="1"/>
  <c r="AA99" i="1"/>
  <c r="Y99" i="1"/>
  <c r="X99" i="1"/>
  <c r="W99" i="1"/>
  <c r="AB98" i="1"/>
  <c r="AA98" i="1"/>
  <c r="Y98" i="1"/>
  <c r="X98" i="1"/>
  <c r="W98" i="1"/>
  <c r="AB92" i="1"/>
  <c r="AA92" i="1"/>
  <c r="Y92" i="1"/>
  <c r="X92" i="1"/>
  <c r="W92" i="1"/>
  <c r="AB91" i="1"/>
  <c r="AA91" i="1"/>
  <c r="Y91" i="1"/>
  <c r="X91" i="1"/>
  <c r="W91" i="1"/>
  <c r="AB90" i="1"/>
  <c r="AA90" i="1"/>
  <c r="Y90" i="1"/>
  <c r="X90" i="1"/>
  <c r="W90" i="1"/>
  <c r="AB89" i="1"/>
  <c r="AA89" i="1"/>
  <c r="Y89" i="1"/>
  <c r="X89" i="1"/>
  <c r="W89" i="1"/>
  <c r="AB87" i="1"/>
  <c r="AA87" i="1"/>
  <c r="Y87" i="1"/>
  <c r="X87" i="1"/>
  <c r="W87" i="1"/>
  <c r="AB86" i="1"/>
  <c r="AA86" i="1"/>
  <c r="Y86" i="1"/>
  <c r="X86" i="1"/>
  <c r="W86" i="1"/>
  <c r="AB85" i="1"/>
  <c r="AA85" i="1"/>
  <c r="Y85" i="1"/>
  <c r="X85" i="1"/>
  <c r="W85" i="1"/>
  <c r="AB84" i="1"/>
  <c r="AA84" i="1"/>
  <c r="Y84" i="1"/>
  <c r="X84" i="1"/>
  <c r="W84" i="1"/>
  <c r="AB77" i="1"/>
  <c r="AA77" i="1"/>
  <c r="Y77" i="1"/>
  <c r="X77" i="1"/>
  <c r="W77" i="1"/>
  <c r="AB76" i="1"/>
  <c r="AA76" i="1"/>
  <c r="Y76" i="1"/>
  <c r="X76" i="1"/>
  <c r="W76" i="1"/>
  <c r="AB75" i="1"/>
  <c r="AA75" i="1"/>
  <c r="Y75" i="1"/>
  <c r="X75" i="1"/>
  <c r="W75" i="1"/>
  <c r="AB74" i="1"/>
  <c r="AA74" i="1"/>
  <c r="Y74" i="1"/>
  <c r="X74" i="1"/>
  <c r="W74" i="1"/>
  <c r="AB71" i="1"/>
  <c r="AA71" i="1"/>
  <c r="Y71" i="1"/>
  <c r="X71" i="1"/>
  <c r="W71" i="1"/>
  <c r="AB70" i="1"/>
  <c r="AA70" i="1"/>
  <c r="Y70" i="1"/>
  <c r="X70" i="1"/>
  <c r="W70" i="1"/>
  <c r="AB69" i="1"/>
  <c r="AA69" i="1"/>
  <c r="Y69" i="1"/>
  <c r="X69" i="1"/>
  <c r="W69" i="1"/>
  <c r="AB68" i="1"/>
  <c r="AA68" i="1"/>
  <c r="Y68" i="1"/>
  <c r="X68" i="1"/>
  <c r="W68" i="1"/>
  <c r="AB65" i="1"/>
  <c r="AA65" i="1"/>
  <c r="Y65" i="1"/>
  <c r="X65" i="1"/>
  <c r="W65" i="1"/>
  <c r="AB64" i="1"/>
  <c r="AA64" i="1"/>
  <c r="Y64" i="1"/>
  <c r="X64" i="1"/>
  <c r="W64" i="1"/>
  <c r="AB63" i="1"/>
  <c r="AA63" i="1"/>
  <c r="Y63" i="1"/>
  <c r="X63" i="1"/>
  <c r="W63" i="1"/>
  <c r="AB62" i="1"/>
  <c r="AA62" i="1"/>
  <c r="Y62" i="1"/>
  <c r="X62" i="1"/>
  <c r="W62" i="1"/>
  <c r="AB58" i="1"/>
  <c r="AA58" i="1"/>
  <c r="Y58" i="1"/>
  <c r="X58" i="1"/>
  <c r="W58" i="1"/>
  <c r="AB57" i="1"/>
  <c r="AA57" i="1"/>
  <c r="Y57" i="1"/>
  <c r="X57" i="1"/>
  <c r="W57" i="1"/>
  <c r="AB56" i="1"/>
  <c r="AA56" i="1"/>
  <c r="Y56" i="1"/>
  <c r="X56" i="1"/>
  <c r="W56" i="1"/>
  <c r="AB55" i="1"/>
  <c r="AA55" i="1"/>
  <c r="Y55" i="1"/>
  <c r="X55" i="1"/>
  <c r="W55" i="1"/>
  <c r="AB50" i="1"/>
  <c r="AA50" i="1"/>
  <c r="Y50" i="1"/>
  <c r="X50" i="1"/>
  <c r="W50" i="1"/>
  <c r="AB49" i="1"/>
  <c r="AA49" i="1"/>
  <c r="Y49" i="1"/>
  <c r="X49" i="1"/>
  <c r="W49" i="1"/>
  <c r="AB48" i="1"/>
  <c r="AA48" i="1"/>
  <c r="Y48" i="1"/>
  <c r="X48" i="1"/>
  <c r="W48" i="1"/>
  <c r="AB47" i="1"/>
  <c r="H9" i="2" s="1"/>
  <c r="AA47" i="1"/>
  <c r="Y47" i="1"/>
  <c r="X47" i="1"/>
  <c r="W47" i="1"/>
  <c r="AB39" i="1"/>
  <c r="AA39" i="1"/>
  <c r="Y39" i="1"/>
  <c r="X39" i="1"/>
  <c r="W39" i="1"/>
  <c r="AB38" i="1"/>
  <c r="AA38" i="1"/>
  <c r="Y38" i="1"/>
  <c r="X38" i="1"/>
  <c r="W38" i="1"/>
  <c r="AB37" i="1"/>
  <c r="AA37" i="1"/>
  <c r="D8" i="2" s="1"/>
  <c r="Y37" i="1"/>
  <c r="X37" i="1"/>
  <c r="W37" i="1"/>
  <c r="AB36" i="1"/>
  <c r="AA36" i="1"/>
  <c r="Y36" i="1"/>
  <c r="X36" i="1"/>
  <c r="W36" i="1"/>
  <c r="AB33" i="1"/>
  <c r="AA33" i="1"/>
  <c r="Y33" i="1"/>
  <c r="X33" i="1"/>
  <c r="W33" i="1"/>
  <c r="AB32" i="1"/>
  <c r="AA32" i="1"/>
  <c r="Y32" i="1"/>
  <c r="X32" i="1"/>
  <c r="W32" i="1"/>
  <c r="AB31" i="1"/>
  <c r="AA31" i="1"/>
  <c r="Y31" i="1"/>
  <c r="X31" i="1"/>
  <c r="W31" i="1"/>
  <c r="AB30" i="1"/>
  <c r="H7" i="2" s="1"/>
  <c r="AA30" i="1"/>
  <c r="Y30" i="1"/>
  <c r="X30" i="1"/>
  <c r="W30" i="1"/>
  <c r="AB23" i="1"/>
  <c r="AA23" i="1"/>
  <c r="Y23" i="1"/>
  <c r="X23" i="1"/>
  <c r="W23" i="1"/>
  <c r="AB22" i="1"/>
  <c r="AA22" i="1"/>
  <c r="Y22" i="1"/>
  <c r="X22" i="1"/>
  <c r="W22" i="1"/>
  <c r="AB21" i="1"/>
  <c r="AA21" i="1"/>
  <c r="Y21" i="1"/>
  <c r="X21" i="1"/>
  <c r="W21" i="1"/>
  <c r="AB20" i="1"/>
  <c r="AA20" i="1"/>
  <c r="Y20" i="1"/>
  <c r="X20" i="1"/>
  <c r="W20" i="1"/>
  <c r="AB16" i="1"/>
  <c r="AA16" i="1"/>
  <c r="Y16" i="1"/>
  <c r="X16" i="1"/>
  <c r="W16" i="1"/>
  <c r="AB15" i="1"/>
  <c r="AA15" i="1"/>
  <c r="Y15" i="1"/>
  <c r="X15" i="1"/>
  <c r="W15" i="1"/>
  <c r="AB14" i="1"/>
  <c r="AA14" i="1"/>
  <c r="Y14" i="1"/>
  <c r="X14" i="1"/>
  <c r="W14" i="1"/>
  <c r="AB13" i="1"/>
  <c r="AA13" i="1"/>
  <c r="Y13" i="1"/>
  <c r="X13" i="1"/>
  <c r="W13" i="1"/>
  <c r="AB10" i="1"/>
  <c r="AA10" i="1"/>
  <c r="Y10" i="1"/>
  <c r="X10" i="1"/>
  <c r="W10" i="1"/>
  <c r="AB9" i="1"/>
  <c r="AA9" i="1"/>
  <c r="Y9" i="1"/>
  <c r="X9" i="1"/>
  <c r="W9" i="1"/>
  <c r="AB8" i="1"/>
  <c r="AA8" i="1"/>
  <c r="Y8" i="1"/>
  <c r="X8" i="1"/>
  <c r="W8" i="1"/>
  <c r="AB7" i="1"/>
  <c r="AA7" i="1"/>
  <c r="Y7" i="1"/>
  <c r="X7" i="1"/>
  <c r="W7" i="1"/>
  <c r="D9" i="2" l="1"/>
  <c r="H8" i="2"/>
  <c r="D7" i="2"/>
  <c r="J6" i="2"/>
  <c r="D6" i="2"/>
  <c r="H5" i="2"/>
  <c r="D5" i="2"/>
  <c r="H4" i="2"/>
  <c r="D4" i="2"/>
  <c r="I5" i="2"/>
  <c r="I6" i="2"/>
  <c r="E7" i="2"/>
  <c r="E8" i="2"/>
  <c r="I9" i="2"/>
  <c r="J7" i="4"/>
  <c r="F7" i="4"/>
  <c r="J4" i="6"/>
  <c r="F4" i="6"/>
  <c r="J5" i="6"/>
  <c r="F5" i="6"/>
  <c r="J6" i="6"/>
  <c r="F6" i="6"/>
  <c r="J7" i="6"/>
  <c r="F7" i="6"/>
  <c r="W8" i="6"/>
  <c r="J8" i="6"/>
  <c r="F8" i="6"/>
  <c r="K4" i="5"/>
  <c r="G4" i="5"/>
  <c r="K5" i="5"/>
  <c r="G5" i="5"/>
  <c r="K6" i="5"/>
  <c r="G6" i="5"/>
  <c r="K7" i="5"/>
  <c r="G7" i="5"/>
  <c r="AD5" i="2"/>
  <c r="AD6" i="2"/>
  <c r="AD7" i="2"/>
  <c r="AD8" i="2"/>
  <c r="AD9" i="2"/>
  <c r="AD4" i="4"/>
  <c r="AD5" i="4"/>
  <c r="AD6" i="4"/>
  <c r="AD7" i="4"/>
  <c r="AD4" i="6"/>
  <c r="AE4" i="5"/>
  <c r="AE5" i="5"/>
  <c r="AE6" i="5"/>
  <c r="AE7" i="5"/>
  <c r="I4" i="2"/>
  <c r="E5" i="2"/>
  <c r="I7" i="2"/>
  <c r="I8" i="2"/>
  <c r="E9" i="2"/>
  <c r="J7" i="2"/>
  <c r="F7" i="2"/>
  <c r="J8" i="2"/>
  <c r="F8" i="2"/>
  <c r="J9" i="2"/>
  <c r="F9" i="2"/>
  <c r="J4" i="4"/>
  <c r="F4" i="4"/>
  <c r="J5" i="4"/>
  <c r="F5" i="4"/>
  <c r="J6" i="4"/>
  <c r="F6" i="4"/>
  <c r="AF7" i="5"/>
  <c r="E6" i="2"/>
  <c r="E4" i="2"/>
  <c r="AD4" i="2"/>
  <c r="AD8" i="6"/>
  <c r="J4" i="2"/>
  <c r="F4" i="2"/>
  <c r="J5" i="2"/>
  <c r="F5" i="2"/>
  <c r="F6" i="2"/>
  <c r="AE5" i="6"/>
  <c r="AD6" i="6"/>
  <c r="AC7" i="6"/>
  <c r="C4" i="2"/>
  <c r="K4" i="2"/>
  <c r="C5" i="2"/>
  <c r="K5" i="2"/>
  <c r="C6" i="2"/>
  <c r="K6" i="2"/>
  <c r="C7" i="2"/>
  <c r="K7" i="2"/>
  <c r="C8" i="2"/>
  <c r="K8" i="2"/>
  <c r="C9" i="2"/>
  <c r="K9" i="2"/>
  <c r="C4" i="4"/>
  <c r="K4" i="4"/>
  <c r="C5" i="4"/>
  <c r="K5" i="4"/>
  <c r="C6" i="4"/>
  <c r="K6" i="4"/>
  <c r="C7" i="4"/>
  <c r="K7" i="4"/>
  <c r="C4" i="6"/>
  <c r="K4" i="6"/>
  <c r="C5" i="6"/>
  <c r="K5" i="6"/>
  <c r="C6" i="6"/>
  <c r="K6" i="6"/>
  <c r="C7" i="6"/>
  <c r="K7" i="6"/>
  <c r="C8" i="6"/>
  <c r="X8" i="6"/>
  <c r="K8" i="6"/>
  <c r="D4" i="5"/>
  <c r="L4" i="5"/>
  <c r="D5" i="5"/>
  <c r="L5" i="5"/>
  <c r="D6" i="5"/>
  <c r="L6" i="5"/>
  <c r="D7" i="5"/>
  <c r="L7" i="5"/>
  <c r="AE4" i="2"/>
  <c r="AE5" i="2"/>
  <c r="AE6" i="2"/>
  <c r="AE7" i="2"/>
  <c r="AE8" i="2"/>
  <c r="AE9" i="2"/>
  <c r="AE4" i="4"/>
  <c r="AE5" i="4"/>
  <c r="AE6" i="4"/>
  <c r="AE7" i="4"/>
  <c r="AE4" i="6"/>
  <c r="AE6" i="6"/>
  <c r="AD7" i="6"/>
  <c r="AE8" i="6"/>
  <c r="AF4" i="5"/>
  <c r="AF5" i="5"/>
  <c r="AF6" i="5"/>
  <c r="H4" i="4"/>
  <c r="D4" i="4"/>
  <c r="H5" i="4"/>
  <c r="D5" i="4"/>
  <c r="H6" i="4"/>
  <c r="D6" i="4"/>
  <c r="H7" i="4"/>
  <c r="D7" i="4"/>
  <c r="H4" i="6"/>
  <c r="D4" i="6"/>
  <c r="H5" i="6"/>
  <c r="D5" i="6"/>
  <c r="H6" i="6"/>
  <c r="D6" i="6"/>
  <c r="H7" i="6"/>
  <c r="D7" i="6"/>
  <c r="H8" i="6"/>
  <c r="D8" i="6"/>
  <c r="Y8" i="6"/>
  <c r="I4" i="5"/>
  <c r="E4" i="5"/>
  <c r="I5" i="5"/>
  <c r="E5" i="5"/>
  <c r="I6" i="5"/>
  <c r="E6" i="5"/>
  <c r="I7" i="5"/>
  <c r="E7" i="5"/>
  <c r="AB4" i="2"/>
  <c r="AB5" i="2"/>
  <c r="AB6" i="2"/>
  <c r="AB7" i="2"/>
  <c r="AB8" i="2"/>
  <c r="AB9" i="2"/>
  <c r="AB4" i="4"/>
  <c r="AB5" i="4"/>
  <c r="AB6" i="4"/>
  <c r="AB7" i="4"/>
  <c r="AB4" i="6"/>
  <c r="AB6" i="6"/>
  <c r="AB5" i="6"/>
  <c r="AC5" i="6"/>
  <c r="AB8" i="6"/>
  <c r="AC4" i="5"/>
  <c r="AC5" i="5"/>
  <c r="AC6" i="5"/>
  <c r="AC7" i="5"/>
  <c r="H6" i="2"/>
  <c r="I4" i="4"/>
  <c r="E4" i="4"/>
  <c r="I5" i="4"/>
  <c r="E5" i="4"/>
  <c r="I6" i="4"/>
  <c r="E6" i="4"/>
  <c r="I7" i="4"/>
  <c r="E7" i="4"/>
  <c r="I4" i="6"/>
  <c r="E4" i="6"/>
  <c r="I5" i="6"/>
  <c r="E5" i="6"/>
  <c r="I6" i="6"/>
  <c r="E6" i="6"/>
  <c r="I7" i="6"/>
  <c r="E7" i="6"/>
  <c r="I8" i="6"/>
  <c r="E8" i="6"/>
  <c r="Z8" i="6"/>
  <c r="J4" i="5"/>
  <c r="F4" i="5"/>
  <c r="J5" i="5"/>
  <c r="F5" i="5"/>
  <c r="J6" i="5"/>
  <c r="F6" i="5"/>
  <c r="J7" i="5"/>
  <c r="F7" i="5"/>
  <c r="AC4" i="2"/>
  <c r="AC5" i="2"/>
  <c r="AC6" i="2"/>
  <c r="AC7" i="2"/>
  <c r="AC8" i="2"/>
  <c r="AC9" i="2"/>
  <c r="AC4" i="4"/>
  <c r="AC5" i="4"/>
  <c r="AC6" i="4"/>
  <c r="AC7" i="4"/>
  <c r="AC4" i="6"/>
  <c r="AB7" i="6"/>
  <c r="AE7" i="6"/>
  <c r="AC6" i="6"/>
  <c r="AD5" i="6"/>
  <c r="AC8" i="6"/>
  <c r="AD4" i="5"/>
  <c r="AD5" i="5"/>
  <c r="AD6" i="5"/>
  <c r="AD7" i="5"/>
  <c r="AE8" i="4" l="1"/>
  <c r="G8" i="5"/>
  <c r="AD10" i="2"/>
  <c r="K8" i="5"/>
  <c r="AD8" i="5"/>
  <c r="AC10" i="2"/>
  <c r="AC8" i="5"/>
  <c r="AE8" i="5"/>
  <c r="AB10" i="2"/>
  <c r="AD9" i="6"/>
  <c r="J8" i="5"/>
  <c r="AB9" i="6"/>
  <c r="AF8" i="5"/>
  <c r="AE9" i="6"/>
  <c r="AC9" i="6"/>
  <c r="E8" i="5"/>
  <c r="L8" i="5"/>
  <c r="F8" i="5"/>
  <c r="I8" i="5"/>
  <c r="D8" i="5"/>
  <c r="X7" i="5"/>
  <c r="W6" i="6"/>
  <c r="Y4" i="6"/>
  <c r="Y7" i="6" l="1"/>
  <c r="Z6" i="6"/>
  <c r="Z7" i="6"/>
  <c r="W7" i="6"/>
  <c r="X6" i="6"/>
  <c r="Z4" i="6"/>
  <c r="Y6" i="5"/>
  <c r="X7" i="6"/>
  <c r="Y6" i="6"/>
  <c r="AA4" i="5"/>
  <c r="Z6" i="2"/>
  <c r="W4" i="6"/>
  <c r="Z4" i="2"/>
  <c r="AA5" i="5"/>
  <c r="X4" i="6"/>
  <c r="X4" i="5"/>
  <c r="X5" i="5"/>
  <c r="X6" i="5"/>
  <c r="AA6" i="5"/>
  <c r="Y7" i="5"/>
  <c r="X4" i="2"/>
  <c r="Y4" i="5"/>
  <c r="Y5" i="5"/>
  <c r="Z7" i="5"/>
  <c r="Y4" i="2"/>
  <c r="Z4" i="5"/>
  <c r="Z5" i="5"/>
  <c r="Z6" i="5"/>
  <c r="AA7" i="5"/>
  <c r="Z9" i="2"/>
  <c r="Y5" i="2"/>
  <c r="Z5" i="2"/>
  <c r="X5" i="2"/>
  <c r="X6" i="2"/>
  <c r="X7" i="2"/>
  <c r="X9" i="2"/>
  <c r="X4" i="4"/>
  <c r="X5" i="4"/>
  <c r="X6" i="4"/>
  <c r="X7" i="4"/>
  <c r="Y5" i="6"/>
  <c r="Y6" i="2"/>
  <c r="Y7" i="2"/>
  <c r="Y4" i="4"/>
  <c r="Y6" i="4"/>
  <c r="Z5" i="6"/>
  <c r="Y9" i="2"/>
  <c r="Y7" i="4"/>
  <c r="Z7" i="2"/>
  <c r="Z4" i="4"/>
  <c r="Z5" i="4"/>
  <c r="Z6" i="4"/>
  <c r="Z7" i="4"/>
  <c r="Y5" i="4"/>
  <c r="W9" i="2"/>
  <c r="W4" i="4"/>
  <c r="W5" i="4"/>
  <c r="W6" i="4"/>
  <c r="W7" i="4"/>
  <c r="X5" i="6"/>
  <c r="W5" i="6"/>
  <c r="Z8" i="2"/>
  <c r="W8" i="2"/>
  <c r="X8" i="2"/>
  <c r="Y8" i="2"/>
  <c r="W7" i="2"/>
  <c r="W6" i="2"/>
  <c r="W5" i="2"/>
  <c r="W4" i="2"/>
  <c r="I50" i="1"/>
  <c r="H50" i="1"/>
  <c r="I49" i="1"/>
  <c r="H49" i="1"/>
  <c r="I48" i="1"/>
  <c r="H48" i="1"/>
  <c r="I47" i="1"/>
  <c r="H47" i="1"/>
  <c r="I44" i="1"/>
  <c r="H44" i="1"/>
  <c r="I43" i="1"/>
  <c r="H43" i="1"/>
  <c r="H42" i="1"/>
  <c r="Z8" i="5" l="1"/>
  <c r="Y9" i="6"/>
  <c r="X8" i="4"/>
  <c r="AA8" i="5"/>
  <c r="X8" i="5"/>
  <c r="Y8" i="5"/>
  <c r="X9" i="6"/>
  <c r="Z9" i="6"/>
  <c r="Z8" i="4"/>
  <c r="Y8" i="4"/>
  <c r="X10" i="2"/>
  <c r="W9" i="6"/>
  <c r="W8" i="4"/>
  <c r="Z10" i="2"/>
  <c r="Y10" i="2"/>
  <c r="W10" i="2"/>
  <c r="T5" i="2"/>
  <c r="T9" i="2" l="1"/>
  <c r="T7" i="2"/>
  <c r="R8" i="2"/>
  <c r="T6" i="2"/>
  <c r="U4" i="6"/>
  <c r="S4" i="2"/>
  <c r="U6" i="6"/>
  <c r="S6" i="5"/>
  <c r="S7" i="5"/>
  <c r="T4" i="6"/>
  <c r="R4" i="6"/>
  <c r="S9" i="2"/>
  <c r="U8" i="2"/>
  <c r="S7" i="2"/>
  <c r="R7" i="2"/>
  <c r="S6" i="2"/>
  <c r="R4" i="2"/>
  <c r="R6" i="2"/>
  <c r="R9" i="2"/>
  <c r="T8" i="2"/>
  <c r="U4" i="2"/>
  <c r="O4" i="5"/>
  <c r="T7" i="6"/>
  <c r="P6" i="6"/>
  <c r="T7" i="4"/>
  <c r="U6" i="4"/>
  <c r="T5" i="4"/>
  <c r="U4" i="4"/>
  <c r="U9" i="2"/>
  <c r="S8" i="2"/>
  <c r="U7" i="2"/>
  <c r="U6" i="2"/>
  <c r="U5" i="2"/>
  <c r="S5" i="2"/>
  <c r="R5" i="2"/>
  <c r="T4" i="2"/>
  <c r="T4" i="5"/>
  <c r="S5" i="4"/>
  <c r="O8" i="6"/>
  <c r="S4" i="5"/>
  <c r="N6" i="5"/>
  <c r="N5" i="5"/>
  <c r="Q4" i="5"/>
  <c r="P4" i="5"/>
  <c r="T6" i="4"/>
  <c r="P8" i="6"/>
  <c r="N5" i="4"/>
  <c r="S6" i="6"/>
  <c r="P7" i="5"/>
  <c r="V7" i="5"/>
  <c r="M6" i="6"/>
  <c r="S4" i="6"/>
  <c r="O7" i="4"/>
  <c r="N8" i="6"/>
  <c r="P7" i="6"/>
  <c r="N7" i="6"/>
  <c r="S7" i="6"/>
  <c r="O5" i="6"/>
  <c r="N5" i="2"/>
  <c r="N6" i="4"/>
  <c r="O6" i="4"/>
  <c r="N6" i="6"/>
  <c r="M5" i="2"/>
  <c r="U8" i="6"/>
  <c r="U5" i="4"/>
  <c r="R5" i="4"/>
  <c r="T4" i="4"/>
  <c r="S4" i="4"/>
  <c r="R4" i="4"/>
  <c r="O5" i="4"/>
  <c r="O8" i="2"/>
  <c r="N7" i="2"/>
  <c r="P7" i="2"/>
  <c r="R7" i="6"/>
  <c r="S8" i="6"/>
  <c r="U7" i="5"/>
  <c r="V6" i="5"/>
  <c r="U6" i="5"/>
  <c r="T6" i="5"/>
  <c r="T5" i="5"/>
  <c r="M8" i="6"/>
  <c r="P6" i="4"/>
  <c r="R7" i="4"/>
  <c r="M6" i="2"/>
  <c r="T5" i="6"/>
  <c r="O5" i="2"/>
  <c r="M7" i="2"/>
  <c r="Q6" i="5"/>
  <c r="O4" i="4"/>
  <c r="P4" i="2"/>
  <c r="M6" i="4"/>
  <c r="M5" i="6"/>
  <c r="O7" i="5"/>
  <c r="P5" i="5"/>
  <c r="N4" i="5"/>
  <c r="O6" i="6"/>
  <c r="R6" i="6"/>
  <c r="M4" i="6"/>
  <c r="P7" i="4"/>
  <c r="S6" i="4"/>
  <c r="P9" i="2"/>
  <c r="M5" i="4"/>
  <c r="N7" i="5"/>
  <c r="R5" i="6"/>
  <c r="Q7" i="5"/>
  <c r="O6" i="5"/>
  <c r="V5" i="5"/>
  <c r="Q5" i="5"/>
  <c r="U4" i="5"/>
  <c r="R8" i="6"/>
  <c r="U7" i="6"/>
  <c r="N5" i="6"/>
  <c r="P4" i="6"/>
  <c r="S7" i="4"/>
  <c r="M4" i="4"/>
  <c r="O7" i="2"/>
  <c r="O4" i="2"/>
  <c r="M9" i="2"/>
  <c r="T6" i="6"/>
  <c r="N7" i="4"/>
  <c r="M7" i="6"/>
  <c r="T7" i="5"/>
  <c r="P8" i="2"/>
  <c r="O4" i="6"/>
  <c r="T8" i="6"/>
  <c r="O5" i="5"/>
  <c r="N9" i="2"/>
  <c r="M7" i="4"/>
  <c r="M8" i="2"/>
  <c r="P5" i="2"/>
  <c r="S5" i="5"/>
  <c r="V4" i="5"/>
  <c r="P5" i="6"/>
  <c r="R6" i="4"/>
  <c r="N8" i="2"/>
  <c r="U5" i="5"/>
  <c r="N4" i="2"/>
  <c r="N4" i="6"/>
  <c r="O7" i="6"/>
  <c r="U7" i="4"/>
  <c r="N4" i="4"/>
  <c r="S5" i="6"/>
  <c r="P4" i="4"/>
  <c r="P6" i="5"/>
  <c r="N6" i="2"/>
  <c r="M4" i="2"/>
  <c r="U5" i="6"/>
  <c r="P5" i="4"/>
  <c r="O9" i="2"/>
  <c r="P6" i="2"/>
  <c r="O6" i="2"/>
  <c r="S10" i="2" l="1"/>
  <c r="T10" i="2"/>
  <c r="R10" i="2"/>
  <c r="U10" i="2"/>
  <c r="V8" i="5"/>
  <c r="U9" i="6"/>
  <c r="H9" i="6"/>
  <c r="N8" i="4"/>
  <c r="T8" i="4"/>
  <c r="U8" i="4"/>
  <c r="R9" i="6"/>
  <c r="T9" i="6"/>
  <c r="P8" i="4"/>
  <c r="T8" i="5"/>
  <c r="U8" i="5"/>
  <c r="S8" i="5"/>
  <c r="S9" i="6"/>
  <c r="R8" i="4"/>
  <c r="S8" i="4"/>
  <c r="E9" i="6"/>
  <c r="I10" i="2"/>
  <c r="O8" i="5"/>
  <c r="P8" i="5"/>
  <c r="N8" i="5"/>
  <c r="Q8" i="5"/>
  <c r="M9" i="6"/>
  <c r="N9" i="6"/>
  <c r="O9" i="6"/>
  <c r="P9" i="6"/>
  <c r="M8" i="4"/>
  <c r="O8" i="4"/>
  <c r="F8" i="4"/>
  <c r="C9" i="6"/>
  <c r="O10" i="2"/>
  <c r="N10" i="2"/>
  <c r="M10" i="2"/>
  <c r="P10" i="2"/>
  <c r="I8" i="4"/>
  <c r="J9" i="6"/>
  <c r="I9" i="6"/>
  <c r="K9" i="6"/>
  <c r="K8" i="4"/>
  <c r="J8" i="4"/>
  <c r="H8" i="4"/>
  <c r="K10" i="2"/>
  <c r="H10" i="2"/>
  <c r="J10" i="2"/>
  <c r="E8" i="4"/>
  <c r="D8" i="4"/>
  <c r="F9" i="6"/>
  <c r="D9" i="6"/>
  <c r="D10" i="2"/>
  <c r="E10" i="2"/>
  <c r="C10" i="2"/>
  <c r="F10" i="2"/>
</calcChain>
</file>

<file path=xl/sharedStrings.xml><?xml version="1.0" encoding="utf-8"?>
<sst xmlns="http://schemas.openxmlformats.org/spreadsheetml/2006/main" count="1577" uniqueCount="1292">
  <si>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</si>
  <si>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</si>
  <si>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</si>
  <si>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</si>
  <si>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</si>
  <si>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</si>
  <si>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</si>
  <si>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</si>
  <si>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</si>
  <si>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</si>
  <si>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</si>
  <si>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</si>
  <si>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</si>
  <si>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</si>
  <si>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</si>
  <si>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</si>
  <si>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</si>
  <si>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</si>
  <si>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</si>
  <si>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</si>
  <si>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</si>
  <si>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</si>
  <si>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</si>
  <si>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</si>
  <si>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</si>
  <si>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</si>
  <si>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</si>
  <si>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</si>
  <si>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</si>
  <si>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</si>
  <si>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</si>
  <si>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</si>
  <si>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</si>
  <si>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</si>
  <si>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</si>
  <si>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</si>
  <si>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</si>
  <si>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</si>
  <si>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</si>
  <si>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</si>
  <si>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</si>
  <si>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</si>
  <si>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</si>
  <si>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</si>
  <si>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</si>
  <si>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</si>
  <si>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</si>
  <si>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</si>
  <si>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</si>
  <si>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</si>
  <si>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</si>
  <si>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</si>
  <si>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</si>
  <si>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</si>
  <si>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</si>
  <si>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</si>
  <si>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</si>
  <si>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</si>
  <si>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</si>
  <si>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</si>
  <si>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</si>
  <si>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</si>
  <si>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</si>
  <si>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</si>
  <si>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</si>
  <si>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</si>
  <si>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</si>
  <si>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</si>
  <si>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</si>
  <si>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</si>
  <si>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</si>
  <si>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</si>
  <si>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</si>
  <si>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</si>
  <si>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</si>
  <si>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</si>
  <si>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</si>
  <si>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</si>
  <si>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</si>
  <si>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</si>
  <si>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</si>
  <si>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</si>
  <si>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</si>
  <si>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</si>
  <si>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</si>
  <si>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</si>
  <si>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</si>
  <si>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</si>
  <si>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</si>
  <si>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</si>
  <si>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</si>
  <si>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</si>
  <si>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</si>
  <si>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</si>
  <si>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</si>
  <si>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</si>
  <si>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</si>
  <si>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</si>
  <si>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</si>
  <si>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</si>
  <si>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</si>
  <si>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</si>
  <si>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</si>
  <si>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</si>
  <si>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</si>
  <si>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</si>
  <si>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</si>
  <si>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</si>
  <si>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</si>
  <si>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</si>
  <si>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</si>
  <si>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</si>
  <si>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</si>
  <si>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</si>
  <si>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</si>
  <si>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</si>
  <si>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</si>
  <si>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</si>
  <si>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</si>
  <si>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</si>
  <si>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</si>
  <si>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</si>
  <si>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OPOTUNIDADES DE MEJORAMIENTO</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</si>
  <si>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</si>
  <si>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</si>
  <si>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</si>
  <si>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</si>
  <si>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</si>
  <si>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</si>
  <si>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</si>
  <si>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</si>
  <si>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</si>
  <si>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</si>
  <si>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</si>
  <si>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</si>
  <si>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</si>
  <si>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</si>
  <si>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</si>
  <si>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</si>
  <si>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</si>
  <si>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</si>
  <si>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</si>
  <si>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</si>
  <si>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</si>
  <si>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</si>
  <si>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</si>
  <si>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</si>
  <si>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</si>
  <si>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</si>
  <si>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</si>
  <si>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</si>
  <si>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</si>
  <si>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</si>
  <si>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</si>
  <si>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</si>
  <si>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</si>
  <si>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</si>
  <si>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</si>
  <si>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</si>
  <si>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</si>
  <si>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</si>
  <si>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</si>
  <si>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</si>
  <si>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</si>
  <si>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</si>
  <si>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</si>
  <si>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</si>
  <si>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</si>
  <si>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</si>
  <si>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</si>
  <si>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</si>
  <si>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</si>
  <si>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</si>
  <si>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</si>
  <si>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En las políticas de calidad, actas de las diferentes gestiones y del consejo directivo.</t>
  </si>
  <si>
    <t>En los formatos de PIAR, planes de clase con adaptación curricular, guías, talleres y evaluaciones.</t>
  </si>
  <si>
    <t>AÑO 2019</t>
  </si>
  <si>
    <t xml:space="preserve">Seguimiento a la estructura, auditorias internas y externas, cronograma institucional, consolidado de pruebas externas, actas de comisión y evaluación. </t>
  </si>
  <si>
    <t>Actas de reunión de consejo directivo.</t>
  </si>
  <si>
    <t>Actas de consejo académico, cronograma institucional.</t>
  </si>
  <si>
    <t>Actas de evaluación y promoción trimestral y final.</t>
  </si>
  <si>
    <t>Actas de Comité de convivencia, remisiones a orientación escolar. observador del estudiante y seguimientos de convivencia.</t>
  </si>
  <si>
    <t>Cumplimiento al plan de gobierno, actas de consejo estudiantil, cronograma de actividades.</t>
  </si>
  <si>
    <t>Cronograma de actividades, ejecución de las propuestas del plan de gobierno, actas de gobierno escolar.</t>
  </si>
  <si>
    <t>Actas de reuniones de curso, cronograma institucional, memoria histórica.</t>
  </si>
  <si>
    <t>Acta de consejo de padres.</t>
  </si>
  <si>
    <t>Redes sociales, plataforma institucional, líneas telefónicas, agenda estudiantil, correo electrónico, cartelera informativa.</t>
  </si>
  <si>
    <t>Trabajo por dimensiones, gestión de calidad, proyectos, capacitaciones.</t>
  </si>
  <si>
    <t xml:space="preserve">Izadas de bandera, memoria histórica, los buenos días. </t>
  </si>
  <si>
    <t>Actos culturales, izadas de bandera, grupos asociativos, convivencias, encuentros juveniles, MJS, actividades curriculares y extracurriculares.</t>
  </si>
  <si>
    <t>Solicitud de mantenimiento por medio de la página institucional, embellecimiento constante a las instalaciones.</t>
  </si>
  <si>
    <t xml:space="preserve">En las direcciones de curso al iniciar el año escolar. </t>
  </si>
  <si>
    <t xml:space="preserve">Actas de consejo académico, directivo, convivencia escolar. </t>
  </si>
  <si>
    <t>Actas de comité de convivencia, manual de convivencia.</t>
  </si>
  <si>
    <t>La comunidad educativa maneja estrategias a través de reuniones del consejo académico, comité de convivencia escolar y del consejo directivo.</t>
  </si>
  <si>
    <t>La institución asiste a la casa de la cultura, a la biblioteca, al centro de recreación club Barquito y a algunos centros deportivos con los que cuenta el municipio.</t>
  </si>
  <si>
    <t>Se cuenta con la alianza de la empresa Ecopetrol.</t>
  </si>
  <si>
    <t>En actas de consejo académico, jornadas pedagógicas, de dimensión, gobierno escolar, consejo de padres, EPJ.</t>
  </si>
  <si>
    <t>La agenda escolar, en la planta forma institucional, lugares estratégicos dentro de la institución y en el manual de convivencia.</t>
  </si>
  <si>
    <t>En los seguimientos de las estructuras, en las actas de consejo académico, a través de la metacognición, día E, análisis y resultados de las pruebas, pruebas de lectores competentes, acta de consejo directivo.</t>
  </si>
  <si>
    <t>evidenciado en los proyectos transversales, institucionales y pastorales</t>
  </si>
  <si>
    <t>Evaluación a los colaboradores, en el PMI, resultados de auto evaluación de años anteriores</t>
  </si>
  <si>
    <t>Esta conformado desde el principio de año, se llevan los caso que convivencia escolar que merecen ser tratados y que hallan cumplido el conducto regular</t>
  </si>
  <si>
    <t>se realizan dos asambleas de padres de familia al año.</t>
  </si>
  <si>
    <t xml:space="preserve">Se realiza la revisión  constante al manual de convivencia. </t>
  </si>
  <si>
    <t>La institución tiene convenios educativos con el SENA.</t>
  </si>
  <si>
    <t>Establece convenios interinstitucionales que le permiten fortalecer su musculo financiero y educativo para mejorar la calidad de los procesos institucionales.</t>
  </si>
  <si>
    <t xml:space="preserve">La institución se le recomienda mejorar la relación con su entorno, en la parte de darse a conocer con mas entidades de educación superior. </t>
  </si>
  <si>
    <t xml:space="preserve">Que la institución le reconozca a los docentes de manera trimestral o al finalizar el año escolar el cual se destacaron por sus desempeños laborales  en cuanto académico, creativo y estratégico en sus metologias. </t>
  </si>
  <si>
    <t xml:space="preserve">La gestión directiva realiza los esfuerzos necesarios para que la institución cuente con todos los Recursos físicos, humanos y tecnológicos para prestar un servicio de calidad. </t>
  </si>
  <si>
    <t>Con los procesos de calidad, reflejados en la estructura curricular, plan de clase, seguimiento a la estructura y PEI.</t>
  </si>
  <si>
    <t>Permite tener una secuencia de los procesos a llevar a cabo en la institución.</t>
  </si>
  <si>
    <t xml:space="preserve">Permiten que tanto el docente como el estudiante tengan un apoyo en el proceso de enseñanza aprendizaje </t>
  </si>
  <si>
    <t>Al iniciar año escolar se hace entrega de material de apoyo a los docentes para la planeación de sus clases, se cuenta con equipos digitales como el tablero digital, la realización de guías y talleres y la plataforma digital.</t>
  </si>
  <si>
    <t>Control diario de clase, teniendo en cuenta las directrices de la secretaría de educación y las actas de comisión.</t>
  </si>
  <si>
    <t>Es una herramienta que le permite identificar a la institución, al docente, al estudiante y padres de familia el nivel de desempeño en el que se encuentran.</t>
  </si>
  <si>
    <t>Se especifica en SIE la integración y evaluación de los saberes (ser, saber, saber hacer y saber convivir), la aplicación de pruebas institucionales con Helmer Pardo y la evaluación por competencias e integración de asignaturas por dimensiones.</t>
  </si>
  <si>
    <t>La estrategia pedagógica de la institución permite que el estudiante sea protagonista del proceso de aprendizaje, siendo crítico, analítico y reflexivo de su contexto o sus necesidades de su diario vivir; al igual que le permite evaluar y realizar estrategias de mejoramiento.</t>
  </si>
  <si>
    <t xml:space="preserve">Enfoque metodológico </t>
  </si>
  <si>
    <t xml:space="preserve">Permiten fortalecer las competencias, habilidades, aptitudes y actitudes en el proceso de enseñanza aprendizaje </t>
  </si>
  <si>
    <t>Guías, libros de trabajo, talleres, carpeta de evidencia, trabajos grupales, exposiciones, debates e investigaciones</t>
  </si>
  <si>
    <t>Es un requerimiento del Ministerio de Educación para dar cumplimiento de la labor docente.</t>
  </si>
  <si>
    <t>Planes de clase, PEI, DBA, estándares, lineamientos curriculares.</t>
  </si>
  <si>
    <t>Para llevar una organización institucional.</t>
  </si>
  <si>
    <t>Cronograma de actividades, plan de clase y ajustes al horario acordes a la directriz de la secretaría de educación.</t>
  </si>
  <si>
    <t>Para superar las falencias que tienen los estudiantes.</t>
  </si>
  <si>
    <t>Acciones de mejora en jornadas pedagógicas  para la implementación de estrategias en el aula.</t>
  </si>
  <si>
    <t>Es una herramienta que le permite identificar al estudiante el nivel de desempeño en el que se encuentran.</t>
  </si>
  <si>
    <t xml:space="preserve">Acciones de mejora. seguimiento a la estructura, planes de mejoramiento, proyectos transversales, proyectos institucionales. </t>
  </si>
  <si>
    <t>Permite a la institución identificar el nivel de conocimiento de los estudiantes.</t>
  </si>
  <si>
    <t>Prueba institucional con Helmer Pardo realizando acciones de mejora con los estudiantes que tienen bajo desempeño para superar las falencias presentadas.</t>
  </si>
  <si>
    <t>Control diario de clase y lista de asistencia por la plataforma virtual EDUCAMOS</t>
  </si>
  <si>
    <t xml:space="preserve">Se realizan con el fin de darle la oportunidad al estudiante de superar las dificultades académicas de una dimensión </t>
  </si>
  <si>
    <t xml:space="preserve">Está en construcción. </t>
  </si>
  <si>
    <t>AÑO  2019</t>
  </si>
  <si>
    <t>La institución hace evaluaciones periódicas sobre la satisfacción de de las familias y los estudiantes en relación con el proceso de matrícula y propicia
el mejoramiento del mismo.</t>
  </si>
  <si>
    <t>La institución realiza periódicamente la calidad y disponibilidad del archivo académico, ajusta y mejora el sistema.</t>
  </si>
  <si>
    <t>La institución revisa periódicamente el sistema de expedición de boletines digitales de calificaciones e implementa acciones para ajustarlo y mejorarlo.</t>
  </si>
  <si>
    <t xml:space="preserve">La institución revisa periódicamente el programa de mantenimiento de su planta física y realiza los ajustes pertinentes. </t>
  </si>
  <si>
    <t>Mensualmente se revisan los diferentes sitios de la planta para verificar su estado y realizar las mejoras pertinentes.</t>
  </si>
  <si>
    <t xml:space="preserve">La institución revisa y evalúa periódicamente su programa de adecuación, accesibilidad y embellecimiento de su planta física, mediante creación de requerimiento, solicitudes de compra y facturas, los resultados propician acciones de mejoramiento. </t>
  </si>
  <si>
    <t>La institución revisa y evalúa periódicamente el plan de uso de cada uno de sus espacios físicos y
diseña acciones para optimizarlos.</t>
  </si>
  <si>
    <t>La institución evalúa periódicamente la disponibilidad y calidad de los recursos para el aprendizaje y realiza ajustes a su plan de adquisiciones. Entre los soportes se tiene hoja de vida de equipos de cómputo e inventarios. Así mismo el formato de mantenimiento de equipos.</t>
  </si>
  <si>
    <t>La institución revisa y evalúa periódicamente su proceso de adquisición y suministro de insumos en función de la propuesta pedagógica, y efectúa los ajustes necesarios para mejorarlo.</t>
  </si>
  <si>
    <t>Se realiza los diferentes mantenimientos de los equipos para mantener la calidad del servicio.</t>
  </si>
  <si>
    <t>La institución revisa y evalúa periódicamente su programa de mantenimiento preventivo y correctivo de los equipos y recursos para el aprendizaje, y tiene en cuenta el grado de satisfacción de los usuarios para realizar ajustes al mismo.</t>
  </si>
  <si>
    <t>La institución revisa y actualiza periódicamente el panorama de riesgos.</t>
  </si>
  <si>
    <t>La institución cuenta con programas definidos para algunos servicios complementarios, y los presta con la calidad y la regularidad necesarias para
atender los requerimientos del estudiantado. Además, hay una articulación con la oferta externa.</t>
  </si>
  <si>
    <t>Se tiene un proceso establecido como; plan de mejoramiento, para fortalecer las diferentes dificultades presentadas por los estudiantes.</t>
  </si>
  <si>
    <t>La institución evalúa periódica y sistemáticamente la estrategia de apoyo a los estudiantes que presentan bajo desempeño académico o con dificultades de interacción y adelanta acciones correctivas y de gestión para mejorarla.</t>
  </si>
  <si>
    <t>La institución revisa y evalúa continuamente la definición de los perfiles y su uso en los procesos de selección, solicitud e inducción del personal, en función del plan de mejoramiento y de sus necesidades.</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</si>
  <si>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</si>
  <si>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La institución revisa y evalúa continuamente su
programa de formación y capacitación en función de su incidencia en el mejoramiento de los
procesos de enseñanza y aprendizaje y en el desarrollo institucional.</t>
  </si>
  <si>
    <t>La institución revisa y evalúa continuamente sus
criterios de asignación académica de los docentes y realiza los ajustes pertinentes a los mismos.</t>
  </si>
  <si>
    <t>La institución revisa permanentemente si el personal vinculado está identificado con su filosofía,
principios, valores, objetivos y toma medidas
pertinentes para lograr que todos se sientan parte de la misma.</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</si>
  <si>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</si>
  <si>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La institución revisa y valora continuamente su
estrategia de reconocimiento al personal vinculado y realiza los ajustes pertinentes.</t>
  </si>
  <si>
    <t>La institución revisa periódicamente sus estrategias de mediación de conflictos y los ajusta de
acuerdo con las necesidades.</t>
  </si>
  <si>
    <t>La institución revisa y evalúa continuamente su
programa de bienestar del personal vinculado y
los ajusta de acuerdo con los resultados obtenidos y las nuevas necesidades.</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</si>
  <si>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</si>
  <si>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El personal contable tiene los diferentes soportes contables de los diferentes procesos administrativos.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</si>
  <si>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</si>
  <si>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Hay seguimiento y evaluación de los procesos de
recaudo de ingresos y de realización de los gastos; dicha información retroalimenta la planeación financiera y apoya la toma de decisiones.</t>
  </si>
  <si>
    <t>La institución revisa y hace seguimiento a los resultados de los informes financieros, para que
éstos sean un elemento clave en el momento de
planear las acciones, tomar decisiones y evaluar
los resultados de las mismas.</t>
  </si>
  <si>
    <t>A través de una encuesta que se realiza en el primer trimestre la cual evalúa las necesidades de los estudiantes y mediante los resultados obtenidos se ejecutan los programas de los tres trimestres para la promoción y satisfacción de las mismas.</t>
  </si>
  <si>
    <t>La institución realiza de manera permanente la ejecución de proyectos de vida de forma transversal, incorporándolos en la temáticas como proyectos de educación sexual, ambiental, gobierno escolar y aprovechamiento del tiempo libre y de exploración vocacional la cual le brinda la oportunidad a los estudiantes de los dos últimos ciclos integrarse a una modalidad y así tener herramientas vocacionales para la preparación y acceso a la vida laboral.</t>
  </si>
  <si>
    <t>Se programan y ejecutan escuelas de padres por cada uno de los niveles educativos, la asistencia se cuantifica a través de los listados firmados por cada padre de familia presente. Sin embargo el proceso se sistematiza y se evalúa para el mejoramiento continuo.</t>
  </si>
  <si>
    <t>Se implementan diferentes servicios a la comunidad en general para el aprovechamiento y participación al máximo de escenarios propios e interinstitucionales con visitas a la casa de la cultura, la biblioteca y actividades como las olimpiadas, día de la familia, eucaristías comunitarias.</t>
  </si>
  <si>
    <t>La institución cuenta con diferentes escenarios y actividades en donde se incentiva la participación activa de los estudiantes, por medio de nuevas propuestas para satisfacer la demanda requerida, siendo registradas en la memoria histórica institucional y publicadas en las noticias trimestrales que el colegio genera para mostrar el desarrollo de las actividades planificadas.</t>
  </si>
  <si>
    <t>Se fortalecen a través de las diferentes capacitaciones que se realizan a los colaboradores de la institución educativa promocionando la salud mental, física y clima organizacional.</t>
  </si>
  <si>
    <t xml:space="preserve">Ofrece al personal contratado capacitaciones en donde les enseña al manejo de uso de extintores y como reaccionar ante una emergencia.  </t>
  </si>
  <si>
    <t>La institución cuenta con programas de prevención y atención en caso de desastres. Tiene puntos de encuentro demarcados en diferentes lugares, así como las diferentes señalizaciones para las rutas de evacuación, extintores, botiquines y camillas para  atención a primeros auxilios.</t>
  </si>
  <si>
    <t xml:space="preserve">La gestión de la comunidad da a tención oportuna a las necesidades que se presentan  para asi preveer posibles riesgos que puedan afectar una sana convivencia: </t>
  </si>
  <si>
    <t xml:space="preserve">Cumple con todos los formatos requeridos por el Ministerio de Educación, llevando un seguimiento y control constante de cada uno de los procesos correspondiente a la gestión acdémica. </t>
  </si>
  <si>
    <t xml:space="preserve">Cuenta con un personal capacitado para orientar cada una de las asignaturas establecidas por la institución. </t>
  </si>
  <si>
    <t>Mejorar el seguimiento a la asistencia de los estudiantes por parte de los docentes.</t>
  </si>
  <si>
    <t>Delegar a una persona para actualizar y fortalecer la base de datos de los egresados y de esa manera vincularlos a las actividades especiales planteadas por la institución.</t>
  </si>
  <si>
    <t>La institucion cuenta con el personal idoneo (docentes, administrativos, colaboradores y directivos) capacitado para brindar una educacion de calidad. Las intalaciones se encuentran en estado optimo para promover un aprendizaje significativo de los estudiantes. Implementando y utilizando de manera adecuada los diferentes recursos (tecnologicos) para brindar diferentes procesos de aprendizaje en los diferentes niveles de educacion.</t>
  </si>
  <si>
    <t>La institucion esta en proceso de mejoramiento en el acompañamiento a los estudiantes de necesidades educativas especiales. Otro factor para mejorar es promover jornadas de salud bucal, en la cual se explique a los estudiantes los diferenetes metodos de limpieza.</t>
  </si>
  <si>
    <t>INSTITUTO DIVERSIFICADO DOMINGO SAVIO</t>
  </si>
  <si>
    <t>TIBÚ</t>
  </si>
  <si>
    <t xml:space="preserve">CARRERA 11 #14-50 BARRIO BARCO </t>
  </si>
  <si>
    <t xml:space="preserve">secretariadomingosavio@sdbcob.org </t>
  </si>
  <si>
    <t>COORDINADORA</t>
  </si>
  <si>
    <t xml:space="preserve">coordinadordomingosavio@sdbcob.org </t>
  </si>
  <si>
    <t>ORIENTADOR ESCOLAR</t>
  </si>
  <si>
    <t>comunitariadomingosavio@sdbcob.org</t>
  </si>
  <si>
    <t>YOSELÍN MARÍA AMADO NIÑO</t>
  </si>
  <si>
    <t>SECRETARIA ACADÉMICA</t>
  </si>
  <si>
    <t>secretaria domingosavio@sdbcob.org</t>
  </si>
  <si>
    <t>prejardindomingosavio@gmail.com</t>
  </si>
  <si>
    <t xml:space="preserve">JEFE DIMENSIÓN ESPIRITUAL </t>
  </si>
  <si>
    <t>JEFE DIMENSIÓN SOCIOPOLÍTICA</t>
  </si>
  <si>
    <t>JEFE DIMENSIÓN CIENTÍFICA</t>
  </si>
  <si>
    <t xml:space="preserve">JEFE DIMENSIÓN LÓGICA </t>
  </si>
  <si>
    <t xml:space="preserve">JEFE DIMENSIÓN LABORAL </t>
  </si>
  <si>
    <t>octavodomingosavio@gmail.com</t>
  </si>
  <si>
    <t>CHRISTIAN EDUARDO CABALLERO</t>
  </si>
  <si>
    <t>JEFE GESTIÓN HUMANA</t>
  </si>
  <si>
    <t>gestionhumanatibu@sdbcob.org</t>
  </si>
  <si>
    <t>AÑO 2020</t>
  </si>
  <si>
    <t>Plataformas que ofrece la institución para el desarrollo de las clases virtuales, agenda escolar, plataforma institucional, buenos días, actividades comunitarias, asociacionismo, manual de convivencia. Estamos aprobados por la ISSO 9001 y cada año se realiza auditoria interna y externa.</t>
  </si>
  <si>
    <t>Las metas propuestas para el año se concluyeron satisfactoriamente ya que se verifican periódicamente y se esta evaluando por Gestión de Calidad.</t>
  </si>
  <si>
    <t>Actas de Consejos Académicos y Consejo Directivo, día E análisis y resultados de pruebas, autoevaluación institucional, auditoria, pruebas de lectores competentes.</t>
  </si>
  <si>
    <t>Proyecto de gobierno escolar, actas de gobierno escolar, actas de consejo directivo.</t>
  </si>
  <si>
    <t>Manual de convivencia, Actas de Comité de convivencia, remisiones a orientación escolar. observador del estudiante y seguimientos de convivencia.</t>
  </si>
  <si>
    <t xml:space="preserve">Junta de curso, proyecto de gobierno escolar, actas de consejo estudiantil, cronograma de actividades, direcciones de curso, manual de convivencia </t>
  </si>
  <si>
    <t xml:space="preserve">La comunidad educativo pastoral motiva al reconocimiento de logros por medio de las actividades programadas en el día estipulado como día de la cosecha </t>
  </si>
  <si>
    <t xml:space="preserve">actas de consejo directivo, académico , ecónomo y pastoral </t>
  </si>
  <si>
    <t>Actos culturales, misas comunitarias ,  izadas de bandera, grupos asociativos, convivencias, encuentros juveniles, MJS, actividades curriculares y extracurriculares.</t>
  </si>
  <si>
    <t>Actas de gestión directiva  , ecónoma  y asambleas generales de padres de familia , paginas de solicitud de mantenimiento del colegio</t>
  </si>
  <si>
    <t xml:space="preserve">actas de consejo directivo y académico </t>
  </si>
  <si>
    <t>Porque se le hace un seguimiento continuo y una retroalimentación  de acuerdo a las políticas de la institución y el sistema de gestión de calidad.</t>
  </si>
  <si>
    <t>La institución brinda el apoyo permanente, continuo y flexible con  los recursos necesarios para llevar a cabo las clases virtuales en el proceso de enseñanza y aprendizaje.</t>
  </si>
  <si>
    <t>Capacitaciones para el buen manejo de las plataformas digitales, equipos tecnológicos, guías de trabajos, redes informáticas, libros virtuales, ayudas pedagógicas y didácticas que brinda la institución.</t>
  </si>
  <si>
    <t xml:space="preserve">La institución educativa cumple con la cantidad de semanas por año establecidas por el ministerio de educación. </t>
  </si>
  <si>
    <t>La evaluación es formativa y permite saber en qué nivel de desempeño se encuentra cada estudiante.</t>
  </si>
  <si>
    <t xml:space="preserve">Permite fortalecer el proceso de enseñanza  aprendizaje y de esta manera reforzar el conocimiento adquirido. </t>
  </si>
  <si>
    <t>1. Guías, talleres, videos, páginas del ministerio de educación, evidencias por medio de fotos, exposiciones, redes sociales, plataformas institucionales (educamos y Teams).</t>
  </si>
  <si>
    <t>Se presenta un uso articulado de los recursos a través de las capacitaciones y requerimientos estipulados por el ministerio de educación.</t>
  </si>
  <si>
    <t xml:space="preserve">Estándares básicos de competencias, lineamientos curriculares, DBA, planes de clase, plataformas digitales suministradas por el ministerio de educación. </t>
  </si>
  <si>
    <t xml:space="preserve">La institución implementa el calendario A,  teniendo en cuenta los niveles de escolaridad para poder definir la intensidad horaria. </t>
  </si>
  <si>
    <t xml:space="preserve">Se programa la intensidad horaria desde lo establecido por el ministerio de educación que se ven reflejado en los planes de clase y en el cronograma institucional. </t>
  </si>
  <si>
    <t>Planes de mejoramiento ( en el corte del 70% y finalizando el trimestre), martes de mejoramiento.</t>
  </si>
  <si>
    <t xml:space="preserve">Se tiene en cuenta el calendario institucional y los documentos emanados por el ministerio de educación. </t>
  </si>
  <si>
    <t>Estructura curricular, planes de clase, actas de dimensiones, estrategias didácticas de los docentes, secuencia didáctica.</t>
  </si>
  <si>
    <t xml:space="preserve">la institución realiza seguimiento constante al estilo pedagógico que se lleva a cabo en las aulas de clase destacando el cumplimiento de la estrategia, el modelo pedagógico y la propuesta pastoral. </t>
  </si>
  <si>
    <t xml:space="preserve">Formato de evaluación y autoevaluación docente y proceso de auditoria que arroja las inconformidades para proponer acciones de mejora. </t>
  </si>
  <si>
    <t>Permite conocer el nivel de desempeño en el que se encuentra el estudiante y de esa manera llevar un proceso integral.</t>
  </si>
  <si>
    <t>Se tienen en cuenta las necesidades para trabajar acciones de mejora realizando un análisis de los indicadores que se deben mejorar en el nivel académico</t>
  </si>
  <si>
    <t>Seguimiento a la estructura curricular, actas de comisión, planes de mejoramiento, seguimiento académico.</t>
  </si>
  <si>
    <t xml:space="preserve">Permite conocer en qué grado  se encuentra la institución a nivel municipal, departamental y nacional. </t>
  </si>
  <si>
    <t xml:space="preserve">Pruebas de estado emanadas por el ministerio de educación. </t>
  </si>
  <si>
    <t>Se lleva un control diario a la asistencia e inasistencia de los estudiantes a través de los diferentes formatos que maneja la institución.</t>
  </si>
  <si>
    <t xml:space="preserve">Control diario de clase, plataforma virtual de educamos, control de retardos que permite controlar la inasistencia de los estudiantes. </t>
  </si>
  <si>
    <t xml:space="preserve">Los estudiantes pueden compensar las dificultades presentadas en el trimestre por medio de los planes de mejoramiento. </t>
  </si>
  <si>
    <t xml:space="preserve">Planes de mejoramiento en el 70% y en el 100% del trimestre y martes de mejoramiento. </t>
  </si>
  <si>
    <t xml:space="preserve">Los PIAR, planes de clase ajustados, capacitaciones realizadas por la psicóloga de apoyo de la institución </t>
  </si>
  <si>
    <t xml:space="preserve">Se tiene en cuenta la base de datos de los egresados pero no hay una participación constante de los mismos en la institución. </t>
  </si>
  <si>
    <t xml:space="preserve">Se llevaron a cabo todos los procesos reglamentados por el ministerio de educación con el apoyo de la institución para cumplir con los requisitos de acuerdo a la necesidades de la comunidad educativa. </t>
  </si>
  <si>
    <t xml:space="preserve">Se realizaron capacitaciones constantes, pertinentes y acordes a las necesidades presentadas durante el presente año. Implementación de las plataformas para poder realizar cada una de las clases virtuales durante el año escolar adaptandose rapidamente al uso de la plataforma de Microsoft Teams, así mismo los estudiantes que no pudieron acceder a esta, realizaban sus actividades por medio de guías y talleres. </t>
  </si>
  <si>
    <t xml:space="preserve">Conformar un grupo de trabajo en la institución que pueda ejercer las siguientes funciones: 1. Crear redes sociales. 2. Seguimiento y actualización de la base de datos. 3. Conformar la asociación de egresados. </t>
  </si>
  <si>
    <t xml:space="preserve">La institución educativa siempre está en mejoramiento continuo, priorizando las necesidades de los estudiantes, teniendo en cuenta que este año  la situación de salud pública  tuvo consecuencias socioeconómica en  el municipio. </t>
  </si>
  <si>
    <t>La institución educativa cuenta con una base de datos de los estudiantes que están actualmente matriculados.</t>
  </si>
  <si>
    <t xml:space="preserve">Hoja de matricula -  Contrato </t>
  </si>
  <si>
    <t>La institución educativa dispone de los boletines de calificación, el cual se publica cada trimestre académico .</t>
  </si>
  <si>
    <t xml:space="preserve">Debido a la situación pública este año la entrega de boletines se realiza a través de la plataforma Educamos. </t>
  </si>
  <si>
    <t>Mantenimiento de fachadas  Adecuación de elementos para el  cumplimiento de los protocolos de bioseguridad, camino a la alternancia Remodelación de la institución educativa</t>
  </si>
  <si>
    <t xml:space="preserve">Plan de mantenimiento se realiza cada trimestre académico, en el corte del 70% y 100% donde se proponen actividades de refuerzo desde las asignaturas que conforman cada una de las dimensiones. </t>
  </si>
  <si>
    <t xml:space="preserve">Se realizan diferentes capacitaciones a los docentes para fortalecer los proceso educativos. </t>
  </si>
  <si>
    <t>Elementos de protección personal  Uniformes para docentes y personal Material  didáctico para los docente</t>
  </si>
  <si>
    <t xml:space="preserve">Implementación de los protocolos de bioseguridad, para el cuidado y protección de la comunidad que ingresa a la institución. </t>
  </si>
  <si>
    <t xml:space="preserve">Elementos de bioseguridad </t>
  </si>
  <si>
    <t xml:space="preserve">Los estudiantes que requieren mayor apoyo académico, se realiza un plan de mejoramiento, el cual es citado a los padres de familia para informar el rendimiento académico y seguimiento oportuno para la mejora del proceso educativo. </t>
  </si>
  <si>
    <t xml:space="preserve">Plan de mejoramiento                         Seguimiento a estudiantes             Atención a padres </t>
  </si>
  <si>
    <t xml:space="preserve">La institución realiza continuamente los proceso de inducción acerca de los documentos de calidad, cronograma de actividades. </t>
  </si>
  <si>
    <t xml:space="preserve">PEPS                                                                              SIE                                                                                        PEI                                                                             Cronograma institucional </t>
  </si>
  <si>
    <t xml:space="preserve">La institución educativa cumple con la asignación académica al inicio del año escolar, cumplimiento con cada uno de los criterios pertinentes, haciendo excepción de cualquier eventualidad externa. </t>
  </si>
  <si>
    <t xml:space="preserve">Se realiza la organización de la titulatura de los docentes encargados, la carga académica, los jefes encargados de cada dimensión. </t>
  </si>
  <si>
    <t xml:space="preserve">La institución valora y reconoce el trabajo de los docentes, estudiantes y padres de familia, establecidos en el manual de convivencia. </t>
  </si>
  <si>
    <t xml:space="preserve">La institución apoya el diseño y la creación del proyecto de investigación, el cual es divulgado a toda la comunidad educativa. </t>
  </si>
  <si>
    <t xml:space="preserve">Talento humano se preocupa por el bienestar del todo personal de la institución, a través de actividades que fortalezcan el ambiente laboral y las buenas relaciones interpersonales. </t>
  </si>
  <si>
    <t xml:space="preserve">El desarrollo de actividades a través del medio virtual, tales como bingo, celebraciones día del trabajador, día del amor y amistad, día del maestro. </t>
  </si>
  <si>
    <t xml:space="preserve">La institución educativa evalúa continuamente cada uno de los proceso para el presupuesto anual, teniendo en cuenta las necesidades, realizando el plan de de ajuste y gestión pertinente de acuerdo a lo estipulado. </t>
  </si>
  <si>
    <t xml:space="preserve">Presupuesto anual teniendo en cuenta la proyección de ingresos y gastos, teniendo en cuenta la situación económica. </t>
  </si>
  <si>
    <t xml:space="preserve">Se realiza el seguimiento de los procesos de ingresos y gastos, manteniendo un control de la información, para realizar un planeación y gestión financiera de acuerdo a lo que requiera la institución. </t>
  </si>
  <si>
    <t xml:space="preserve">Presentación de procesos de los recaudo de los recursos, y la ejecución de los ingresos, de acuerdo al presupuesto, teniendo en cuenta las necesidades de la institución. </t>
  </si>
  <si>
    <t xml:space="preserve">La institución realiza la revisión y seguimiento de los resultados de cada informe para obtener y evaluar  los resultados </t>
  </si>
  <si>
    <t xml:space="preserve">Establecen los informes requeridos por los entes externos, se hace seguimiento a los resultados para la toma de decisiones. </t>
  </si>
  <si>
    <t xml:space="preserve"> La institución diseñó adaptaciones curriculares para atender a la población que experimenta barreras para el aprendizaje, con el fin de que se llevara a cabo una participación constante de los estudiantes en su proceso de aprendizaje. Además se llevó seguimiento constante de dichas adaptaciones, siendo sensible a las necesidades educativas de sus estudiantes. 
</t>
  </si>
  <si>
    <t>Plan individual de ajustes razonables, clases virtuales con la docente de apoyo orientadas a ofrecer un acompañamiento psicopedagógico a estudiantes con barreras para el aprendizaje, planes de clase adaptados.</t>
  </si>
  <si>
    <t xml:space="preserve">Cada año de manera anual se incrementa el número de la población indígena Barí en diferentes grados, teniendo presente el beneficio y recursos que le ofrece la institución como descuentos en la matricula. </t>
  </si>
  <si>
    <t>La institución continuo realizando talleres y charlas dirigidas a los padres de familia con temas especiales para cada uno de los ciclos efectuadas desde la orientación escolar y llevadas a cabo mediante la virtualidad.</t>
  </si>
  <si>
    <t>La institución cuenta con recursos físicos óptimos (biblioteca, sala de audio visuales, sala de informática) los cuales están disponibles para la comunidad educativa, además evalúa de forma periódica los servicios que ofrece a la comunidad para su mejoramiento continuo.</t>
  </si>
  <si>
    <t>Espacios educativos como biblioteca, sala de audiovisuales, salón polivalente, sala de informática, aula múltiple, salón de la banda. Además, se han realizado algunas remodelaciones al aula múltiple, se ha hecho adecuación de la inmobiliaria en sala de docentes, salones y departamentos administrativos y salón de la banda, así mismo modificaciones en la infraestructura de la institución, con diseños que garantizan la seguridad y la comodidad de toda la comunidad educativa.</t>
  </si>
  <si>
    <t>La institución cuenta con la conformación de una asamblea de padres, la cual funciona de acuerdo a lo estipulado en la normatividad vigente y participa en diferentes estamentos como: comité de convivencia, consejo directivo, comité de evaluación y promoción y el comité de padres representantes, además la institución cuenta con mecanismos para dar seguimiento al funcionamiento tanto de la asamblea como del consejo de padres de familia con el fin de mejorar estos espacios de participación y aprendizaje.</t>
  </si>
  <si>
    <t>Actas donde se evidencia la participación de los miembros representantes de la asamblea de padres de familia en cada uno de los estamentos, en las cuales se realiza el debido seguimiento a dichos grupos de padres de familia.</t>
  </si>
  <si>
    <t>Los padres de familia son fundamentales en el proceso educativos de los estudiantes estos son comprometidos a apoyar el proceso educativo de sus hijos . Participando en todas las actividades programadas por la gestión comunitaria y pastoral.</t>
  </si>
  <si>
    <t xml:space="preserve"> La participación y acompañamiento de las familias se pueden evidenciar en: las tardes de atención a padres, las reuniones programadas por cada docente titular, las misas comunitarias y demás actividades programadas por pastoral durante el año escolar.</t>
  </si>
  <si>
    <t xml:space="preserve">La institucion ha creado estrategias pedagogicas partiendo de la situación de la pádemia para transmitir educación dinamica a traves de la plataforma Microsoft Teams, educamos y actividades civicas pastorales que llevaron a cabo por facebook Salesianos Tibú para no dejar pasar por desapercibido debido a la situación que se presento en el año escolar 2020. </t>
  </si>
  <si>
    <t xml:space="preserve">Capacitación al personal docente con la implementación de estrategias tecnologicas en el medio virtual, capacitacion en seguridad y salud en el trabajo por medio virtual, remodelaciones al plantel educativo teniendo presente la bioseguridad del Covid 19, atención constante a los estudiantes con necesidades educativas especiales en el proceso adémico, proceso pastoral se digitalizo debido a la pandemia para poder continuar con el carisma Salesiano. </t>
  </si>
  <si>
    <t xml:space="preserve">Se muestra disponible para colaborar con los otros miembros de la Comunidad Educativa Pastoral en el diseño, desarrollo y evaluación de las diferentes actividades.
Participación activa y constante de la implementación del sistema de gestión de calidad y lo promueve correctamente. 
Demuestra y exige el adecuado uso y mantenimiento de los bienes materiales y recursos educativos de la institución.
</t>
  </si>
  <si>
    <t xml:space="preserve">Apoyo en el análisis de la autoevaluación institucional, la actualización del PEPS y el desarrollo de nuevas iniciativas para la certificación, mantenimiento y mejoramiento continuo.
</t>
  </si>
  <si>
    <t>La institución educativa está constantemente en mejoramiento continúo, en lo cual requiere de un especialista capacitado para la dependencia de psicología, que cubra con las necesidades que requiera toda la comunidad educativa.</t>
  </si>
  <si>
    <t xml:space="preserve">La institución edcuativa cuenta con el apoyo de propuestas de investigación como el diseño para el cambio, en el cual se divulga para el conocimiento de toda la comunidad educativa, pero ésta no cuenta con un apoyo financiero para que se pueda llevar a cabo. </t>
  </si>
  <si>
    <t>Muestra capacidad de liderazgo en eventos educativos institucionales. Propone iniciativas que proyecten al Colegio en el ámbito externo</t>
  </si>
  <si>
    <t>Mantiene relaciones armónicas con los directivos, asumiendo corresponsablemente la tarea de orientación institucional y atendiendo al conducto regular.</t>
  </si>
  <si>
    <t>AÑO 2021</t>
  </si>
  <si>
    <t>calendario institucional , planes de clase , estructura curriculares,</t>
  </si>
  <si>
    <t xml:space="preserve">sistema preventivo -PEPS- auditorias </t>
  </si>
  <si>
    <t>SIE- evaluaciones parciales, pruebas institucionales , evidencias de desempeño, evaluaciones de planes mejoramiento .</t>
  </si>
  <si>
    <t>se continua con una necesidad de no tener un seguimiento a los egresados</t>
  </si>
  <si>
    <t xml:space="preserve">Durante la transicion del año escolar se llevaron a cabo todos los procesos reglamentados por el ministerio de educación con el apoyo de la institución para cumplir con los requisitos de acuerdo a la necesidades de la comunidad educativa. </t>
  </si>
  <si>
    <t xml:space="preserve">Se tiene en cuenta un archivo unificado, organizado en carpetas con la base de datos de cada uno de los estudiantes que conforman la institución educativa. </t>
  </si>
  <si>
    <t xml:space="preserve">Durante todo el proceso del año lectivo, los docentes registran en la plataforma de educamos la competencias adquiridas en los desempeños académicos del ser (10), saber (25), saber hacer (25) y convivir (10). Para constatar las evidencias del proceso de enseñanza-aprendizaje; a partir de los resultados obtenidos con la socialización del informe parcial y total. </t>
  </si>
  <si>
    <t xml:space="preserve">Se inicia con la identificación de peligros y requisitos legales en los procesos, implementación de acciones y programas de seguridad y salud en el trabajo, termina con la evaluación de la eficacia de las medidas implementadas. </t>
  </si>
  <si>
    <t>El instituto Diversificado Domingo Savio, cuenta con la presencia de orientación escolar y psicología para el apoyo a los estudiantes con necesidades educativas especiales, de acuerdo al plan de ajustes razonables sobre Inclusión y Equidad en la Educación, para apoyar los procesos de enseñanza y aprendizaje que surge en el Decreto 1421 de 2017. Asimismo, con los estudiantes que presentan falencias en su proceso académico, se realiza seguimiento del informe parcial y total, con los planes de mejoramiento y los correctivos para superar las falencias, además de la jornada de los martes de mejoramiento en el que cada docente, realiza intervenciones de las competencias por trimestre y socialización de las actividades propuestas.</t>
  </si>
  <si>
    <t xml:space="preserve">Al inicio del año escolar se realiza con los docentes y demás personal el proceso de inducción y reinducción para dar conocer los documentos de calidad, cronograma académico, procesos y formatos requeridos par el desarrollo institucional. </t>
  </si>
  <si>
    <t xml:space="preserve">La institución asegura un adecuado proceso de selección y contratación del personal teniendo en cuenta los requerimientos en cuanto a educación, formación, habilidades y experiencias apropiadas para desarrollar sus funciones, y a partir de esta formación, realizar programas y capacitaciones que permitan alcanzar los resultados planificados. </t>
  </si>
  <si>
    <t xml:space="preserve">Encuesta de necesidades de formación; capacitación y bienestar; solicitud de eventos de formación; evaluaciones de desempeño y calificación de competencias. </t>
  </si>
  <si>
    <t xml:space="preserve">Al inicio del año escolar se entrega a cada docente la asignación académica de acuerdo a sus funciones, para dar cumplimiento y responsabilidad de todo el cargo adquirido para el grado escolar correspondiente. </t>
  </si>
  <si>
    <t>Todos los colaboradores de la comunidad educativa debe tener sentido de pertenencia y apropiarse del horizonte institucional.</t>
  </si>
  <si>
    <t>Se realiza el seguimiento de la evaluación de desempeño docente, organizado por semestre, para conocer los resultados de evaluación de desempeño y planes de mejoramiento profesional, a partir del rendimiento académico de los estudiantes de acuerdo a la dimensión impartida, la estrategia pedagógica Institucional en el plan de clase, y los recursos didácticos pertinentes, suficientes y multimediales para promover aprendizajes y creatividad mediante la investigación formativa escolar.</t>
  </si>
  <si>
    <t xml:space="preserve">La institución se realiza reconocimiento a los padres de familia y estudiantes que se esfuerzan por alcanzar los objetivos propuestos en cada avance. Sin embargo, falta tener en cuenta el mismo estimulo para el personal que de la institución teniendo un reconocimiento por las labores desempeñadas en la institución. </t>
  </si>
  <si>
    <t>La investigación de la institución cuenta con un apoyo por parte de talento humano  para mejorar la calidad del servicio en el PEPS buscando  la calidad de formación pastoral  y busca fuentes de financiación que permitan su realización.</t>
  </si>
  <si>
    <t xml:space="preserve">Se realiza las acciones correctivas cuando se presenta alguna inconformidad con los colaboradores de la institución, siendo mediador de los proceso para encontrar soluciones positivas, teniendo en cuenta las necesidades del contexto. </t>
  </si>
  <si>
    <t xml:space="preserve">Aplica desde la identificación de necesidades de personal, incluyendo su selección, contratación, inducción, formación y capacitación hasta el retiro de la Comunidad.   Conformación de los comité, COPASST, Comité convivencia y salud en el trabajo. </t>
  </si>
  <si>
    <t>Elaboración de presupuesto, elaboración del informe de ejecución presupuestal, información contable procesada (cierre de mes), presentación manual de autoevaluación.</t>
  </si>
  <si>
    <t>Emitir información contable y financiera clara, útil, veraz y oportuna con base en la aplicación de la normatividad vigente, que sirvan de soporte para la toma de decisiones necesarias para la sostenibilidad de la comunidad</t>
  </si>
  <si>
    <t xml:space="preserve">Se tiene en cuenta un registro en la base de datos, de acuerdo a los gastos realizados durante el año escolar, teniendo en cuenta la planeación y gestión de los presupuestos que requiere la institución. </t>
  </si>
  <si>
    <t xml:space="preserve">La institución educativa revisa y hace seguimiento a los informes financieros, siendo requisitos claves para el momento de planear, y tener en cuenta para toma constante de decisiones, logrando la mejora continua, evaluando los resultados. </t>
  </si>
  <si>
    <t xml:space="preserve">La institución cuenta con la organización y ejecución de los procesos establecidos para contribuir en el mejoramiento conntinuo de los espacios y segurdiad del personal que labora, cumpliendo con los protocolos estipulados para su cumplimiento.                                                       Se realizan las adeucaciones necesarias para el mantenimiento y embellecimiento de los espacios de la insititución.                                  Se tiene encuenta los elementos necesarios para el desarollo y comodidad del trabajo de los docentes y demás personal para el cumplimiento de sus labores. </t>
  </si>
  <si>
    <t>Se llevan a cabo capacitaciones, y actividades de bienestar, que contribuyen a la mejora en la comunidad y seguridad de la  del empleador, integrando a toda la comunidad educativa.</t>
  </si>
  <si>
    <t>PIAR (plan individual de ajustes razonables), plataformas virtuales (TEAMS y EDUCAMOS), acompañamiento de orientación escolar presencial en horarios establecidos por la institución para fortalecer el proceso de enseñanza y aprendizaje de los educandos.</t>
  </si>
  <si>
    <t xml:space="preserve">La institución cuenta con estudiantes de la comunidad indígena Barí lo cuales se les brida las estrategias para llevar a cabo su proceso educativo. </t>
  </si>
  <si>
    <t>Se brindaron los recursos de la planta física pertinentes y necesarios para que los estudiantes pudieran llevar a cabo el desarrollo de las actividades propuestos por los docentes y así mismo poder cumplir con los objetivos propuestos; entrega de guías semanales, facilidad de equipos, plataformas e internet para desarrollar lo propuesto en el año escolar.</t>
  </si>
  <si>
    <t>Acompañamiento escolar, adecuación de las áreas comunes, educación en valores. En vista del proceso de todos los protocolos establecidos por el ministerio de educación se vio la necesidad de adaptar  la planta física de la institución ( aulas, aulas comunes, canchas, baños).</t>
  </si>
  <si>
    <t>Como comunidad educativa es primordial formar a los estudiantes en habilidades y capacidades para la vida, brindando una formación integral tanto en conocimientos cognitivos como en valores, a fin construir "Buenos Cristianos y Honestos Ciudadanos". Los proyectos de vida se desarrollan durante todo el año escolar con una serie de actividades dirigidas por los docentes titulares y orientador escolar.</t>
  </si>
  <si>
    <t xml:space="preserve">Retiros espirituales, convivencias, campaña de formación en valores, proyectos transversales, acompañamiento en la creación del proyecto de vida por medio de las direcciones de curso con los valores del mes correspondiente. </t>
  </si>
  <si>
    <t xml:space="preserve">Se realizaron escuelas de padres por ciclos con las diferentes temáticas establecidas por medio de las diferentes plataformas virtuales en pro del crecimiento espiritual. </t>
  </si>
  <si>
    <t xml:space="preserve">Adecuación de los escenarios educativos </t>
  </si>
  <si>
    <t xml:space="preserve">La institución cuenta con todos los recursos físicos y tecnológicos, espacios lúdico recreativos para brindar una educación de calidad y así obtener un mejoramiento continúo, facilitando el proceso de aprendizaje de los educandos. </t>
  </si>
  <si>
    <t xml:space="preserve">Se dio cumplimiento del servicio social teniendo en cuenta los protocolos de bioseguridad. </t>
  </si>
  <si>
    <t>La institución permite la intervención de los padres de familia a través del gobierno escolar siendo miembros participes del consejo de padres, asociación de padres, consejo de convivencia y consejo de evaluación y promoción asimismo escuela de padres y asamblea.</t>
  </si>
  <si>
    <t>Se evidencia con la participación de toda la CEP en escuela de padres orientada por orientación, convivencias, capacitaciones a los  docentes, orientador y enfermera, sobre el manejo de emociones, capacitación sobre material pedagógico para aplicar en primaria y secundaria, capacitación de educación sexual en niños y jóvenes. entre otras con el objetivo de mejorar la salud mental, física y clima organizacional.</t>
  </si>
  <si>
    <t>Plantear espacios de formación complementarios a los padres de familia que no asistieron a la escuela de padres, de igual manera llevar un seguimiento a los acudientes que no hicieron presencia los miercoles de cada semana para  velar por el rendimiento académico y comportamental de los estudiantes.</t>
  </si>
  <si>
    <t>Las metas institucionales se plantean iniciando el año escolar y se le realiza una evaluación periódica por trimestre, permitiendo realizar los ajustes que se consideren necesarios, buscando siempre plasmando legado de don Bosco ayudando a la población pobre y más vulnerable.</t>
  </si>
  <si>
    <t>Actas de consejo académico, direcciones de curso, pruebas institucionales, manual de calidad, reporte de auditoria interna y externa, lectores competentes, resultados pruebas saber, autoevaluación institucional, PMI</t>
  </si>
  <si>
    <t xml:space="preserve">Durante el año escolar la institución educativa con apoyo de la pastoral y orientación escolar trabajan de la mano para el fortalecimiento de la pertenencia y pertinencia institucional, desarrollando actividades que permiten la participación de los estudiantes.
Los estudiantes reflejan a través de su comportamiento y participación en los actividades institucionales tanto fuera y dentro de la institución el compromiso. </t>
  </si>
  <si>
    <t xml:space="preserve">Las actividades propuestas por la institución educativa, que evidencian el fortalecimiento de la pertenencia y pertinencia son las mismas: 
-  Actos culturales 
-	Izadas de bandera 
-	Grupos asociativos 
-	Encuentros juveniles 
-	Participación en actividades curriculares y extracurriculares
-	Participación en el FAS 
-	Direcciones de curso 
-	Convivencias 
-	Charlas de la alcaldía </t>
  </si>
  <si>
    <t xml:space="preserve">1. Solicitud de recurso para las aulas de a través de la plataforma. 
2. Mantenimiento continuo de las instalaciones de la institución por parte de servicios generales. 
3. Creación de espacios para el desarrollo de las competencias de los estudiantes a través del taller de la técnica en instalaciones de eléctricas, residenciales y comerciales implementando durante el año escolar. 
4. Recursos que ofrece la institución educativa para el pleno desarrollo de las clases presenciales – virtuales, video beam, internet inalámbrico, computadores,  parlantes, adaptadores y cables HDMI. 
5. Adecuación de espacios de juegos para los estudiantes de primaria y secundaria. </t>
  </si>
  <si>
    <t xml:space="preserve">En el inicio de año escolar se realiza la inducción de los estudiantes de la siguiente manera: 
1.	Bienvenida a los estudiantes.
2.	Se realiza un diagnostico de cada una de la asignaturas. 
3.	Se da a conocer a los estudiantes los libros reglamentarios (PEPS, SIE , Manuel de convivencia). 
De la misma manera, los padres de familia asisten a una asamblea de padres de familia precedida por el rector, en donde se dan a conocer las metas u objetivos planteados para el año escolar. </t>
  </si>
  <si>
    <t>La institución educativa con apoyo de los docentes y orientador escolar se realiza una observación continua de las actitudes de los estudiantes dentro y fuera de las aulas de clase, con fin de determinar acciones de mejora para que los alumnos se sientan motivos.</t>
  </si>
  <si>
    <t xml:space="preserve">1.	Implementación de nuevas estrategias de aprendizaje. 
2.	Proyecto de investigación de diseño para el cambio. 
3.	Creación de espacios de aprendizaje. 
4.	Implementación de nuevas tecnologías de la información y las comunicaciones. 
5.	Asistencia salesiana
6.	Martes de mejoramiento 
7.	Asociacionismo 
8.	Actividades pastorales </t>
  </si>
  <si>
    <t xml:space="preserve">1.	Actas de consejo directivo 
2.	Actas de consejo académico 
3.	Agendas escolares
4.	Seguimiento por parte del orientador escolar. 
5.	Libro reglamentarios </t>
  </si>
  <si>
    <t xml:space="preserve">Durante el año escolar la comunidad educativa participa activamente en actividades extracurriculares, con el fin de dar muestra de los talentos de la institución: 
1.	Eventos de la banda. 
2.	Invitaciones de danzas a otros colegios. 
3.	Participación en el FAS nacional. 
4.	Intercolegiados </t>
  </si>
  <si>
    <t xml:space="preserve">La institución educativa propone espacios que permiten el desarrollo del bienestar de los estudiantes: 
1.	Actividades pastorales tales como: eucaristías, convivencias, retiros, celebración de la novena de Domingo Savio, fiesta de María Auxiliadora, Bosco Work, entre otros) 
2.	Grupos de asociacionismo 
3.	Izadas de bandera 
4.	Jornadas lúdicas
5.	Direcciones de curso </t>
  </si>
  <si>
    <t xml:space="preserve">Nuestro carisma salesiano tiene como centro al ser humano por tal motivo, es muy importante identificar y divulgar las buenas practicas por parte de la CEP dentro de la institución. Durante el año se resaltan las buenas practicas teniendo en cuenta, las fechas del cronograma anual, las auditorías internas y externas resaltan los aciertos dentro del institución. </t>
  </si>
  <si>
    <t xml:space="preserve">
La gestión directiva de la institución educativa esta en un continuo proceso de evaluación y mejoramiento, con el objetivo de propiciar a los estudiantes, padres de familia y comunidad, un servicio de calidad que responda a las necesidades del contexto. </t>
  </si>
  <si>
    <t xml:space="preserve">La institución educativa presenta con claridad los elementos del horizonte institucional, lo cual facilita el cumplimiento los objetivos establecidos. </t>
  </si>
  <si>
    <t xml:space="preserve">Desde la gestión educativa se integra a la comunidad educativa en general para que participen el proceso de mejoramiento continuo de la institución, ya que ellos son una parte importante del proceso. </t>
  </si>
  <si>
    <t xml:space="preserve">Se evidencia el desarrollo del sector productivo a través de:
-	Convenio con en Servicio Nacional de Aprendizaje (SENA) para doble titulación en la técnica de instalaciones eléctricas, residenciales y comerciales. 
-	Implementación del nuevo taller de electricidad. 
-	Laboratorios de física </t>
  </si>
  <si>
    <t xml:space="preserve">Para el proceso de matricula se tiene en cuenta los siguientes procesos: Plataforma de educamos; Libro de matricula; paz y salvo; boletín; contrato y pagaré firmado; soporte de pago. También carpeta azul colgante, registro civil en original y copia; fotocopia de la tarjeta de identidad (mayores 7 años); documento identidad de los padres de familia; fotocopia del carné vacunación o refuerzo de vacunas (preescolar); fotocopia seguro médico; constancia liberación cupo; procedencia; paz y salvo; hoja de matricula. </t>
  </si>
  <si>
    <t xml:space="preserve">Archivo con los datos personales de los estudiantes; Libro de matricula; paz y salvo; boletín; contrato y pagaré firmado; soporte de pago. También carpeta azul colgante, registro civil en original y copia; fotocopia de la tarjeta de identidad (mayores 7 años); documento identidad de los padres de familia; fotocopia del carné vacunación o refuerzo de vacunas (preescolar); fotocopia seguro médico; constancia liberación cupo; procedencia; paz y salvo; hoja de matricula. Al igual se tiene en cuenta solicitudes de cupo y procesos de admisión; solicitudes de descuento.  </t>
  </si>
  <si>
    <t xml:space="preserve">Matriz de peligro, programa de seguridad y salud; programa de control y de inspección. El proyecto de diseño para el cambio a generado que exista  materiales para ser reutilizado en diferentes espacios de la institución. Al igual que el cuidado de las zonas verdes, para el cuidado de nuevas especies; control y cronograma de mantenimiento de aulas. </t>
  </si>
  <si>
    <t xml:space="preserve">Proveedor; suministro de proveedores; plan y orden de compra; autorización de copias; base de datos de compras; inventarios de bienes devolutivos. Realizando la detección de la necesidad de los recursos, cotización de su valor, compra, seguimiento al uso de los recursos y el mantenimiento. </t>
  </si>
  <si>
    <t xml:space="preserve">Solicitud de mantenimiento de compras y mantenimiento correctivo. Teniendo en cuenta detección de la necesidad de los recursos, cotización de su valor, compra, seguimiento al uso de los recursos y el mantenimiento. Adecuación de un espacio para la modalidad de la institución que es electricidad, para los estudiantes. </t>
  </si>
  <si>
    <t xml:space="preserve">Matriz de requisitos legales; matriz de peligro; plan de atención de emergencia y programa de seguridad y salud  en el trabajo. </t>
  </si>
  <si>
    <t xml:space="preserve">Manual de funciones y perfiles de cargo ; hoja de vida de aspirantes. Se realiza una serie de filtros para constatar el personal idóneo que desea ingresar a la institución, a partir de la visualización de las hojas de vida, la prueba escrita, la prueba de tablero para los docentes, teniendo en cuenta sus capacidades para ejercer su labores. </t>
  </si>
  <si>
    <t xml:space="preserve">Al iniciar la jornada académica se realiza el proceso de inducción y reinducción para dar a conocer a todos los docentes los documentos de calidad requeridos y apropiados para el año escolar como lo son el PEPS, SIE, Manual de convivencia, realizando diferentes actividades practicas para conocer el cronograma de actividades, diferentes capacitaciones para el bienestar e integración de los empleados que conformaran en la institución. </t>
  </si>
  <si>
    <t xml:space="preserve">La institución cuenta con el proyecto de investigación que permita mejorar la calidad y prestación del servicio, realizando acciones correctivas y preventivas para ser implementadas eficazmente </t>
  </si>
  <si>
    <t>Según manual de convivencia, se reconocen los logros de la CEP, durante el año, izadas de bandera donde se resaltan los valores en los estudiantes, cuando hay representación institucional dentro y fuera de la institución obteniendo un logro importante se resalta en público, en la cosecha se resaltan a los estudiantes quienes demostraron liderazgo y compromiso con sus compromisos.</t>
  </si>
  <si>
    <t>Cronograma anual, formatos de gestión de calidad, memoria histórica, memoria fotográfica, programas de los eventos archivados, actas.</t>
  </si>
  <si>
    <t>Evidencias direcciones de curso inscripción de los candidatos a personero y representante de los estudiantes hojas de vida y planes de gobierno actas de posesión del personero actas de la inscripción de los candidatos actas de las urnas escrutadas en cada puesto de votación actas general del escrutinio de cada mesa de votación</t>
  </si>
  <si>
    <t>Formación del gobierno escolar en los primeros 30 días de inicio del año escolar cumpliendo lay 115 del decreto 1860 el consejo directivo está conformado por el padre rector 2 representante de padres de familia 2 representantes de los profesores el representante de los estudiantes el representante de los alumnos el representante de Ecopetrol que es la empresa que subsidia el colegio los demás son invitados.</t>
  </si>
  <si>
    <t xml:space="preserve">evidencias las actas de los consejos del gobierno escolar consejo directivo, consejo de padres consejo académico elección del personero representante de los estudiantes junta electoral consejo de profesores y demás estamentos del gobierno escolar sustentado con las actas correspondiente  a la conformación y desarrollo de todos los estamentos del gobierno escolar. </t>
  </si>
  <si>
    <t>Esta conformada por los jefes de dimensión, se reúnen periódicamente, plantean propuestas pertinentes al ámbito académico para ser llevadas al consejo directivo.</t>
  </si>
  <si>
    <t>El consejo académico se constituye desde el inicio del año escolar y cumple todos los requerimientos de la gestión académica programados en el cronograma institucional</t>
  </si>
  <si>
    <t>Actas de consejo académico, actas de jornadas pedagógicas, actas de desarrollo institucional, cronograma institucional, Manual de convivencia</t>
  </si>
  <si>
    <t>Se reúnen una vez por trimestre y a final del año escolar para analizar todos los casos académicos.</t>
  </si>
  <si>
    <t xml:space="preserve">Se reúnen una vez por trimestre con la participación de los padres de familia representantes, representantes de los estudiantes, personero y algunos miembros del consejo directivo. Al final del año se realiza la ultima comisión para validar la promoción o no promoción de los estudiantes. </t>
  </si>
  <si>
    <t>Se convoca una vez por trimestre de acuerdo al cronograma institucional, sin embargo de ser necesario de acuerdo a casos excepcionales, se pueden convocar comités de convivencias extraordinarios, Esta conformado desde el principio de año, se llevan los caso que convivencia escolar que merecen ser tratados y que hallan cumplido el conducto regular</t>
  </si>
  <si>
    <t xml:space="preserve">esta conformado con estudiantes representantes de cada curso elegidos democráticamente por los estudiantes. </t>
  </si>
  <si>
    <t>Esta conformado con estudiantes representantes de cada curso elegidos democráticamente por los mismos estudiantes, se convoca cada mes para tratar temas relacionados a la comunidad estudiantil, de igual manera el consejo estudiantil es la organización encargada de elegir el representante de los estudiantes de la institución</t>
  </si>
  <si>
    <t xml:space="preserve">Se realiza la elección de personero de manera democrática, realizan una campaña de manera transparente y con propuesta acordes a sus condiciones. </t>
  </si>
  <si>
    <t>se realiza la selección de los padres de familia en reunión de cursos, y luego de manera democrática seleccionan los representares al consejo directivo.</t>
  </si>
  <si>
    <t>El gobierno escolar es la máxima representación de la democracia en las instituciones educativas y forma parte del el consejo directivo y el consejo de académico  el directivo y el académico lo preside el padre rector  y el coordinador académico el consejo académico está conformado por la coordinadora académica y los jefes de las dimensiones</t>
  </si>
  <si>
    <t>Actas del consejo académico actas del consejo directivo actas de las auditorías internas e internas acta de la auditoria de la secretaria de educación actas de las reuniones de las dimensiones académicas actas de todo el trabajo del consejo académico actas del desarrollo del cronograma institucional.</t>
  </si>
  <si>
    <t>Las comisiones de evaluación y promoción se hacen al finalizar cada trimestre precedida por el padre rector la coordinadora académica los docentes el representante de padres de familia y los representantes de los estudiantes y de curso.</t>
  </si>
  <si>
    <t xml:space="preserve">Hace parte del gobierno escolar el comité de convivencia conformado por el padre rector o uno en su representación el orientador escolar los docentes de dimensión de socio-política un representante de padres de familia y el representante de los estudiantes </t>
  </si>
  <si>
    <t>Evidencias las actas del comité de convivencia y las actas del seguimiento al proceso del orientador escolar el manual de convivencia. Y la legislación vigente</t>
  </si>
  <si>
    <t xml:space="preserve">Actas de comisión y promoción de cada trimestre, acta de comisión y promoción final, grabaciones de la plataforma Teams, lista de asistencia, Boletines Finales </t>
  </si>
  <si>
    <t xml:space="preserve">El consejo   estudiantil está conformado por un representante de 3 a 11 precedido por el representante de los estudiantes su función es ser vocero de las inquietudes de la comunidad estudiantil y velar por los derechos y deberes de los estudiantes.  </t>
  </si>
  <si>
    <t>Evidencias actas del consejo de los estudiantes y direcciones de curso actas de la elección de representantes de curso y representante de los estudiantes.</t>
  </si>
  <si>
    <t>Es elegido de manera democrática con elecciones vigiladas por el comité electoral los jóvenes de 3 a 11 votan por el candidato de su preferencia.</t>
  </si>
  <si>
    <t xml:space="preserve">Conformado por un representante de padres de familia de cada curso que ofrece la institución ellos conforman el consejo de padres y eligen aun miembro para el consejo directivo </t>
  </si>
  <si>
    <t>Actas de curso con la elección del representante actas del consejo de padres cronograma institucional manual de convivencia.</t>
  </si>
  <si>
    <t>El manual de convivencia da las directrices para los canales de comunicación dentro de la institución, la CEP, debe conocer este conducto regular para que los canales de comunicación  sean llevados a cabalidad.</t>
  </si>
  <si>
    <t>Manual de convivencia, artículos específicos, formatos de: registros, seguimientos, citación para atender los miembros de la CEP.</t>
  </si>
  <si>
    <t xml:space="preserve">los docentes están conformados por dimensiones y asignados en los proyectos pedagógicos, el cual fomentan un trabajo en equipo ideal en la institución. </t>
  </si>
  <si>
    <t>los docentes, al pertenecer al consejo académico, están conformados por dimensiones para hacer seguimiento conjunto de cada una de las asignaturas correspondientes, de igual forma las demás gestiones poseen un plan de trabajo en equipo que les permite desarrollar sus actividades acorde al cronograma institucional</t>
  </si>
  <si>
    <t xml:space="preserve">Conformación de equipos por dimensiones, nombrando un líder, jornadas pedagógicas, trabajo por ciclos, autoevaluación al final de año, </t>
  </si>
  <si>
    <t>Actas de cada reunión donde se evidencia los diferentes equipos que se conforman durante el año y/o conformación de equipos durante los diferentes encuentros en el año</t>
  </si>
  <si>
    <t>se realiza el día de la cosecha, en el cual se realizan los reconocimientos a cada uno de los estudiantes y docentes que se hayan destacado en sus contextos.</t>
  </si>
  <si>
    <t>Los reconocimientos a los logros se realizan a los estudiantes trimestralmente en el cuadro de honor y becas estudiantiles. A los docentes y demás miembros de la institución se realizan al finalizar el año escolar.</t>
  </si>
  <si>
    <t xml:space="preserve">consejo académico ,gestión ecónoma ,actas de gestión ecónoma , actas relacionadas con la actividad día de la cosecha ,  actas de equipo pastoral </t>
  </si>
  <si>
    <t>Se desarrolla las actividades  siguiendo las fechas estipuladas en el cronograma institucional</t>
  </si>
  <si>
    <t xml:space="preserve">Desde la gestión de calidad se realizan autorías internas y externas las cuales realizan una evaluación en cada una de las gestiones </t>
  </si>
  <si>
    <t xml:space="preserve">Durante el años escolar la comunidad educativa pastoral participa en todos los eventos cívicos culturales y pastorales por dentro y fuera de las institución. </t>
  </si>
  <si>
    <t xml:space="preserve">En lo educativo pastoral cuenta con la participación y sentido de pertenecía en toda la comunidad en cada una de las actividades comunitarias y cívicas </t>
  </si>
  <si>
    <t>La institución ejecuta su plan de mantenimiento a la planta física implementando mantenimientos correctivos y preventivos.</t>
  </si>
  <si>
    <t xml:space="preserve">Desde la gestión directiva y ecónoma se lleva a cabo el proceso de mantenimiento y prevención  de la planta física a través de auditorias que regulan los procesos físicos y financieros </t>
  </si>
  <si>
    <t xml:space="preserve">La institución educativa hace revisión periódica de cada uno de las áreas del plantel educativo, con la intención de conocer las necesidades que se tienen en cada una de ellas, asimismo, los docente solicitan a través de la plataforma las herramientas que se necesitan en el aula de clase, para el pleno desarrollo de las actividades académicas. </t>
  </si>
  <si>
    <t xml:space="preserve">Cuando se inicia el año escolar a los estudiantes nuevos se le realizan actividades recurrentes con el fin de que se realice el proceso de adaptación. </t>
  </si>
  <si>
    <t xml:space="preserve">La institución cuenta con personal el cual realiza los procesos de matricula de estudiantes nuevos por medio de la entrevista y la semana de inducción con direcciones de curso para su proceso de adaptación </t>
  </si>
  <si>
    <t xml:space="preserve">Entrevista de inducción ,  diagnósticos , programa de bienvenida , buenos días ,  direcciones de curso </t>
  </si>
  <si>
    <t xml:space="preserve">La institución educativa junto con los docentes   y administrativos de la institución realizan actividades de inducción en el inicio del año escolar, para dar bienvenida tanto a los estudiantes nuevo como los antiguos. </t>
  </si>
  <si>
    <t xml:space="preserve">Se desarrolla la constante motivación al aprendizaje inculcando el carisma Salesiano a través del sistema preventivo de San Juan Bosco </t>
  </si>
  <si>
    <t>Planes de clase, proyectos transversales, asociacionismo, desing foro change.</t>
  </si>
  <si>
    <t xml:space="preserve">La motivación al aprendizaje se evidencia en la implementación principalmente al sistema preventivo de San Juan Bosco junto con el desarrollo de diferentes estrategias dinámicas , pedagógicas  , lúdicas , establecida en el modelo del diseño para el cambio y proyecto de lectores competentes </t>
  </si>
  <si>
    <t xml:space="preserve">Grupos asociativos , eventos pastorales  , asistencia salesiana , buenos días  , martes de mejoramiento , asociacionismo </t>
  </si>
  <si>
    <t xml:space="preserve">El manual de convivencia presenta una evaluación por parte de la secretaría de educación  de manera periódica </t>
  </si>
  <si>
    <t>Se realiza revisión periódica de los libros reglamentarios teniendo en cuenta el clima escolar, el cual va de la mano del comportamiento de los estudiantes.</t>
  </si>
  <si>
    <t>Guiones eucarísticos, planes operativos, programas, jornadas deportivas, actas y crónicas de convivencias.</t>
  </si>
  <si>
    <t xml:space="preserve">A partir del momento de aislamiento la institución desde la virtualidad a desarrollado eventos culturales y pastorales por medio de las plataformas institucionales y redes sociales </t>
  </si>
  <si>
    <t xml:space="preserve">guiones eucarísticos , programas y planes operativos  , jornadas deportivas  , actas y crónicas fotográficas y escritas   , videos representativos de cada una de las actividades programadas </t>
  </si>
  <si>
    <t xml:space="preserve">Durante el año escolar la institución educativa participa en actividades dentro y fuera de la misma, como por ejemplo: actividades cívicas en la ciudad Tibú, participación en el FAS nacional, concursos de danzas, entre otros. </t>
  </si>
  <si>
    <t>En el cronograma institucional se contemplan diferentes actividades que fomentan el bienestar de los estudiantes dichas actividades se desarrollan a través de los proyectos transversales e institucionales.</t>
  </si>
  <si>
    <t>Crónicas de memoria histórica, evidencia fotográficas, actas de eventos culturales, cronograma institucional.</t>
  </si>
  <si>
    <t xml:space="preserve">La institución educativa realiza seguimiento al impacto social que tiene el programa de planeación, para determinar el bienestar de los estudiantes, asimismo, realiza actividades durante el año escolar que promueven el bienestar de los estudiantes, no solo académicamente sino también, espiritual, emocional, social y físico. </t>
  </si>
  <si>
    <t>La instrucción ejecuta la ruta de atención integral para la resolución de todo tipo de faltas o situaciones conflictivas.</t>
  </si>
  <si>
    <t>La institución ejecuta y hace los seguimientos de forma integral en el manejo y solución de conflictos asociados a las fallas tipo I, II y II que  alteren el buen clima académico</t>
  </si>
  <si>
    <t xml:space="preserve">Actas de comité de convivencia, manual de convivencia, consejo directivo. Atención a padres, notificación al libro observador, seguimiento por convivencia escolar </t>
  </si>
  <si>
    <t xml:space="preserve">La institución cuenta con el apoyo de las entidades externas competentes (Policía de Infancia y Adolescencia e ICBF) para la resolución de casos de convivencia difíciles. </t>
  </si>
  <si>
    <t xml:space="preserve">Para la solución y manejo de casos difíciles la Institución cuenta con el apoyo de entidades estatales como la (Policía de infancia y adolescencia, el ICBF) para el manejo y solución de casos de convivencia difíciles </t>
  </si>
  <si>
    <t>La comunidad educativa maneja estrategias a través de reuniones del consejo académico, comité de convivencia escolar, consejo directivo,, atención a a padre, remisión a orientación escolar, el libro observador, y el seguimiento por convivencia escolar.</t>
  </si>
  <si>
    <t>La institución permanece de manera constante informando a los padres de familia por medio de la plataforma y demás medios.</t>
  </si>
  <si>
    <t xml:space="preserve">Plataforma institucional, líneas telefónicas, formatos de atención a padres de familia, correo institucional, comunicados, agenda escolar. </t>
  </si>
  <si>
    <t>La institución mantiene de forma constante reuniones con los padres de familia de forma presencial y desde el la pandemia COVID 19 de forma virtual, a través de la plataforma educamos por medio de correos electrónicos o en la plataforma teams para video llamadas</t>
  </si>
  <si>
    <t>Atra vez de las difernetes formas virtuales que presentan hoy ne día las Tics como videos, videos llamadas, plataforma institucional y de manera presencia como comunicados, agenda escolar, formato de atención a padres.</t>
  </si>
  <si>
    <t xml:space="preserve">La institución mantiene una comunicación frecuente con los del ministerios de educación para hacer cambios ante cualquier formato. </t>
  </si>
  <si>
    <t>La institución mantiene comunicación contante con la secretaria de educación municipal, departamental y el ministerio de educación a través de comunicados, oficios y correos electrónicos y por medio de visitas en sus instalaciones verificando la documentación así como también sus instalaciones planta física y adecuación de talleres.</t>
  </si>
  <si>
    <t>Lunes telefónicas, folios, documentos, oficios, comunicados que envíeme los entes relacionados con las autoridades educativas, así como también las visitas o auditorias realizadas por los funcionarios del ministerios de educación</t>
  </si>
  <si>
    <t>La institución cuenta con la asociación o convenios con el SENA en la parte académica con el fortalecimiento de la modalidad de electricidad pasada a carrera técnica. Y con ECOPETROL como ente financiero de la institución, y demás cuenta con la asocian con club y entidades municipales</t>
  </si>
  <si>
    <t>JUSTIFICACIÓN</t>
  </si>
  <si>
    <t>Para dar cumplimiento a la normatividad establecida por el ministerio de educación.</t>
  </si>
  <si>
    <t>Seguimiento a la estructura, plan de clase, actas de trabajo institucional , estructura curricular,  PEPS y PEI, estándares básicos de competencias, DBA.</t>
  </si>
  <si>
    <t xml:space="preserve">El  colegio realiza su plan de estudios mediante los libros reglamentarios , teniendo en cuenta los DBA , estándares de competencias y lo que emana el ministerio de educación para así fortalecer los procesos académicos y dar cumplimiento al mejoramiento continuo en su gestión de calidad </t>
  </si>
  <si>
    <t xml:space="preserve">planes de clase . Estructuras curriculares , planes de mejoramiento, reuniones de las diferentes dimensiones , plan de trabajo curricular , seguimiento a la estructura , Estandartes básicos por competencias, DBA , y nuestros libros reglamentarios </t>
  </si>
  <si>
    <t>Se evidencia con: 1 la revisión del PEI al iniciar el año escolar. 2 los planes de clase que se realizan son revisados por los jefes de dimensión y aprobados por coordinación académica. 3 Acompañamiento en el aula cada trimestre por coordinación académica para la evaluación docente. 4. Evidencia de proyectos transversales dentro de los planes de clase. 5. la integración del modelo pedagógico y el enfoque metodológico se da mediante los buenos días, asociacionismo, buenas tardes, asistencia salesiana y atención a padres.</t>
  </si>
  <si>
    <t>La institución realiza seguimiento a los procesos académicos y pastorales destacando el enfoque y la estrategia pedagógica.</t>
  </si>
  <si>
    <t>Se evidencia a través de:  1. proyectos transversales e institucionales. 2. Estrategias didácticas por medio de las TIC. 3. Asistencia salesiana, asociacionismo, buenos días, eucaristías, izadas de banderas por medio de las plataformas virtuales. 4. Lectores competentes y el proyecto de investigación "Diseño para el cambio o Desing For Change".</t>
  </si>
  <si>
    <t xml:space="preserve">los procesos se realizan mediante la revisión trimestral , donde los colaboradores concretan aprobaciones de  los libros reglamentarios . Nuestro enforque pedagógico el cual es el sistema preventivo de san juan Bosco  lo evidenciamos mediante el que hacer docente en cada encuentro pedagógicos </t>
  </si>
  <si>
    <t xml:space="preserve">Buenos días , actos cívicos , grupos asociativos  , convivencias  , en el patio proyectos transversales e institucionales ,asistencia, PASTORALIZACIÓN del currículo ,  </t>
  </si>
  <si>
    <t xml:space="preserve">Convenio con la empresa Colombiana de Petróleos Ecopetrol </t>
  </si>
  <si>
    <t xml:space="preserve">La institución educativa demuestra un interés continuo por realizar convenios con entren externos para fortalecer las competencias laborales de los estudiantes, con el fin de formar egresados en puedan desenvolverse fácilmente en el sector productivo, tales como: producción de aceite plana, centrales eléctricas, Ecopetrol, entre otros. </t>
  </si>
  <si>
    <t xml:space="preserve">La institución brinda a toda la comunidad educativa una dotación acorde a las necesidades de enseñanza aprendizaje , donde a los docentes se les realiza una entrega d e materiales iniciando año junto con los implementos tecnológicos que cuenta el colegio y los pacios para un  mejor proceso de enseñanza .también debido  a la pandemia la institución adecuo la planta física con los protocolos de bioseguridad para un retorno gradual , progresivo y seguro </t>
  </si>
  <si>
    <t xml:space="preserve">PROPUESTA PEDAGÓGICA
Convenio Pixarron
Convenio SENA – Articulación media técnica
Entrega de libro del plan lector a todos los estudiantes (Merani)
INFRAESTRUCTURA
Adecuación taller electricidad
Adecuación zonas de lavado protocolos de bioseguridad
PROTOCOLO DE BIOSEGURIDAD
Dotación de tapabocas
Alcohol
Toallas de manos
Jabón antimaterial  DOTACIÓN
UPS para protección de equipos (Sala de sistemas)
Routher inalámbrico Cisco air para clases en alternancia
3 Aire acondicionado 24.000 BTU
1 Aire acondicionado 12.000 BTU
1 Aire acondicionado 18.000 BTU
1 Aire acondicionado 60.000 BTU Piso techo
2 Purificadores de aire
3 Televisores Samsung 75”
7 ventiladores samurái
4 Routher inalámbricos TP-Link dual
1 Routher Mikrotik
1 Switch HPEV1910-24G
Accesorios computadores  (Mouse, computadores
</t>
  </si>
  <si>
    <t>Permite identificar el porcentaje de estudiantes asistentes, ausentes y desertores e identificar el nivel de desempeño académico en el que se encuentran.</t>
  </si>
  <si>
    <t xml:space="preserve">Control diario de clase por medio de la plataforma de educamos, registro por medio del orientador escolar, verificando los estudiantes ausentes para llevar el debido proceso, también se tiene las actas de comisión de acuerdo a la jornada académica trimestral. </t>
  </si>
  <si>
    <t xml:space="preserve">la institución cuenta con un cronograma institucional anual en el que se relacionaban todas  las activo edades académicas , cívicas y pastorales  a través de el plan de clases  y  un plan de trabajo curricular por meses </t>
  </si>
  <si>
    <t xml:space="preserve">actas dice dimensión , planes de clases, estructuras curricular , seguimiento a la estructura , asistencia por medio de educamos , actas de comisión , seguimiento por parte de orientación con la verificación de la llegada </t>
  </si>
  <si>
    <t>Se tiene en cuenta el SIE donde se puede evidenciar el desempeño académico de los estudiantes y posteriormente con el seguimiento a la estructura se realiza una evaluación trimestral en donde el docente es el encargado de ejecutar dichas pruebas y proponer estrategias de mejora.</t>
  </si>
  <si>
    <t xml:space="preserve">la instrucción implementa diferentes herramientas de evaluación a los estudiantes tales como ajustes con los   PIARS, pruebas institucionales , evaluaciones parciales los cuales todas se alinean al SIE .Los padres de familia con las encuentras de satisfacción al cliente y los docentes con autoevaluación docente y acompañamiento al aula </t>
  </si>
  <si>
    <t xml:space="preserve">PIARS, pruebas institucionales, evaluaciones parciales ,SIE, encuentras de satisfacción , auto evaluaciones docentes y acompañamientos al aula </t>
  </si>
  <si>
    <t xml:space="preserve">La institución educativa tiene en en cuenta el modelo pedagógico socio crítico el cual busca formar personas pensantes, críticas y creativas en constante búsqueda de alternativas divergentes para la resolución de problemas con el apoyo de una estrategia pedagógica en la investigación formativa. </t>
  </si>
  <si>
    <t>1. Proyectos transversales. 2. Proyectos institucionales. 3. Estrategia pedagógica (Diseño para el cambio). 4. Lectores competentes. Las evidencias desarrolladas con los estudiantes articulando cada uno de los proyectos son: guías, talleres, videos, muestra de los proyectos a través de redes sociales.</t>
  </si>
  <si>
    <t>la institución tiene mediante el modelo pedagógico sociocrítico  una secuencia didáctica que hace parte de la pedagogía conceptual , aplicándola de manera transversal en todas las dimensiones del conocimiento , además fortalece el ámbito investigativo se desarrolla la metodología del diseño para el cambio cuyo objetivo es que el estudiante sea efectivo de cambio en su entorno</t>
  </si>
  <si>
    <t xml:space="preserve">proyectos transversales e institucionales , proyectos pedagógicos , planes de clases , lectores competentes , libros de apoyo para las asignaturas de motor intensidad </t>
  </si>
  <si>
    <t>la institución fortalece el  proceso de enseñanza aprendizaje mediante libros solicitados de las asignatura de mayor intensidad , convenios institucionales (fundación Merani, . SENA, Pixarron) plataformas institucionales (teams, educamos, correos institucionales )</t>
  </si>
  <si>
    <t xml:space="preserve">fundación Merani , SENA, pixarron, plataformas institucionales ,teams, educamos , correos institucionales </t>
  </si>
  <si>
    <t xml:space="preserve">la institución utiliza los recursos pedagógicos externos e internos para el enriquecimiento d ella enseñanza aplicando teniendo encuentra su propuesta pedagógicas , el ciclo de la estudiante y lo emanado por el MENÚ y la secretaria de educación departamental y criterios de la sociedad salesiana </t>
  </si>
  <si>
    <t xml:space="preserve">convenios (SENA, pixaron , Merani , norma, DBA estándares-)internos (planes de clases , estructura curricular , PEPS inspectoría , plan de trabajo curricular </t>
  </si>
  <si>
    <t xml:space="preserve">la institución distribuye su tiempo curricular y extracurricular de manera apropiada teniendo en cuenta su calendario A  institucional y  nivel educativo de los estudiantes </t>
  </si>
  <si>
    <t>Seguimiento trimestral con el corte del  70% y evaluación trimestral, teniendo en cuenta los saberes: Ser, Saber, Saber hacer y Convivir basándose en la formación pastoral como institución Salesiana.</t>
  </si>
  <si>
    <t xml:space="preserve">el colegio cuenta con espacios de distribución para la superación de falacias en los estudiantes a través de los martes de mejoramiento y nivelaciones , e informes parciales </t>
  </si>
  <si>
    <t xml:space="preserve">martes de mejoramiento, planes de mejoramiento, del 70% y 100% . Metacognición </t>
  </si>
  <si>
    <t xml:space="preserve">Permite estructurar las actividades programadas para el año académico </t>
  </si>
  <si>
    <t>Cronograma de actividades, planes de clase, planes de mejoramiento, estructura curricular, seguimiento a la estructura, plan de acción.</t>
  </si>
  <si>
    <t xml:space="preserve">De acuerdo a los lineamientos del ministerio de educación nacional y la secretaria departamental , la institución realiza su planeación curricular teniendo en cuenta la secuencia didacta y el cronograma institucional , </t>
  </si>
  <si>
    <t xml:space="preserve">secuencia didáctica, planes de clases, estructuras, proyectos transversales e institucionales , DBA , estándares </t>
  </si>
  <si>
    <t>Para complementar y fortalecer los procesos académicos, pastorales y de la comunidad</t>
  </si>
  <si>
    <t>Sistema preventivo de San Juan Bosco, programa de lectores competentes, proyectos de investigación, reestructuración del horario escolar donde se ve una hora de clase diaria de matemáticas, lengua castellana e inglés, y certificación de calidad.</t>
  </si>
  <si>
    <t xml:space="preserve">la institución es administrada por la sociedad salesiana en la cual se guía por el sistema preventivo de san juan Bosco </t>
  </si>
  <si>
    <t>Evaluación variable, constante y cuantificable, se evalúa a los estudiantes de acuerdo al SIE, preparación de los estudiantes de once para las pruebas saber pro mediante capacitaciones, pruebas externas con Helmer pardo.</t>
  </si>
  <si>
    <t xml:space="preserve">Teniendo en cuenta el SIE como herramienta fundamental para la formación integral de los estudiantes, recordando que es una evolución formativa procesual y no represiva </t>
  </si>
  <si>
    <t>la institución da a conocer su sistema de evaluación en el aula mediante los parámetros de evaluación los cuales están alineados con el SIE</t>
  </si>
  <si>
    <t>Permite proponer cambios y reestructurar las no conformidades para realizar acciones de mejora y así satisfacer las necesidades del cliente.</t>
  </si>
  <si>
    <t>La institución trimestralmente realiza el informe parcial para analizar de manera consolidada las falencias identificadas en los estudiantes y mitigarla. La institución igualmente realiza el resultado de las pruebas institucionales, parciales y los resultados de las pruebas del estado, para implementar acciones de mejora.</t>
  </si>
  <si>
    <t xml:space="preserve">Seguimiento a la estructura curricular, Día E , reunión de comisión y promoción , consejos académicos ,jornadas pedagógicas </t>
  </si>
  <si>
    <t xml:space="preserve">la institución previa periódicamente las evaluaciones de las pruebas externas como son pruebas de fundación Merani , pruebas de avanzamos y pruebas de estado </t>
  </si>
  <si>
    <t>pruebas fundación Merani , pruebas avanzamos y pruebas de estado ICFES</t>
  </si>
  <si>
    <t xml:space="preserve">la institución cuenta con formatos institucionales en los cuales realizan diariamente verificación de asistencia presencial y virtual junto con orientación escolar se realiza puntualmente las inasistencias mas relevantes para tomar acciones de mejora teniendo en cuenta un seguimiento según el manual de convivencia  </t>
  </si>
  <si>
    <t>manual de convencía -carpeta de control diario de clase ,SIE</t>
  </si>
  <si>
    <t>Planes de mejoramiento en el 70% y en el 100 del trimestre y martes de mejoramiento.</t>
  </si>
  <si>
    <t xml:space="preserve">martes de mejoramiento, planes de mejoramiento, del 70% y 100% . Metacognición -nivelaciones finales </t>
  </si>
  <si>
    <t>Con el fin de implementar lo dispuesto en el decreto 1421 del 2017 y darle una educación integral a los estudiantes con dificultades de aprendizaje.</t>
  </si>
  <si>
    <t>Plan de ajustes razonables , adaptación del plan de clase y acompañamiento para la ejecución de actividades.</t>
  </si>
  <si>
    <t xml:space="preserve">La institución educativa tiene en cuenta el DUA (diseño universal para el aprendizaje) también se reglamenta el decreto 1421 del 2017 para darle una educación integral a los estudiantes con dificultades de aprendizaje. </t>
  </si>
  <si>
    <t>la institución cuenta con un talento humano de orientación escolar para procesos de apoyo de aprendizaje mediante los formatos de PIAR</t>
  </si>
  <si>
    <t xml:space="preserve">PIAR y apoyo de orientación escolar - seguimientos académicos - diagnósticos médicos </t>
  </si>
  <si>
    <t>Para tener una fraternidad y contribuir con la memoria histórica de la institución.</t>
  </si>
  <si>
    <t xml:space="preserve">Se encuentra la base de datos con la información de los egresados pero no se realiza un seguimiento continuo y una actualización pertinente. </t>
  </si>
  <si>
    <t>El proceso de matricula de la institución es excelente porque Se ejecutan los diferentes lineamientos enviados por el MENÚ.</t>
  </si>
  <si>
    <t>Proceso de prematricula en la plataforma educamos formato de secretaria.</t>
  </si>
  <si>
    <t>Inicialmente se diligencia el proceso de prematricula a través de la plataforma de educamos, para tener un registro de los estudiantes que continúan o no para el siguiente año escolar para garantizar el cupo del educando  acorde a los lineamientos de la SED. Asimismo para los estudiantes nuevos, se realiza el registro de solicitud del acudiente expresando la intención para pertenecer a la institución educativa, se lleva a cabo la revisión y aprobación de la misma.</t>
  </si>
  <si>
    <t>La institución maneja todos los archivos clasificados con los diferentes procesos de calidad.</t>
  </si>
  <si>
    <t>La institución periódicamente da a a conocer a los padres de familia por medio digital los boletines.</t>
  </si>
  <si>
    <t xml:space="preserve">Para publica los boletines de calificación se tiene en cuenta la planilla de calificaciones; indicadores de desempeño, pruebas parciales e institucionales; publicación de los boletines. Evaluaciones informe, boletines,  selecciona los estudiantes y se publica. </t>
  </si>
  <si>
    <t>La institución cuenta con personal calificado para realizar los diferentes ajustes y mantenimientos de su planta física.</t>
  </si>
  <si>
    <t xml:space="preserve">La institución educativa realiza periódicamente la revisión y adecuación de las instalaciones del colegio. Debido a la situación de salud pública, implementaron los protocolos de bioseguridad, establecidos por el Ministerio de Salud y Ministerio de Educación. </t>
  </si>
  <si>
    <t xml:space="preserve">Consta mente los operarios de servicios generales y mantenimiento realizan labores de limpieza, desafección, adecuación de la planta física. Realizando una revisión continua de las situaciones que pueden generar riesgos y peligros para toda la comunidad educativa. Anualmente se realiza mantenimiento general a la planta educativa. </t>
  </si>
  <si>
    <t xml:space="preserve">Matriz de peligro, programa de seguridad y salud; programa de control y de inspección; mantenimiento correctivo de la planta física. Hace intervención de COPASST para cualquier eventualidad que suceda, se realice el informe para su respectivo mantenimiento. </t>
  </si>
  <si>
    <t>La institución educativa realiza la revisión  preventiva de la planta física cada seis meses para verificar y realizar el mejoramiento en sus instalaciones. Y se realiza revisión correctiva de los daños imprevistos.</t>
  </si>
  <si>
    <t xml:space="preserve">Adecuación de la infraestructura  de la institución debido a la contingencia sanitaria del COVID-19 para el retorno gradual, progresivo y seguro del educando. Además se realizó el mejoramiento de la planta física del taller de la técnica redes eléctricas residenciales           aires, televisores </t>
  </si>
  <si>
    <t>La institución cuenta con los diferentes espacios propicios para la realización de las diferentes actividades programadas.</t>
  </si>
  <si>
    <t>La institución tiene un formato para realizar el seguimiento de los espacios físicos.</t>
  </si>
  <si>
    <t xml:space="preserve">Control de prestamos de los espacios físicos </t>
  </si>
  <si>
    <t xml:space="preserve">Se revisa constantemente el correcto uso de los espacios físicos, realizando un formato para préstamo de los elementos requeridos como la biblioteca, salón de religión, polivalente. Además desarrollan un programa de inspección a la planta física y atención de emergencias. </t>
  </si>
  <si>
    <t>Formato préstamo de aulas; Matriz de peligro, programa de seguridad y salud; programa de control y de inspección. Cronograma del seguimiento de los espacios que se dan en prestamos.</t>
  </si>
  <si>
    <t>La institución realiza un seguimiento pertinente a todos los recursos tecnológicos y cuenta con su formato de inventario.</t>
  </si>
  <si>
    <t xml:space="preserve">Durante este año escolar la institución educativa, adquirido recursos para la capacitación de los docentes, para la nueva modalidad de aprendizaje, buscando la calidad y la mejora continua en la educación. </t>
  </si>
  <si>
    <t>Se realiza diferentes dotaciones a la institución para mejorar los proceso de enseñanza a los estudiantes a través del suministro de equipos de computo, televisores, video beam, bafles. Además se realizo una invasión de una propuesta pedagógica a través del convenio Pixarron; convenio SENA(articulación de la técnica); Entrega del libro plan lector (Merani).</t>
  </si>
  <si>
    <t xml:space="preserve">Inspección de planta física; hoja de vida de equipo y recursos de aprendizaje; hoja de vida y registro de mantenimiento de equipos de computo; Formato control de prestamos de espacios físicos y elementos devolutivos; Proveedor; suministro de proveedores; plan y orden de compra; autorización de copias; base de datos de compras; inventarios de bienes devolutivos. Al igual, se realiza la detección de la necesidad de los recursos, cotización de su valor, compra, seguimiento al uso de los recursos y el mantenimiento. </t>
  </si>
  <si>
    <t>La institución cuenta con todos los insumos necesarios para la ejecución de los diferentes procesos pedagógicos.</t>
  </si>
  <si>
    <t xml:space="preserve">La institución educativa realiza periódicamente el proceso para adquirir los suministros y dotación necesaria para el personal. </t>
  </si>
  <si>
    <t>Durante el año escolar, debido a la pandemia se realiza la adquisición de la siguiente dotación para la mejora por parte de la institución:                        UPS para protección de equipos (Sala de sistemas)
Routher inalámbrico Cisco air para clases en alternancia
3 Aire acondicionado 24.000 BTU
1 Aire acondicionado 12.000 BTU
1 Aire acondicionado 18.000 BTU
1 Aire acondicionado 60.000 BTU Piso techo
2 Purificadores de aire
3 Televisores Samsung 75”
7 ventiladores samurái
4 Routher inalámbricos TP-Link dual
1 Routher Mikrotik
1 Switch HPEV1910-24G
Accesorios computadores  (Mouse, computadores.                                                           
PROTOCOLO DE BIOSEGURIDAD
Dotación de tapabocas
Alcohol
Toallas de manos
Jabón antimaterial                                                            Dispensadores de jabón y de gel
Dispensadores de toallas
Papeleras
Adhesivos informativos (Pendones protocolos)</t>
  </si>
  <si>
    <t xml:space="preserve">Se realiza periódicamente la revisión, mantenimientos y grado de satisfacción de los usuarios que emplean los equipos. </t>
  </si>
  <si>
    <t>Revisión periódica de equipos tecnológicos (computadores, video beam)</t>
  </si>
  <si>
    <t xml:space="preserve">Se revisa periódicamente los elementos de aprendizaje para implementar acciones correctivas de mejora y detectar la inconformidad resultante en los equipos, según el nivel de agrado del usuario. </t>
  </si>
  <si>
    <t>Se realizan jornadas de capacitación, simulacros para prevenir los diferentes riesgos que se puedan presentar.</t>
  </si>
  <si>
    <t>El colegio cuenta con servicio de cafetería, enfermería pero no cuneta con odontología.</t>
  </si>
  <si>
    <t xml:space="preserve">La institución cuenta con las dependencias (cafetería, enfermería) para prestar el servicio a la comunidad educativa.  No cuenta con servicios de transporte, odontología. </t>
  </si>
  <si>
    <t xml:space="preserve">La institución cuenta con las dependencia (enfermería, cafetería) la cual toda la comunidad educativa puede disponer de ella, en el momento que se requiera. </t>
  </si>
  <si>
    <t xml:space="preserve">De acuerdo a la emergencia sanitaria, la institución optó por suspender el servicio de cafetería por los protocolos de bioseguridad. Asimismo el servicio de enfermería, estuvo disponible para la atención de toda la comunidad educativa. La institución no cuenta con una dependencia propia para prestar el sirvió de psicología. </t>
  </si>
  <si>
    <t xml:space="preserve">Para el ingreso de cada personal se tiene en cuenta la solicitud e interés, en el cual se desarrolla una serie de pruebas escritas para evaluar el desempeño. Se realiza una entrevista para conocer sus capacidades, y al finalizar se selecciona el personal capacitador e idóneo para laborar en la institución. </t>
  </si>
  <si>
    <t xml:space="preserve">Durante el año escolar se tiene en cuenta el proceso formativo de los estudiantes, realizando seguimiento continuo de sus procesos para lograr los objetivos propuestos al inicio de año. En cada martes los estudiantes asisten a plan de mejoramiento donde superan las dificultades presentadas, al igual teniendo en cuenta el plan de mejoramiento  para el 70% y el 100%. Al igual con los estudiantes que presentan dificultad, se realiza el formato de plan de ajustes razonables PIAR, teniendo diferentes actividades para desarrollar y puedan avanzar significativamente. Se desarrolla el formato de atención a padres y estudiantes. </t>
  </si>
  <si>
    <t>Los perfiles son los adecuados para el desempeño de cada de cada uno de los cargos de la institución.</t>
  </si>
  <si>
    <t xml:space="preserve">Se realiza seguimiento a los procesos de desempeño del personal de la institución, para verificar que se cumplan con todos los procesos. </t>
  </si>
  <si>
    <t>Encuesta de satisfacción del cliente                Auditoría interna</t>
  </si>
  <si>
    <t xml:space="preserve">Definir, revisar y ajustar los perfiles y funciones de cada cargo que incide directa o indirectamente en la calidad del servicio, teniendo en cuenta las necesidades de educación, formación, habilidades y experiencias. </t>
  </si>
  <si>
    <t>La inducción se realiza a comienzo de año con el fin de que los trabajadores conozcan los diferentes procesos del gestión de calidad.</t>
  </si>
  <si>
    <t>La comunidad educativa recibe de parte de la institución las diferentes capacitaciones para que desempeñen mejor sus cargos.</t>
  </si>
  <si>
    <t>La institución desarrolla continuamente programa de formación y capacitación del cuerpo docente, para el mejoramiento de los procesos formativos en las clases virtuales.</t>
  </si>
  <si>
    <t xml:space="preserve">La institución evalúa continuamente los proceso formativos del docente, a través de capacitaciones que apoyan y contribuyen en el proceso de enseñanza y aprendizaje. </t>
  </si>
  <si>
    <t>La asignación según el perfil de personal.</t>
  </si>
  <si>
    <t xml:space="preserve">Al inicio de año se da a conocer el cronograma de actividades para desarrollar durante el año escolar, para cada uno de los titulares encargados de cada curso, asignatura la carga académica para uno. </t>
  </si>
  <si>
    <t>El colegio cuenta con el personal que tiene el sentido de partencia hacia la filosofía institucional.</t>
  </si>
  <si>
    <t xml:space="preserve">El personal demuestra el sentido de pertenencia con la institución educativa,  en cada una de las funciones asignadas según su cargo. </t>
  </si>
  <si>
    <t xml:space="preserve">En la instalaciones del colegio se encuentra en puntos específicos el horizonte institucional. </t>
  </si>
  <si>
    <t xml:space="preserve">Desde un inicio se da a conocer el manual de funciones y desempeños dentro de la institución, el PEPS, SIE, manual de convivencia, para apropiar y conocer cada uno de los procesos que se desarrollan en la institución. </t>
  </si>
  <si>
    <t>Se realiza la evaluación docente para verificar si los diferentes procesos se están llevando correctamente.</t>
  </si>
  <si>
    <t xml:space="preserve">La institución realiza la revisión constante de los procesos académicos de los docentes con la evaluación del desempeño, verificando que se estén cumpliendo con todos los requerimientos establecidos. </t>
  </si>
  <si>
    <t xml:space="preserve">Coordinación académica ingresaba a las clases virtuales para desarrollar la evaluación del desempeño del  personal docente.                                                                    La auditoria interna evalúa el desempeño de las gestiones académica, administrativa y ecónoma. </t>
  </si>
  <si>
    <t xml:space="preserve">Durante el año escolar se realizan evaluaciones periódicas a los docentes de acuerdo al desempeño que se adquirido, por tal motivo se tiene en cuenta dos archivos, los cuales son el acompañamiento al aula y la autoevaluación de desempeño del I y II semestre. </t>
  </si>
  <si>
    <t>La institución cuenta con una serie de actividades para estimular tanto a los estudiantes como docentes y demás personal personal administrativo.</t>
  </si>
  <si>
    <t xml:space="preserve">Como estrategia la institución revisa y valora continuamente los esfuerzos, dedicación y sentido de partencia en las actividades institucionales, con el reconocimiento, a través de la mención de honor, incentivos económicos. </t>
  </si>
  <si>
    <t xml:space="preserve">Al finalizar cada trimestre se realiza reconocimiento a los estudiantes que se destacaron en cada trimestres, asimismo al finalizar el año escolar se entrega mención de honor, a los estudiantes integrales durante el año escolar, también a los padres de familia que participan como representantes. </t>
  </si>
  <si>
    <t>Se realiza el proyecto Desing For chance con el cual se promueve la investigación formativa en los estudiantes.</t>
  </si>
  <si>
    <t>La institución discute y perfecciona sus planes de
investigación y busca fuentes de financiación que
permitan su realización. Como método de investigación el Desing For Change y Fundación Terpel</t>
  </si>
  <si>
    <t>Proyecto de investigación "Design For change"</t>
  </si>
  <si>
    <t>El colegio cuenta con un protocolo estipulado para mediar los diferentes conflictos de la comunidad.</t>
  </si>
  <si>
    <t xml:space="preserve">El líder de talento humano, esta en conocimiento de la situaciones que se pueden presentar en el momento, que generen alguna inconformidad, siendo un mediador  para solucionar el conflicto, que pueda mejorar el ambiente laboral y la convivencia entre el personal  de la institución. </t>
  </si>
  <si>
    <t xml:space="preserve">Se realiza el llamado de atención cuando exista alguna inconformidad por parte de algún personal de la institución, manejando el diálogo y la comunicación asertiva como mecanismo de solución para mejorar la convivencia laboral. </t>
  </si>
  <si>
    <t xml:space="preserve">En las diferentes situaciones que se pueden presentar dentro de la institución, se muestra la atención necesaria para dar una solución positiva entre los implicado, empleando comunicación asertiva para mejorar el ambiente laboral y la convivencia. </t>
  </si>
  <si>
    <t>Se realizan frecuentes actividades para el personal, el cual contribuye a su bienestar.</t>
  </si>
  <si>
    <t>Plan de formación, capacitación y bienestar, Registros de asistencia a eventos de formación, Certificados de asistencia o participación.</t>
  </si>
  <si>
    <t>La institución cuentan con el personal calificado para la verificación de entradas y salidas del presupuesto .</t>
  </si>
  <si>
    <t>Comprende desde la planificación y ejecución del presupuesto, procesamiento de la información contable, hasta el envió de la información consolidada al Economato Inspectoría y demás entes.</t>
  </si>
  <si>
    <t xml:space="preserve">Se tienen en cuenta todos los soportes financieros de la institución educativa de acuerdo a los diferentes procesos administrativos, buscando realizar los ajustes pertinentes para el mejoramiento continuo, para los resultados adecuados. </t>
  </si>
  <si>
    <t xml:space="preserve">Se sistematiza con el programa TNP, cumpliendo con los requisitos legales, presentando cada uno de los informes en los tiempos establecidos. </t>
  </si>
  <si>
    <t xml:space="preserve">Resolución de costos educativos; Elaborar y aprobación del presupuesto; Facturas, Cuentas de cobro, Nominas; facturas electrónicas por la plataforma de educamos. </t>
  </si>
  <si>
    <t>Se lleva un control de los diferentes recursos y gastos que tiene la institución.</t>
  </si>
  <si>
    <t xml:space="preserve">Presupuesto elaborador y aprobado; ejecución presupuestal elaborada y aprobada; facturas; cuentas de cobros; nómina, registros contables. </t>
  </si>
  <si>
    <t>La institución cuenta con los informes financieros de la institución.</t>
  </si>
  <si>
    <t xml:space="preserve">Cada estudiante puede acceder al carisma salesiano teniendo cada uno de los beneficios ofrecidos por la institución para la población en vulnerabilidad </t>
  </si>
  <si>
    <t xml:space="preserve">la institución da la oportunidad a toda la comunidad del municipio de Tibú de pertenecer a l carisma salesiano ofreciendo becas , descuentos en pensiones , subsidios  a las madres cabeza de hogar y demás beneficios </t>
  </si>
  <si>
    <t xml:space="preserve">La institución cuenta con personal idóneo para realizar un debido acompañamiento con los estudiantes en el proceso educativo, llevando a cabo un seguimiento constante y oportuno para la mejora de las dificultades presentes en cada uno de ellos. </t>
  </si>
  <si>
    <t xml:space="preserve">la comunidad barí tiene presencia en la institución cuenta con los beneficios que ofrece la institución </t>
  </si>
  <si>
    <t xml:space="preserve">Se incremento el numero de población perteneciente a la comunidad indígena Bari, así mismo tiene el beneficio económico por pertenecer a la institución. </t>
  </si>
  <si>
    <t xml:space="preserve">La institución creo estrategias pedagógicas para atender a las poblaciones pertenecientes a los grupos étnicos y busco adecuar su oferta educativa a las necesidades de los estudiantes. </t>
  </si>
  <si>
    <t xml:space="preserve">al iniciar el años escolar se presentan encuestas que indican las necesidades y expectativas que presentan los estudiantes </t>
  </si>
  <si>
    <t xml:space="preserve">Durante la situación de pandemia se realizo una encuesta  en la institución, de los estudiantes que presentaron una necesidad con relación a un apoyo tecnológico en casa ya que se trabajo mediante la virtualidad las expectativas  es seguir llevando su proceso emocional y social. </t>
  </si>
  <si>
    <t xml:space="preserve">En el primer trimestre se realiza una encuesta el cual evalúa la necesidades de los estudiantes con apoyo tecnológico en casa donde se obtuvo resultados por cada ciclo y grado de como llevar el proceso durante los tres trimestres del año escolar y generando mejores proyecciones en el proceso institucional. </t>
  </si>
  <si>
    <t xml:space="preserve">Desde orientación escolar se hace cada año un proceso de evaluación donde se observan las dificultades y riesgos y opciones de mejora para la comunidad estudiantil con el fin de establecer estrategias que reduzcan los riesgos y amenazas. </t>
  </si>
  <si>
    <t xml:space="preserve">Los proyectos de vida se realizan a través de la pastoral , modalidades y así proyectando sus estudios a la educación superior </t>
  </si>
  <si>
    <t xml:space="preserve"> la institución continuo fortaleciendo los horizontes, las metas y objetivos que quieren alcanzar en su futuro en niños y jóvenes para tener claro su desempeño profesional con mira en la sociedad actual.</t>
  </si>
  <si>
    <t>este proceso se llevo acabo con la gestión pastoral, comunitaria y los docentes titulares realizando diferentes actividades dinámicas, denominándose convivencia apoyándose también de las direcciones de curso y proyectos transversales alimentando su parte interpersonal para tener éxito y un buen desenvolvimiento  en la cotidianidad.</t>
  </si>
  <si>
    <t xml:space="preserve">las escuelas de padres son programadas y ejecutadas desde orientación escolar con la finalidad de de dar solución a las necesidades vistas en los diferentes ciclos </t>
  </si>
  <si>
    <t>Mediante la ayuda diversas plataformas (YouTube, teams, mete) se trabajo con los padres de familia distintas charlas y talleres, sobre temas relacionados al manejo de emociones, construcción de hábitos virtuales de estudio, riesgos en las TIC, habilidades digitales, entre otros.</t>
  </si>
  <si>
    <t>La institución es consciente que para el desarrollo óptimo de los estudiantes es necesario una formación integral la cual debe estar dirigida desde la institución como desde el hogar, estableciendo la necesidad de seguir formando a los acudientes en distintos ámbitos como comunicación asertiva, resolución de conflictos, pautas de crianza, valores, para que ellos sean el pilar de proceso educativo y pastoral.</t>
  </si>
  <si>
    <t xml:space="preserve">la institución ofrece una educación de calidad en los saberes ser , saber , hacer y convivir preparándolos para el mundo del trabajo en cada una de las modalidades </t>
  </si>
  <si>
    <t>La institución ofrece servicio educativo desde el grado prejardín hasta once. El currículo de los diferentes niveles se basa en los saberes: ser, saber, hacer y convivir logrando un servicio educativo fructuoso.</t>
  </si>
  <si>
    <t xml:space="preserve">Durante los primeros tres meses se implementaron actividades en los diferentes escenarios de la institución. Luego en la modalidad virtual se implemento los diferentes escenarios on-line, como simulaciones de museos, paginas interactivas de los diferentes lugares turísticos fortaleciendo las experiencias significativas en el proceso educativo. </t>
  </si>
  <si>
    <t>La institución logró obtener el convenio con el Servicio Nacional de Aprendizaje, SENA con la técnica instalaciones eléctricas residenciales y comerciales logrando así la doble titulación a los estudiantes de grado once, los cuales se gradúan como bachilleres y técnicos. Se ofrece una educación en el Ser, Saber, Saber hacer. y Convivir logrando aprendizajes significativos.</t>
  </si>
  <si>
    <t xml:space="preserve">la institución cuenta con espacios e instrumentos que ayudan a facilitar el proceso aprendizaje en ellas encontramos aulas dotadas con la TICS para estar a la vanguardia de la tecnología , espacios recreativos , biblioteca virtuales  . </t>
  </si>
  <si>
    <t>Utilización de los diferentes escenarios en actividades deportivas y culturales como canchas, quioscos, aula múltiple, aula polivalente, aulas de sistemas, salón Domingo Savio, ludoteca, aula de religión, biblioteca y a través del uso de equipos tecnológicos.</t>
  </si>
  <si>
    <t xml:space="preserve">Se adecuo para la media técnica el salón de electricidad, se hizo la compra de televisores, computadores, video Beam, aires acondicionados, Routher para garantizar los aprendizajes óptimos de los estudiantes tanto los que están en la virtualidad como en la presencialidad. </t>
  </si>
  <si>
    <t xml:space="preserve">los estudiantes de decimo y once cumplen con el tiempo propuesto por la secretaria de educación de 80 horas y estos se ponen al servicio de la comunidad en general  </t>
  </si>
  <si>
    <t>A través de la formulación propia de proyectos de los estudiantes, los cuales son evaluados y registrados en los formatos que contienen el cronograma de las actividades ejecutadas y las firmas de aprobación del representante del establecimiento o institución donde se realiza el servicio social y finalmente presentadas a la institución educativa.</t>
  </si>
  <si>
    <t xml:space="preserve">Las horas de servicio social se realizaron desde la gestión pastoral juvenil antes de la pandemia realizaron actividades lúdicas de apoyo a la institución de manera integral, después de la pademia algunos estudiantes del grado once les hacia falta completar las 80 horas se hizo acompañamiento desde la vitalización en toda la parte de la institución con eventos pastorales. </t>
  </si>
  <si>
    <t xml:space="preserve">En el primes trimestre del año escolar antes de la pandemia los estudiantes realizaron campañas del reciclaje y aportando la parte artística como la pintura de murales, después de la pandemia para completar las horas del servicio social desarrollaron un acompañamiento constante de publicaciones y transmisiones en línea por medio de Facebook dando a conocer toda la comunidad salesiana, los eventos se proyectaron en la  red social Salesianos Tibú en Facebook para continuar promoviendo el carisma salesiano, también se aporto campamentos virtuales con el MJS, que hicieron presencia en toda las actividades pastorales. </t>
  </si>
  <si>
    <t>El servicio social lo realizan los estudiantes de décimo y once durante todo el año escolar, brindando un apoyo a toda la comunidad educativa pastoral para así poder cumplir con todas las horas establecidas.</t>
  </si>
  <si>
    <t xml:space="preserve">como miembro activo de  los estudiantes participan en todos los proyectos educativos pastorales que ofrecen la institución </t>
  </si>
  <si>
    <t>Los jóvenes y niños mostraron un al alto sentido de responsabilidad y participación de las actividades académicas, cívicas o pastorales</t>
  </si>
  <si>
    <t>Se realizaron actividades como : vacunación de valores buenos días por parte de estudiantes y docentes, izadas de bandera, celebración mes mariano, celebración nuestro patrono san juan Bosco, Eucaristías y Juegos intercalases 2020 a través de la virtualidad utilizando el fanpage de Facebook salesianos Tibú y la plataforma teams</t>
  </si>
  <si>
    <t>Los estudiantes de todos los grados de la institución participan activa, responsable y comprometidamente en el desarrollo de las diferentes actividades institucionales, académicas, pastorales y  comunitarias que se organizan durante todo el año escolar.</t>
  </si>
  <si>
    <t>Su participación se vio evidenciada a través de: Izadas de bandera, buenos días salesianos, eucaristías, salidas de convivencia, juegos intercalase, alferazgos, celebración de la fiesta de Don Bosco y día de la cosecha.</t>
  </si>
  <si>
    <t xml:space="preserve">la institución cumpliendo con la ley 115 del decreto 1860 donde se le da participación en el gobierno escolar a los padres de familia siendo miembros activos del consejo de padres , asociación de padres , consejo de evaluación y promoción , consejo de convivencia y siendo miembros activos de la formación  de sus hijos </t>
  </si>
  <si>
    <t>La institución facilita los espacios para la realización asambleas y consejos de padres, estas se evidencian a través de las actas que se construyen durante las reuniones y son firmadas por los asistentes.</t>
  </si>
  <si>
    <t>En el presente año la institución continuó realizando la elección de representante de padre de familia de manera virtual así mismo las comisiones de evaluación y promoción  en la que cada padre de familia representante participó, dando sus aportes. De la misma manera se realizaron escuelas de padres en cada grado apoyadas desde orientación escolar.</t>
  </si>
  <si>
    <t xml:space="preserve">las familias campo núcleo principal en la formación de sus hijos son miembros activos en el colegio con las diferentes actividades académicas , pastorales que ofrece la institución </t>
  </si>
  <si>
    <t>La participación de la familia es activa evidenciándose en el acompañamiento continuo en las diferentes actividades programadas por la institución, de igual manera asisten semanalmente a la atención a padres de familia en la cual se informan sobre el proceso formativo que adelantan los educandos. su asistencia se demuestra a través del formato de atención, el cual ellos firman.</t>
  </si>
  <si>
    <t>La familia como eje fundamental  en el desarrollo de los procesos educativos de los estudiantes participan activamente en todas las actividades propuestas por la gestión comunitaria-pastoral y de la institución en general durante el año escolar.</t>
  </si>
  <si>
    <t>Su participación y acompañamiento se pudo evidenciar en las distintas reuniones con los titulares de cada grado así como en las tardes de atención a padres y en las demás actividades propuestas desde la pastoral, como la escuela de padres durante el año escolar, sin embargo hubo un considerable índice de ausencias por parte de los mismos.</t>
  </si>
  <si>
    <t>el colegio ofrece con una política de calidad donde la gestión humana junto con toda la comunidad de minimizar , capacitar y traer personal idóneo para prevenir los riesgos a los que se expone la comunidad educativa pastoral</t>
  </si>
  <si>
    <t>La institución educativa cuenta con planes y programas propuestos para la prevención de los diferentes riesgos, tales como: laborales, químicos, físicos y ergonómicos.</t>
  </si>
  <si>
    <t xml:space="preserve">La institución tiene planes y programas para la prevención de diferentes riesgos físicos. Sin embargo este año se vio en la necesidad de llevar a cabo  distintas capacitaciones y procesos para interiorizar los peligros, los cuidados y todos los protocolos de bioseguridad a tener en cuenta en este tiempo de pandemia. </t>
  </si>
  <si>
    <t xml:space="preserve">La institución cuenta con políticas de calidad dispuestas para la prevención de riesgos físicos otorgando a cada personal información mediante distintos entes capacitados y al mismo tiempo  capacitando a cada uno sobre todo en este tiempo de emergencia sanitaria.       </t>
  </si>
  <si>
    <t>La institución promueve su política de calidad a través de programas y video conferencias enfocados especialmente en la prevención de la propagación del COVID-19 y también de riesgos físicos o de salud.</t>
  </si>
  <si>
    <t>Se han realizado video conferencias para cuidados en la salud y manejo de emociones así mismo mediante los proyectos realizados se han dado orientaciones sobre las posturas al sentarse frente al computador</t>
  </si>
  <si>
    <t xml:space="preserve">el colegio ofrece personal idóneo para atender oportunamente al personal de la institución, psicólogo, orientador y enfermería y profesionales invitados de acuerdo a la necesidad presentada. </t>
  </si>
  <si>
    <t>La institución educativa cuenta con personal de calidad en docentes, trabajador social, psicóloga, y enfermería, para llevar a cabo las necesidades que se presentan ya sean académicas o de convivencia social.</t>
  </si>
  <si>
    <t>Se evidencia participación de la CEP acerca escuela de padres hábitos virtuales con el objetivo de mejorar el rendimiento de estudiantes, capacitación hacia docentes sobre el manejo de emociones orientado por CONOCED SENA, capacitación sobre material pedagógico para aplicar en primaria y secundaria. capacitación de educación sexual en niños y jóvenes. entre otras con el objetivo de tener espacios de distracción física y mental para ser mejores cada día.</t>
  </si>
  <si>
    <t>La institución cuenta con personal idóneo para atender oportunamente a toda la CEP de la institución, como orientación escolar, enfermería y profesionales invitados de acuerdo a la necesidad presentada, ya sean académicas y/o de convivencia.</t>
  </si>
  <si>
    <t>La institución genero espacios de capacitación teórico práctica de prevención a el coronavirus y por parte de la inspectoría de Bogotá se llevo a cabo la capacitación hacia docentes de manejo de voz, ajuste postural en la forma de sentado entre otros aspectos saludables para tener una calidad de vida</t>
  </si>
  <si>
    <t xml:space="preserve">La institución cuenta con planes de acción frente a desastres naturales o accidentes. Sin embargo este año a raíz de la pandemia mundial se vio en la obligación de implementar nuevos planes dirigidos especialmente a la atención del COVID-19 y el reporte de los síntomas diarios. </t>
  </si>
  <si>
    <t>La institución tiene una política de calidad donde se  desarrollan capacitaciones a través de personal idóneo para prevenir los riesgos a los que se expone toda la comunidad educativa pastoral.</t>
  </si>
  <si>
    <t>Se desarrolla a través de capacitaciones de prevención de riesgos como incendios, sismos, primeros auxilios por parte del cuerpo de bomberos, además de simulacros que se llevan a cabo por todo el personal de la CEP.</t>
  </si>
  <si>
    <t>AUTOEVALUACIÓN INSTITUCIONAL</t>
  </si>
  <si>
    <t xml:space="preserve">Se le otorga esta calificación por que cumple con todos los requerimientos del horizonte institucional ejemplar. </t>
  </si>
  <si>
    <t>Consideramos esta calificación ya que se continua y da cumplimiento con los requerimientos del horizonte institucional</t>
  </si>
  <si>
    <t xml:space="preserve">La institución educativa tiene los principios claros y definidos en la misión, visión y principios institucionales, realizando una revisión, modificación y seguimiento a los mismos de una manera constante, ajustándolos a la realidad y a las necesidades del contexto. </t>
  </si>
  <si>
    <t>Manual de convivencia, plataformas educativas, Direcciones de curso; Inducción de estudiantes, asamblea de padres de familia, Manual de calidad, cuaderno de los estudiantes, pesos, PEI, Pla de auditoria interno y externa</t>
  </si>
  <si>
    <t>Porque las metas contempladas dentro del  cronograma institucional se acabaron de cabalidad .</t>
  </si>
  <si>
    <t>porque tiene apropiación del direccionamiento en el cumplimiento de las actividades institucionales.</t>
  </si>
  <si>
    <t>La apropiación y el conocimiento de las políticas de calidad se han adquirido de manera exitosa por parte de toda la CEP, gracias a las asambleas de padres de familia, a los encuentros pedagógicos, jornadas de desarrollo institucional y direcciones de curso sobre los libros reglamentarios</t>
  </si>
  <si>
    <t>Informes de auditoria interna, informe de auditoria externa, actas de asambleas, actas de jornadas pedagógicas, actas de reuniones de padres de familia, formato de dirección de curso y demás actas de la gestión directiva y académica</t>
  </si>
  <si>
    <t>Toda la CEP es capacitada en el direccionamiento o de la institución para su apropiación y ejecución de los conocimientos de la política de calidad  y trabajar de manera  sincrónica con todas las gestiones.</t>
  </si>
  <si>
    <t>Se evidencia en las actas de las auditorias internas y externas de gestión de calidad la auditoria  de la secretaria de educacional acta de la asamblea de padres direcciones de curso jornadas pedagógicas actas de la gestión directiva de la gestión académica gestión humana gestión de pastoral el manual de convivencia el PES la formación en el curriculo. manual de convivencia y el SIE.</t>
  </si>
  <si>
    <t xml:space="preserve">De acuerdo con las políticas de ministerio de educación nacional se cumplieron con las adaptaciones curriculares. </t>
  </si>
  <si>
    <t xml:space="preserve">Las políticas de inclusión social en cuanto a la diversidad étnica y cultural son efectivas pues los estudiantes pertenecientes a estos grupos poblacionales gozan de todos los beneficios que la ley les otorga </t>
  </si>
  <si>
    <t>Manual de convivencia, Ley 115 de 1994, Constitución Política de Colombia, Becas otorgadas por la institución</t>
  </si>
  <si>
    <t xml:space="preserve">De acuerdo con la normatividad el y la gestión de calidad los jóvenes de la diversidad étnica en nuestra casa la comunidad Vary goza de los beneficios que ofrece la institución los jóvenes con discapacidad el colegio le ofrece una educaciones inclusión adaptando el currículo a sus necesidades, y demás beneficios que ofrece la institución.  </t>
  </si>
  <si>
    <t>las evidencias en la estructura curricular planes de clase en las actas de valoración y trabajo del orientador escolar el manual de convivencia la ley 115 de 1994 constitución política de Colombia.</t>
  </si>
  <si>
    <t>se ha evidenciado un trabajo articulado por medio de todas las gestiones (directiva, académica, pastoral y ecónoma) cumpliendo con todas las actividades contempladas en el cronograma institucional</t>
  </si>
  <si>
    <t>El trabajo articulado por parte de todas las gestiones se desarrolla gracias a la participación activa de todos los miembros de la comunidad educativa pastoral, cumpliendo con los procesos del sistema de gestión de calidad</t>
  </si>
  <si>
    <t>En actas de consejo directivo, Actas de gestión ecónoma, actas de consejo académico, jornadas pedagógicas, de dimensión, gobierno escolar, consejo de padres, EPJ.</t>
  </si>
  <si>
    <t>Estamos aprobados por la ISO 9001 y cada año  se realiza auditoria interna y externa y con la secretaria de educación</t>
  </si>
  <si>
    <t>Informe de las auditorias trabajo articulado de toda la CEP que se refleja en las actas de todos los estamentos del gobierno escolar, cumpliendo con los procesos de gestión de  calidad.</t>
  </si>
  <si>
    <t xml:space="preserve">PEPS, actas de consejo académico, estructuras curriculares, planes de clase, seguimiento a la estructura. </t>
  </si>
  <si>
    <t xml:space="preserve">Todos los proyectos programados en el cronograma institucional (Transversales, institucionales y pastorales), en la estructura curricular y en los planes de clase se cumplan a cabalidad durante el año lectivo, estos proyectos tienen su seguimiento y evaluación. </t>
  </si>
  <si>
    <t>Bitácoras de semilleros de investigación, actas de consejo académico, formato de proyectos pedagógicos, formato de evaluación de proyectos pedagógicos, planes de clase, estructura curricular, seguimiento a la estructura curricular</t>
  </si>
  <si>
    <t>las metas propuestas para el año lectivo 2021 se cumplieron en su totalidad y satisfactoriamente por toda la CEP todo lo programado en el cronograma institucional cumpliendo con los procesos de gestión de calidad</t>
  </si>
  <si>
    <t>todos los proyectos programados tanto transversales como institucionales y pastorales se cumplieron yo programado por la gestión académica evidencias actas del consejo academico, actas de las auditorias interna y externa  acta de la secretaria de educación acta de los proyectos de investigación material fotográfico</t>
  </si>
  <si>
    <t xml:space="preserve">durante el año escolar se trabaja en estos proyectos formativos evidenciando los resultados en la feria de la ciencia realizada a fin de año y las pruebas institucionales </t>
  </si>
  <si>
    <t>Investigación formativa (Design For change, lectores competentes), proyectos transversales</t>
  </si>
  <si>
    <t>En el transcurso del año lectivo la estrategia pedagógica se materializa en el desarrollo de la propuesta investigativa del Design For change,  que se aplica en todos los proyectos de investigación</t>
  </si>
  <si>
    <t>Proyecto de lectores competentes, proyectos transversales, Bitácoras de semilleros de investigación, actas de consejo académico, formato de proyectos pedagógicos, formato de evaluación de proyectos pedagógicos, planes de clase, estructura curricular, seguimiento a la estructura curricular</t>
  </si>
  <si>
    <t xml:space="preserve"> como estrategia pedagógica tenemos el proyecto DESING FOR CHANGE proyecto de lectores competentes y el desarrollo de los proyectos transversales como el del gobierno escolar prae, educación sexual estilo de vida saludable proyecto de catedra de la paz educación financiera</t>
  </si>
  <si>
    <t>se evidencia en las actas de los consejos académico, gobierno escolar las bitácoras del semillero de investigacion, feria de la ciencia y la creatividad material fotográfico redes sociales institucionales planes de clase estructura curricular actas de las auditorias interna y externa ac</t>
  </si>
  <si>
    <t>Debido al análisis del PMI, matriz DOFA se obtiene la suficiente información optima para la toma de decisiones.</t>
  </si>
  <si>
    <t>Durante el año escolar se realizan diferentes seguimientos al personal docente como el acompañamiento al aula, así como los planes de mejoramiento institucional para evaluar los procesos de todas las gestiones de la institución</t>
  </si>
  <si>
    <t>Acciones de mejora, PMI, formato de acompañamiento al aula, autoevaluación docente, evaluación de desempeño a personal administrativo, informes de auditoria</t>
  </si>
  <si>
    <t xml:space="preserve">todo el personal que labora en la institución es evaluado periodícenme en su que hacer los docentes como educadores pastores </t>
  </si>
  <si>
    <t>se evidencia en las actas de auto evaluación del docente las evaluaciones de desempeño personal administrativo y informe  de las auditorias internas seguimiento en el aula</t>
  </si>
  <si>
    <t xml:space="preserve">Durante el años escolar se aplica todos los formatos de seguimiento y autoevaluación, después del desarrollo de eventos y actividades institucionales competentes a todas las gestiones. </t>
  </si>
  <si>
    <t>Durante el año escolar se realizan diferentes seguimientos a los miembros colaboradores de la CEP como el acompañamiento al aula, así como los planes de mejoramiento institucional para evaluar los procesos de todas las gestiones de la institución</t>
  </si>
  <si>
    <t>el seguimiento y la auto evaluación se hace periódicamente en pro de una mejora continua y se evidencia en las actas del consejo académico actas de evaluación de desempeño actas de autoevaluación actas de la auditoria interna acta de los coordinadores académico y de gestión humana.</t>
  </si>
  <si>
    <t>Esta conformado por  todos los miembros que la ley exige, se forma en los primeros 30 días del calendario escolar y se reúnen periódicamente.</t>
  </si>
  <si>
    <t>Esta conformado por  todos los miembros que la ley 115, Decreto 1860 exige, se forma en los primeros 30 días del calendario escolar y se reúnen periódicamente.</t>
  </si>
  <si>
    <t>La institución cuenta con plataformas de comunicación, como es educamos. El cual tenemos comunicación constante con los padres de familia.</t>
  </si>
  <si>
    <t xml:space="preserve">Durante este año escolar, a causa de la pandemia, La institución adoptó la plataforma Microsoft Teams para desarrollar los encuentros educativos virtuales, junto con la  plataforma oficial de  comunicación, como es educamos. </t>
  </si>
  <si>
    <t>Gestionar convenios con la IPS  para realizar jornadas de salud y bienestar, donde se ejecuten tamizajes auditivos, visuales, de higiene bucal y esquemas de vacunación, para tener un control de crecimiento y desarrollo en los estudiantes, teniendo en cuenta la administración de servicios complementarios.</t>
  </si>
  <si>
    <t xml:space="preserve">Promover un plan de estrategia de reconocimiento para los miembros de la comunidad educativa, a través de los cumplimientos de las funciones laborales reflejados en los valores institucionales, en la entrega oportuna de los compromisos mensuales y la participación de las actividades institucionales internas y externas que reflejan el sentido de pertenecia, cumpliendo con la corresponsabilidad de la misión salesiana.  </t>
  </si>
  <si>
    <t xml:space="preserve">Participación de las familias 
Plantear espacios de formación complementarios a los padres de familia que no asistieron a la escuela de padres que se realizan por ciclos, recolectando una base de datos donde se consolide el total de acudientes que no se presentaron, para programar los escenarios de formación a los mismos ya sea de manera virtual o presencial con el fin de llegar al total de padres de familia de la institución,  de igual manera llevar un seguimiento a los acudientes que no hicieron presencia los miércoles de cada semana para velar por el rendimiento académico y comportamental de los estudiantes, realizando informes del seguimiento académico y comportamental de cada estudiante como reporte  para los padres de familia que serán citados de manera presencial e individual para la socialización de los mismos, de no presentarse a las citaciones se realizara el debido proceso establecido en el manual de convivencia, dejando constancia de la inasistencia, en caso que el acudiente no se presente a lo largo del año escolar a las escuelas de padres, miércoles de atención a padres, entrega de notas, colegio abierto y citaciones específicas, se realizara y diligenciara el condicionamiento para la permanencia del estudiante en la institución en el próximo año.
•	Recolectar las listas de asistencias de las escuelas de padres ya sea virtual o presencial. 
•	Identificar los acudientes que no asistieron a las escuelas de padres o reuniones establecidas por la institución  y generar un consolidado de los mismos
•	Comunicarse </t>
  </si>
  <si>
    <t>La institución propone la creación de  una  red de apoyo de egresados con el fin de atender  algunas  necesidades que se presenten en la comunidad educativa pastoral (ofertas laborales en los diferentes sectores productivo, posibilidad de que los egresados participen en los diferentes actividades pastorales, aportes solidarios de los egresados para el beneficio de la comunidad educativo pastoral); esta asociación se puede estructurar partiendo de  la identificación de la población egresada  convocándola a través  las encuestas en las diferentes redes sociales y utilizando los canales de comunicación para su distribución y de esta manera obtener una caracterización que permita conocer de manera, clara y precisa su información laboral actualizada.</t>
  </si>
  <si>
    <t xml:space="preserve">La asamblea de padres de familia es precedida por el padre rector, en donde se dan a conocer los objetivos del año escolar, seguimiento y resultado de los mismo, además dan a conocer los acontecimientos relevantes, como: la renovación de convenios, reestructuraciones institucionales, entre otros. </t>
  </si>
  <si>
    <t xml:space="preserve">Para la realización de la asamblea de padres, se tienen en cuenta las siguientes evidencias: 
Reunión vía teams o presencial con todos los CEP de manera semestral, una al inicio al año escolar y una al final, en caso de ser necesario, se convoca a una asamblea extraordinaria. 
Actas de asamblea de padres realizadas por los directores de curso. 
Grabaciones de las reuniones vía teams
Comunicados en donde se invita a participar de las asambleas de padres. 
Diapositivas de la información presentado durante la asamblea. </t>
  </si>
  <si>
    <t xml:space="preserve">A través del convenio obtenido con ECOPETROL y la sociedad salesiana se obtiene la sostenibilidad de la planta física, ornato y embellecimiento de la misma, asimismo, la contratación de talento humano como docentes, administrativos, servicios generales, directivos y seguridad privada. 
Doble titulación a través del convenio con SENA. 
Las auditorias internas, externas por la gestión de calidad, secretaria educación y las directivas de ECOPETROL. </t>
  </si>
  <si>
    <t xml:space="preserve">La institución educativita entrega estímulos a los estudiantes cada trimestre por su rendimiento académico y compromiso con las actividades escolares, asimismo, al final de año se premian a los estudiantes integrales en la fiesta de la cosecha, pero no se evidencia un proceso sistemático por parte de la dirección para la entrega de estímulos y reconocimientos para los docentes de manera mensual, trimestral o semestral.
Exaltar por medio de un cuadro de honor o a través de las izadas de bandera el cumplimiento de los valores establecidos para cada mes, entrega puntual de las actividades propuesta para el mes, iniciativa en la ejecución de proyectos, participación en actividades extracurriculares, entre otros. </t>
  </si>
  <si>
    <t>Izadas de bandera, registros de gestión de calidad,  actas, programas archivados. Memoria histórica, memoria fotográfica, fista de la cocecha, cuadro de honor, becas a los mejores estudiantes</t>
  </si>
  <si>
    <t>AÑO 2022</t>
  </si>
  <si>
    <t xml:space="preserve">En la institución  educativa se evidencia la calidad e inclusión inspirada en el Sistema Preventivo de San Juan Bosco, para formar “Buenos Cristianos y Honestos Ciudadanos”,  articulada en el horizonte institucional,y siendo liderada por 4 gestiones ( Gestión Directiva,Gestión Academica, Gestion Economa y Gestión Comunitaria), que garantizan la pertinencia del currículo, el clima de familia, el sentido de justicia social, el compromiso ecológico, la idoneidad del personal, la adecuada infraestructura y la conformidad con el marco legal, diseñados y ajustados con el proposito de incremetar el nivel de satisfaccion de los sujetos de la misión.  </t>
  </si>
  <si>
    <t>A traves de los libros intitucionales reglamentarios , como lo son : El PEI (Proyecto Educativo Institucional) , El SIE ( Sistema de Evaluación Institucional) , EL PEPS ( Proyecto Educativo Pastoral Salesiano)  y el Manual de convivencia.</t>
  </si>
  <si>
    <t>Se  asegura el cumplimiento de las metas institucionales , iniciando  el año lectivo con un planteamiento de objetivos trasados por cada gestión , los cuales son evaluados  de forma perdiodica, verificado la pertinencia de estos ,permitiendo asi realizar los ajustes convenientes o de ser el caso reorientar los diferentes procesos, con el proposito de fortalcer  el desarrollo de las competencias de las personas que integran la comunidad educativa, para garantizar la calidad en el servicio.</t>
  </si>
  <si>
    <t xml:space="preserve">Se evidencia a traves de las reuniones pediodicas del  consejo directivo, consejo académico, direcciones de curso,pruebas instuticional ,autoevaluación del desempeño,autoevaluación institucional y las auditorias internas y externas. </t>
  </si>
  <si>
    <t xml:space="preserve">Teniendo en cuenta los objetivos de calidad ,  se realiza el proceso de evaluación periodica   a la comunidad educativa pastoral , con el objetivo de verificar el nivel de  conocimiento y apropiación en cuanto al plan diseñado en la politica de calidad , de forma articulada por las 4 gestiones. </t>
  </si>
  <si>
    <t>Auditorias internas , auditorias externas y los libros reglamentarios.</t>
  </si>
  <si>
    <t>La institución educativa pastoral realiza las adaptaciones curriculares pertinentes , evidenciadas en el plan de clase, en el cual permite la inclusión   y acptación de los grupos poblacionales.</t>
  </si>
  <si>
    <t>Esto es evidenciado en la estructura curricular , el plan de clase, manual de convivencia y la ley 115 de 1994.</t>
  </si>
  <si>
    <t>Por medio del proceso de Gestión de calidad se realiza un mejoramiento continuo por medio de un trabajo en equipo liderado por cada uno de los miembros de la comunidad educativa teniendo presentes sus funciones y, así mismo, lograr una mayor eficacia y optimizar el tiempo de trabajo permitiendo lograr cada unpo de los objetivos propuestos.</t>
  </si>
  <si>
    <t>Actas de informe de las auditorías internas y externas las cuales permiten dar cumplimiento al SGC por medio de la norma que nos certifica ISO 9001 - 2015</t>
  </si>
  <si>
    <t>Los proyectos transversales e institucionales se ven reflejados desde el inicio del año escolar por medio de un cronograma, el cual involucra actividades académicas, pastorales, realizando así un seguimiento continuo para dar un eficaz cumplimiento a las metras trazadas. Para ello se realizan los cambios y las acciones oportunas teniendo presente siempre el trabajo en equipo y la colaboración colectiva de toda la CEP.</t>
  </si>
  <si>
    <t>Proyectos transversales e institucionales, bitácoras semilleros de investigación, planes de clase, estructuras curriculares, seguimiento a la esctructura curricular, cronograma institucional, actas auditorías (internas y externas).</t>
  </si>
  <si>
    <t>En el transcurso del año escolar se ve reflejada la estrategia institucional "La invetigación formativa a través del desarrollo de proyectos con la metodología del Diseño para el Cambio o Design For Change" por medio de la elaboración de proyectos por cada grado escolar y aplicación de los mismos a través de las bitácoras de investigación. Esta estrategia permite crear ideas innovadoras con el fin de generar un impacto social para así mismo ayudar y beneficiar a todas las personas que nos rodea y buscar soluciones asertivas frente a las diferentes problemáticas presentes.</t>
  </si>
  <si>
    <t>Proyectos transversales e institucionales,  Bitácoras de semilleros de investigación, actas  formato de proyectos pedagógicos, formato de evaluación de proyectos pedagógicos, planes de clase, estructura curricular, seguimiento a la estructura curricular.</t>
  </si>
  <si>
    <t>Cada semestre se realiza la autoevaluación del desempeño docente y el acompañamiento al aula en el cual se ve reflejado cada uno de los procesos y sí estos se están llevando a cabalidad según lo estipulado en los planes de clase, cronograma institucional y seguimientos a la estructura curricular. La autoevalución del desempeño docente abarca aspectos como la proyeccción de la institución educativa y el apoyo a los directivos el cual se ve reflejado en el cumplimiento y organización de las actividades institucionales programadas.</t>
  </si>
  <si>
    <t xml:space="preserve">Acciones de mejora, PMI, formato de acompañamiento al aula, autoevaluación del desempeño docente, evaluación de desempeño a personal administrativo, auditorías internas y externas. </t>
  </si>
  <si>
    <t>Se realiza periodicamente los seguimientos y autoevaluación, los cuales permiten crear acciones de mejora y lograr la calidad en la institución, para ello es importante el acompañamiento al aula teniendo presente los proceso y subprocesos que abarca cada gestión.</t>
  </si>
  <si>
    <t>Acompañamiento al aula, autoevaluación del desempeño docente.</t>
  </si>
  <si>
    <t>El consejo directivo es el máximo organismo de la gestión y organización, conformada por la rectora, quien lo convoca y lo preside un representante de la sociedad salesiana 2 representante de los docentes, 2 representante de los padres de familia, el representante de
los estudiantes, un representante de egresados y un representante del sector productivo.</t>
  </si>
  <si>
    <t>LA RECTORA convoca y preside cada mes al consejo directivo, en caso de algo extraordinario lo
convoca.
Las evidencias son las actas de cada reunión que las hace la secretaria del instituto, y se
archivan teniendo en cuenta el consecutivo.</t>
  </si>
  <si>
    <t>El consejo académico constituye el órgano de orientación pedagógica de institución cuyos integrantes son directivos, docentes, orientación lo y los docentes representantes delas
diferentes áreas académicas ofrecidas por la institución.</t>
  </si>
  <si>
    <t>Las actas del consejo académico se encuentran en los archivos de la secretaria del colegio. tri
Y se reúnen mensualmente.</t>
  </si>
  <si>
    <t>El consejo academico mediante acuerdo conforma y rreglamenta dichas comisiones, atendiendo lo dispuesto en el articulo 8 del decreto del 2230 de 2002. Estas comisiones se reunen al finalizar cada periodo escolar.</t>
  </si>
  <si>
    <t>Actas de las comisiones de evaluación y promocion , se encuentran en la secretaria del colegio, debidamente diligenciadas.</t>
  </si>
  <si>
    <t>De acuerdo a la normatividad vigente se crea el comité escolar de convivencia como una
instancia del establecimiento educativo encargado de apoyar la labor de promoción y
seguimiento al a convivencia escolar, a la educación para el ejercicio de los derechos humanos,
sexuales y reproductivos, así como el desarrollo del manual de convivencia y a la prevención y
mitigación de la violencia escolar</t>
  </si>
  <si>
    <t>Actas de seguimiento a los alumnos que presentan dificultad en la convivencia escolar, se
encuentran en los archivos de la coordinación de convivencia.</t>
  </si>
  <si>
    <t>El consejo de estudiantes es un cuerpo colegiado del gobierno escolar conformado por los
estudiantes de cada curso que exista en la institución.</t>
  </si>
  <si>
    <t>Se eligió al representante de los estudiantes, mediante simple voto.
Evidencia las actas del gobierno escolar que se encuentran en la coordinación académica, y la
conformación de la junta de curso que se encuentra en las direcciones de curso.</t>
  </si>
  <si>
    <t>El personero de los estudiantes es un estudiante es un estudiante elegido por todos los
compañeros, en votación democrática, realizada dentro de los 30 días calendario siguiente al
de la iniciación de clases articulo 28 Dto 1860 de 199</t>
  </si>
  <si>
    <t>Las hojas de ven cargada de apoyar ida de los candidatos a personeros
Las actas de escrutinio por mesa
Las actas de posesión del personero elegido.</t>
  </si>
  <si>
    <t>Como cuerpo colegiado el rector convoca a toda la CEP para la asamblea de padres de familia</t>
  </si>
  <si>
    <t>Actas de las asambleas de padres de familia se encuentran en la secretaria del colegio.</t>
  </si>
  <si>
    <t>donde se da información de todas las gestiones y su debido proceso</t>
  </si>
  <si>
    <t>Actas de la conformación de consejo de padres de familia se en encuentran en la carpeta del
gobierno escolar y en las direcciones de curso, y están en coordinación académica.</t>
  </si>
  <si>
    <t>La institución educativa cuenta con diversas herramientas de
comunicación que facilitan la ejecución de los procesos integrales
correspondientes al calendario académico, dichas herramientas comunicativas
permiten que se genere procesos de difusión de la información pertinente, lo cual,
se lleva a cabo por medio de elementos multifuncionales, que encierran procesos
directos e indirectos, dependiendo de las necesidades y que propician mayor
abarcabilidad a la información entre los diferentes actores de la comunidad
educativa.</t>
  </si>
  <si>
    <t>Para llevar a cabo los diferentes procesos de comunicación por medio
de los diferentes canales de comunicación, se cuenta con; atención a padres,
donde cada uno de los padres de familia tiene la oportunidad de comunicarse de
forma directa con los docentes, para conocer la situación o algunas
particularidades de los estudiantes que representan, para llevar a cabo un proceso
con conocimiento. De igual forma, la institución tiene un canal abierto de
comunicación como lo es la plataforma EDUCAMOS, que funciona como un canal
de mensajería electrónica, la cual, funciona como un proceso de resolución de
inquietudes, sugerencias y demás. De igual forma, la institución cuenta con
procesos de comunicación online, redes sociales, chats de WhatsApp con
secretearía y una línea telefónica.</t>
  </si>
  <si>
    <t>En la institución educativa se desarrollan procesos formativos,
administrativos, directivos y académicos, partiendo desde las premisas del trabajo
colectivo, que permite, ramificar e irradiar los deberes de cada miembro de la
comunidad educativa, de manera que se pueda llevar a cabo un trabajo más
preciso y coordinado, en miras del cumplimiento de los objetivos propuestos para
cada factor a desarrollar. Cada proyecto institucional debe cumplir con lo
estipulado, para lo cual, cada miembro del equipo debe, desde sus funciones,
aportar a los procesos que se desarrollen y a cumplir con los objetivos previstos en
cada una de las acciones.</t>
  </si>
  <si>
    <t>Los procesos desarrollados en la institución, cuentan con equipos de
trabajo dirigidos a necesidades específicas, partiendo desde las gestiones, donde
se articulan a grandes rasgos los aspectos sistemáticos y funcionales de la
institución, para que funciones en cada uno de sus ámbitos de forma eficiente. De
igual forma, desde cada una de las dimensiones, las cuales, permiten llevar a cabo
los procesos académicos que deben ser cumplidos, establecer las rutas de
mejoramiento, visualizar las estructuras globales del currículo, y demás funciones.
Y también, grupos de trabajo que surgen dependiendo de las necesidades
institucionales, que se crean en pro, de los objetivos previstos.</t>
  </si>
  <si>
    <t>Dentro de los eventos educativos en el marco del cronograma
institucional, se suelen brindar estímulos y reconocimientos a los estudiantes que
han conseguido llevar a cabo procesos de forma íntegra y que han realizado las
prácticas pedagógicas y pastorales satisfactoriamente, para esto, se estipulan
diversos momentos del año lectivo para brindar los reconocimientos al trabajo que
se desarrolla de forma óptima y que ayuda a fortalecer los procesos en camino a la
excelencia educativo-pastoral. De esta forma, se sitúan factores destacables que
puedan ser premiados o reconocidos por toda la comunidad educativa.</t>
  </si>
  <si>
    <t>Para exaltar los valores y las buenas costumbres cristianas y
salesianas, se destacan a los estudiantes en cada una de las izadas de bandera y
actos culturales y deportivos, de forma periódica, con el fin de exaltar su
rendimiento en actividades académicas, pastorales o deportivas. De igual forma, al
acabar cada trimestre, se perfilan a los tres mejores estudiantes que con su
desempeño académico hacen parte del cuadro de honor de su respectivo curso. Al
finalizar el año, en el evento de la cosecha, se realizan los estímulos y
reconocimientos a los diferentes valores destacables a lo largo del año, actitudes
pastorales, integrales y académicas, hacen parte de los premios que se entregan a
los estudiantes que a lo largo del año han destacado en los diferentes ámbitos.</t>
  </si>
  <si>
    <t>Como una institución que es presidida por valores cristinos,
basados en el sistema preventivo de la pedagogía de San Juan Bosco, las buenas
prácticas y costumbres son un pilar fundamental en el accionar pedagógico y
comunitario de la institución, donde se busca siempre, ser gestores de procesos de
excelencia, nutridos por valores y características salesianas, que pastoralizan todo
accionar institucional. Todos los procesos son supervisados y revisados de forma
periódica, de manera que se tenga siempre plenitud de que los mecanismos de
funciones se están llevando a cabo de forma óptima y en consecuencia de la
ideología de la institución.</t>
  </si>
  <si>
    <t>Para llevar a cabo los procesos de divulgación de buenas prácticas,
aunado a las formas de supervisión que se realizan en la institución, se busca llevar
un procesos documentado de las actividades de calidad que se realicen en la
institución, de forma que todo lo realizado tenga un debido ordenamiento y
planeación, desde herramientas como el calendario escolar, que permite la
visualización y ejecución de las actividades a realizar, formatos de gestión de
calidad que facilitan la valoración del desarrollo colectivo por gestión y sus
procesos, la documentación de todo proceso desarrollado brinda la facilidad de
establecer necesidades y oportunidades de mejora, dichos procesos de
documentación tales como; actas, crónicas, memorias y archivos, que buscan dejar
constancia de cada uno de los accionares institucionales.</t>
  </si>
  <si>
    <t>La institución articula procesos con el
objetivo de ofrecer espacios de participación para los educandos allí, ellos aprovechan y tienen
un alto desenvolvimiento, por ende es muy importante motivar e incentivar desde el área que cada docente orienta sin dejar a un lado la pastoralizaciòn y el currículo como eje fundamental para obtener resultados positivos en este proceso.</t>
  </si>
  <si>
    <t>De acuerdo al cronograma
institucional esta
participación se llevó
a cabo gracias al
apoyo de pastoral,
académica y
orientación escolar.
Dentro de estos actos
culturales, cívicos y
pastorales se
encuentran:
 Movimiento
juvenil
salesiano
 Grupos
asociativos
 Izadas de
bandera
 Eucaristías
 Direcciones
de curso
 Convivencias.
Entre otras
actividades que se
desarrollaron durante
el año escolar.</t>
  </si>
  <si>
    <t>Cada dependencia cuenta con los
recursos necesarios en buen estado
desde el inicio del año escolar para
tener un óptimo rendimiento desde
donde se necesiten y se utilicen estas
herramientas ya que es de gran
importancia dar un adecuado uso a estas. La institución realiza revisiones
constantes para tener un seguimiento
del uso de las herramientas. Por lo
tanto cuando sea necesario de hacer
un cambio porcualquier motivo de
estas se realice por medio de la plataforma virtual donde se pueda
solicitar para satisfacer las
necesidades y brindar un servicio de
calidad.</t>
  </si>
  <si>
    <t>Mantenimient
o contante de
recursos físicos
(aparatos
electrónicos y
espacios
físicos) en el
proceso de
enseñanza
aprendizaje.
 Adecuación
del taller de la
estas. La institución
realiza revisiones
constantes para
tener un seguimiento
del uso de las
herramientas. Por lo
tanto cuando sea
necesario de hacer
un cambio por
cualquier motivo de
estas se realice por
medio de la
plataforma virtual
donde se pueda
solicitar para
satisfacer las
necesidades y
brindar un servicio de
calidad.
media técnica bajo las normas establecidas por el SENA
 Dotación de
tecnología
suficiente y
avanzada con
la que cuenta
la institución.
 Mejoramiento
y actualización
de diplomados,
charlas
educativas
entre otras
herramientas
para estar a la
vanguardia de
ofrecer una
educación de
calidad. Lo que
implica un
crecimiento
personal y
profesional.</t>
  </si>
  <si>
    <t>Desde la institución se lleva a cabo un
proceso general por el cual se inicia y se
dirige hacia el logro de una meta desde la
investigación formativa, donde se ofrecen a los educandos y docentes ampliar y
tomar una línea de investigación para
despertar un interésy ampliar sus
conocimientos en el ámbito a desenvolver sus destrezas o habilidades.</t>
  </si>
  <si>
    <t>Desing for
change
 Bitácoras

Asociacionism
o
 MJS
 participación
en actividades
cívicas o
pastorales
 actividades y
experimentos
de la técnica</t>
  </si>
  <si>
    <t>Se ejecutó la actualización y publicación del manual de convivencia y seentregó este al iniciar el año escolar. Se realiza periódicamente los ajustes pertinentes de acuerdo a las necesidades y cambios institucionales que se generan con el tiempo, como, por ejemplo: actualización de la falda uniforme de diario para niñas entre otros.</t>
  </si>
  <si>
    <t>Procesos académicos: actas, seguimientos actitudinales y académicos a cargo del orientador escolar.
Apropiación y estudio de los libros
reglamentarios al inicio del año escolar
para docentes y estudiantes.</t>
  </si>
  <si>
    <t>En el transcurso del año escolar 2022
niños y jóvenes participaron en  actividades,culturales,salesianas, concursos de olimpiadas, FAS local y nacional entre otras. Obteniendo una gran
participación dejando a la institución en
alto.</t>
  </si>
  <si>
    <t>Juegos
intercolegiados
supérate 2022.
 Olimpiadas
salesianas.
 FAS-
 Juegos
intercalases.
 Movimiento
juvenil
salesiano
(visita a
Medellín).
 Concurso de
salesianidad.
 Izadas de
bandera
 Eucaristías
 Buenos días
 Juegos</t>
  </si>
  <si>
    <t>el plantel educativo ofrece el apoyo de
bienestar a los estudiantes desde todos los contextos como familia salesiana teniendo en cuenta cada una de estas que son: orientaciòn escolar, talento humano,coordinaciòn de pastoral y coordinaciònacaddemica. con el propòsito de tratar desolucionar o mediar las situaciones o necesidades que algunas veces presentan los estudiantes. No solamente esto si no el bienestar físico y psicológico que como institución son necesarios y primordiales para un buen rendimiento enel proceso académico y comportamental.</t>
  </si>
  <si>
    <t>Bazar
salesiano
 Bosco work
 Retiros
espirituales
 Convivencias
 Dia del
estudiante
 Estimulos por
la
participaciòn
de los buenos
días</t>
  </si>
  <si>
    <t>Desde orientación escolar se llevan a
cabo los procesos de comportamiento y convivencia de  acuerdo a la falta tipificada, se aplica el manual de convivencia según corresponda la situación se levanta acta y se realizan los compromisos pertinentes y se aplican los correctivos pedagógicos.
Desde la parte académica en algunas
situaciones se realizan los seguimientos paraevidenciar el porqué del bajo rendimiento académico, identificando causas, ejecutando compromisos y
realizando el proceso pedagógico para
evidenciar mejoría en estos aspectos.</t>
  </si>
  <si>
    <t>Seguimientos
académicos
 Seguimientos
de convivencia Observador
físico y virtual
 Consejo
directivo
 Comité de
convivencia</t>
  </si>
  <si>
    <t>Dando posibles soluciones y tratamiento a los conflictos especiales se debe clasificar el tipo de falta de acuerdo a esto
contamos con el acceso a remisión de
acuerdo al caso con las entidades del
estado: policía de infancia y adolescencia,
bienestar familiar, con el objetivo de dar
posible solución y que tengan conocimiento del proceso que se debe hacer y la mediación del conflicto.</t>
  </si>
  <si>
    <t>se realizan las respectivas reuniones
confidenciales para conocer el conflicto,
estandarizarlo y dar posible solución si
está al alcance de la institución y de lo
contrario este será remitido. El profesional a cargo de estos procesos es el orientador escolar.</t>
  </si>
  <si>
    <t>La institución cuenta con una permanente y constante comunicación con los padres de familia y/o acudientes de los estudiantes a través de los diferentes canales de comunicación institucional.
Evidencias: correo institucional, formatos de atención a padres, actas de reuniones,
comunicados desde las diferentes gestiones, líneas telefónicas institucionales.</t>
  </si>
  <si>
    <t xml:space="preserve"> Correo institucional, formatos de atención a padres, actas de reuniones,
comunicados desde las diferentes gestiones, líneas telefónicas institucionales.</t>
  </si>
  <si>
    <t>La institución mantiene de manera constante comunicación con la secretaría de
educación municipal y departamental, de igual manera se establece comunicación con
el ministerio de educación a través de los diferentes comunicados y correo
electrónicos que periódicamente emiten, a través de las visitas de verificación de
documentos, estado de planta física y las diferentes adecuaciones que se realizan en
nuestra institución.</t>
  </si>
  <si>
    <t>Visitas y auditorías realizadas por funcionarios de la secretaría de educación municipal
y departamental, comunicación a través de llamadas telefónicas, correos electrónicos,
video llamadas, folios, documentos, oficios, comunicados enviados las autoridades
educativas.</t>
  </si>
  <si>
    <t>La institución en pro de fortalecer el nivel académico de los estudiantes cuenta con los
convenios con el SENA, la cual apoya a los estudiantes de los grados 10 y 11 en su formación técnica en mantenimiento de redes residenciales y comerciales, convenio
con NATGEO programa de inglés, convenio LEOBIEN y con ECOPETROL como ente
financiero de la institución, y además cuenta con asociación con salud pública,
comisaria de familia y policía de infancia de adolescencia para desarrollar planes y
programas que ellos ofrecen a la población estudiantil del municipio.</t>
  </si>
  <si>
    <t>Convenio obtenido con ECOPETROL, NATGEO y LEOBIEN
La contratación de talento humano como docentes, administrativos, servicios
generales, directivos y seguridad privada.
Doble titulación a través del convenio con SENA.
Las auditorías internas, externas por la gestión de calidad, secretaria educación y las
directivas de ECOPETROL.</t>
  </si>
  <si>
    <t>Con el fin de fortalecer las competencias laborales de los estudiantes y formar
egresados que puedan desenvolverse fácilmente en el sector productivo, la institución
educativa, demuestra un gran interés por realizar convenios con diferentes entes
municipales, departamentales y nacionales; de esta manera dar cumplimiento a
nuestra misión y visión institucional la cual es formar buenos cristianos y honestos
ciudadanos que produzcan un impacto social en el entorno y en el mundo del trabajo.</t>
  </si>
  <si>
    <t>El convenio con el Servicio Nacional de Aprendizaje (SENA) con la doble titulación en la
técnica de instalaciones eléctricas, residenciales y comerciales.
La implementación del nuevo taller de electricidad.
Laboratorios de física.</t>
  </si>
  <si>
    <t xml:space="preserve">La institución educativa cuenta con un plan de estudios  que tiene una organización coherente acorde a las necesidades de los estudiantes, asignando las asignaturas, cantidad horaria, material, planes de clase, basados en los estándares, DBA emanados por el Ministerio de Educación, fortaleciendo y apropiando los procesos formativos de los estudiantes contribuyendo a la calidad educativa. </t>
  </si>
  <si>
    <t xml:space="preserve">Planes de clase. Estructura curricular, plan de trabajo curricular. Seguimiento a la estructura. Estándares básicos de competencias. DBA. Libros reglamentarios. </t>
  </si>
  <si>
    <t>El enfoque metodológico, está presente en todos los procesos educativos de la institución, teniendo como base el sistema preventivo de don Bosco, como eje en la formación de nuestros educandos. realizando seguimiento periódicamente, en pro de mejoramiento continuo.</t>
  </si>
  <si>
    <t>Se puede evidenciar con: asistencia salesiana, buenos días, proyectos transversales e institucionales, actos cívicos y culturales, convivencias.</t>
  </si>
  <si>
    <t xml:space="preserve">La institución educativa cuenta con diferentes recursos para el desarrollo del aprendizaje de los estudiantes, que permiten estimular y explorar el medio que lo rodean, empleando los espacios que brinda el colegio para aprovechar de los momentos formativos. Asimismo, existe una dotación de calidad de recursos tecnológicos para los docentes y estudiantes, para transmitir todos sus enseñanzas y formar aprendizajes significativos en los educando, a través de los computadores, los televisores, videobeam. Teniendo en cuenta que se realiza una revisión periodica para evidenciar la calidad y la mejora que se pueden realizar a dichos recursos y a la planta fisica de la institución, brindando un espacio acorde para la población estudiantil. Dentro de las herramientas que se emplearon está el convenio con Natgeo para el fortalecimiento de la segunda lengua, Leo bien. </t>
  </si>
  <si>
    <t xml:space="preserve">Computadores; televisores en los salones; Videobeam. Adecuación de los espacios fisicos, con el embellecimiento de las zonas verdes; la sala de lectura una serie de puff para la comodidad del espacio; el arreglo de los aires acondicionados en algunos salones para el aprovechamiento del tiempo. Desarrollo de convenios con NatGeo-Leobien. </t>
  </si>
  <si>
    <t xml:space="preserve">La institución educativa cuenta con una organización especifica dentro de cada uno de los encuentros académicos, teniendo en cuenta un cronograma el cual ser  rigen las actividades que se desarrollan durante el transcurso del año escolar. Realizando un plan de clase para el desarrollo de las temáticas, con las horas especificas en cada asignatura, llevando a cabo una revisión por trimestre.Además realizando el seguimiento de la asistencia de los estudiantes en cada una de las jornadas académica. </t>
  </si>
  <si>
    <t>Cronograma institucional. Planes de clase. Estructura curricular. Seguimiento a la estructura. Plataforma educamos para el registro de asistencia.</t>
  </si>
  <si>
    <t xml:space="preserve">Teniendo en cuenta el sistema de evaluación de la institución,evalua cada uno de los desempeños de los saberes con un ponderado en cada uno de ellos, y en cada trimestre. Estas evaluaciones se realizan con el desempeño cualitativo. Cada uno de los trimestres se realiza una prueba institucional para evaluar los aprendizajes en los contenidos de los estudiantes, asimismo como criterio del docente puede emplear evaluaciones periodicas según considere pertienente para la asignatura que oriente. Asimismo, a los docentes se les realiza dos acompañamiento al aula por semestre, para determinar la calidad en el desempeño realizado en el transcurso del tiempo, y el criterio reflexivo en la autoevaluación. </t>
  </si>
  <si>
    <t xml:space="preserve">Pruebas institucionles. Pruebas parciales. SIE. Autoevaluacón y acompañamiento al aula. </t>
  </si>
  <si>
    <t>La institución realiza evaluación continua acerca de la relación de las actividades didacticas y/o pedagógicas utilizadas por los docentes, con el enfoque metodologico que se implementa. En ello se tiene en cuenta los proyectos transversales haciendo relación con todas las dimensiones. De la misma se lleva a cabo el planteamiento del proyecto llamado "Design for Change" Diseño para el cambio. Proyecto que se realiza con el fin de dar amplitud al conocimiento al estudiante a traves de las practicas para proporcionar mejoras a su entorno.</t>
  </si>
  <si>
    <t>Proyectos transversales e institucionales.  Planes de clase. Proyecto pedagógicos: Design for Change. Diseño para el cambio.</t>
  </si>
  <si>
    <t>En la institución los procesos de enseñanza aprendizaje, son debidamente consolidados con estrategias que cada docente implementa dentro del aula de clase, a traves de videos explictivo, uso de plataformas para reforzar temas, con exposiciones dadas por los mismos estudiantes, tutoriales, contextualiacion con el entorno,actividades grupales, o actividades colaborativas.</t>
  </si>
  <si>
    <t>Uso de video beam, plataforma you tube, clase magistral desarrollado por el docente, actividades en clase individuales y grupales, refuerzos extraclase, exposiciones,</t>
  </si>
  <si>
    <t xml:space="preserve">La institución verifica y valora constantemente el uso de los recursos para el aprendizaje teniendo presente la propuesta pedagogica, las diretrices emanadas por el MEN, los ciclos de escolaridad de los educandos. </t>
  </si>
  <si>
    <t>Se puede evidencias en los convenios  de Natgeo,  Leo Bien, EDEBÉ, Norma, SENA.  Documentos internos como: planes de clase, trabajo curricular y la estructura curricular</t>
  </si>
  <si>
    <t>La institución cuenta con cronogramas institucionales en base al calendario A, en donde se contempla las diferentes actividades propuestas para el transcurso del año escolar, en esta se direcciona las estrategias institucionales por medio de las actividades curriculares y extracurriculares.</t>
  </si>
  <si>
    <t>La institución distribuye su calendario académico en tres trimestres correspondientes a 13 semanas cada uno, en esta, se establecen el direccionamiento académico, cívicos, culturales y pastorales. Los planes de clase, se contemplan las actividades programadas, a partir, de los ejes temáticos correspondientes a cada grado educativo, diseñados en base a los estándares y DBA emanados por la institución.</t>
  </si>
  <si>
    <t>La institución articula y ejecuta en su sistema de calidad educativo, estrategias para desarrollar hábitos de prevención y refuerzo en las falencias académicas, en donde, por medio del libro reglamentario del sistema institucional de evaluación (SIE), se evidencia los procesos a seguir, brindando seguimientos a los procesos institucionales académicos.</t>
  </si>
  <si>
    <t>Refuerzos y didácticas educativas en el aula, martes de mejoramiento, planes de mejoramiento por cada trimestre del 70% y 100%, nivelaciones.</t>
  </si>
  <si>
    <t>La institución realiza la planeación de clase considerando los lineamientos del MEN y la secretaria de educación. Realizando una revisión constante de los resultados obtenidos de las experiencias pedágogicas para así implementar el mejoramiento de los procesos en pro de formar estudiantes competentes..</t>
  </si>
  <si>
    <t>DBA, Lineamientos curriculares, estándares básicos de aprendizaje, estructuras, proyectos transversales y estratégias didácticas de los docentes</t>
  </si>
  <si>
    <t xml:space="preserve">La institución se encarga de hacer revisión del estilo pedagógico observando en las aulas su desarrollo y la practica de la estrategia. Junto con la aplicación de la propuesta pastoral. De esta manera se da cumplimiento a la aplicación del Sistema Preventivo. </t>
  </si>
  <si>
    <t>Autoevaluacion docente Sistema preventivo PEPS Preauditorias para implementar acciones de mejoramiento.</t>
  </si>
  <si>
    <t>La institución aplica permanentemente el sistema de evaluación realizando seguimiendo de los procesos, realizando los ajustes pertinentes teniendo en cuenta las necesidades de los estudiantes.</t>
  </si>
  <si>
    <t>Se puede evidenciar en el SIE, evaluaciones parciales e institucionales.</t>
  </si>
  <si>
    <t>La institucion cada final de trimestre realiza un seguimiento academco a los estudiantes de forma general, a traves de un documnto conocido como seguimiento a la estructura curricular, el cual se hace por dimension. En el se especifica, en porcentajes los estudiantes que en su desempeño tienen bajo, basico, alto y superior y de esta forma se viuliza el omportamiento o desempeño de los estudiantes, permitiendo realizar ajustes para su mejoramiento o visualizar en que hay fallas</t>
  </si>
  <si>
    <t>Seguimiento a la estructura curricular, reunion de comision y promosion, jornadas pedagogicas</t>
  </si>
  <si>
    <t>La institución utiliza los resultados de las aplicaciones previas de pruebas otorgadas por el ministerio de educación para incluirlas en las sesiones de clase, en donde se evidencie el desarrollo de las temáticas evaluadas cuyo puntaje obtenido no fuese el esperado.</t>
  </si>
  <si>
    <t>Pruebas ICFES -- evaluar para avanzar</t>
  </si>
  <si>
    <t xml:space="preserve">Dentro de las jornadas académicas se realiza la revisión diaria de la asistencia de los estudiantes en cada una de las asignatura, realizando el registro en la plataforma educamo en la opción pasar lista. Se realiza registro, y al ser recurrente la inasistencia, se realiza los debidos proceso para el llamado de los padres de familia. </t>
  </si>
  <si>
    <t xml:space="preserve">Control diario de aisstencia en la plataforma educamos. </t>
  </si>
  <si>
    <t>El colegio por medio de las diferentes estrategias de recuperación, implementadas en el sistema institucional de evaluación (SIE), se contempla los métodos de recuperación para subsanar las falencias académicas.</t>
  </si>
  <si>
    <t>Planes de mejoramiento del 70% y 100% por cada trimestre, nivelaciones, metacognición.</t>
  </si>
  <si>
    <t>La institución cuenta con programas que se adecúan o ayudan a los procesos de seguimientos de los estudiantes con dificulatades de aprendizaje con el fin de evidenciar la aplicación y la efectividad de los mismos. De la misma manera, se cuenta con orientación escolar, dependencia que indica los ajustes que se deben realizar a cada uno de los estudiantes que se relacionen.</t>
  </si>
  <si>
    <t>PIAR -- Apoyo y guía desde orientación escolar. -- Seguimientos académicos --  Diagnósticos especializados</t>
  </si>
  <si>
    <t xml:space="preserve">La institución cuenta con una base de datos de los egresados para realizar una organización de la información para hacerlos participes de las actividades de integración que se llleven a cabo en la institución, asimismo de la información y eventos requeridos en las actualizaciones del año. </t>
  </si>
  <si>
    <t xml:space="preserve">Datos información de los estudiantes, base de datos. </t>
  </si>
  <si>
    <t>La institución educativa cuenta con un proceso de matricula organizado el cual consta de proceso de prematricula y matricula. Donde la prematricula la realizan a través de la plataforma Educamos, confirmando así la permanencia del estudiante en la institución para el siguiente año lectivo, lo que permite tener un control y registro de los estudiantes que continuaran en la institución, de esta forma se garantiza el cupo para el año siguiente.  
Para los estudiantes nuevos se lleva a cabo el registro por parte del acudiente, donde manifiesta el deseo de hacer parte de la institución, seguidamente se da paso a la revisión de la solicitud y se estudia la viabilidad para la aprobación del cupo.
Así se continua el proceso de matricula donde los acudientes se acercan a las instalaciones de la institución para continuar con el proceso según los criterios establecidos por el plantel educativo.</t>
  </si>
  <si>
    <t>Durante el proceso de matricula se evidencia los siguientes instrumentos a llevar a cabo, como lo son, la Plataforma educamos para acudientes y estudiantes, boletín final con aprobación del curso anterior, libro de matrícula, paz y salvo con la institución, soporte de pagos, contrato y pagare debidamente firmado.  Así mismo la entrega o actualización de los siguientes documentos, registro civil, fotocopia de documento de identidad (para quienes apliquen), documento de identificación de los padres o acudiente, copia de esquema de vacunación o refuerzos de vacunas, seguro médico y hoja de matrícula, esta información es consignada en una carpeta colgante de color azul.</t>
  </si>
  <si>
    <t>la institución cuenta con un archivo, organizado y estructurado el cual esta conformado por carpetas con la información de cada uno de los estudiantes de la institución, los cuales se encuentran establecidos por curso y grado en orden alfabético.</t>
  </si>
  <si>
    <t>El archivo contiene la carpeta de matricula con los datos personales del estudiante y sus padres de familia o acudientes, donde se da constancia de los procesos de cupos, admisión, permanencia y descuentos otorgados por la institución</t>
  </si>
  <si>
    <t>Los boletines se crean por medio de los desempeños y competencias adquiridas por los estudiantes por cada trimestre. El cual cada uno se conforma por el ser con un porcentaje del 10%, saber 25%, saber hacer 25%, convivir 10%, prueba institucional 20% y Prueba actitudinal 10%, los cuales se dan a conocer en dos momentos a los acudientes y estudiantes, entrega del 70 % (parcial) y 100% (final).</t>
  </si>
  <si>
    <t>La publicación de Boletines de da, seguidamente de la entrega de informes a los acudientes, donde se genera por medio de la plataforma educamos la publicación del informe de cada uno de los estudiantes en su respectivo trimestre.</t>
  </si>
  <si>
    <t>Diariamente el personal a cargo realiza los trabajados correspondientes de limpieza, desinfección y adecuación eficiente de la planta física, garantizando el bienestar para la toda la comunidad educativa, evitando riesgos, peligros y accidentes dentro de la institución.</t>
  </si>
  <si>
    <t xml:space="preserve">Se puede evidenciar por el cronograma de actividades realizadas diariamente por cada uno de los trabajadores, así mismo la matriz de riesgo, el programa de seguridad y salud en el trabajo, los mantenimientos de mejora, y la intervención oportuna si se necesita mantenimiento de alguna de las zonas de la institución. </t>
  </si>
  <si>
    <t xml:space="preserve">En regreso de la pandemia se brinda en la institución la infraestructura necesaria, para garantizar un retorno seguro a la comunidad educativa, así mismo se realizó la adecuación de los salones, donde se pintaron, se dio la revisión al correcto funcionamiento de ventiladores, aires, video beam, televisores y sillas nuevas para garantizar la comodidad de todos los estudiantes. </t>
  </si>
  <si>
    <t>Se refleja la implementación de la matriz de riesgo, programa de seguridad y salud en el trabajo, la adecuación y embellecimiento de la institución en colaboración con el proyecto educativo Diseño para el cambio, implementado y realizado por docentes y estudiantes de cada grado.</t>
  </si>
  <si>
    <t>Por medio de formatos de prestamos se lleva un control y se garantiza un adecuado uso de los espacios físicos del plantel educativo como lo es, la sala de lectura, salón de religión, polivalente, así mismo se lleva un control de los estudiantes y personal que acuden a enfermería y laboratorios, teniendo un seguimiento constante del uso dado por cada uno.</t>
  </si>
  <si>
    <t>Formato de préstamos, seguimiento y revisión de entrega de espacios, control de los espacios de préstamos y adecuación de estos después de ser utilizados por el prestador</t>
  </si>
  <si>
    <t xml:space="preserve">La institución cuenta con plataformas para la mejora del aprendizaje como lo son National Geographic Learnig y Leo bien, las cuales complementan y refuerzan los procesos de aprendizaje de los estudiantes, así mismo el uso de las tecnologías como la implementación y adecuación de televisores o video bem en cada uno de los salones, y el convenio Sena, quienes realizan un gran aporte educativo a la institución. </t>
  </si>
  <si>
    <t>Cotización, compra e implementación de plataformas educativas, instalaciones, mantenimiento y funcionamiento de equipos en el plantel, uso de los espacios físicos de la institución como lo es sala de lectura, Salón de Religión, sala de sistemas y Laboratorios, con sus respectivos formatos de préstamos, así mismo se realiza el control y mantenimiento de las instalaciones de la institución.</t>
  </si>
  <si>
    <t xml:space="preserve">La institución provee los insumos necesarios para la ejecución se tiene un proceso participativo para la adquisición de suministro y dotación, recursos y mantenimiento del plantel educativo. </t>
  </si>
  <si>
    <t xml:space="preserve">La institución cuenta con los recursos para la adquisición de suministro y dotación a los dicente oportunamente, entregando elementos de protección personal
•	Uniformes de dotación a los docentes y administrativos 
•	Materiales didácticos a los docentes
De igual manera, el colegio provee protocolos de bioseguridad para la emergencia sanitaria que se presenta en la actualidad (alcohol, jabón antibacterial, dispensador de jabón y gel, toallas para manos,  y lava manos en diferentes puntos estratégicos. 
Además la institución provee a los docentes con computadores para facilitar e uso del proceso de enseñanza aprendizaje a los educandos. </t>
  </si>
  <si>
    <t xml:space="preserve">Periódicamente se realiza mantenimiento de los diferentes equipos y suministros de dotación para dar revisión a los recursos de aprendizaje con el fin de dar soporte a los procesos educativos.  </t>
  </si>
  <si>
    <t xml:space="preserve">Revisión de los equipos periódicamente
Adquisición de equipos tecnológicos para el desarrollo de las clases de los estudiantes tales como televisores, computadores y video beam.
Suministro adecuado de los recursos necesarios implementados para la ejecución a los estudiantes  de la media técnica (electricidad). </t>
  </si>
  <si>
    <t xml:space="preserve">La institución implementa puntos informativos sobre el uso y cuidado adecuado con relación a los protocolos de bioseguridad a los estudiantes y comunidad salesiana. </t>
  </si>
  <si>
    <t>Matriz de requisitos legales; matriz de peligro; plan de atención de emergencia y programa de seguridad y salud  en el trabajo.</t>
  </si>
  <si>
    <t xml:space="preserve">La institución cuenta con los diferentes espacios que prestan un servicio a la comunidad como lo son cafetería, enfermería y consultoría. Dentro del plan operativo se concibe la orientación escolar con servicio de consultaría (con remisión a la terapia ocupacional entre otras). </t>
  </si>
  <si>
    <t xml:space="preserve">El colegio cuenta con procesos y filtros de selección idóneo para poder contar con la participación del personal que laborará en la institución. De igual manera, para preseleccionar a los estudiantes nuevos se realiza un proceso de entrevista y evaluación para conocer los pres saberes del educando. </t>
  </si>
  <si>
    <t xml:space="preserve">La institución cuenta con servicio de consultoría y orientación escolar para el desarrollo de los planes de clases para los estudiantes con necesidades educativas especiales basándose en el PIAR (plan de ajustes razonables) apoyando los procesos de enseñanza y aprendizaje basado en el decreto 1421 del 2017.  </t>
  </si>
  <si>
    <t xml:space="preserve">El proceso formativo durante el año escolar se realiza un seguimiento continuo para e fortalecer las falencias en el proceso académico de los educandos. Brinda diferentes espacios que facilitan el fortalecimiento de las dificultades presentes durante cada trimestre. De igual manera, se realiza ajustes en cada plan de clase para los estudiantes de inclusión. </t>
  </si>
  <si>
    <t xml:space="preserve">Determinar y verificar los perfiles de la planta docente, administrativo y servicios generales. Realizando capacitaciones para los documentos de calidad, programas, libros reglamentarios, cronograma de actividades académicas y formatos, para el desarrollo institucional durante el año electivo.    </t>
  </si>
  <si>
    <t xml:space="preserve">Manuales de funciones y perfiles a cargo anuales para la selección del personal idóneo, se debe enviar a la institución la hoja de vida, para la contratación cuanta con diferentes filtros tales como entrevista, prueba psicotécnica, prueba de tablero y exámenes médicos para verificar la habilidades tanto físicas como cognitivas e intelectuales para ejercer el cargo docente en la institución. </t>
  </si>
  <si>
    <t xml:space="preserve">Al inicio del año escolar, la institución brinda a los docentes y a todo el personal capacitación para dar a conocer los documentos de calidad, el cronograma académico, los formatos requeridos para cada instancia, libros reglamentarios para el buen funcionamiento del desarrollo institucional.  </t>
  </si>
  <si>
    <t xml:space="preserve">A inicio del año escolar, se da a conocer a los docentes los documentos de calidad requeridos durante el año electivo para guiar los procesos del PEPS, SIE y manual de convivencia, se invita a la comunidad educativa para dar a conocer el cronograma académico y las diferentes actividades a desarrollar durante el año escolar. De igual manera, brinda capacitaciones continuas a los docentes para el mejoramiento y enriquecimiento del perfil docente. </t>
  </si>
  <si>
    <t xml:space="preserve">La institución brinda un proceso de selección y contratación al personal considerando los perfiles requeridos según la necesidad, teniendo en cuenta la experiencia y habilidades propias del rol docente. De igual manera, programa periódicamente capacitaciones para orientar los procesos académicos de los educandos y formatos a ejecutar durante el año electivo.  </t>
  </si>
  <si>
    <t xml:space="preserve">Diferentes encuestas de acciones para el mejoramiento de los procesos institucionales en  el fortalecimiento de la capacidad laboral, facilitando el desarrollo de competencias para un apropiado nivel educativo. </t>
  </si>
  <si>
    <t xml:space="preserve">Al inicio del año electivo, la institución entrega a cada docente su asignación académica y cumplimiento de funciones y responsabilidades en el grado escolar que le correspondió para el año en curso. </t>
  </si>
  <si>
    <t xml:space="preserve">Se da a conocer a los docentes el cronograma de actividades durante el desarrollo del año escolar, de igual manera la titulatura del grado correspondiente asignado la carga académica.  </t>
  </si>
  <si>
    <t xml:space="preserve">Todo el personal de la comunidad educativa demuestra sentido de pertenencia y se debe apropiar del horizonte institucional de la institución.    </t>
  </si>
  <si>
    <t>Desde un inicio se da a conocer el manual de funciones y desempeños dentro de la institución, el PEPS, SIE, manual de convivencia, para apropiar y conocer cada uno de los procesos que se desarrollan en la institución</t>
  </si>
  <si>
    <t xml:space="preserve">Se hacen proceso de evaluación continuo para mejorar el desempeño docente y a nivel institucional. De igual manera, se revisan los resultados de evaluación y desempeño, planes de mejoramiento, seguimiento a la estructura, rendimiento académico de los educandos para de dar espacios adecuados y recursos didácticos para dar cabida a mejoras continuas. </t>
  </si>
  <si>
    <t xml:space="preserve">Durante el año escolar se realiza evaluación periódica a los docentes, acompañamiento al aula, y autoevaluación dl desempeño, de igual manera auditoría internas y externas. </t>
  </si>
  <si>
    <t>La institución realiza reconocimientos a los padres de familia y estudiantes que se esfuerzan por alcanzar los logros propuestos durante el año electivo.</t>
  </si>
  <si>
    <t xml:space="preserve">Al cerrar cada uno de los trimestres se destacan los estudiantes por su desempeño académico y al finalizar el ciclo escolar se les da un reconocimiento como mención de honor siendo estudiantes integrales durante todo el proceso educativo, así mismo a los padres de familia por su sentido de pertenencia. </t>
  </si>
  <si>
    <t>La institución cuenta con un proyecto de investigación con apoyo de talento humano para mejorar el
servicio y la calidad en el PEPS, en busca de la alta calidad, formación pastoral y fuete de financiamiento
que permite la ejecución de cada una de ellos.</t>
  </si>
  <si>
    <t>La institución brinda proyecto de investigación que permite mejorar la calidad en la prestación de
servicios realizando acciones de mejoras para su correcta ejecución.</t>
  </si>
  <si>
    <t xml:space="preserve">Realizan acciones correctivas o aspectos de mejora cuando se presenta alguna inconformidad por los integrantes del plantel educativo, siendo mediador para la resolución de problemas, resolviendo las necesidades que se presentan en cada situación. </t>
  </si>
  <si>
    <t>Las diferentes situaciones que se presentan en el plantel educativo se implementan la comunicación
asertiva para mejorar el ambiente laboral y de convivencia con los docentes, mejorando la relación
entre pares.</t>
  </si>
  <si>
    <t>En la institución verifica las necesidades de cada personal, incluyendo su selección, contratación,
capacitaciones y formación hasta el retiro de la comunidad conformados por los comités COPAST,
convivencia y salud en el trabajo.</t>
  </si>
  <si>
    <t>Plan de formación, capacitaciones y bienestar. Registro de asistencia de eventos en los diferentes
formatos, la participación y asistencia en cada uno de los actos.</t>
  </si>
  <si>
    <t>se elaboran presupuestos, informes de ejecución presupuestal, contable procesada en el
cierre de cada mes y presentando el manual de auto evaluación.</t>
  </si>
  <si>
    <t xml:space="preserve">La institución educativa ofrece y garantiza los procesos de aprendizaje en el que apoya las necesidades específicas de los estudiantes en condiciones con barreras de aprendizaje. Además, desarrolla dichas adaptaciones a los planes de clase, planes de mejoramiento y pruebas institucionales teniendo en cuenta el diagnostico por parte de especialistas en la salud. </t>
  </si>
  <si>
    <t xml:space="preserve">Se evidencia en las modificaciones y/o adaptaciones curriculares (planes de clase, planes de mejoramiento y pruebas institucionales) en este sentido, se apoya la atención educativa mediante el acompañamiento de orientación escolar que vela por el cumplimiento de la aplicación del piar. </t>
  </si>
  <si>
    <t xml:space="preserve">La institución educativa permite la vinculación de jóvenes pertenecientes a las comunidades étnicas presentes en el municipio, siendo así una institución inclusiva que apoya y promueve el respeto a las costumbres ancestrales. </t>
  </si>
  <si>
    <t>La institución cuenta actualmente con población indígena perteneciente a la comunidad Barí en los diferentes grados académicos respetando el derecho a la educación de toda la población.</t>
  </si>
  <si>
    <t>La institución educativa cuenta con el convenio con el SENA en donde se ofrece programas técnicos que propone una alternativa para el mundo del trabajo. Además, desde inicio de año, abre espacios en donde los estudiantes dan a conocer sus necesidades e intereses que se pueden presentar durante el año electivo. De igual forma, las expectativas que tienen los jóvenes las trabajan mediante la participación activa en los grupos asociativos.</t>
  </si>
  <si>
    <t>La institución ofrece el programa de Instalaciones eléctricas residenciales y comerciales. Que permite una doble titulación al culminar sus estudios de educación media. De igual forma, brinda espacios en los que los docentes tienen la oportunidad de crear grupos asociativos que llaman la atención e interés de los estudiantes por hacer uso correcto del tiempo libre mediante las actividades como la danza, arte, deporte, teatro, la cocina, la banda y MJS en los horarios comprendidos los días miércoles entre las 3:00 pm a 5:00 pm</t>
  </si>
  <si>
    <t xml:space="preserve">La institución educativa está encaminada a formar jóvenes con identidad y carisma salesiano enfocados a su proyecto de vida a partir de actividades de reflexión en los encuentros convivenciales que direccionan la visión integral - individual desde orientación vocacional. </t>
  </si>
  <si>
    <t xml:space="preserve">La gestión pastoral efectuar encuentros y actividades desde el desarrollo de las convivencias, direcciones de curso, proyectos transversales y retiros espirituales para grado 11 apoyándose en el acompañamiento docente. </t>
  </si>
  <si>
    <t xml:space="preserve">La institución ejecuta encuentros según el cronograma institucional. En dichos espacios, a través del orientador escolar, se socializa informaciones relevantes en relación a las actividades académica y pautas de crianza para el mejoramiento académico y de comportamiento de los estudiantes. </t>
  </si>
  <si>
    <t xml:space="preserve">La institución realizó un encuentro de padres dirigido por el orientador escolar en donde se trabajaron temas como la comunicación asertiva, el dialogo, la escucha y la estimulación para el desarrollo de habilidades para la vida. </t>
  </si>
  <si>
    <t xml:space="preserve">La institución educativa cuenta con el convenio con el Servicio Nacional de Aprendizaje (SENA) en el cual está vinculado con la técnica de Instalaciones de redes eléctricas residenciales y comerciales lo que permite a los estudiantes obtener una doble titulación.  </t>
  </si>
  <si>
    <t>La institución cuenta con espacios e instructor idóneo para el direccionamiento epistemológico y practico en el que se desarrolla las habilidades técnicas profesionales para los grados de educación media (décimo y once) en los horarios de lunes a jueves de 3:00 pm a 6:00 pm</t>
  </si>
  <si>
    <t>La institución cuenta los elementos y espacios necesarios para el desarrollo de la educación primaria y secundaria con el fin de apoyar los procesos pedagógicos según la planificación curricular.</t>
  </si>
  <si>
    <t xml:space="preserve">La institución dota los elementos tecnológicos (televisor, computadores, video beam, emisora, aires acondicionados) en los diferentes espacios de aprendizaje para ofrecer un servicio de calidad. En este sentido, los ambientes como la sala de lectura, la biblioteca, sala de sistemas, espacios verdes, canchas deportivas y aulas de clase se encuentran en óptimas condiciones para su buen funcionamiento. </t>
  </si>
  <si>
    <t xml:space="preserve">La institución educativa ofrece la oportunidad a los estudiantes de grado décimo y once de participar y ofrecer servicios comunitarios en donde les permite desarrollar sus habilidades y aptitudes personales frente a la población especifica. </t>
  </si>
  <si>
    <t xml:space="preserve">La institución cuenta con el grupo asociativo s.o.s, la banda y apoyo a la educación preescolar. En estos espacios, los estudiantes lograron cumplir satisfactoriamente las horas requeridas para el servicio social. </t>
  </si>
  <si>
    <t xml:space="preserve">La institución, dentro de la elaboración del cronograma académico, establece encuentros y actividades institucionales que permiten el desarrollo de las fechas patrióticas y los respectivos encuentros eucarísticos que conmemoran a los santos salesianos. </t>
  </si>
  <si>
    <t xml:space="preserve">La institución planea, desarrolla y ejecuta las izadas de bandera, eucaristías, alferazgos, novenas, olimpiadas, bazares, buenos días, la siembra, cosecha y la socialización de proyectos pedagógicos. En efectos, estas actividades permiten a los estudiantes participar activamente a través de sus habilidades sociales y comunicativas. </t>
  </si>
  <si>
    <t>La institución educativa facilita la participación activa de los padres de familia en las asambleas y consejo de padres en donde se tratan temas que favorecen el funcionamiento idóneo de la institución.</t>
  </si>
  <si>
    <t>La institución lleva a cabo los procesos de elección de representante de padres de familia en cada grado y ante el consejo directivo en donde ellos tienen voz y voto para el mejoramiento del PEI y del manual de convivencia.</t>
  </si>
  <si>
    <t xml:space="preserve">La institución cuenta con espacios en donde se fortalecen los canales de comunicación entre padres de familia, estudiantes y docentes con el fin de aportar para el proceso de mejoramiento en la comunidad educativa. </t>
  </si>
  <si>
    <t>Se evidencia mediante los encuentros de atención a padres, reuniones de grado, consejo directivo y  la asamblea de padres.</t>
  </si>
  <si>
    <t xml:space="preserve">La institución educativa cuenta con las respectivas señalizaciones en los diferentes espacios con riesgos de accidentes físicos. Al igual, que con el apoyo de una profesional de la salud (enfermera) quien está en completa disposición en caso de accidente. </t>
  </si>
  <si>
    <t>La prevención de riesgos físicos se evidencia a través del acompañamiento docente que se realiza durante las horas de receso (acompañamiento salesiano). Por otro lado, la atención de primeros auxilios por parte de la enfermera y la ejecución de simulacros con el fin de enseñar el diferente accionar en caso de emergencia.</t>
  </si>
  <si>
    <t xml:space="preserve">La institución cuenta con el personal idóneo que atiende las situaciones específicas sociales y personales de la comunidad educativa pastoral. En este sentido, se direccionan a las respectivas entidades que ayudan y dan solución a las problemáticas que se presenten. </t>
  </si>
  <si>
    <t>La prevención psicosocial se evidencia en el trabajo que ejecuta el orientador escolar en los diferentes encuentre con estudiantes y padres de familia en el cual permite realizar el acompañamiento en los factores de riesgo de los estudiantes, como, por ejemplo, la salud mental, manejo de emociones, relaciones inter e intrapersonales.</t>
  </si>
  <si>
    <t>La institución, dentro del horizonte institucional, cuenta con la política de calidad y sus objetivos en el que busca el mejoramiento y adecuación de recursos físicos para la prevención de seguridad del personal con ayuda del personal profesional idóneo.</t>
  </si>
  <si>
    <t>La institución rige la seguridad laboral a través de las normas NTC ISO 9001-2015 (norma técnica colombiana), NTC 5555-2011 y la NTC 5581-2011. de igual forma, se demuestra a través de las capacitaciones que realiza a la comunidad educativa pastoral para la prevención y accionar en caso de emergencia por medio del apoyo de entes territoriales como la defensa civil, bomberos y alcaldía.</t>
  </si>
  <si>
    <t>La institucion tiene en cuenta el sistema de gestion de calidad , para crear acciones de mejora las cuales permiten satisfacer las necesidades de los sujetos de la misión, logrando optimos aprendizajes para poder dar cumplimiento a la mision , vision y objetivos de calidad.</t>
  </si>
  <si>
    <t xml:space="preserve">Se tiene en cuenta los egresados de la institución al hacerlos participes de las actividades que se desarrollan en el transcurso del año escolar, teniendo una base de datos que permita la información requerida para actualizar y realizar los respectivos llamados según sean requeridos, de acuerdo a las necesidades. </t>
  </si>
  <si>
    <t xml:space="preserve">La institución para el 2022 realizó el primer encuentro de egresados en la institución donde participaron de la eucaristia y demás eventos culturales que permitieron recordar el sentido y el carisma salesiano. </t>
  </si>
  <si>
    <t xml:space="preserve">Se debe desarrollar un plan de seguimiento a los egresados para brindar mayor informacion de acuerdo a las necesidades que se requiera o los eventos importantes que se realizan en la institución, desarrollando más actividades que fomente la participación y motive los encuentros, recalcando los valores salesianos y el sentido del amor salesiano. Además se debe, alimentar y actualizar periodicamente la base de datos con la información requerida, desarrollando encuesta que permitan el fortalecimiento de los procesos que se desarrollan en la institución. </t>
  </si>
  <si>
    <t xml:space="preserve">La institucion realiza procesos continuos de mejoras para la calidad educativa, basandose en el sistema institucional de evalauacion y el manual de conviencia, provee los espacios adecuados para el desarrollo integral de los estudiantes, dirije protocolos para el cumplimiento de las diferentes actividades ejecutadas en el plantel.  </t>
  </si>
  <si>
    <t xml:space="preserve">Se realiza jornadas de capacitacion en aras de fortalecer aspectos como lo son la seguridad y el bienestar de la comunidad educativa mediante  actividades de bienestar que promuevan la mejora de los mismos.  </t>
  </si>
  <si>
    <t xml:space="preserve">impulsar iniciativas con relacion al ambito de bienestar y prevenir incidencias en la salud de los jovenes de la instiucion. </t>
  </si>
  <si>
    <t>implementar estrategias, que faciliten el pago oportuno de los deberes academicos de los estudiantes fomentando el sentido de pertenencia en lainstiitucion.</t>
  </si>
  <si>
    <t xml:space="preserve">La institucion educativa cuenta con espacios de participacion en los que se vinculan los padres de familia, estudiantes y docentes que permiten fortalecer el horizonte institucional en busca de mantener la calidad y mejoramiento continuo de la comunidad educativa pastoral. </t>
  </si>
  <si>
    <t xml:space="preserve">Ejecutar encuentros de Escuelas de Pradres con mayor frecuencia con el fin de mantener la comunicación asertiva continua, el cual debe darse a  conocer con anticipión a la Comunidad Educativa Pastoral. </t>
  </si>
  <si>
    <t xml:space="preserve">Desarrollar periodicamente simulacros de evacuacion y prevencion que permitan tener con mayor claridad el accionar en posibles situaciones de emergencia. </t>
  </si>
  <si>
    <t>AÑO 2023</t>
  </si>
  <si>
    <t>,</t>
  </si>
  <si>
    <t xml:space="preserve">• Descuentos en matrículas para
• estudiantes desplazados.
• Donaciones
• Niños con capacidades
• especiales
• Ajustes razonables a cada plan
• de clase para los estudiantes
• con necesidades diferenciales.
•  Trabajo con el PIAR.
</t>
  </si>
  <si>
    <t xml:space="preserve">La institución acoge, por el contexto social en el que se encuentra, a estudiantes que presentan síntomas sociales variados, en función de la vulnerabilidad hacia los conflictos
armados, tales como; el desplazamiento. Para lo cual, se presta el servicio de educación para los niños con desplazamientos y se realizan adecuamientos en su proceso de vinculación y participación en la institución, para garantizar la NO
vulneración de los derechos y a contribuir en la reparación de los
mismos.
La institución se caracteriza por brindar educación de calidad con políticas de inclusión para estudiantes, niños o jóvenes con capacidades diferenciales, para lo cual, se evidencia en los procesos pedagógicos orientados al PIAR.
</t>
  </si>
  <si>
    <t xml:space="preserve">Por su contexto sociogeográfico,
la institución se encuentra en un punto de alto flujo de comunidades nativas étnicas, para lo cual, en la institución se acogen a estos estudiantes y se
les brinda una educación de calidad, ahondando en sus
necesidades, de tenerlas, por lo
tanto, los estudiantes pertenecientes a estos grupos tienen beneficios en materia ecónoma, primando la formación inclusiva y resaltando la importancia de todos los grupos
étnicos de la región, sin muestras
de violencia racial.
</t>
  </si>
  <si>
    <t xml:space="preserve">• Presencia de estudiantes de la
tribu BARÍ.
• Espacios donde se comparten aspectos de su cultura, izadas
de bandera, conmemoraciones.
• Descuentos económicos a
estudiantes de grupos étnicos
tradicionales.
</t>
  </si>
  <si>
    <t xml:space="preserve">La institución cuenta con canales de diálogo continuo con los estudiantes, de manera que presenten sus inquietudes,
necesidades y lo que esperan de
su institución, docentes y directivos.
Se hacen partícipes a los
estudiantes representantes de los
CONSEJOS ESTUDIANTILES, donde
expresan descontentos y aspectos
de mejora, para optimizar el
proceso académico.
</t>
  </si>
  <si>
    <t xml:space="preserve">• Consejo estudiantil
• Atención a padres
•  Martes de mejoramiento
• Plataforma institucional
</t>
  </si>
  <si>
    <t xml:space="preserve">La institución no cuenta con una
iniciativa marcada para incentivar
y estimular la creación del
proyecto de vida. Sin embargo, sí
se realizan algunas acciones para
el conocimiento del mismo. Por
consiguiente, se necesita mayor
integración y adecuación de un proyecto formal que dé los
espacios a los estudiantes para
trabajar en sus proyectos de vida.
</t>
  </si>
  <si>
    <t xml:space="preserve">• Charlas con entidades de
educación superior.
</t>
  </si>
  <si>
    <t>La institución reconoce que es importante brindar a los estudiantes una educación integral, tanto desde la escuela como desde el hogar. Esto implica la necesidad de capacitar a los padres en áreas como la comunicación efectiva, la resolución de conflictos, las pautas de crianza y los valores, para que puedan ser fundamentales en el proceso educativo y pastoral.</t>
  </si>
  <si>
    <t>La institución organizó escuelas de padres divididas en ciclos, donde se abordaron diferentes temáticas relacionadas con el crecimiento espiritual y personales de los estudiantes. Estas sesiones de capacitación se realizaron a través de diversas plataformas virtuales y de manera presencial. El objetivo fue proporcionarles herramientas y conocimientos que les permitieran ser guías sólidos en el desarrollo integral de sus hijos, tanto en el ámbito educativo como en el pastoral.</t>
  </si>
  <si>
    <t xml:space="preserve">La institución ha establecido un convenio con el Servicio Nacional de Aprendizaje, SENA, para ofrecer a los estudiantes de grado once la oportunidad de obtener una doble titulación en la técnica de instalaciones eléctricas residenciales y comerciales. De esta manera, los estudiantes se gradúan como bachilleres y técnicos al mismo tiempo. La educación que se brinda en la institución se enfoca en el desarrollo integral de los estudiantes, abarcando aspectos como el Ser, Saber, Saber hacer y Convivir, lo que les permite adquirir aprendizajes significativos. Además, se ofrecen servicios de asociacionismo donde los estudiantes pueden demostrar sus habilidades y capacidades en diferentes actividades, al igual que se fomenta el deporte y las actividades culturales. </t>
  </si>
  <si>
    <t xml:space="preserve">Adecuación de los escenarios educativos.
Eventos culturales (Siembra, cosecha, día del medio ambiente, bazar salesiano, interclases y el FAS)
Ofrece el servicio para que los estudiantes realicen su primera comunión. 
Estos servicios buscan contribuir al desarrollo y bienestar de la comunidad en general.
</t>
  </si>
  <si>
    <t>La institución cuenta con una amplia gama de recursos físicos y tecnológicos, así como espacios recreativos y lúdicos, con el objetivo de ofrecer una educación de calidad y promover un mejoramiento constante. Estos recursos y espacios están diseñados para facilitar el proceso de aprendizaje de los estudiantes, brindándoles un entorno propicio para su desarrollo académico y personal.</t>
  </si>
  <si>
    <t xml:space="preserve">La institución realizó una adecuación del salón de leo bien.
La instalación de ventiladores en el aula múltiple. 
Embellecimiento de las áreas comunes y salones.
mantenimiento de sillas y mesas. 
Instalación de ventiladores en el aula múltiple. 
</t>
  </si>
  <si>
    <t>Los estudiantes de décimo y once realizan el servicio social durante todo el año escolar, brindando apoyo a la comunidad educativa y pastoral. Su participación ayuda a cumplir con las horas establecidas para el servicio social y contribuye al bienestar de la comunidad en general.</t>
  </si>
  <si>
    <t xml:space="preserve">El servicio social es importante porque permite a los estudiantes contribuir de manera positiva a la sociedad y desarrollar habilidades personales y profesionales, ellos realizaron las siguientes actividades. 
Apoyo en comunidades vulnerables.
Enseñanza y ayuda al área de preescolar.
Atención a personas mayores o con discapacidad. Cuidado y protección del medio ambiente.
Ayuda a la comunidad educativa con el grupo S.O.S.
</t>
  </si>
  <si>
    <t>Los estudiantes, como buenos salesianos, demostraron carisma, espiritualidad y actitud favorable frente a los eventos académicos, culturales, democráticos y religiosos que se desarrollaron a lo largo del año.</t>
  </si>
  <si>
    <t>Los estudiantes fueron partícipes en eventos, tales como, izadas de bandera, eventos de siembra y cosecha al iniciar y finalizar el año, las interclases, participación en las eucaristías como buenos cristianos, y en la elección de la personería institucional haciendo uso del voto como derecho y deber estudiantil.</t>
  </si>
  <si>
    <t>Como parte del gobierno escolar, la institución permite la integración de los padres de familias en algunos procesos institucionales representados en grupos de consejo de padres, consejo de evaluación y promoción, así como escuela de padres. A través de estos espacios, es posible hacer sentir a los padres de familias, un estamento importante al ser testigos de los resultados institucionales, brindando oportunidades de retroalimentación, socialización y aprendizaje.</t>
  </si>
  <si>
    <t xml:space="preserve">Espacios donde los padres de familias se encuentran presenten en procesos institucionales son:
- Comité de convivencias. 
- Consejos directivos. 
- Comité de evaluación y promoción. 
El comité de padres y representantes.
</t>
  </si>
  <si>
    <t xml:space="preserve">Los padres de familia son un estamento esencial dentro del desarrollo institucional puesto que, al reconocer su rol en el colegio, debe demostrar compromiso acorde para la realización de eventos culturales, académicos y religiosos propuestos por el PEI para su conocimiento y participación. </t>
  </si>
  <si>
    <t xml:space="preserve">Los padres son partícipes en procesos tales como:
-Atención a padres de familia.
-Comisiones y promociones.
-Desarrollo de izadas de bandera y eucaristías
-Asambleas programadas por los docentes o, de parte de Coordinación de pastoral u Orientación escolar.
</t>
  </si>
  <si>
    <t>La institución educativa cuenta con planes y programas para la prevención de diferentes riesgos físicos. Teniendo como finalidad brindar una orientación a los colabores de la institución en la realización de sus actividades diaras.</t>
  </si>
  <si>
    <t xml:space="preserve">La institución cuenta con políticas de calidad dispuestas para la prevención de riesgos físicos los cuales son monitoreados y evaluados para establecer su eficacia, con la identificación continua de focos de riesgo y  otorgando a cada personal información mediante distintos entes capacitados y al mismo tiempo  capacitando a cada uno sobre todo en este tiempo de emergencia sanitaria.  
La institución en alianza con la ARL realiza capacitaciones con el fin de prevenir riesgos fisicos por las diferentes actividades laborales que se realizan.
</t>
  </si>
  <si>
    <t>La institución cuenta con personal capacitado para atender de manera oportuna a toda la Comunidad Educativa Pastoral de la institución, como orientación escolar, enfermería y profesionales invitados de acuerdo a las alizanzas realizadas con otros entes como la alcaldía y hospital, ya sean académicas y/o de convivencia.</t>
  </si>
  <si>
    <t xml:space="preserve">Se evidencia con la participación de  la CEP:
• Escuela de padres, convivencias, capacitaciones a los docentes  organizada por orientación escolar.
• Capacitaciones y actividades de bienestar laboral  (técnicas de relajación, bailoterapias, comunicación en el entorno kaboral ) organizadas por personal de enfermería.
• Capacitaciones de educacións sexual en los diferentes grados.
Todas estas actividades se han realizado con el fin de mejorar avanzar en la salud mental y fisica de la comunidad.
</t>
  </si>
  <si>
    <t xml:space="preserve">La institución tiene establecida una política de calidad donde se  desarrollan capacitaciones por medio de personal idóneo para prevenir los riesgos a los que se expone toda la comunidad educativa pastoral. </t>
  </si>
  <si>
    <t xml:space="preserve">Se desarrolla a través de capacitaciones de prevención de riesgos como:
• Prevención de  incendios y terremotos.
• Primeros auxilios por parte del cuerpo de bomberos.
•  Simulacros que se llevan a cabo por todo el personal de la CEP teniendo organización de las brigadas conformada por el personal administrativo y docente.
• Capacitación a toda la comunidad educativa de los puntos de encuentro por si llega a ocurrir algún evento climatico o social.
</t>
  </si>
  <si>
    <t xml:space="preserve">Proyectos de vida
 Es necesario que se planteen nuevos métodos para incentivar el proyecto de vida de los estudiantes de la institución, para
que se pueda brindar acompañamiento íntegro en la creación de los
proyectos de vida de los estudiantes, más específicamente, en
estudiantes de media técnica y bachillerato básico.
Participación de padres de Familia.
Una minoría de padres de familias no actúan de manera coherente con lo que se pretende institucionalmente, puesto que, como estamento fundamental, los padres de familia, en línea con la institución, deben participar activamente a las jornadas de atención a padres para dar cuenta del desempeño de sus hijos y, al mismo tiempo, concientizarse de que su rol y compromiso están orientados a ser parte de la mejora continúa que se pregona dentro del PEPS.
</t>
  </si>
  <si>
    <t xml:space="preserve">La gestión de la comunidad brinda  la atención oportuna a las necesidades que se presentan  para asi preveer posibles riesgos que puedan afectar el desarrollo físico y psicosocial de toda la comunidad educativa.
Capacitaciones constantes a toda la CEP sobre los fenomenos naturales que se puedan presentar, orientando así a reaccionar de forma correcta ante estas eventualidades.
La gestión de la comunidad trabaja en pro de la mejora continua, identificando las debilidades y realizando un plan de mejora. 
La institución educativa cuenta con la presencia de una excelente planta física y medios educativos que fortalece la institución al crear un ambiente educativo estimulante y funcional. Cuenta con instalaciones bien diseñadas, laboratorio, espacios recreativos, una biblioteca, una sala de sistema y lectura actualizada.
Los estudiantes pueden acceder a información diversa y actualizada, fomentando así el desarrollo de habilidades críticas y el pensamiento independiente. Esta combinación de infraestructura y recursos educativos no solo eleva la calidad de la educación ofrecida, sino que también posiciona a la institución como un entorno propicio para el crecimiento académico y personal de los estudiantes.
Los estudiantes participan activamente demostrando buena disposición y esfuerzo frente a las actividades culturales y religiosas, entendiendo la función que cada eventualidad cumple, y el papel pertinente que los educandos deben asumir positivamente para el buen desarrollo de las actividades.
</t>
  </si>
  <si>
    <t>ZULEIKA SALAMANCA BELTRAN</t>
  </si>
  <si>
    <t>rectordomingosavio@sdbcob,org</t>
  </si>
  <si>
    <t>RECTORa</t>
  </si>
  <si>
    <t>ALEXANDRA VILLALBA SANTIAFO</t>
  </si>
  <si>
    <t xml:space="preserve">SAID GEOVANNY Ovallos </t>
  </si>
  <si>
    <t>SISTEMASDOMINGOSAVIO@GMAIL.COM</t>
  </si>
  <si>
    <t>JARDINDOMINGOSAVIO@GMAIL.COM</t>
  </si>
  <si>
    <t>LAURA CECILIA GAONA</t>
  </si>
  <si>
    <t>YORLHIN OSNEY QUINTERO</t>
  </si>
  <si>
    <t>ONCEdomingosavio@gmail.com</t>
  </si>
  <si>
    <t>HEINNER CHAYANNE ROJAS URIBE</t>
  </si>
  <si>
    <t xml:space="preserve">La institución educativa cumple con el horizonte institucional, realizando cumplimiento estratégico, misión, visión, valores, políticas de calidad, apropiación del direccionamiento al horizonte institucional en acciones que orienten los lineamientos en cada uno de los ámbitos del trabajo. </t>
  </si>
  <si>
    <t xml:space="preserve">Manual de convivencia
PEPS
SIE
Direcciones de curso
Titulatura 
Buenos días 
Grupos asociativos 
</t>
  </si>
  <si>
    <t xml:space="preserve">Se le da cumplimiento al cronograma institucional, teniendo en cuenta las políticas de calidad. Se realiza un seguimiento de calidad de acuerdo a las gestiones. </t>
  </si>
  <si>
    <t xml:space="preserve">La institución desarrolla encuentros pedagógicos de formación para dar conocer a los miembros de la comunidad educativa lo establecido en los libros reglamentarios. </t>
  </si>
  <si>
    <t xml:space="preserve">Las políticas de inclusión social en cuanto a la diversidad étnica y cultural son efectivas pues los estudiantes pertenecientes a estos grupos poblacionales gozan de todos los beneficios que la ley les otorga. </t>
  </si>
  <si>
    <t>La gestión directiva desarrolla un seguimiento continuo, en cada una de las gestiones para verificar el cumplimiento y realizar los ajustes necesarios para mejorar.</t>
  </si>
  <si>
    <t xml:space="preserve">Se da cumplimiento a los proyectos transversales, proyectos de convenio, que se ejecutaron durante el transcurso del año lectivo. Realizando cada una de los cambios y ajuste necesarios para alcanzarlos. 
Se desarrolla revisión trimestral de los planes de clase, de acuerdo a cada una de las dimensiones, las cuales tienen relación con la estructura curricular. 
</t>
  </si>
  <si>
    <t>Bitácoras de investigación, actas de consejo académico, formato de proyectos pedagógicos, planes de clase, estructura curricular, seguimiento a la estructura curricular</t>
  </si>
  <si>
    <t xml:space="preserve">Se emplea mecanismos de comunicación, para transmitir información pertinente del cronograma institucional, que vincula a toda la comunidad educativa. </t>
  </si>
  <si>
    <t xml:space="preserve">• Plataforma institucional Phidias
• Redes sociales 
• Correo institucional 
• Comunicados 
</t>
  </si>
  <si>
    <t xml:space="preserve">En el transcurso del año lectivo la estrategia pedagógica, la investigación formativa para el diseño para el cambio, se desarrolla por cada grado, para dar una solución a una problemática presentada en la institución, a través de la creatividad e innovación. 
Se emplea mecanismos de comunicación, para transmitir información pertinente del cronograma institucional, que vincula a toda la comunidad educativa. 
</t>
  </si>
  <si>
    <t xml:space="preserve">Bitácoras
Formato proyecto de investigación 
</t>
  </si>
  <si>
    <t xml:space="preserve">Se realiza periódicamente un seguimiento y autoevaluación de los procesos formativos de los docentes, de acuerdo a su desempeño en el área de trabajo asignado. </t>
  </si>
  <si>
    <t xml:space="preserve">Acompañamiento al aula 
Autoevaluación docente 
</t>
  </si>
  <si>
    <t xml:space="preserve">Cada mes se realiza consejo directivo con todos los miembros asignados en el manual de convivencia, para realizar el seguimiento de actividades, toma de decisiones de carácter académico. </t>
  </si>
  <si>
    <t xml:space="preserve">El consejo académico cuyos
integrantes son directivos docentes, orientación, los docentes representantes de las diferentes
áreas académicas. 
</t>
  </si>
  <si>
    <t xml:space="preserve">Actas </t>
  </si>
  <si>
    <t xml:space="preserve">Se realiza reunión trimestral para dar a conocer los desempeños en cada una de las dimensiones y los casos especiales en la parte académica y de convivencia de los estudiantes de cada grado. </t>
  </si>
  <si>
    <t xml:space="preserve">Actas de comisión y promoción 
Actas de comisión y promoción final
Actas de consejo académico 
</t>
  </si>
  <si>
    <t xml:space="preserve">Se convoca una vez por trimestre de acuerdo al cronograma institucional, sin embargo, de ser necesario de acuerdo a casos excepcionales, se pueden convocar comités de convivencias extraordinarios, Esta conformado desde el principio de año, se llevan los casos que convivencia escolar que merecen ser tratados y se pueda cumplir con el conducto regular. </t>
  </si>
  <si>
    <t xml:space="preserve">• Remisión a orientación escolar 
• Seguimiento comportamental 
• Observador 
• Manual de convivencia 
</t>
  </si>
  <si>
    <t>Esta conformado con estudiantes representantes de cada curso elegidos democráticamente por los mismos estudiantes, se convoca cada mes para tratar temas relacionados a la comunidad estudiantil, de igual manera el consejo estudiantil es la organización encargada de elegir el representante de los estudiantes de la institución.</t>
  </si>
  <si>
    <t xml:space="preserve">Dirección de curso
Junta de curso 
Acta 
</t>
  </si>
  <si>
    <t>Se realiza la elección de personero de manera democrática, realizan una campaña de manera transparente y con propuesta acordes a sus condiciones.</t>
  </si>
  <si>
    <t xml:space="preserve">Cronograma de actividades
Ejecución de las propuestas del plan de gobierno
Actas de gobierno escolar.
</t>
  </si>
  <si>
    <t>Se desarrollaron durante el año escolar dos asambleas de padres de familia</t>
  </si>
  <si>
    <t>Se realiza la selección de los padres de familia en reunión de cursos, y luego de manera democrática seleccionan los representares al consejo directivo.</t>
  </si>
  <si>
    <t xml:space="preserve">Actas
Reuniones 
</t>
  </si>
  <si>
    <t xml:space="preserve">Se realiza mecanismo de comunicación a través de la plataforma Phidias, de acuerdo a los comunicados e información pertinente a cada grado. 
Las redes sociales para mostrar a la comunidad educativa la evidencia fotográfica de los eventos desarrollados en la institución.
</t>
  </si>
  <si>
    <t xml:space="preserve">Plataforma educativa Phidias 
Redes sociales “Salesianos Tibú”
</t>
  </si>
  <si>
    <t>Se realizan las reuniones por dimensiones, cada uno de los docentes asignados se reúnen para hacer seguimiento conjunto de cada una de las asignaturas correspondientes, de igual forma las demás gestiones poseen un plan de trabajo en equipo que les permite desarrollar sus actividades acordes al cronograma institucional</t>
  </si>
  <si>
    <t xml:space="preserve">Actas de reunión por dimensión 
Seguimiento a la estructura
Planes de trabajo curricular
Actas jornadas pedagógicas 
</t>
  </si>
  <si>
    <t>La comunidad educativo pastoral motiva al reconocimiento de logros por medio de las actividades programadas en el día de la cosecha, en donde se destacan los estudiantes integrales</t>
  </si>
  <si>
    <t xml:space="preserve">Consejo académico Diplomas,medallas, menciones de honor, beca estudiantil. </t>
  </si>
  <si>
    <t>Desde la gestión de calidad se realizan autorías internas y externas las cuales realizan una evaluación en cada una de las gestiones</t>
  </si>
  <si>
    <t xml:space="preserve">Desde la gestión pastoral, se motiva a la comunidad a la participación para demostrar el sentido de pertenencia en las actividad comunitarias y cívicas, propuestas por la institución. </t>
  </si>
  <si>
    <t>Actos culturales, misas comunitarias, izadas de bandera, grupos asociativos, convivencias, encuentros juveniles, MJS, actividades curriculares y extracurriculares.</t>
  </si>
  <si>
    <t xml:space="preserve">En conjunto a la ecónoma se lleva a cabo el plan de mantenimiento y prevención de la planta física a través de auditorias que regulan los procesos físicos y financieros. </t>
  </si>
  <si>
    <t xml:space="preserve">Actas de gestión directiva, ecónoma y asambleas generales de padres de familia, paginas de solicitud de mantenimiento del colegio. </t>
  </si>
  <si>
    <t>La institución cuenta con personal el cual realiza los procesos de matricula de estudiantes nuevos por medio de la entrevista y la semana de inducción con direcciones de curso para su proceso de adaptación.</t>
  </si>
  <si>
    <t xml:space="preserve">Entrevista de inducción, diagnósticos, programa de bienvenida, buenos días, direcciones de curso. </t>
  </si>
  <si>
    <t xml:space="preserve">La motivación al aprendizaje se evidencia en la implementación principalmente al sistema preventivo de San Juan Bosco junto con el desarrollo de diferentes estrategias dinámicas, pedagógicas, lúdicas. Realizando un análisis de los resultados de los estudiantes de acuerdo a su actitud e interés. </t>
  </si>
  <si>
    <t xml:space="preserve">Planes de clase
Estructura curricular
Dinámicas
</t>
  </si>
  <si>
    <t>El manual de convivencia presenta una evaluación por parte de la secretaría de educación de manera periódica</t>
  </si>
  <si>
    <t>Actas de consejo directivo y académico</t>
  </si>
  <si>
    <t>La institución desarrolla actividades extracurriculares, donde participan toda la comunidad educativa como por ejemplo en lo juegos interclases, eventos culturas (FAS, bazar salesiano, siembra, cosecha, juego supérate, convivencia)</t>
  </si>
  <si>
    <t xml:space="preserve">Planes operativos 
Crónicas 
</t>
  </si>
  <si>
    <t xml:space="preserve">De acuerdo a la atención que se le brinda al estudiante, en ambientes para que puedan socializar con sus demás compañeros, en actividades de grupo, en los grupos asociativos para compartir sus habilidades y destrezas. Además, académico el apoyo en la atención de mejoramiento y el apoyo en atención en orientación escolar. </t>
  </si>
  <si>
    <t xml:space="preserve">La institución educativa maneja cada conflicto que sucede en el ambiente escolar y fuera de él, a través del apoyo de pastoral y orientación escolar, realizando seguimiento y reuniones para fomentar la sana convivencia, al relacionarse con los demás. </t>
  </si>
  <si>
    <t xml:space="preserve">Convivencia 
Convenio con charlas preventivas con apoyo de la secretaria de salud. 
</t>
  </si>
  <si>
    <t xml:space="preserve">La institución educativa cuenta con la ruta de atención integral para la convivencia escolar, para el manejo de situaciones difíciles con el apoyo de entidades externas competentes (Policía de infancia y adolescencia e ICBF) para resolución de conflictos de convivencia.  </t>
  </si>
  <si>
    <t xml:space="preserve">Manual de convivencia 
Capacitaciones con entidades del Estado 
</t>
  </si>
  <si>
    <t>La institución permanece de manera constante informando a los padres de familia por medio de la plataforma Phidias</t>
  </si>
  <si>
    <t xml:space="preserve">Reuniones padres de familia 
Plataforma educativa Phidias
Formato de atención a padres
Correo institucional 
</t>
  </si>
  <si>
    <t xml:space="preserve">La institución cumple con los lineamientos planteados desde el Ministerio de Educación Nacional, con las normas reglamentarias según la Ley 15. </t>
  </si>
  <si>
    <t xml:space="preserve">MEN 
Ley 115
</t>
  </si>
  <si>
    <t xml:space="preserve">Cuenta con convenios para complementar la formación de los estudiantes, a través del SENA, Natgeo, LEOBIEN. </t>
  </si>
  <si>
    <t xml:space="preserve">Convenio con la empresa Colombiana ECOPETROL. </t>
  </si>
  <si>
    <t xml:space="preserve">Convenio vigente </t>
  </si>
  <si>
    <t>Porque se les hace un seguimiento continuo y una retroalimentación de acuerdo a las políticas de la institución y el sistema de gestión de calidad.</t>
  </si>
  <si>
    <t>Seguimiento a la estructura, plan de clase, actas de trabajo institucional, estructura curricular, PEPS y PEI, estándares básicos de competencias, DBA.</t>
  </si>
  <si>
    <t>Se evidencia a través de:  1. proyectos transversales e institucionales. 2. Estrategias didácticas por medio de las TIC. 3. Asistencia salesiana, asociacionismo, buenos días, eucaristías, izadas de banderas por medio de las plataformas virtuales. 4. Editorial leo bien, Natgeo y el proyecto de investigación "Diseño para el cambio o Desing For Change".</t>
  </si>
  <si>
    <t>La institución brinda el apoyo permanente, continuo y flexible con los recursos necesarios para llevar a cabo las clases, en el proceso de enseñanza y aprendizaje.</t>
  </si>
  <si>
    <t>Capacitaciones para el buen manejo de las plataformas digitales, equipos tecnológicos, guías de trabajos, redes informáticas, libros, ayudas pedagógicas y didácticas que brinda la institución.</t>
  </si>
  <si>
    <t>La institución educativa cumple con la cantidad de semanas por año establecidas por el ministerio de educación.</t>
  </si>
  <si>
    <t xml:space="preserve">Control diario de clase por medio de la plataforma de Phidias, registro por medio del orientador escolar, verificando los estudiantes ausentes para llevar el debido proceso, también se tiene las actas de comisión de acuerdo a la jornada académica trimestral, control de asesorías y atención coordinación académica (martes de mejoramiento y atención a padres), observador del alumno. </t>
  </si>
  <si>
    <t>Se tiene en cuenta el SIE donde se puede evidenciar el desempeño académico de los estudiantes a través de los desempeños (ser, saber, saber hacer y convivir)  y posteriormente con el seguimiento a la estructura se realiza una evaluación trimestral en donde el docente es el encargado de diseñar y aplicar dichas pruebas y proponer estrategias de mejora.</t>
  </si>
  <si>
    <t>La institución educativa tiene en cuenta el modelo pedagógico socio crítico el cual busca formar personas pensantes, críticas y creativas en constante búsqueda de alternativas divergentes para la resolución de problemas con el apoyo de una estrategia pedagógica en la investigación formativa.</t>
  </si>
  <si>
    <t>1. Proyectos transversales (educación para el ejercicio de los derechos humanos, promoción de estilos de vida saludable, educación económica y financiera, educación en movilidad segura, aprovechamiento del tiempo libre, PRAE, gobierno escolar). 2. Proyectos institucionales (programa de educación para la sexualidad y de construcción ciudadana, educación ambiental). 3. Estrategia pedagógica (Diseño para el cambio). 4. Leo bien y nat-geo. Las evidencias desarrolladas con los estudiantes articulando cada uno de los proyectos son: guías, talleres, videos, muestra de los proyectos a través de redes sociales.</t>
  </si>
  <si>
    <t xml:space="preserve">Permiten fortalecer las competencias, habilidades, aptitudes y actitudes en el proceso de enseñanza aprendizaje a través de la investigación, la indagación y la propuesta de nuevos proyectos fortaleciendo sus destrezas y habilidades lo que le permite ser protagonista de su propio aprendizaje. </t>
  </si>
  <si>
    <t>1. Guías, talleres, pruebas parciales e institucionales, videos, direcciones de curso, páginas del ministerio de educación, evidencias por medio de fotos, exposiciones, redes sociales, plataformas institucionales (Phidias)</t>
  </si>
  <si>
    <t xml:space="preserve">Se presenta un uso articulado de los recursos a través de las capacitaciones y requerimientos estipulados por el ministerio de educación. </t>
  </si>
  <si>
    <t>Desempeños (ser, saber, saber hacer y convivir), Estándares básicos de competencias, lineamientos curriculares, DBA, planes de clase, plataformas digitales suministradas por el ministerio de educación.</t>
  </si>
  <si>
    <t>La institución implementa el calendario A, teniendo en cuenta los niveles de escolaridad para poder definir la intensidad horaria.</t>
  </si>
  <si>
    <t>Se programa la intensidad horaria desde lo establecido por el ministerio de educación que se ven reflejado en los planes de clase y en el cronograma institucional.</t>
  </si>
  <si>
    <t>Seguimiento trimestral con el corte del 70% y 100%, evaluaciones parciales y trimestrales, teniendo en cuenta los saberes: Ser, Saber, Saber hacer y Convivir basándose en la formación pastoral como institución Salesiana.</t>
  </si>
  <si>
    <t>Acciones de mejora en jornadas pedagógicas  para la implementación de estrategias en el aula, y de igual forma la aplicación de los Planes de mejoramiento ( en el corte del 70% y finalizando el trimestre), martes de mejoramiento.</t>
  </si>
  <si>
    <t>Se tiene en cuenta el calendario institucional y los documentos emanados por el ministerio de educación, lo que permite estructurar las actividades programadas para el año académico.</t>
  </si>
  <si>
    <t>Cronograma de actividades, planes de clase, planes de mejoramiento, estructura curricular, seguimiento a la estructura, actas de dimensiones, estrategias didácticas de los docentes, secuencia didáctica.</t>
  </si>
  <si>
    <t>la institución realiza seguimiento constante al estilo pedagógico que se lleva a cabo en las aulas de clase destacando el cumplimiento de la estrategia, el modelo pedagógico y la propuesta pastoral.</t>
  </si>
  <si>
    <t xml:space="preserve">Formato de evaluación y autoevaluación docente y proceso de auditoría que arroja las inconformidades para proponer acciones de mejora, llevando a cabo formatos de calidad y cumpliendo con el horizonte institucional. </t>
  </si>
  <si>
    <t xml:space="preserve">Es una herramienta que le permite identificar al estudiante el nivel de desempeño en el que se encuentran y de esa manera llevar un proceso integral. </t>
  </si>
  <si>
    <t xml:space="preserve">Teniendo en cuenta el SIE como herramienta fundamental para la formación integral de los estudiantes, recordando que es una evaluación formativa procesual y no represiva y aplicando el manual de convivencia donde se evalúa el convivir de los estudiantes. </t>
  </si>
  <si>
    <t>Permite proponer cambios y reestructurar las no conformidades para realizar acciones de mejora realizando un análisis de los indicadores que se deben mejorar en el nivel académico y así satisfacer las necesidades del cliente.</t>
  </si>
  <si>
    <t xml:space="preserve">Seguimiento a la estructura curricular, actas de comisión, planes de mejoramiento, seguimiento académico, entrega de informes del 70% y 100% de cada trimestre. </t>
  </si>
  <si>
    <t>Permite conocer en qué grado se encuentra el estudiante y la institución a nivel municipal, departamental y nacional.</t>
  </si>
  <si>
    <t>Pruebas de estado emanadas por el ministerio de educación (ICFES)</t>
  </si>
  <si>
    <t>Control diario de clase, plataforma virtual de phidias, control de retardos que permite controlar la inasistencia de los estudiantes desde la gestión académica y de convivencia.</t>
  </si>
  <si>
    <t xml:space="preserve">Se realizan con el fin de darle la oportunidad al estudiante de superar las dificultades académicas de una dimensión o asignatura presentada durante el corte parcial y final de cada trimestre. </t>
  </si>
  <si>
    <t xml:space="preserve">Planes de mejoramiento en el 70% y en el 100% de cada trimestre y martes de mejoramiento y nivelación a final de cada año escolar. </t>
  </si>
  <si>
    <t>La institución educativa tiene en cuenta el DUA (diseño universal para el aprendizaje) también se reglamenta el decreto 1421 del 2017 para darle una educación integral a los estudiantes con dificultades de aprendizaje.</t>
  </si>
  <si>
    <t xml:space="preserve">Los PIAR, planes de clase ajustados de acuerno a la edad, grado y nivel cognitivo, capacitaciones realizadas por orientación escolar en relación a la necesidad que presenta cada estudiante según dictámenes médicos. </t>
  </si>
  <si>
    <t xml:space="preserve">Se tiene una base de datos de los egresados, pero no hay una participación constante de los mismos en la institución y de igual forma la institución no cuenta con un cronograma de actividades durante el año escolar para su participación. </t>
  </si>
  <si>
    <t xml:space="preserve">Base de datos y memoria histórica. </t>
  </si>
  <si>
    <t xml:space="preserve">• Se llevaron a cabo todos los procesos reglamentados por el ministerio de educación con el apoyo de la institución para cumplir con los requisitos de acuerdo a las necesidades de la comunidad educativa.
• Se realizaron capacitaciones pertinentes y acordes a las necesidades presentadas durante el año en curso. Implementación de las plataformas educativas Phidias, Net-geo y leo bien para el proceso de enseñanza y aprendizaje de los estudiantes. 
• Cuenta con un personal capacitado para orientar cada una de las asignaturas establecidas por la institución.
• Cumple con todos los formatos requeridos por el Ministerio de Educación, llevando un seguimiento y control constante de cada uno de los procesos correspondiente a la gestión académica.
• La institución cuenta con su horizonte institucional que lo lleva a una educación de calidad y así incrementar el nivel de satisfacción de los sujetos de la misión. 
</t>
  </si>
  <si>
    <t xml:space="preserve">• Delegar a una persona para actualizar y fortalecer la base de datos de los egresados y de esa manera vincularlos a las actividades especiales planteadas por la institución.
• Encuentro de egresados que permita retroalimentar con nuestros estudiantes sus experiencias de vida.
• Carnetización a los egresados que permita reconocerlos como estudiantes salesianos a nivel mundial.
• Darle la importancia que tienen los mosaicos de las diferentes promociones ya que esto hace parte de la memoria histórica de nuestra institución
• Falencias en el proceso educativo de los estudiantes por el constante cambio de docentes en diferentes asignaturas. 
</t>
  </si>
  <si>
    <t>El proceso de matrícula de la institución se desarrolla dentro de las fechas establecidas en el cronograma. Con ellos, los padres de familia poseen el conocimiento de las responsabilidades correspondientes para obtener el paz y salvo.</t>
  </si>
  <si>
    <t xml:space="preserve">La institución garantiza la agilidad en el proceso de matrícula, en donde se lleva a cabo dentro de las directrices y lineamientos nacionales. </t>
  </si>
  <si>
    <t>La institución tiene un sistema de archivo académico que le permite disponer de la información de los estudiantes.</t>
  </si>
  <si>
    <t>La institución revisa periódicamente la calidad y disponibilidad del archivo académico, ajusta y mejora este sistema anualmente.</t>
  </si>
  <si>
    <t>En la institución se permite de manera constante dar informes a los padres de familia del proceso académico y comportamental de los estudiantes.</t>
  </si>
  <si>
    <t>La institución expide y hace revisión   de los boletines por trimestres y los expide de manera virtual, para el conocimiento de los procesos académicos.</t>
  </si>
  <si>
    <t>La Institución cuenta con cronogramas para el mantenimiento de la planta física, en donde, se programa la periodicidad del mantenimiento de los espacios del colegio.</t>
  </si>
  <si>
    <t xml:space="preserve">Mantenimiento de los espacios tales como: Aulas de clase, aulas comunes, laboratorios, salas didácticas. Remodelación de las fachadas, jardines, etc. </t>
  </si>
  <si>
    <t>La institución educativa realiza la revisión de la planta física para verificar y garantizar el mejoramiento de los espacios y la accesibilidad.</t>
  </si>
  <si>
    <t xml:space="preserve">El plan de mantenimiento se apoya de los programas de embellecimiento desde las actividades académicas institucionales para aportar elementos que complementan la adecuación de la planta física. </t>
  </si>
  <si>
    <t xml:space="preserve">Durante este año escolar la institución educativa, ya contaba con recursos para la capacitación de los docentes, 
lo cual garantizo la disponibilidad oportuna de los mismos. 
</t>
  </si>
  <si>
    <t>La institución educativa durante el año escolar logró adecuar la sala de lectura(Leo bien) para seguir fortaleciendo los procesos educativos.</t>
  </si>
  <si>
    <t>Elementos de protección personal Uniformes para docentes y personal administrativo y  Material  didáctico para los docentes.</t>
  </si>
  <si>
    <t>Control de préstamos de los espacios físicos, por medio de cartas formales.</t>
  </si>
  <si>
    <t>Mantenimientos para satisfacer a los usuarios que emplean los equipos para un mayor proceso de aprendizaje en cada aula.</t>
  </si>
  <si>
    <t>Revisión periódica de equipos tecnológicos (computadores, videobeam)</t>
  </si>
  <si>
    <t>La Institución cuenta con protocolos de seguridad en sus colaboradores con el objeto de la implementación del cuidado y conservación de la integridad del personal en las diferentes situaciones.</t>
  </si>
  <si>
    <t>Los colaboradores de la Institución cuentan con la dotación adecuada para el ejercicio de sus labores, contando con los elementos de protección personal adecuada para el logro de sus labores.</t>
  </si>
  <si>
    <t>La institución cuenta con dependencia (enfermería, cafetería) la cual toda la comunidad educativa puede disponer de ella, en el momento que se requiera.</t>
  </si>
  <si>
    <t xml:space="preserve">Los estudiantes que requieren mayor apoyo se le realizan ajustes razonables, en los planes de clase, teniendo en cuenta el  PIAR mejora del proceso educativo. </t>
  </si>
  <si>
    <t>Actividades con los ajustes pertinentes, en los planes para un mayor proceso de enseñanza y aprendizaje y seguimiento constante con los padres de familia.</t>
  </si>
  <si>
    <t xml:space="preserve">Se realiza la correspondiente análisis y evaluación de los perfiles seleccionados para el desempeño de las responsabilidades respecto a las gestiones a las cuales pertenecen. De acuerdo con ello, la institución, verifica periódicamente el cumplimiento de los procesos. </t>
  </si>
  <si>
    <t>La institución realiza procesos de seguimiento y evaluación de los perfiles en cada una de las gestiones a partir de: Encuesta de satisfacción del cliente, acompañamiento al aula, auditoría interna y auditoría externa.</t>
  </si>
  <si>
    <t>La institución al inicio de año escolar realiza continuamente los procesos de inducción, acerca del cronograma de actividades, acerca de los documentos de calidad.</t>
  </si>
  <si>
    <t xml:space="preserve">PEPS                                                           SIE                                                              PEI                                                            Cronograma institucional </t>
  </si>
  <si>
    <t>La Institución cuenta con diferentes tipos de capacitaciones que permiten el enriquecimiento de las labores en los diferentes actores de la Institución.</t>
  </si>
  <si>
    <t xml:space="preserve">Los diferentes espacios de participación en las actividades programadas en la Institución tales como, riesgos laborales, bienestar psicológico, jornadas pedagógicas, seguridad vial, y demás. </t>
  </si>
  <si>
    <t>La institución educativa cumple con la asignación académica al inicio del año escolar, cumpliendo con cada uno de los criterios pertinentes, haciendo excepción de cualquier eventualidad externa.</t>
  </si>
  <si>
    <t>La institución tiene un proceso establecido para elaborar los horarios y realizar la asignación académica de los docentes.</t>
  </si>
  <si>
    <t xml:space="preserve">El personal demuestra el sentido de pertenencia con la institución educativa, en cada una de las funciones asignadas según su cargo. </t>
  </si>
  <si>
    <t>La institución revisa permanentemente si el personal vinculado está identificado con su filosofía, principios, valores y objetivos, y toma medidas pertinentes para lograr que todos se sientan parte de la misma.</t>
  </si>
  <si>
    <t xml:space="preserve">La institución realiza seguimiento a los procesos pedagógicos y académicos de los docentes con el acompañamiento al aula y la evaluación del desempeño, verificando que se estén cumpliendo con todos los requerimientos establecidos. </t>
  </si>
  <si>
    <t xml:space="preserve">La Coordinación académica evalúa las clases con acompañamiento constante al aula para observar los procesos desempeño del personal docente.                                                                    La auditoría interna evalúa el desempeño de las gestiones académica, administrativa y ecónoma. </t>
  </si>
  <si>
    <t xml:space="preserve">La Institución valora las capacidades del personal con el reconocimiento al personal antiguo. </t>
  </si>
  <si>
    <t>Como estrategia la institución revisa y valora continuamente los esfuerzos, dedicación y sentido de pertenencia en las actividades institucionales, con el reconocimiento, a través de la mención de honor, incentivos económicos. En el presente año escolar presentaron reconocimiento a los docentes con 5 años de antigüedad.</t>
  </si>
  <si>
    <t xml:space="preserve">La institución brinda la oportunidad para la creación e innovación por medio de los proyectos de investigación para luego ser expuesto a toda la comunidad educativa. </t>
  </si>
  <si>
    <t>Proyecto de investigación "Design for change"</t>
  </si>
  <si>
    <t xml:space="preserve">El líder de talento humano conoce de antemano las situaciones que se pueden presentar en el momento, que generen alguna inconformidad, siendo un mediador para solucionar el conflicto, que pueda mejorar el ambiente laboral y la convivencia entre el personal de la institución. </t>
  </si>
  <si>
    <t xml:space="preserve">Bienestar del Talento humano durante el año 2023 desarrolló actividades que permitieron la integración a través de charlas educativas, encuentros deportivos, celebración del día de la mujer, día del hombre, celebraciones día del trabajador, día del amor y amistad, día del maestro. </t>
  </si>
  <si>
    <t xml:space="preserve">Presupuesto teniendo en cuenta la proyección de ingresos y gastos, dependiendo de la situación económica. </t>
  </si>
  <si>
    <t xml:space="preserve">Se tienen en cuenta todos los soportes financieros de la institución educativa de acuerdo con los diferentes procesos administrativos, buscando realizar los ajustes pertinentes para el mejoramiento continuo, para los resultados adecuados. </t>
  </si>
  <si>
    <t>La contabilidad se sustenta con los respectivos soportes con los cuales se elaboran los respectivos informes que dan cuenta de las decisiones financieras dentro de la institución.</t>
  </si>
  <si>
    <t>Se realizan los procesos concernientes con el objeto se manejar de manera correcta la administración de recursos económicos.</t>
  </si>
  <si>
    <t>Los gastos son controlados y revisados por las dependencias correspondientes, permitiendo tener un control acorde y riguroso.</t>
  </si>
  <si>
    <t>La institución presenta los informes financieros a las autoridades competentes y realiza la revisión y seguimiento de los resultados de cada informe para obtener y evaluar los resultados.</t>
  </si>
  <si>
    <t xml:space="preserve">1. Equipos adecuados para el fortalecimiento pedagógico, televisores, computadores, video vid.
2. La infraestructura adecuada para el desarrollo integral de los estudiantes.
3. Pago oportuno del salario a todo el personal de la institución.
4. Compensación de horas para la retribución de las jornadas académicas.
</t>
  </si>
  <si>
    <t>La institución cuenta con diferentes espacios de formación que permiten el bienestar propio de toda la comunidad educativa como salones, canchas, espacios verdes de recreación, aula múltiple.</t>
  </si>
  <si>
    <t>Hay un agregado de ingresos y gastos según el presupuesto de la institución, donde no es una prioridad de manera constante.</t>
  </si>
  <si>
    <t>• Tener un orden en el uso de los espacios, cuando se realicen actividades educativas pastorales como ensayos de actividades planeada para mejores resultados.
• Observar ciertas zonas que necesitan mantenimiento o adecuación como por ejemplo salones de clase, filtros de agua para una mayor satisfacción en la comunidad educativa.
• Realizar la contratación de personal especialista en las diferentes áreas, psicología y facilitar el recurso en cuanto a medios de trasporte para educadores. 
• Enfocar los proyectos de investigación al embellecimiento de la planta física.
• Mecanismo de planificación financiera, de acuerdo a la normatividad vigente.
Mejorar la remuneración a docentes en: 
• Pago 12 meses teniendo en cuenta que es zona roja y que no se cuenta con subsidio de vivienda, transporte y alimentación.
• Cambio de contrato a 12 meses.
• Gestionar por parte de la alcaldía subsidios educativos y apoyo económico para los docentes.
• Gestionar por parte de la caja de compensación familiar brigadas para subsidio de vivienda.
2. La falta de incentivo económico respecto a la zona de conflicto en la que laboran los directivos y docentes procedentes de otra ciudad. 
3. Brindar apoyo en la gestión de subsidios de vivienda por medio de las cajas de compensación.</t>
  </si>
  <si>
    <t>Programación de reuniones e Informa de su gestión y toma decisiones acertadas  para fortalecer las  actividades institucionales.
La gestión directiva realiza los esfuerzos necesarios para que la institución cuente con todos los Recursos físicos, humanos y tecnológicos para prestar un servicio de calidad.
establece convenios interinstitucionales que le permiten fortalecer su sistema  financiero y educativo para mejorar la calidad de los procesos institucionales.
,</t>
  </si>
  <si>
    <t xml:space="preserve">
Falta de articulación de las orientaciones, para  la ejecución de los proyectos transversales  siguiendo los lineamientos y estándares de calidad emanados del MEN los cuales están contemplados en la estructura curricular y los planes de clase.
Falta de planeación y orientación de los saberes en pro de un mejorar  los resultados de las pruebas externas , tales como pruebas evaluar para avanzar y pruebas saber 11
El poco compromiso de los estudiantes con el mejoramiento académico
</t>
  </si>
  <si>
    <t xml:space="preserve">Actas de Consejos Académicos y Consejo Directivo, autoevaluación institucional, auditoria Internas y externas </t>
  </si>
  <si>
    <t>• Jornadas pedagógicas Evaluación Institucional
• Capacitaciones 
• Actas 
• Asambleas</t>
  </si>
  <si>
    <t xml:space="preserve">Manual de convivencia 
Constitución Política de Colombia 
Inclusión
Plan de ajustes razonables ( PIAR)
</t>
  </si>
  <si>
    <t>Actas de consejo directivo, Actas de gestión ecónoma, actas de consejo académico, jornadas pedagógicas, de dimensión, gobierno escolar, consejo de padres Y Disposición de trabajo en equipo EPJ.</t>
  </si>
  <si>
    <t xml:space="preserve">Proyecto de gobierno escolar, actas de gobierno escolar, actas de consejo directivo.
Actas de consejo directivo
Reuniones.
Organizado eficientemente
</t>
  </si>
  <si>
    <t xml:space="preserve">Actas de consejo académico, actas de jornadas pedagógicas, actas de desarrollo institucional, cronograma institucional, Manual de convivencia
Organizado y funcional
</t>
  </si>
  <si>
    <t xml:space="preserve">Convenios Sena
Funpalcat-Ecopalm
Natgeo, LEOBIEN
Secretaria de salud
CENS
</t>
  </si>
  <si>
    <t xml:space="preserve">La institución cuenta con las dependencias (cafetería, enfermería) para prestar el servicio a la comunidad educativa. </t>
  </si>
  <si>
    <t>J</t>
  </si>
  <si>
    <t>AÑO 2024</t>
  </si>
  <si>
    <t>Dentro de la  Institución se cuenta con principios bien definidos en su misión, visión y valores institucionales, los cuales son revisados, actualizados y monitoreados de forma continua para adaptarse a las realidades y necesidades del contexto.</t>
  </si>
  <si>
    <t>Manual de convivencia
Plataformas educativas
Direcciones de curso; 
Inducción de estudiantes,
Asamblea de padres de familia
Manual de calidad
Cuaderno de los estudiantes
PEI</t>
  </si>
  <si>
    <t>Las metas institucionales se establecen al inicio de cada año escolar y se evalúan de manera periódica cada trimestre. Este proceso de evaluación identifica áreas de oportunidad y realiza los ajustes necesarios para garantizar el cumplimiento de los objetivos. Todo esto, con el firme propósito de seguir el legado de Don Bosco, brindando apoyo a la población más vulnerable, de escasos recursos, para contribuir a su formación integral.</t>
  </si>
  <si>
    <t>Actas de consejo académico
Direcciones de curso 
Pruebas institucionales
Manual de calidad,
Reporte de auditoría interna y externa,
Resultados pruebas saber.
Autoevaluación Institucional (PMI)</t>
  </si>
  <si>
    <t>La CEP está debidamente capacitada en el direccionamiento estratégico de la institución, permitiendo la apropiación y aplicación de los conocimientos relacionados con la política de calidad. Además, se fomenta el trabajo colaborativo y sincrónico entre todas las gestiones, asegurando que las acciones y decisiones estén alineadas con los objetivos institucionales y contribuyan al desarrollo continuo de la calidad educativa.</t>
  </si>
  <si>
    <t xml:space="preserve">Se evidencia en: 
Las actas de las auditorías internas y externas de gestión de calidad 
La auditoría  de la secretaría de educación 
Acta de la asamblea de padres 
Direcciones de curso, 
Jornadas pedagógicas, 
Actas de la gestión directiva, académica, humana y pastoral.
El manual de convivencia, PEPS y SIES.
</t>
  </si>
  <si>
    <t>Los jóvenes de la diversidad étnica, como los que forman parte de nuestra comunidad Barí, tienen acceso a los beneficios que ofrece nuestra institución. Todo esto siguiendo la normatividad vigente y los estándares de gestión de calidad.
De la misma manera, los estudiantes con discapacidad reciben una educación inclusiva, con un currículo adaptado a sus necesidades específicas, garantizando su plena participación en las actividades académicas, se  necesita incluir todo los referente a niños y niñas con altas capacidades.</t>
  </si>
  <si>
    <t xml:space="preserve"> observaciones en la estructura curricular 
Planes de clase 
Trabajo del orientador escolar
El manual de convivencia 
La ley 115 de 1994 constitución política de Colombia.
Plan de ajustes razonables ( PIAR)
</t>
  </si>
  <si>
    <t xml:space="preserve">El trabajo articulado entre las diferentes gestiones de la institución permite alinear los esfuerzos de toda la comunidad educativa hacia un objetivo común. Este modelo se desarrolla gracias a la participación activa de todos los miembros, incluyendo directivos, docentes, estudiantes, familias y personal administrativo, quienes asumen un rol corresponsable en el cumplimiento de los propósitos institucionales. Además, el cumplimiento de los procesos establecidos por el sistema de gestión de calidad garantiza la mejora continua, proporcionando un marco claro para evaluar y optimizar las acciones institucionales. 
</t>
  </si>
  <si>
    <t xml:space="preserve">En actas de consejo directivo, actas de gestión económa, actas de consejo académico, jornadas pedagógicas, de dimensión, gobierno escolar, consejo de padres, MJS.
</t>
  </si>
  <si>
    <t xml:space="preserve">Durante la vigencia 2024, se ejecuta de manera integral todos los proyectos contemplados en el cronograma institucional (transversales, institucionales y pastorales), incorporados en la planificación curricular y en los planes de clase. Estos proyectos se desarrollan con éxito, asegurando un monitoreo constante y un proceso de evaluación riguroso que permite medir su impacto a lo largo del año escolar.
</t>
  </si>
  <si>
    <t xml:space="preserve">Los proyectos programados tanto transversales como institucionales y pastorales se cumplen según la planeación y se encuentran evidencias de actas del consejo académico, actas de las auditoría interna  y bitácoras de los proyectos con su material fotográfico.
</t>
  </si>
  <si>
    <t xml:space="preserve">Como estrategia pedagógica, se lleva a cabo el proyecto Design for Change junto con una serie de proyectos transversales, siendo el proyecto PISSA el principal eje integrador de diversas iniciativas. Este proyecto abarca proyectos transversales tales como el PRAE, Educación Financiera, Educación Vial y Estilo de Vida Saludable, las cuales se desarrollan también bajo el enfoque de aprovechamiento del tiempo libre. Además, otros proyectos transversales importantes incluyen el Gobierno Escolar, la Educación Sexual, gestionada desde Orientación Escolar. También se trabaja, el proyecto de Cátedra de la Paz dentro de la asignatura de Democracia.
</t>
  </si>
  <si>
    <t xml:space="preserve">Se puede comprobar a través de diversos documentos y registros, como las actas de los consejos académicos, las actas del gobierno escolar, las bitácoras, así como el material fotográfico, las publicaciones en redes sociales institucionales, los planes de clase, la estructura curricular y las actas de la auditoría. Todos estos elementos evidencian el cumplimiento de lo programado y el seguimiento de los procesos establecidos.
</t>
  </si>
  <si>
    <t xml:space="preserve">A lo largo del año escolar, se llevan a cabo diversos seguimientos al personal docente, incluyendo el acompañamiento en el aula y la implementación de planes de mejoramiento institucional. Estos procesos tienen como objetivo evaluar y fortalecer las gestiones de la institución, asegurando una mejora continua en los enfoques pedagógicos, administrativos y en la calidad educativa en general.
</t>
  </si>
  <si>
    <t xml:space="preserve">Las acciones de mejora incluyen el Plan de Mejora Institucional (PMI), el formato de acompañamiento al aula, la autoevaluación docente, la evaluación del desempeño del personal administrativo y los informes de auditoría. Estos instrumentos permiten evaluar y fortalecer tanto el desempeño educativo como administrativo, asegurando un proceso continuo de mejora en la institución.
</t>
  </si>
  <si>
    <t>​​Las metas establecidas para el año lectivo 2024 fueron cumplidas de manera satisfactoria por la comunidad educativa pastoral (CEP). Todo lo programado en el cronograma institucional se llevó a cabo según lo planeado, asegurando el cumplimiento de los procesos establecidos en el sistema de gestión de calidad. Este éxito refleja el compromiso y la colaboración de todos los miembros de la institución en alcanzar los objetivos establecidos.</t>
  </si>
  <si>
    <t xml:space="preserve">El seguimiento y la autoevaluación se realizan de manera periódica con el objetivo de fomentar una mejora continua, y estos procesos quedan reflejados en documentos clave como las actas del consejo académico, las actas de evaluación de desempeño, las actas de autoevaluación, las actas de auditoría, así como las actas de coordinación y de gestión humana. Estos registros permiten garantizar que se cumpla con los estándares de calidad y eficiencia establecidos en la institución.
</t>
  </si>
  <si>
    <t>Formación del gobierno escolar en los primeros 30 días de inicio del año escolar cumpliendo ley 115 del decreto 1860 el consejo directivo está conformado por el padre rector 2 representante de padres de familia 2 representantes de los profesores el representante de los estudiantes el representante de los alumnos el representante de Ecopetrol que es la empresa que subsidia el colegio los demás son invitados.</t>
  </si>
  <si>
    <t>Actas del gobierno directivo, consejo de padres, elección de personero y representantes de manera magnética y &lt;en físico.</t>
  </si>
  <si>
    <t>El consejo académico se conforma por coordinación académica y los jefes de dimensión. y es el ente democratico por norma dentro de la institución .</t>
  </si>
  <si>
    <t xml:space="preserve">El consejo académico se conforma por coordinación académica y los jefes de dimensión. y es el ente democratico por norma dentro de la institución .
Actas consejo académico, consejo directivo, auditorías internas y externas.
Actas de reuniones de dimensiones.
</t>
  </si>
  <si>
    <t xml:space="preserve">Estas  comisiones se hacen al finalizar cada trimestre, es una reunión en la cual son partícipes el padre rector y/o la rectora, coordinación académica, los docentes, el representante de padre de familia y el representante de cada curso.
</t>
  </si>
  <si>
    <t>Actas de comisión de evaluación y promoción por cada trimestre. 
lista de asistencias.</t>
  </si>
  <si>
    <t>El gobierno escolar hace parte de este comité y está conformado por el Padre rector, el coordinador de convivencia escolar, un  representante de padres de familia, el representante de los estudiantes y un docente de la dimensión socio- política.</t>
  </si>
  <si>
    <t>Actas de comité.
Actas de seguimiento al proceso de orientación escolar.
manual de convivencia.
leyes vigentes.</t>
  </si>
  <si>
    <t>Se elige un representante por cada curso desde 3° a 11° grado, sus funciones son ser voceros de novedades, velar por los derechos y deberes de los estudiantes.</t>
  </si>
  <si>
    <t>Actas del consejo de los estudiantes.
Direcciones de curso.
Actas de elección de representantes de cada curso.
Acta de elección del representante de los estudiantes.</t>
  </si>
  <si>
    <t>Es elegido democráticamente que representa a todos los estudiantes de los grados 3 a 11°. aunque participó activamente en reuniones, no adelantó proyectos significativos a favor de la comunidad estudiantil.</t>
  </si>
  <si>
    <t>Direcciones de curso e inscripciones de candidatos a personería y representación de estudiantes.
planes de gobierno.
Actas de posesión de personero.
actas de urnas escrutadas.
acta general del escrutinio.</t>
  </si>
  <si>
    <t xml:space="preserve">La asamblea de padres de familia es precedida por el padre Director, en donde se dan a conocer los objetivos del año escolar, seguimiento y resultado de los mismos, además dan a conocer los acontecimientos relevantes, como: la renovación de convenios, reestructuraciones institucionales, entre otros. </t>
  </si>
  <si>
    <t>Actas de reuniones con padres.
actas de asambleas de padres.
lista de asistencias.</t>
  </si>
  <si>
    <t xml:space="preserve">Conformado por un representante de padres de familia de cada curso que ofrece la institución ellos conforman el consejo de padres y eligen un miembro para el consejo directivo </t>
  </si>
  <si>
    <t>i</t>
  </si>
  <si>
    <t>Acta de curso, elección del padre de familia.
cronograma institucional.
manual de convivencia.</t>
  </si>
  <si>
    <t>El manual de convivencia da directrices para utilizar los canales de comunicación oficiales dentro de la institución, la comunidad educativa pastoral. Se debe conocer la normativa para crear una comunicación efectiva entre las partes.</t>
  </si>
  <si>
    <t>Redes sociales “Salesianos Tibú”
Manual de convivencia.
utilización de plataforma essentia y sus registros.</t>
  </si>
  <si>
    <t>Conformación de equipos por dimensiones, nombrando un líder, jornadas pedagógicas, trabajo por ciclos, autoevaluación al final de año.</t>
  </si>
  <si>
    <t xml:space="preserve">Actas de reunión.
Actas de jornadas pedagógicas. </t>
  </si>
  <si>
    <t>Programas de izadas de banderas.
Planes operativo de izadas.
Memoria histórica.
Memoria fotográfica.
Fiesta de la cosecha, sus evidencias.</t>
  </si>
  <si>
    <t>Para nuestra institución es muy importante divulgar las buenas prácticas por parte de la comunidad salesiana,  así se resalta el carisma salesiano en las diferentes fechas conmemorativas durante el año escolar.</t>
  </si>
  <si>
    <t>Cronogramas escolares.
Formatos de gestión de calidad.
Programa de eventos y actas.</t>
  </si>
  <si>
    <t>Los estudiantes se identifican con la institución y sienten orgullo de pertenecer a ella. Además, participan activamente en actividades internas y externas. 
Se resalta el valor de la diversidad y la importancia del ejercicio de los derechos de todos y todas.</t>
  </si>
  <si>
    <t xml:space="preserve">Actividades propuestas por la institución que fortalecen la pertenencia:
-  Izadas de bandera 
-  Grupos asociativos 
-  Encuentros juveniles 
-  Participación en el FAS 
-  Direcciones de curso 
-  Convivencias 
-  Charlas de la alcaldía </t>
  </si>
  <si>
    <t>El instituto posee espacios amplios y suficientes, y éstos se encuentran adecuadamente dotados, organizados y decorados y señalizados, lo que propicia un buen ambiente para el aprendizaje y la convivencia de la diversidad de sus miembros.</t>
  </si>
  <si>
    <t xml:space="preserve">Taller de técnica en instalaciones eléctricas.
Recursos que ofrece la institución educativa para el desarrollo de las clases presenciales:
video beam
internet inalámbrico
computadores
parlantes
adaptadores y cables HDMI. 
Adecuación de espacios de juegos para los estudiantes de primaria y secundaria. </t>
  </si>
  <si>
    <t xml:space="preserve">La institución educativa junto con los docentes   y administrativos de la institución realizan actividades de inducción en el inicio del año escolar, para dar bienvenida tanto a los estudiantes nuevos como a los antiguos. 
</t>
  </si>
  <si>
    <t xml:space="preserve">Bienvenida a los estudiantes.
Diagnóstico de cada una de las dimensiones.
Se da a conocer a los estudiantes los libros reglamentarios (PEPS, SIES, Manuel de convivencia).  </t>
  </si>
  <si>
    <t>La institución educativa con apoyo de los docentes y orientador escolar realiza una observación continua de las actitudes de los estudiantes dentro y fuera de las aulas de clase, con fin de determinar acciones de mejora para que los alumnos sientan motivación.</t>
  </si>
  <si>
    <t>Implementación de nuevas estrategias de aprendizaje.
Asistencia salesiana
Miércoles de mejoramiento
Asociacionismo
Actividades pastorales</t>
  </si>
  <si>
    <t xml:space="preserve">Libro reglamentarios
Actas de consejo directivo
Actas de consejo académico
Seguimiento por parte de la orientadora escolar.
Jornadas pedagógicas </t>
  </si>
  <si>
    <t>Durante el año escolar la institución educativa participa en actividades dentro y fuera de la misma, como por ejemplo: actividades cívicas en la ciudad Tibú, participación en el FAS nacional, concursos de danzas, entre otros.</t>
  </si>
  <si>
    <t>Eventos de la banda.
Participación en el FAS nacional. 
Intercolegiado</t>
  </si>
  <si>
    <t xml:space="preserve">La institución educativa realiza seguimiento al impacto social que tiene el programa de planeación, para determinar el bienestar de los estudiantes, asimismo, realiza actividades durante el año escolar que promueven el bienestar de los estudiantes, no solo académicamente sino también, espiritual, emocional, social y físico. . </t>
  </si>
  <si>
    <t>Actividades pastorales tales como: eucaristías, convivencias, retiros, celebración de la novena de Domingo Savio, fiesta de María Auxiliadora, entre otros)
Direcciones de curso
	Grupos de asociacionismo</t>
  </si>
  <si>
    <t>La institución ejecuta y hace los seguimientos de forma integral en el manejo y solución de conflictos asociados a las faltas tipo I, II y II que  alteren el buen clima académico</t>
  </si>
  <si>
    <t>Actas de comité de convivencia, manual de convivencia, consejo directivo. Atención a padres, notificación al libro observador, seguimiento por convivencia escolar.</t>
  </si>
  <si>
    <t>Para la solución y manejo de casos difíciles la Institución cuenta con el apoyo de entidades estatales como la (Policía de infancia y adolescencia, el ICBF) para el manejo y solución de casos de convivencia difíciles</t>
  </si>
  <si>
    <t>Reuniones del consejo académico
comité de convivencia escolar
consejo directivo
remisión a orientación escolar, 
el observador
el seguimiento por convivencia escolar.</t>
  </si>
  <si>
    <t>LLa institución permanece de manera constante informando a los padres de familia por medio de la plataforma y demás medios.</t>
  </si>
  <si>
    <t>La plataforma institucional, los números telefónicos disponibles, los formularios de atención a padres de familia, el correo electrónico institucional, los comunicados oficiales y la agenda escolar son los medios de comunicación utilizados para mantener informada a la comunidad educativa y facilitar la interacción con los padres y otros miembros de la institución.</t>
  </si>
  <si>
    <t xml:space="preserve">
La institución mantiene una comunicación frecuente con el ministerio de educación para hacer cambios ante cualquier formato y permanecer alineados a los requisitos.</t>
  </si>
  <si>
    <t>Las comunicaciones a través de líneas telefónicas, folios, documentos, oficios y comunicados enviados por los entes correspondientes con las autoridades educativas, así como las visitas o auditorías realizadas por los funcionarios del Ministerio de Educación, son registrados y gestionados para asegurar el cumplimiento de los requerimientos institucionales y el seguimiento a las directrices impartidas por las autoridades educativas</t>
  </si>
  <si>
    <t>La institución tiene convenios educativos con el SENA para ofertar formación técnica.
Convenio con la empresa Colombiana de Petróleos Ecopetrol
Acuerdo de Voluntades con la Casa de la Cultura - Tibú
Programa de Radio con la emisora de la Diócesis Ecos del Catatumbo</t>
  </si>
  <si>
    <t xml:space="preserve">Por convenio obtenido con ECOPETROL y la sociedad salesiana se obtiene la sostenibilidad de la planta física, ornato y embellecimiento de la misma, asimismo, la contratación de talento humano como docentes, administrativos, servicios generales, directivos y seguridad privada.Por convenio SENA ofrece doble titulación en formación técnica.
 </t>
  </si>
  <si>
    <t xml:space="preserve">La institución educativa demuestra un interés continuo por realizar convenios con agentes externos para fortalecer las competencias laborales de los estudiantes, con el fin de formar egresados que puedan desenvolverse fácilmente en el sector productivo, tales como: producción de aceite palma, centrales eléctricas, Ecopetrol, entre otros. </t>
  </si>
  <si>
    <t>Se realizan visitas técnicas a diferentes establecimientos del sector productivo con el fin de fortalecer sus habilidades, se evidencia a través de material fotográfica y crónicas de salidas pedagógicas.</t>
  </si>
  <si>
    <t>La institución fortalece los procesos apoyándose en los mecanismos de seguimiento, que dan cumplimiento a una educación de calidad.</t>
  </si>
  <si>
    <t xml:space="preserve">Plan de clase- estructura curricular- reunión de dimensiones- libros reglamentarios- DBA
</t>
  </si>
  <si>
    <t>Sistema preventivo es coherente y esta presente en todos los espacios de la comunidad educativo pastoral</t>
  </si>
  <si>
    <t>Asistencia salesiana-
Corte parcial- asociacionismo.</t>
  </si>
  <si>
    <t xml:space="preserve">Control diario de clase por medio de la plataforma de institucional , registro por medio del orientador escolar, verificando los estudiantes ausentes para llevar el debido proceso, también se tiene las actas de comisión de acuerdo a la jornada académica trimestral, control de asesorías y atención coordinación académica (martes de mejoramiento y atención a padres), observador del alumno. </t>
  </si>
  <si>
    <t xml:space="preserve">Fortalecer las competencias y habilidades en el proceso de aprendizaje </t>
  </si>
  <si>
    <t xml:space="preserve">Libro- Cuadernos- Exposiciones </t>
  </si>
  <si>
    <t>Lineamientos del Ministerio de educación nacional.</t>
  </si>
  <si>
    <t>Estandares- Estructuras- DBA- Lineamientos curriculares</t>
  </si>
  <si>
    <t xml:space="preserve">Intensidad horaria establecida por el MEN, revisión y evaluación periódicamente del uso de los tiempos destinados a los aprendizajes.
</t>
  </si>
  <si>
    <t xml:space="preserve">Horario de clases- Cronograma institucional 
</t>
  </si>
  <si>
    <t>Seguimiento trimestral y práctica de las acciones de mejora.</t>
  </si>
  <si>
    <t>Miércoles de mejoramiento- Plan de mejoramiento- Corte parcial</t>
  </si>
  <si>
    <t>De acuerdo a las indicaciones suministradas por el MEN. Revisión, evaluación y mejoramiento.</t>
  </si>
  <si>
    <t>DBA- Estructura por dimensión</t>
  </si>
  <si>
    <t>Mejorar el rendimiento académica y fortalecer los deficiencias y potenciar sus habilidades.</t>
  </si>
  <si>
    <t xml:space="preserve">Pregunta problematizadora 
</t>
  </si>
  <si>
    <t>Herramienta fundamental para contribuir a la formación integral de los estudiantes que debe ser continua y procesual.</t>
  </si>
  <si>
    <t>SIES. Quiz, talleres, pruebas de Helmer Pardo.</t>
  </si>
  <si>
    <t xml:space="preserve">Se realizan ajustes trimestralmente que permiten identificar el rendimiento académico de los estudiantes y los resultados obtenidos durante el trimestre
</t>
  </si>
  <si>
    <t>Precomisión de consejo académico</t>
  </si>
  <si>
    <t>La institución hace seguimiento a la incidencia de los resultados de las evaluaciones externas en las prácticas de aula y realiza acciones correctivas para su ajuste, las cuales son establecidas en el plan de mejoramiento.</t>
  </si>
  <si>
    <t xml:space="preserve">Seguimiento desde la plataforma de ESEMTIA, que permite identificar el porcentaje de las ausencias del estudiante.
</t>
  </si>
  <si>
    <t>Asistencia diaria (ESEMTIA)</t>
  </si>
  <si>
    <t xml:space="preserve">Fortalecer las dificultades académicas presentadas en las diferentes dimensiones.
</t>
  </si>
  <si>
    <t>Plan de mejoramiento- Metacognición de pruebas institucionales</t>
  </si>
  <si>
    <t>Seguimiento al PIAR institucional de ajustes razonables (revisión y evaluación)</t>
  </si>
  <si>
    <t xml:space="preserve">PIAR </t>
  </si>
  <si>
    <t xml:space="preserve"> La institución hace seguimiento a los egresa dos de manera regular, y utiliza indicadores para orientar sus acciones pedagógicas.</t>
  </si>
  <si>
    <t xml:space="preserve">Conformación de la banda de eggresados </t>
  </si>
  <si>
    <t>La institución cuenta con un proceso de matrícula ágil y oportuno, teniendo en cuenta las necesidades de los acudientes.</t>
  </si>
  <si>
    <t>La institución cuenta con un sistema de archivo que le permite disponer de la información de los estudiantes, así como la expedición de documentos.</t>
  </si>
  <si>
    <t>La institución revisa constantemente el sistema de expedición de boletines de calificaciones y utiliza acciones para ajustarlo y mejorarlo.</t>
  </si>
  <si>
    <t>La institución siempre presta los recursos para cumplir el programa de mantenimiento de su planta física; aún así falta espacios por mejorar.</t>
  </si>
  <si>
    <t xml:space="preserve">La institución cuenta con una plataforma de solicitud de mantenimiento en la plata física en la cual es firmada en el formato de recibido a satisfacción mantenimiento correctivo  por aquel que haga la solicitud </t>
  </si>
  <si>
    <t xml:space="preserve">.
,Mantiene relaciones armónicas con los directivos, asumiendo corresponsablemente la tarea de orientación institucional y atendiendo al conducto regular.                                                                                                                    La gestión directiva realiza los esfuerzos necesarios para que la institución cuente con todos los recursos físicos, humanos y tecnológicos para prestar un servicio de calidad.                                                                                     Establece convenios interinstitucionales que le permiten fortalecer su músculo financiero y educativo para mejorar la calidad de los procesos institucionales.
</t>
  </si>
  <si>
    <t>SIES 
Valor de desempeño
Eva. trimestrales o parciales , evaluaciones externas ( Helmer Pardo)</t>
  </si>
  <si>
    <t xml:space="preserve">El proceso de evaluación es continuo, formativo,  flexible. </t>
  </si>
  <si>
    <t xml:space="preserve">
Estrategia pedagógica que desarrolla una investigación formativa con la articulación de los proyectos transversales , los proyectos de investigación.
</t>
  </si>
  <si>
    <t>Investigación formativa 
Proyectos de investigación con la estrategia Desing For Change</t>
  </si>
  <si>
    <t>La institución ha delineado políticas para atender a poblaciones con requerimientos especiales que carecen en la población, experimentando  barreras al aprendizaje y a la participación.</t>
  </si>
  <si>
    <t>Formación de planes de trabajo pedagógico para atender cualquier situación en relación al PEI y a las normas vigentes dentro de la secretaría de educación.</t>
  </si>
  <si>
    <t>La institución conoce y ha definido políticas para atender a poblaciones pertenecientes a los grupos étnicos,sin embargo carece de información sobre algunos requerimientos y necesidades de los grupos.</t>
  </si>
  <si>
    <t>Diseño de estrategias  pedagógicas para atenderlas en concordancia con los requerimientos de las instituciones educativas a la poblaciones pertenecientes a los grupos étnicos dentro de la localidad o municipio.</t>
  </si>
  <si>
    <t>La información que se requiere para saber las expectativas de cada estudiante es muy impuntual, sin embargo la institución suple la gran mayoría de necesidades que se observan cada año en los estudiantes.</t>
  </si>
  <si>
    <t>Enseñanza y conocimiento de las oportunidades que brinda la educación en un entorno sociocultural como en el que viven, de esta manera la institución trata de dar respuesta a todas estas mediante acciones que busquen acercar  los estudiantes a la institución en apoyo y respeto al PEI.</t>
  </si>
  <si>
    <t>La institución realiza iniciativas ya existentes para apoyar a los estudiantes en la importancia de aportar en sus proyectos de vida.</t>
  </si>
  <si>
    <t>La institución cuenta con proyectos apoyados por el cuerpo docente,donde la idea es apoyar a los estudiantes en sus proyectos de vida.Estos programas están escritos por la identificación de las necesidades y expectativas,con el fin de ofrecerles posibilidades a su desarrollo personal y en un futuro laboral.</t>
  </si>
  <si>
    <t>Los programas de la escuela de padres se revisan regularmente, aplicando procesos sistemáticos que se ajustan y optimizan según las necesidades y expectativas de las familias y la comunidad.</t>
  </si>
  <si>
    <t>Los encuentros de familia han mejorado significativamente.</t>
  </si>
  <si>
    <t>Se busca mejorar las condiciones de vida de la comunidad y los estudiantes mediante la participación activa, la evaluación de programas y actividades, y alianzas permanentes con diversas organizaciones para impulsar el desarrollo comunitario.</t>
  </si>
  <si>
    <t>Se evidencia que la institución dispone de programas que ofrecen a la comunidad acceso a recursos físicos, como la sala de informática y la biblioteca, sin embargo aún no suscita otras necesidades como redes de conectividad.</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</si>
  <si>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</si>
  <si>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 xml:space="preserve">Sala de informatica , Bibliotecak, sala de leobien </t>
  </si>
  <si>
    <t>Proyecto de servicio social</t>
  </si>
  <si>
    <t>La institución posee mecanismos propios de la institución donde se desarrollan como seres democráticos en el ambiente escolar; y crea espacios para promover alternativas de participación como respuesta a ellas.</t>
  </si>
  <si>
    <t>La evidencia representativa de este proceso es la creación de las campañas para personería cuando se cursa el último año, donde tienen los líderes de participar en el rol que se caractericen cumpliendo con expectativas políticas como deberes y derechos fuera y dentro de la institución.</t>
  </si>
  <si>
    <t>La institución posee diversos medios de comunicación claros y abiertos que facilitan a los padres de familia el conocimiento de sus derechos y deberes,además de dar una información eficaz gracias a la plataforma escolar haciendo manera que ellos se sientan miembros legítimos de la asamblea y del consejo de padres con el fin de mantenerse informados y confiados del proceso institucional.</t>
  </si>
  <si>
    <t xml:space="preserve">La evidencia representativa de este proceso es la creación de una asamblea para padres de familia a nivel general cada trimestre. En segundo lugar, la nueva plataforma ESEMTIA realiza un trabajo eficaz con la comunidad ya que de forma asertiva y rápida a través de una observación por medio de la lista de asistencia, pueden verificar el comportamiento o falta académica del estudiante en el aula. Por último, tenemos reuniones que al final queda evidenciado en un acta donde se estipula cada elemento de la sesión creando una constancia de lo que se informó en el momento. Sin embargo, los padres de familia han tomado personal la labor docente exigiendo en muchas ocasiones lo que quieren cumplir para beneficio propio. </t>
  </si>
  <si>
    <t>La participación de los padres de familia es recíproca  con los grandes propósitos institucionales. La institución observa estos mecanismos e instancias de participación y el proceso de mejoramiento contempla sus necesidades y expectativas a través de una evaluación final.</t>
  </si>
  <si>
    <t>La evidencia representativa sobre esta correlación padres de familia e institución se crea a partir de tener en cuenta  cada evento extracurricular sus respectivas opiniones,a la vez, se desarrollan evaluaciones a final de año donde evalúan los desempeños desde las diferentes gestiones y por último, se realiza una reunió para mantener informados a los padres desde el 70 por ciento hasta el 100 por ciento en cada trimestre.</t>
  </si>
  <si>
    <t xml:space="preserve">La institución educativa cuenta con jornadas pedagógicas  enfocadas en la prevención de riesgos físicos, con el propósito de sensibilizar y capacitar al personal administrativo sobre la importancia de identificar y manejar de forma adecuada los riesgos que puedan presentarse en el entorno escolar. </t>
  </si>
  <si>
    <t>La institución cuenta con políticas de calidad dispuestas para la prevención de riesgos físicos.</t>
  </si>
  <si>
    <t>La institución organiza jornadas pedagógicas que, mediante actividades de prevención, contribuyen al manejo de los factores de riesgo que impactan la salud mental y física, como la carga de trabajo excesiva.</t>
  </si>
  <si>
    <t>La institución organiza jornadas pedagógicas en las que se abordan temas relacionados con la evacuación en caso de desastres naturales o situaciones similares. Además, dispone de un sistema de monitoreo de las condiciones mínimas de seguridad, que evalúa el estado de la infraestructura y emite alertas sobre posibles riesgos o accidentes, proporcionando las indicaciones sobre cómo actuar de manera adecuada en tales situaciones.</t>
  </si>
  <si>
    <t xml:space="preserve">1. Capacitando al personal contratado 
2. Charlas educativas sobre la prevención de posbiles riesgos que pueda tener la comunidad. 
3. Cuenta con la ruta de atención integral que permite mejorar el diario vivir.  
4. Seguir trabajando en pro de la comunidad educativa para ofrecer un excelente servicio.  </t>
  </si>
  <si>
    <t>valoración</t>
  </si>
  <si>
    <t xml:space="preserve">El amplio conocimiento de las situaciones que vive cada población dentro y fuera de la institución.                                                                                                                                                                                       Se tiene en cuenta la diversidad cultural y étnica de la población del territorio de Tibú.                                                                                                                                                                                Oportunidad para reforzar la importancia de la implementación de medidas preventivas, sobre los riesgos y reducción de accidentes laborales. </t>
  </si>
  <si>
    <t xml:space="preserve">
                                                  Limitar la intervención y toma de decisiones de los padres de familia frente a las decisiones institucionales .                                                                                                                                  </t>
  </si>
  <si>
    <t xml:space="preserve">•	Cuenta con personal capacitado para orientar cada una de las dimensiones establecidas por la institución.
•	 Cumple con los lineamientos requeridos por el ministerio de  educación.  
•	 Realiza seguimiento y control continuo de cada uno de los procesos correspondientes a la gestión académica.  
</t>
  </si>
  <si>
    <t xml:space="preserve">•	Fortalecer el compromiso institucional de los docentes, se podrían ofrecer capacitaciones en gestión del tiempo y organización, así como crear un sistema de seguimiento y apoyo para garantizar el cumplimiento de los planes de clase y planillas.                                                                                                                                                                                                                                                                                     
•	Buscar estrategias que permitan fortalecer a los estudiantes , para la presentación de las pruebas ICFES.   
	</t>
  </si>
  <si>
    <t xml:space="preserve">. Aunque la institución tuvo los recursos financieros limitados, se pudo cumplir con la mayoría de actividades y el plantel docente </t>
  </si>
  <si>
    <t xml:space="preserve">•	Gestionar mejor la aplicación de cronogramas institucionales o desarrollos institucionales para evitar sobrecargas laborales.
•	Implementación de un plan de actualización y optimización de recursos, tanto materiales como tecnológicos.
•	Los recursos económicos para el año 2024, estuvieron escasos limitando el desarrollo de actos/actividades tanto educativas como extracurriculares.                                               •   Oportunidad para reforzar la importancia de la implementación de medidas preventivas, sobre los riesgos y reducción de accidentes laborales.  </t>
  </si>
  <si>
    <t>Fomentar una cultura de reconocimiento al compromiso y desempeño docente desde los valores institucionales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</si>
</sst>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_ ;\-#,##0\ "/>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9"/>
      <color theme="1"/>
      <name val="Arial"/>
      <family val="2"/>
    </font>
    <font>
      <sz val="9"/>
      <color rgb="FF000000"/>
      <name val="Arial"/>
      <family val="2"/>
    </font>
    <font>
      <b/>
      <sz val="9"/>
      <color theme="1"/>
      <name val="Arial"/>
      <family val="2"/>
    </font>
    <font>
      <b/>
      <sz val="9"/>
      <name val="Arial"/>
      <family val="2"/>
    </font>
    <font>
      <b/>
      <sz val="9"/>
      <color indexed="8"/>
      <name val="Arial"/>
      <family val="2"/>
    </font>
    <font>
      <sz val="9"/>
      <name val="Arial"/>
      <family val="2"/>
    </font>
    <font>
      <b/>
      <i/>
      <sz val="9"/>
      <color theme="0"/>
      <name val="Arial"/>
      <family val="2"/>
    </font>
    <font>
      <i/>
      <sz val="9"/>
      <color theme="0"/>
      <name val="Arial"/>
      <family val="2"/>
    </font>
    <font>
      <b/>
      <sz val="9"/>
      <color theme="0"/>
      <name val="Arial"/>
      <family val="2"/>
    </font>
    <font>
      <sz val="9"/>
      <color indexed="8"/>
      <name val="Arial"/>
      <family val="2"/>
    </font>
    <font>
      <u/>
      <sz val="9"/>
      <color theme="10"/>
      <name val="Arial"/>
      <family val="2"/>
    </font>
    <font>
      <sz val="11"/>
      <color theme="0"/>
      <name val="Calibri"/>
      <family val="2"/>
      <scheme val="minor"/>
    </font>
    <font>
      <sz val="12"/>
      <color indexed="8"/>
      <name val="Verdana"/>
      <family val="2"/>
    </font>
  </fonts>
  <fills count="28">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rgb="FFE4DFEC"/>
        <bgColor indexed="64"/>
      </patternFill>
    </fill>
    <fill>
      <patternFill patternType="solid">
        <fgColor theme="8"/>
      </patternFill>
    </fill>
    <fill>
      <patternFill patternType="solid">
        <fgColor theme="8" tint="0.79998168889431442"/>
        <bgColor indexed="65"/>
      </patternFill>
    </fill>
    <fill>
      <patternFill patternType="solid">
        <fgColor theme="8" tint="0.39997558519241921"/>
        <bgColor indexed="65"/>
      </patternFill>
    </fill>
    <fill>
      <patternFill patternType="solid">
        <fgColor theme="5" tint="0.59999389629810485"/>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10">
    <xf numFmtId="0" fontId="0" fillId="0" borderId="0"/>
    <xf numFmtId="0" fontId="7" fillId="4" borderId="1">
      <alignment horizontal="center" vertical="center"/>
    </xf>
    <xf numFmtId="0" fontId="24" fillId="0" borderId="0" applyNumberFormat="0" applyFill="0" applyBorder="0" applyAlignment="0" applyProtection="0">
      <alignment vertical="top"/>
      <protection locked="0"/>
    </xf>
    <xf numFmtId="0" fontId="7" fillId="0" borderId="0"/>
    <xf numFmtId="0" fontId="23" fillId="0" borderId="0"/>
    <xf numFmtId="0" fontId="23" fillId="0" borderId="0"/>
    <xf numFmtId="9" fontId="1" fillId="0" borderId="0" applyFont="0" applyFill="0" applyBorder="0" applyAlignment="0" applyProtection="0"/>
    <xf numFmtId="0" fontId="4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cellStyleXfs>
  <cellXfs count="297">
    <xf numFmtId="0" fontId="0" fillId="0" borderId="0" xfId="0"/>
    <xf numFmtId="0" fontId="25"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9" fontId="25" fillId="0" borderId="2" xfId="0" applyNumberFormat="1" applyFont="1" applyBorder="1" applyAlignment="1">
      <alignment horizontal="center" vertical="center"/>
    </xf>
    <xf numFmtId="0" fontId="5" fillId="0" borderId="0" xfId="0" applyFont="1" applyAlignment="1">
      <alignment horizontal="center"/>
    </xf>
    <xf numFmtId="2" fontId="25" fillId="0" borderId="0" xfId="0" applyNumberFormat="1" applyFont="1"/>
    <xf numFmtId="0" fontId="5" fillId="0" borderId="0" xfId="0" applyFont="1"/>
    <xf numFmtId="0" fontId="26" fillId="0" borderId="0" xfId="2" applyFont="1" applyAlignment="1" applyProtection="1"/>
    <xf numFmtId="9" fontId="5" fillId="0" borderId="2" xfId="0" applyNumberFormat="1" applyFont="1" applyBorder="1" applyAlignment="1">
      <alignment horizontal="center" vertical="center"/>
    </xf>
    <xf numFmtId="0" fontId="27" fillId="0" borderId="0" xfId="0" applyFont="1"/>
    <xf numFmtId="0" fontId="5" fillId="9" borderId="2" xfId="0" applyFont="1" applyFill="1" applyBorder="1" applyAlignment="1">
      <alignment horizontal="center" vertical="center" wrapText="1"/>
    </xf>
    <xf numFmtId="9" fontId="25" fillId="0" borderId="0" xfId="0" applyNumberFormat="1" applyFont="1"/>
    <xf numFmtId="0" fontId="28" fillId="0" borderId="0" xfId="0" applyFont="1"/>
    <xf numFmtId="0" fontId="16" fillId="0" borderId="0" xfId="0" applyFont="1"/>
    <xf numFmtId="0" fontId="15" fillId="0" borderId="0" xfId="0" applyFont="1" applyAlignment="1">
      <alignment horizontal="center" vertical="center"/>
    </xf>
    <xf numFmtId="0" fontId="29" fillId="0" borderId="0" xfId="2" applyFont="1" applyFill="1" applyAlignment="1" applyProtection="1">
      <alignment vertical="center"/>
    </xf>
    <xf numFmtId="0" fontId="10" fillId="0" borderId="0" xfId="0" applyFont="1" applyAlignment="1">
      <alignment horizontal="left" vertical="center" wrapText="1"/>
    </xf>
    <xf numFmtId="0" fontId="28" fillId="0" borderId="0" xfId="0" applyFont="1" applyAlignment="1">
      <alignment vertical="center" wrapText="1"/>
    </xf>
    <xf numFmtId="0" fontId="28" fillId="0" borderId="0" xfId="0" applyFont="1" applyAlignment="1">
      <alignment vertical="center"/>
    </xf>
    <xf numFmtId="0" fontId="10" fillId="0" borderId="0" xfId="0" applyFont="1" applyAlignment="1">
      <alignment wrapText="1"/>
    </xf>
    <xf numFmtId="9" fontId="25" fillId="0" borderId="3" xfId="0" applyNumberFormat="1" applyFont="1" applyBorder="1" applyAlignment="1">
      <alignment horizontal="center" vertical="center"/>
    </xf>
    <xf numFmtId="0" fontId="5" fillId="9" borderId="6" xfId="0" applyFont="1" applyFill="1" applyBorder="1" applyAlignment="1">
      <alignment horizontal="center" vertical="center" wrapText="1"/>
    </xf>
    <xf numFmtId="0" fontId="13" fillId="8" borderId="11" xfId="2" applyFont="1" applyFill="1" applyBorder="1" applyAlignment="1" applyProtection="1">
      <alignment horizontal="center" vertical="center"/>
    </xf>
    <xf numFmtId="0" fontId="13" fillId="8" borderId="11" xfId="2" applyFont="1" applyFill="1" applyBorder="1" applyAlignment="1" applyProtection="1">
      <alignment horizontal="center" vertical="center" wrapText="1"/>
    </xf>
    <xf numFmtId="0" fontId="14" fillId="2" borderId="4" xfId="0" applyFont="1" applyFill="1" applyBorder="1" applyAlignment="1">
      <alignment vertical="center" wrapText="1"/>
    </xf>
    <xf numFmtId="0" fontId="14" fillId="2" borderId="5" xfId="0" applyFont="1" applyFill="1" applyBorder="1" applyAlignment="1">
      <alignment vertical="center" wrapText="1"/>
    </xf>
    <xf numFmtId="14" fontId="22" fillId="0" borderId="2" xfId="3" applyNumberFormat="1" applyFont="1" applyBorder="1" applyAlignment="1">
      <alignment horizontal="center" vertical="center"/>
    </xf>
    <xf numFmtId="0" fontId="22" fillId="0" borderId="2" xfId="3" applyFont="1" applyBorder="1" applyAlignment="1">
      <alignment horizontal="center" vertical="center"/>
    </xf>
    <xf numFmtId="0" fontId="14" fillId="2" borderId="4" xfId="0" applyFont="1" applyFill="1" applyBorder="1" applyAlignment="1">
      <alignment vertical="center"/>
    </xf>
    <xf numFmtId="0" fontId="12" fillId="16" borderId="9" xfId="0" applyFont="1" applyFill="1" applyBorder="1" applyAlignment="1">
      <alignment horizontal="center" vertical="center"/>
    </xf>
    <xf numFmtId="0" fontId="12" fillId="16" borderId="12" xfId="0" applyFont="1" applyFill="1" applyBorder="1" applyAlignment="1">
      <alignment horizontal="center" vertical="center"/>
    </xf>
    <xf numFmtId="0" fontId="13" fillId="16" borderId="13" xfId="0" applyFont="1" applyFill="1" applyBorder="1" applyAlignment="1">
      <alignment horizontal="center" vertical="center" wrapText="1"/>
    </xf>
    <xf numFmtId="9" fontId="25" fillId="0" borderId="0" xfId="0" applyNumberFormat="1" applyFont="1" applyAlignment="1">
      <alignment horizontal="center" vertical="center"/>
    </xf>
    <xf numFmtId="9" fontId="5" fillId="0" borderId="0" xfId="0" applyNumberFormat="1" applyFont="1" applyAlignment="1">
      <alignment horizontal="center" vertical="center"/>
    </xf>
    <xf numFmtId="0" fontId="3" fillId="19" borderId="14" xfId="0" applyFont="1" applyFill="1" applyBorder="1" applyAlignment="1">
      <alignment horizontal="center" vertical="center"/>
    </xf>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28" fillId="14" borderId="2" xfId="0" applyFont="1" applyFill="1" applyBorder="1" applyAlignment="1">
      <alignment vertical="center"/>
    </xf>
    <xf numFmtId="0" fontId="28" fillId="19" borderId="0" xfId="0" applyFont="1" applyFill="1" applyAlignment="1">
      <alignment vertical="center"/>
    </xf>
    <xf numFmtId="0" fontId="10" fillId="19" borderId="0" xfId="0" applyFont="1" applyFill="1" applyAlignment="1">
      <alignment horizontal="left" vertical="center" wrapText="1"/>
    </xf>
    <xf numFmtId="0" fontId="3" fillId="7" borderId="4" xfId="0" applyFont="1" applyFill="1" applyBorder="1" applyAlignment="1">
      <alignment horizontal="center" vertical="center"/>
    </xf>
    <xf numFmtId="0" fontId="3" fillId="0" borderId="0" xfId="0" applyFont="1" applyAlignment="1">
      <alignment horizontal="center" vertical="center"/>
    </xf>
    <xf numFmtId="0" fontId="6" fillId="0" borderId="0" xfId="0" applyFont="1" applyAlignment="1">
      <alignment horizontal="center" vertical="center"/>
    </xf>
    <xf numFmtId="0" fontId="25" fillId="0" borderId="0" xfId="0" applyFont="1" applyAlignment="1" applyProtection="1">
      <alignment horizontal="center" vertical="top" wrapText="1"/>
      <protection locked="0"/>
    </xf>
    <xf numFmtId="0" fontId="26" fillId="0" borderId="0" xfId="2" applyFont="1" applyFill="1" applyBorder="1" applyAlignment="1" applyProtection="1"/>
    <xf numFmtId="0" fontId="25" fillId="0" borderId="0" xfId="0" applyFont="1" applyAlignment="1">
      <alignment horizontal="center"/>
    </xf>
    <xf numFmtId="0" fontId="25" fillId="0" borderId="0" xfId="0" applyFont="1" applyAlignment="1">
      <alignment horizontal="left" vertical="top"/>
    </xf>
    <xf numFmtId="0" fontId="25" fillId="0" borderId="0" xfId="0" applyFont="1" applyAlignment="1" applyProtection="1">
      <alignment horizontal="left" vertical="top" wrapText="1"/>
      <protection locked="0"/>
    </xf>
    <xf numFmtId="0" fontId="27" fillId="0" borderId="0" xfId="0" applyFont="1" applyAlignment="1" applyProtection="1">
      <alignment horizontal="center" vertical="top" wrapText="1"/>
      <protection locked="0"/>
    </xf>
    <xf numFmtId="0" fontId="27" fillId="0" borderId="0" xfId="0" applyFont="1" applyAlignment="1" applyProtection="1">
      <alignment horizontal="left" vertical="top" wrapText="1"/>
      <protection locked="0"/>
    </xf>
    <xf numFmtId="0" fontId="26" fillId="0" borderId="0" xfId="2" applyFont="1" applyFill="1" applyAlignment="1" applyProtection="1"/>
    <xf numFmtId="0" fontId="3" fillId="0" borderId="14" xfId="0" applyFont="1" applyBorder="1" applyAlignment="1">
      <alignment horizontal="center" vertical="center"/>
    </xf>
    <xf numFmtId="9" fontId="42" fillId="0" borderId="2" xfId="0" applyNumberFormat="1" applyFont="1" applyBorder="1" applyAlignment="1">
      <alignment horizontal="center" vertical="center"/>
    </xf>
    <xf numFmtId="9" fontId="42" fillId="0" borderId="0" xfId="0" applyNumberFormat="1" applyFont="1" applyAlignment="1">
      <alignment horizontal="center" vertical="center"/>
    </xf>
    <xf numFmtId="0" fontId="21" fillId="0" borderId="0" xfId="2" applyFont="1" applyFill="1" applyBorder="1" applyAlignment="1" applyProtection="1">
      <alignment horizontal="center" vertical="center"/>
    </xf>
    <xf numFmtId="0" fontId="21" fillId="0" borderId="0" xfId="2" applyFont="1" applyFill="1" applyBorder="1" applyAlignment="1" applyProtection="1">
      <alignment horizontal="center" vertical="center" wrapText="1"/>
    </xf>
    <xf numFmtId="0" fontId="3" fillId="0" borderId="5" xfId="0" applyFont="1" applyBorder="1" applyAlignment="1">
      <alignment horizontal="center" vertical="center"/>
    </xf>
    <xf numFmtId="0" fontId="3" fillId="0" borderId="20" xfId="0" applyFont="1" applyBorder="1" applyAlignment="1">
      <alignment horizontal="center" vertical="center"/>
    </xf>
    <xf numFmtId="0" fontId="5" fillId="0" borderId="5" xfId="0" applyFont="1" applyBorder="1" applyAlignment="1">
      <alignment horizontal="center" vertical="center" wrapText="1"/>
    </xf>
    <xf numFmtId="0" fontId="21" fillId="8" borderId="2" xfId="2" applyFont="1" applyFill="1" applyBorder="1" applyAlignment="1" applyProtection="1">
      <alignment horizontal="center" vertical="center"/>
    </xf>
    <xf numFmtId="0" fontId="21" fillId="8" borderId="2" xfId="2" applyFont="1" applyFill="1" applyBorder="1" applyAlignment="1" applyProtection="1">
      <alignment horizontal="center" vertical="center" wrapText="1"/>
    </xf>
    <xf numFmtId="0" fontId="23" fillId="25" borderId="2" xfId="8" applyBorder="1" applyAlignment="1">
      <alignment horizontal="left" vertical="top" wrapText="1"/>
    </xf>
    <xf numFmtId="0" fontId="30" fillId="0" borderId="2" xfId="0" applyFont="1" applyBorder="1" applyAlignment="1">
      <alignment horizontal="left" vertical="top" wrapText="1"/>
    </xf>
    <xf numFmtId="0" fontId="30" fillId="0" borderId="0" xfId="0" applyFont="1" applyAlignment="1">
      <alignment horizontal="left" vertical="top" wrapText="1"/>
    </xf>
    <xf numFmtId="0" fontId="32" fillId="0" borderId="2" xfId="0" applyFont="1" applyBorder="1" applyAlignment="1">
      <alignment horizontal="left" vertical="top" wrapText="1"/>
    </xf>
    <xf numFmtId="0" fontId="33" fillId="9" borderId="2" xfId="0" applyFont="1" applyFill="1" applyBorder="1" applyAlignment="1">
      <alignment horizontal="left" vertical="top" wrapText="1"/>
    </xf>
    <xf numFmtId="0" fontId="36" fillId="6" borderId="2" xfId="0" applyFont="1" applyFill="1" applyBorder="1" applyAlignment="1">
      <alignment horizontal="left" vertical="top" wrapText="1"/>
    </xf>
    <xf numFmtId="0" fontId="33" fillId="6" borderId="2" xfId="0" applyFont="1" applyFill="1" applyBorder="1" applyAlignment="1">
      <alignment horizontal="left" vertical="top" wrapText="1"/>
    </xf>
    <xf numFmtId="0" fontId="30" fillId="10" borderId="2" xfId="0" applyFont="1" applyFill="1" applyBorder="1" applyAlignment="1" applyProtection="1">
      <alignment horizontal="left" vertical="top" wrapText="1"/>
      <protection locked="0"/>
    </xf>
    <xf numFmtId="0" fontId="30" fillId="13" borderId="2" xfId="0" applyFont="1" applyFill="1" applyBorder="1" applyAlignment="1" applyProtection="1">
      <alignment horizontal="left" vertical="top" wrapText="1"/>
      <protection locked="0"/>
    </xf>
    <xf numFmtId="0" fontId="30" fillId="11" borderId="2" xfId="0" applyFont="1" applyFill="1" applyBorder="1" applyAlignment="1" applyProtection="1">
      <alignment horizontal="left" vertical="top" wrapText="1"/>
      <protection locked="0"/>
    </xf>
    <xf numFmtId="0" fontId="30" fillId="14" borderId="2" xfId="0" applyFont="1" applyFill="1" applyBorder="1" applyAlignment="1" applyProtection="1">
      <alignment horizontal="left" vertical="top" wrapText="1"/>
      <protection locked="0"/>
    </xf>
    <xf numFmtId="0" fontId="30" fillId="12" borderId="2" xfId="0" applyFont="1" applyFill="1" applyBorder="1" applyAlignment="1" applyProtection="1">
      <alignment horizontal="left" vertical="top" wrapText="1"/>
      <protection locked="0"/>
    </xf>
    <xf numFmtId="0" fontId="30" fillId="15" borderId="2" xfId="0" applyFont="1" applyFill="1" applyBorder="1" applyAlignment="1" applyProtection="1">
      <alignment horizontal="left" vertical="top" wrapText="1"/>
      <protection locked="0"/>
    </xf>
    <xf numFmtId="0" fontId="30" fillId="18" borderId="2" xfId="0" applyFont="1" applyFill="1" applyBorder="1" applyAlignment="1" applyProtection="1">
      <alignment horizontal="left" vertical="top" wrapText="1"/>
      <protection locked="0"/>
    </xf>
    <xf numFmtId="0" fontId="30" fillId="17" borderId="2" xfId="0" applyFont="1" applyFill="1" applyBorder="1" applyAlignment="1" applyProtection="1">
      <alignment horizontal="left" vertical="top" wrapText="1"/>
      <protection locked="0"/>
    </xf>
    <xf numFmtId="0" fontId="41" fillId="24" borderId="2" xfId="7" applyBorder="1" applyAlignment="1" applyProtection="1">
      <alignment horizontal="left" vertical="top" wrapText="1"/>
      <protection locked="0"/>
    </xf>
    <xf numFmtId="0" fontId="23" fillId="25" borderId="2" xfId="8" applyBorder="1" applyAlignment="1" applyProtection="1">
      <alignment horizontal="left" vertical="top" wrapText="1"/>
      <protection locked="0"/>
    </xf>
    <xf numFmtId="0" fontId="34" fillId="0" borderId="2" xfId="0" applyFont="1" applyBorder="1" applyAlignment="1">
      <alignment horizontal="left" vertical="top" wrapText="1"/>
    </xf>
    <xf numFmtId="0" fontId="34" fillId="6" borderId="2" xfId="0" applyFont="1" applyFill="1" applyBorder="1" applyAlignment="1">
      <alignment horizontal="left" vertical="top" wrapText="1"/>
    </xf>
    <xf numFmtId="0" fontId="41" fillId="0" borderId="2" xfId="7" applyFill="1" applyBorder="1" applyAlignment="1">
      <alignment horizontal="left" vertical="top" wrapText="1"/>
    </xf>
    <xf numFmtId="0" fontId="28" fillId="12" borderId="2" xfId="0" applyFont="1" applyFill="1" applyBorder="1" applyAlignment="1" applyProtection="1">
      <alignment horizontal="left" vertical="top" wrapText="1"/>
      <protection locked="0"/>
    </xf>
    <xf numFmtId="0" fontId="41" fillId="24" borderId="2" xfId="7" applyBorder="1" applyAlignment="1">
      <alignment horizontal="left" vertical="top" wrapText="1"/>
    </xf>
    <xf numFmtId="0" fontId="32" fillId="14" borderId="2" xfId="0" applyFont="1" applyFill="1" applyBorder="1" applyAlignment="1" applyProtection="1">
      <alignment horizontal="left" vertical="top" wrapText="1"/>
      <protection locked="0"/>
    </xf>
    <xf numFmtId="0" fontId="30" fillId="15" borderId="2" xfId="0" applyFont="1" applyFill="1" applyBorder="1" applyAlignment="1">
      <alignment horizontal="left" vertical="top" wrapText="1"/>
    </xf>
    <xf numFmtId="0" fontId="34" fillId="9" borderId="2" xfId="0" applyFont="1" applyFill="1" applyBorder="1" applyAlignment="1">
      <alignment horizontal="left" vertical="top" wrapText="1"/>
    </xf>
    <xf numFmtId="0" fontId="30" fillId="6" borderId="2" xfId="0" applyFont="1" applyFill="1" applyBorder="1" applyAlignment="1">
      <alignment horizontal="left" vertical="top" wrapText="1"/>
    </xf>
    <xf numFmtId="0" fontId="23" fillId="26" borderId="2" xfId="9" applyBorder="1" applyAlignment="1" applyProtection="1">
      <alignment horizontal="left" vertical="top" wrapText="1"/>
      <protection locked="0"/>
    </xf>
    <xf numFmtId="0" fontId="31" fillId="0" borderId="2" xfId="0" applyFont="1" applyBorder="1" applyAlignment="1">
      <alignment horizontal="left" vertical="top" wrapText="1"/>
    </xf>
    <xf numFmtId="2" fontId="30" fillId="0" borderId="2" xfId="0" applyNumberFormat="1" applyFont="1" applyBorder="1" applyAlignment="1">
      <alignment horizontal="left" vertical="top" wrapText="1"/>
    </xf>
    <xf numFmtId="0" fontId="23" fillId="0" borderId="2" xfId="8" applyFill="1" applyBorder="1" applyAlignment="1">
      <alignment horizontal="left" vertical="top" wrapText="1"/>
    </xf>
    <xf numFmtId="0" fontId="37" fillId="6" borderId="2" xfId="0" applyFont="1" applyFill="1" applyBorder="1" applyAlignment="1">
      <alignment horizontal="left" vertical="top" wrapText="1"/>
    </xf>
    <xf numFmtId="0" fontId="38" fillId="6" borderId="2" xfId="0" applyFont="1" applyFill="1" applyBorder="1" applyAlignment="1">
      <alignment horizontal="left" vertical="top" wrapText="1"/>
    </xf>
    <xf numFmtId="0" fontId="39" fillId="0" borderId="2" xfId="0" applyFont="1" applyBorder="1" applyAlignment="1">
      <alignment horizontal="left" vertical="top" wrapText="1"/>
    </xf>
    <xf numFmtId="0" fontId="31" fillId="23" borderId="2" xfId="0" applyFont="1" applyFill="1" applyBorder="1" applyAlignment="1">
      <alignment horizontal="left" vertical="top" wrapText="1"/>
    </xf>
    <xf numFmtId="165" fontId="30" fillId="0" borderId="0" xfId="0" applyNumberFormat="1" applyFont="1" applyAlignment="1">
      <alignment horizontal="left" vertical="top" wrapText="1"/>
    </xf>
    <xf numFmtId="0" fontId="34" fillId="0" borderId="0" xfId="0" applyFont="1" applyAlignment="1">
      <alignment horizontal="left" vertical="top" wrapText="1"/>
    </xf>
    <xf numFmtId="0" fontId="40" fillId="0" borderId="0" xfId="2" applyFont="1" applyBorder="1" applyAlignment="1" applyProtection="1">
      <alignment horizontal="left" vertical="top" wrapText="1"/>
    </xf>
    <xf numFmtId="0" fontId="25" fillId="0" borderId="0" xfId="0" applyFont="1" applyAlignment="1">
      <alignment horizontal="left"/>
    </xf>
    <xf numFmtId="0" fontId="3" fillId="18" borderId="0" xfId="0" applyFont="1" applyFill="1" applyAlignment="1">
      <alignment horizontal="center" vertical="center"/>
    </xf>
    <xf numFmtId="0" fontId="3" fillId="7" borderId="0" xfId="0" applyFont="1" applyFill="1" applyAlignment="1">
      <alignment horizontal="center" vertical="center"/>
    </xf>
    <xf numFmtId="0" fontId="3" fillId="13" borderId="0" xfId="0" applyFont="1" applyFill="1" applyAlignment="1">
      <alignment horizontal="center" vertical="center"/>
    </xf>
    <xf numFmtId="0" fontId="6" fillId="9" borderId="0" xfId="0" applyFont="1" applyFill="1" applyAlignment="1">
      <alignment horizontal="center" vertical="center"/>
    </xf>
    <xf numFmtId="0" fontId="6" fillId="22" borderId="0" xfId="0" applyFont="1" applyFill="1" applyAlignment="1">
      <alignment horizontal="center" vertical="center"/>
    </xf>
    <xf numFmtId="0" fontId="3" fillId="14" borderId="0" xfId="0" applyFont="1" applyFill="1" applyAlignment="1">
      <alignment horizontal="center" vertical="center"/>
    </xf>
    <xf numFmtId="0" fontId="6" fillId="7" borderId="0" xfId="0" applyFont="1" applyFill="1" applyAlignment="1">
      <alignment horizontal="center" vertical="center"/>
    </xf>
    <xf numFmtId="0" fontId="3" fillId="15" borderId="0" xfId="0" applyFont="1" applyFill="1" applyAlignment="1">
      <alignment horizontal="center" vertical="center"/>
    </xf>
    <xf numFmtId="0" fontId="23" fillId="26" borderId="0" xfId="9" applyBorder="1" applyAlignment="1">
      <alignment horizontal="center" vertical="center"/>
    </xf>
    <xf numFmtId="0" fontId="41" fillId="27" borderId="2" xfId="7" applyFill="1" applyBorder="1" applyAlignment="1" applyProtection="1">
      <alignment horizontal="left" vertical="top" wrapText="1"/>
      <protection locked="0"/>
    </xf>
    <xf numFmtId="0" fontId="23" fillId="27" borderId="2" xfId="8" applyFill="1" applyBorder="1" applyAlignment="1" applyProtection="1">
      <alignment horizontal="left" vertical="top" wrapText="1"/>
      <protection locked="0"/>
    </xf>
    <xf numFmtId="0" fontId="34" fillId="27" borderId="2" xfId="0" applyFont="1" applyFill="1" applyBorder="1" applyAlignment="1">
      <alignment horizontal="left" vertical="top" wrapText="1"/>
    </xf>
    <xf numFmtId="0" fontId="36" fillId="27" borderId="2" xfId="0" applyFont="1" applyFill="1" applyBorder="1" applyAlignment="1">
      <alignment horizontal="left" vertical="top" wrapText="1"/>
    </xf>
    <xf numFmtId="0" fontId="23" fillId="27" borderId="2" xfId="9" applyFill="1" applyBorder="1" applyAlignment="1" applyProtection="1">
      <alignment horizontal="left" vertical="top" wrapText="1"/>
      <protection locked="0"/>
    </xf>
    <xf numFmtId="2" fontId="30" fillId="27" borderId="2" xfId="0" applyNumberFormat="1" applyFont="1" applyFill="1" applyBorder="1" applyAlignment="1">
      <alignment horizontal="left" vertical="top" wrapText="1"/>
    </xf>
    <xf numFmtId="0" fontId="23" fillId="27" borderId="2" xfId="8" applyFill="1" applyBorder="1" applyAlignment="1">
      <alignment horizontal="left" vertical="top" wrapText="1"/>
    </xf>
    <xf numFmtId="0" fontId="30" fillId="27" borderId="2" xfId="0" applyFont="1" applyFill="1" applyBorder="1" applyAlignment="1">
      <alignment horizontal="left" vertical="top" wrapText="1"/>
    </xf>
    <xf numFmtId="0" fontId="38" fillId="27" borderId="2" xfId="0" applyFont="1" applyFill="1" applyBorder="1" applyAlignment="1">
      <alignment horizontal="left" vertical="top" wrapText="1"/>
    </xf>
    <xf numFmtId="0" fontId="25" fillId="0" borderId="17" xfId="0" applyFont="1" applyBorder="1" applyAlignment="1" applyProtection="1">
      <alignment horizontal="left" vertical="top" wrapText="1"/>
      <protection locked="0"/>
    </xf>
    <xf numFmtId="0" fontId="25" fillId="0" borderId="21" xfId="0" applyFont="1" applyBorder="1" applyAlignment="1" applyProtection="1">
      <alignment horizontal="left" vertical="top" wrapText="1"/>
      <protection locked="0"/>
    </xf>
    <xf numFmtId="0" fontId="25" fillId="0" borderId="7" xfId="0" applyFont="1" applyBorder="1" applyAlignment="1" applyProtection="1">
      <alignment horizontal="left" vertical="top" wrapText="1"/>
      <protection locked="0"/>
    </xf>
    <xf numFmtId="0" fontId="25" fillId="0" borderId="17" xfId="0" applyFont="1" applyBorder="1" applyAlignment="1" applyProtection="1">
      <alignment horizontal="center" vertical="top" wrapText="1"/>
      <protection locked="0"/>
    </xf>
    <xf numFmtId="0" fontId="34" fillId="19" borderId="2" xfId="0" applyFont="1" applyFill="1" applyBorder="1" applyAlignment="1">
      <alignment horizontal="left" vertical="top" wrapText="1"/>
    </xf>
    <xf numFmtId="0" fontId="41" fillId="19" borderId="2" xfId="7" applyFill="1" applyBorder="1" applyAlignment="1">
      <alignment horizontal="left" vertical="top" wrapText="1"/>
    </xf>
    <xf numFmtId="0" fontId="41" fillId="6" borderId="2" xfId="7" applyFill="1" applyBorder="1" applyAlignment="1">
      <alignment horizontal="left" vertical="top" wrapText="1"/>
    </xf>
    <xf numFmtId="2" fontId="30" fillId="19" borderId="2" xfId="0" applyNumberFormat="1" applyFont="1" applyFill="1" applyBorder="1" applyAlignment="1">
      <alignment horizontal="left" vertical="top" wrapText="1"/>
    </xf>
    <xf numFmtId="0" fontId="23" fillId="19" borderId="2" xfId="8" applyFill="1" applyBorder="1" applyAlignment="1">
      <alignment horizontal="left" vertical="top" wrapText="1"/>
    </xf>
    <xf numFmtId="0" fontId="23" fillId="6" borderId="2" xfId="8" applyFill="1" applyBorder="1" applyAlignment="1">
      <alignment horizontal="left" vertical="top" wrapText="1"/>
    </xf>
    <xf numFmtId="0" fontId="25" fillId="13" borderId="0" xfId="0" applyFont="1" applyFill="1"/>
    <xf numFmtId="0" fontId="25" fillId="9" borderId="0" xfId="0" applyFont="1" applyFill="1"/>
    <xf numFmtId="0" fontId="27" fillId="22" borderId="0" xfId="0" applyFont="1" applyFill="1"/>
    <xf numFmtId="0" fontId="25" fillId="0" borderId="0" xfId="0" applyFont="1" applyAlignment="1" applyProtection="1">
      <alignment horizontal="center" vertical="center" wrapText="1"/>
      <protection locked="0"/>
    </xf>
    <xf numFmtId="0" fontId="25" fillId="0" borderId="0" xfId="0" applyFont="1" applyAlignment="1" applyProtection="1">
      <alignment horizontal="center" vertical="center"/>
      <protection locked="0"/>
    </xf>
    <xf numFmtId="0" fontId="25" fillId="0" borderId="0" xfId="0" applyFont="1" applyAlignment="1" applyProtection="1">
      <alignment horizontal="center" vertical="top"/>
      <protection locked="0"/>
    </xf>
    <xf numFmtId="0" fontId="3" fillId="13" borderId="20" xfId="0" applyFont="1" applyFill="1" applyBorder="1" applyAlignment="1">
      <alignment horizontal="center" vertical="center"/>
    </xf>
    <xf numFmtId="0" fontId="3" fillId="13" borderId="16" xfId="0" applyFont="1" applyFill="1" applyBorder="1" applyAlignment="1">
      <alignment horizontal="center" vertical="center"/>
    </xf>
    <xf numFmtId="0" fontId="6" fillId="9" borderId="17" xfId="0" applyFont="1" applyFill="1" applyBorder="1" applyAlignment="1">
      <alignment horizontal="center" vertical="center"/>
    </xf>
    <xf numFmtId="0" fontId="25" fillId="0" borderId="17" xfId="0" applyFont="1" applyBorder="1" applyAlignment="1" applyProtection="1">
      <alignment horizontal="center" vertical="center" wrapText="1"/>
      <protection locked="0"/>
    </xf>
    <xf numFmtId="0" fontId="25" fillId="0" borderId="17" xfId="0" applyFont="1" applyBorder="1" applyAlignment="1" applyProtection="1">
      <alignment horizontal="center" vertical="center"/>
      <protection locked="0"/>
    </xf>
    <xf numFmtId="0" fontId="6" fillId="22" borderId="17" xfId="0" applyFont="1" applyFill="1" applyBorder="1" applyAlignment="1">
      <alignment horizontal="center" vertical="center"/>
    </xf>
    <xf numFmtId="0" fontId="25" fillId="0" borderId="17" xfId="0" applyFont="1" applyBorder="1" applyAlignment="1" applyProtection="1">
      <alignment horizontal="center" vertical="top"/>
      <protection locked="0"/>
    </xf>
    <xf numFmtId="0" fontId="25" fillId="0" borderId="17" xfId="0" applyFont="1" applyBorder="1" applyAlignment="1">
      <alignment horizontal="left" vertical="top"/>
    </xf>
    <xf numFmtId="0" fontId="3" fillId="14" borderId="17" xfId="0" applyFont="1" applyFill="1" applyBorder="1" applyAlignment="1">
      <alignment horizontal="center" vertical="center"/>
    </xf>
    <xf numFmtId="0" fontId="6" fillId="7" borderId="17" xfId="0" applyFont="1" applyFill="1" applyBorder="1" applyAlignment="1">
      <alignment horizontal="center" vertical="center"/>
    </xf>
    <xf numFmtId="0" fontId="3" fillId="15" borderId="17" xfId="0" applyFont="1" applyFill="1" applyBorder="1" applyAlignment="1">
      <alignment horizontal="center" vertical="center"/>
    </xf>
    <xf numFmtId="0" fontId="25" fillId="0" borderId="17" xfId="0" applyFont="1" applyBorder="1"/>
    <xf numFmtId="0" fontId="3" fillId="18" borderId="17" xfId="0" applyFont="1" applyFill="1" applyBorder="1" applyAlignment="1">
      <alignment horizontal="center" vertical="center"/>
    </xf>
    <xf numFmtId="0" fontId="25" fillId="0" borderId="20" xfId="0" applyFont="1" applyBorder="1"/>
    <xf numFmtId="0" fontId="25" fillId="0" borderId="16" xfId="0" applyFont="1" applyBorder="1"/>
    <xf numFmtId="0" fontId="25" fillId="0" borderId="21" xfId="0" applyFont="1" applyBorder="1"/>
    <xf numFmtId="0" fontId="25" fillId="0" borderId="7" xfId="0" applyFont="1" applyBorder="1"/>
    <xf numFmtId="0" fontId="8" fillId="6" borderId="2" xfId="0" applyFont="1" applyFill="1" applyBorder="1" applyAlignment="1">
      <alignment horizontal="center" vertical="center"/>
    </xf>
    <xf numFmtId="0" fontId="19" fillId="6" borderId="2" xfId="0" applyFont="1" applyFill="1" applyBorder="1" applyAlignment="1">
      <alignment horizontal="center" vertical="center"/>
    </xf>
    <xf numFmtId="0" fontId="28" fillId="2" borderId="18"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0" borderId="19" xfId="0" applyFont="1" applyBorder="1" applyAlignment="1" applyProtection="1">
      <alignment horizontal="center" vertical="center" wrapText="1"/>
      <protection locked="0"/>
    </xf>
    <xf numFmtId="0" fontId="28" fillId="0" borderId="2" xfId="0" applyFont="1" applyBorder="1" applyAlignment="1" applyProtection="1">
      <alignment horizontal="center" vertical="center" wrapText="1"/>
      <protection locked="0"/>
    </xf>
    <xf numFmtId="0" fontId="28" fillId="14" borderId="2" xfId="0" applyFont="1" applyFill="1" applyBorder="1" applyAlignment="1">
      <alignment vertical="center" wrapText="1"/>
    </xf>
    <xf numFmtId="0" fontId="28" fillId="14" borderId="2" xfId="0" applyFont="1" applyFill="1" applyBorder="1" applyAlignment="1">
      <alignment vertical="center"/>
    </xf>
    <xf numFmtId="0" fontId="28" fillId="2" borderId="2" xfId="0" applyFont="1" applyFill="1" applyBorder="1" applyAlignment="1">
      <alignment horizontal="center" vertical="center" wrapText="1"/>
    </xf>
    <xf numFmtId="0" fontId="28" fillId="2" borderId="4" xfId="0" applyFont="1" applyFill="1" applyBorder="1" applyAlignment="1">
      <alignment horizontal="center" vertical="center" wrapText="1"/>
    </xf>
    <xf numFmtId="1" fontId="28" fillId="0" borderId="3" xfId="0" applyNumberFormat="1" applyFont="1" applyBorder="1" applyAlignment="1" applyProtection="1">
      <alignment horizontal="center" vertical="center"/>
      <protection locked="0"/>
    </xf>
    <xf numFmtId="1" fontId="28" fillId="0" borderId="2" xfId="0" applyNumberFormat="1" applyFont="1" applyBorder="1" applyAlignment="1" applyProtection="1">
      <alignment horizontal="center" vertical="center"/>
      <protection locked="0"/>
    </xf>
    <xf numFmtId="1" fontId="14" fillId="0" borderId="3" xfId="0" applyNumberFormat="1" applyFont="1" applyBorder="1" applyAlignment="1" applyProtection="1">
      <alignment horizontal="center" vertical="center"/>
      <protection locked="0"/>
    </xf>
    <xf numFmtId="1" fontId="14" fillId="0" borderId="2" xfId="0" applyNumberFormat="1" applyFont="1" applyBorder="1" applyAlignment="1" applyProtection="1">
      <alignment horizontal="center" vertical="center"/>
      <protection locked="0"/>
    </xf>
    <xf numFmtId="0" fontId="28" fillId="2" borderId="14" xfId="0" applyFont="1" applyFill="1" applyBorder="1" applyAlignment="1">
      <alignment horizontal="center" vertical="center" wrapText="1"/>
    </xf>
    <xf numFmtId="0" fontId="28" fillId="2" borderId="0" xfId="0" applyFont="1" applyFill="1" applyAlignment="1">
      <alignment horizontal="center" vertical="center" wrapText="1"/>
    </xf>
    <xf numFmtId="164" fontId="28" fillId="0" borderId="2" xfId="0" applyNumberFormat="1"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11" fillId="19" borderId="0" xfId="0" applyFont="1" applyFill="1" applyAlignment="1">
      <alignment vertical="center" wrapText="1"/>
    </xf>
    <xf numFmtId="0" fontId="28" fillId="19" borderId="0" xfId="0" applyFont="1" applyFill="1" applyAlignment="1">
      <alignment vertical="center"/>
    </xf>
    <xf numFmtId="0" fontId="15" fillId="6" borderId="4" xfId="0" applyFont="1" applyFill="1" applyBorder="1" applyAlignment="1">
      <alignment horizontal="center" vertical="center"/>
    </xf>
    <xf numFmtId="0" fontId="15" fillId="6" borderId="5" xfId="0" applyFont="1" applyFill="1" applyBorder="1" applyAlignment="1">
      <alignment horizontal="center" vertical="center"/>
    </xf>
    <xf numFmtId="0" fontId="15" fillId="6" borderId="3" xfId="0" applyFont="1" applyFill="1" applyBorder="1" applyAlignment="1">
      <alignment horizontal="center" vertical="center"/>
    </xf>
    <xf numFmtId="0" fontId="28" fillId="3" borderId="2" xfId="0" applyFont="1" applyFill="1" applyBorder="1" applyAlignment="1">
      <alignment horizontal="center" vertical="center"/>
    </xf>
    <xf numFmtId="0" fontId="28" fillId="0" borderId="2" xfId="0" applyFont="1" applyBorder="1" applyAlignment="1" applyProtection="1">
      <alignment horizontal="center" vertical="center"/>
      <protection locked="0"/>
    </xf>
    <xf numFmtId="0" fontId="28" fillId="19" borderId="0" xfId="0" applyFont="1" applyFill="1" applyAlignment="1">
      <alignment vertical="center" wrapText="1"/>
    </xf>
    <xf numFmtId="0" fontId="16" fillId="0" borderId="2" xfId="0" applyFont="1" applyBorder="1" applyAlignment="1" applyProtection="1">
      <alignment horizontal="center" vertical="center"/>
      <protection locked="0"/>
    </xf>
    <xf numFmtId="0" fontId="29" fillId="0" borderId="0" xfId="2" applyFont="1" applyFill="1" applyAlignment="1" applyProtection="1">
      <alignment horizontal="left" vertical="center"/>
    </xf>
    <xf numFmtId="0" fontId="9" fillId="0" borderId="0" xfId="0" applyFont="1" applyAlignment="1">
      <alignment horizontal="center"/>
    </xf>
    <xf numFmtId="0" fontId="29" fillId="0" borderId="0" xfId="2" applyFont="1" applyAlignment="1" applyProtection="1">
      <alignment horizontal="center"/>
    </xf>
    <xf numFmtId="0" fontId="17" fillId="0" borderId="0" xfId="2" applyFont="1" applyFill="1" applyAlignment="1" applyProtection="1">
      <alignment horizontal="center" vertical="center"/>
    </xf>
    <xf numFmtId="0" fontId="18" fillId="6" borderId="2" xfId="0" applyFont="1" applyFill="1" applyBorder="1" applyAlignment="1">
      <alignment horizontal="center" vertical="center"/>
    </xf>
    <xf numFmtId="0" fontId="14" fillId="2" borderId="4"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0" borderId="5"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22" fillId="0" borderId="8" xfId="3" applyFont="1" applyBorder="1" applyAlignment="1">
      <alignment horizontal="center"/>
    </xf>
    <xf numFmtId="0" fontId="22" fillId="0" borderId="16" xfId="3" applyFont="1" applyBorder="1" applyAlignment="1">
      <alignment horizontal="center"/>
    </xf>
    <xf numFmtId="0" fontId="22" fillId="0" borderId="14" xfId="3" applyFont="1" applyBorder="1" applyAlignment="1">
      <alignment horizontal="center"/>
    </xf>
    <xf numFmtId="0" fontId="22" fillId="0" borderId="17" xfId="3" applyFont="1" applyBorder="1" applyAlignment="1">
      <alignment horizontal="center"/>
    </xf>
    <xf numFmtId="0" fontId="22" fillId="0" borderId="15" xfId="3" applyFont="1" applyBorder="1" applyAlignment="1">
      <alignment horizontal="center"/>
    </xf>
    <xf numFmtId="0" fontId="22" fillId="0" borderId="7" xfId="3" applyFont="1" applyBorder="1" applyAlignment="1">
      <alignment horizontal="center"/>
    </xf>
    <xf numFmtId="0" fontId="22" fillId="0" borderId="4" xfId="3" applyFont="1" applyBorder="1" applyAlignment="1">
      <alignment horizontal="center" vertical="center"/>
    </xf>
    <xf numFmtId="0" fontId="22" fillId="0" borderId="3" xfId="3" applyFont="1" applyBorder="1" applyAlignment="1">
      <alignment horizontal="center" vertical="center"/>
    </xf>
    <xf numFmtId="0" fontId="22" fillId="0" borderId="2" xfId="3" applyFont="1" applyBorder="1" applyAlignment="1">
      <alignment horizontal="center" vertical="center" wrapText="1"/>
    </xf>
    <xf numFmtId="0" fontId="0" fillId="0" borderId="2" xfId="0" applyBorder="1"/>
    <xf numFmtId="0" fontId="34" fillId="18" borderId="2" xfId="0" applyFont="1" applyFill="1" applyBorder="1" applyAlignment="1">
      <alignment horizontal="left" vertical="top" wrapText="1"/>
    </xf>
    <xf numFmtId="0" fontId="33" fillId="9" borderId="2" xfId="0" applyFont="1" applyFill="1" applyBorder="1" applyAlignment="1">
      <alignment horizontal="left" vertical="top" wrapText="1"/>
    </xf>
    <xf numFmtId="0" fontId="23" fillId="9" borderId="2" xfId="9" applyFill="1" applyBorder="1" applyAlignment="1">
      <alignment horizontal="left" vertical="top" wrapText="1"/>
    </xf>
    <xf numFmtId="0" fontId="23" fillId="27" borderId="2" xfId="9" applyFill="1" applyBorder="1" applyAlignment="1">
      <alignment horizontal="left" vertical="top" wrapText="1"/>
    </xf>
    <xf numFmtId="0" fontId="34" fillId="27" borderId="2" xfId="0" applyFont="1" applyFill="1" applyBorder="1" applyAlignment="1">
      <alignment horizontal="left" vertical="top" wrapText="1"/>
    </xf>
    <xf numFmtId="0" fontId="30" fillId="0" borderId="0" xfId="0" applyFont="1" applyAlignment="1">
      <alignment horizontal="left" vertical="top" wrapText="1"/>
    </xf>
    <xf numFmtId="0" fontId="36" fillId="6" borderId="2" xfId="0" applyFont="1" applyFill="1" applyBorder="1" applyAlignment="1">
      <alignment horizontal="left" vertical="top" wrapText="1"/>
    </xf>
    <xf numFmtId="0" fontId="34" fillId="0" borderId="2" xfId="0" applyFont="1" applyBorder="1" applyAlignment="1">
      <alignment horizontal="left" vertical="top" wrapText="1"/>
    </xf>
    <xf numFmtId="0" fontId="34" fillId="13" borderId="2" xfId="0" applyFont="1" applyFill="1" applyBorder="1" applyAlignment="1">
      <alignment horizontal="left" vertical="top" wrapText="1"/>
    </xf>
    <xf numFmtId="0" fontId="34" fillId="15" borderId="2" xfId="0" applyFont="1" applyFill="1" applyBorder="1" applyAlignment="1">
      <alignment horizontal="left" vertical="top" wrapText="1"/>
    </xf>
    <xf numFmtId="0" fontId="30" fillId="6" borderId="2" xfId="0" applyFont="1" applyFill="1" applyBorder="1" applyAlignment="1">
      <alignment horizontal="left" vertical="top" wrapText="1"/>
    </xf>
    <xf numFmtId="0" fontId="34" fillId="21" borderId="2" xfId="0" applyFont="1" applyFill="1" applyBorder="1" applyAlignment="1">
      <alignment horizontal="left" vertical="top" wrapText="1"/>
    </xf>
    <xf numFmtId="0" fontId="35" fillId="6" borderId="2" xfId="0" applyFont="1" applyFill="1" applyBorder="1" applyAlignment="1">
      <alignment horizontal="left" vertical="top" wrapText="1"/>
    </xf>
    <xf numFmtId="0" fontId="40" fillId="0" borderId="0" xfId="2" applyFont="1" applyBorder="1" applyAlignment="1" applyProtection="1">
      <alignment horizontal="left" vertical="top" wrapText="1"/>
    </xf>
    <xf numFmtId="0" fontId="34" fillId="0" borderId="0" xfId="0" applyFont="1" applyAlignment="1">
      <alignment horizontal="left" vertical="top" wrapText="1"/>
    </xf>
    <xf numFmtId="0" fontId="34" fillId="6" borderId="2" xfId="0" applyFont="1" applyFill="1" applyBorder="1" applyAlignment="1">
      <alignment horizontal="left" vertical="top" wrapText="1"/>
    </xf>
    <xf numFmtId="0" fontId="34" fillId="0" borderId="4" xfId="0" applyFont="1" applyBorder="1" applyAlignment="1">
      <alignment horizontal="left" vertical="top" wrapText="1"/>
    </xf>
    <xf numFmtId="0" fontId="34" fillId="0" borderId="5" xfId="0" applyFont="1" applyBorder="1" applyAlignment="1">
      <alignment horizontal="left" vertical="top" wrapText="1"/>
    </xf>
    <xf numFmtId="0" fontId="34" fillId="0" borderId="3" xfId="0" applyFont="1" applyBorder="1" applyAlignment="1">
      <alignment horizontal="left" vertical="top" wrapText="1"/>
    </xf>
    <xf numFmtId="0" fontId="34" fillId="11" borderId="2" xfId="0" applyFont="1" applyFill="1" applyBorder="1" applyAlignment="1">
      <alignment horizontal="left" vertical="top" wrapText="1"/>
    </xf>
    <xf numFmtId="0" fontId="34" fillId="12" borderId="2" xfId="0" applyFont="1" applyFill="1" applyBorder="1" applyAlignment="1">
      <alignment horizontal="left" vertical="top" wrapText="1"/>
    </xf>
    <xf numFmtId="0" fontId="30" fillId="0" borderId="10" xfId="0" applyFont="1" applyBorder="1" applyAlignment="1">
      <alignment horizontal="center" vertical="top" wrapText="1"/>
    </xf>
    <xf numFmtId="0" fontId="30" fillId="0" borderId="9" xfId="0" applyFont="1" applyBorder="1" applyAlignment="1">
      <alignment horizontal="center" vertical="top" wrapText="1"/>
    </xf>
    <xf numFmtId="0" fontId="30" fillId="0" borderId="6" xfId="0" applyFont="1" applyBorder="1" applyAlignment="1">
      <alignment horizontal="center" vertical="top" wrapText="1"/>
    </xf>
    <xf numFmtId="0" fontId="23" fillId="26" borderId="2" xfId="9" applyBorder="1" applyAlignment="1">
      <alignment horizontal="left" vertical="top" wrapText="1"/>
    </xf>
    <xf numFmtId="0" fontId="32" fillId="0" borderId="2" xfId="0" applyFont="1" applyBorder="1" applyAlignment="1">
      <alignment horizontal="left" vertical="top" wrapText="1"/>
    </xf>
    <xf numFmtId="0" fontId="33" fillId="20" borderId="2" xfId="0" applyFont="1" applyFill="1" applyBorder="1" applyAlignment="1">
      <alignment horizontal="left" vertical="top" wrapText="1"/>
    </xf>
    <xf numFmtId="0" fontId="25" fillId="0" borderId="0" xfId="0" applyFont="1" applyAlignment="1" applyProtection="1">
      <alignment horizontal="left" vertical="top" wrapText="1"/>
      <protection locked="0"/>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8" borderId="4" xfId="0" applyFont="1" applyFill="1" applyBorder="1" applyAlignment="1">
      <alignment horizontal="center" vertical="center"/>
    </xf>
    <xf numFmtId="0" fontId="3" fillId="18" borderId="5" xfId="0" applyFont="1" applyFill="1" applyBorder="1" applyAlignment="1">
      <alignment horizontal="center" vertical="center"/>
    </xf>
    <xf numFmtId="0" fontId="3" fillId="18" borderId="3" xfId="0" applyFont="1" applyFill="1" applyBorder="1" applyAlignment="1">
      <alignment horizontal="center" vertical="center"/>
    </xf>
    <xf numFmtId="0" fontId="6" fillId="7" borderId="0" xfId="0" applyFont="1" applyFill="1" applyAlignment="1">
      <alignment horizontal="center" vertical="center"/>
    </xf>
    <xf numFmtId="0" fontId="6" fillId="22" borderId="0" xfId="0" applyFont="1" applyFill="1" applyAlignment="1">
      <alignment horizontal="center" vertical="center"/>
    </xf>
    <xf numFmtId="0" fontId="25" fillId="0" borderId="0" xfId="0" applyFont="1" applyAlignment="1" applyProtection="1">
      <alignment horizontal="center" vertical="top" wrapText="1"/>
      <protection locked="0"/>
    </xf>
    <xf numFmtId="0" fontId="25" fillId="0" borderId="0" xfId="0" applyFont="1"/>
    <xf numFmtId="0" fontId="3" fillId="18" borderId="0" xfId="0" applyFont="1" applyFill="1" applyAlignment="1">
      <alignment horizontal="center" vertical="center"/>
    </xf>
    <xf numFmtId="0" fontId="25" fillId="0" borderId="0" xfId="0" applyFont="1" applyAlignment="1">
      <alignment horizontal="left" vertical="top"/>
    </xf>
    <xf numFmtId="0" fontId="3" fillId="15" borderId="0" xfId="0" applyFont="1" applyFill="1" applyAlignment="1">
      <alignment horizontal="center" vertical="center"/>
    </xf>
    <xf numFmtId="0" fontId="23" fillId="26" borderId="0" xfId="9" applyBorder="1" applyAlignment="1">
      <alignment horizontal="center" vertical="center"/>
    </xf>
    <xf numFmtId="0" fontId="3" fillId="13" borderId="0" xfId="0" applyFont="1" applyFill="1" applyAlignment="1">
      <alignment horizontal="center" vertical="center"/>
    </xf>
    <xf numFmtId="0" fontId="6" fillId="9" borderId="0" xfId="0" applyFont="1" applyFill="1" applyAlignment="1">
      <alignment horizontal="center" vertical="center"/>
    </xf>
    <xf numFmtId="0" fontId="3" fillId="14" borderId="0" xfId="0" applyFont="1" applyFill="1" applyAlignment="1">
      <alignment horizontal="center" vertical="center"/>
    </xf>
    <xf numFmtId="0" fontId="6" fillId="22" borderId="2" xfId="0" applyFont="1" applyFill="1" applyBorder="1" applyAlignment="1">
      <alignment horizontal="center" vertical="center"/>
    </xf>
    <xf numFmtId="0" fontId="25" fillId="0" borderId="8" xfId="0" applyFont="1" applyBorder="1" applyAlignment="1" applyProtection="1">
      <alignment horizontal="left" vertical="top" wrapText="1"/>
      <protection locked="0"/>
    </xf>
    <xf numFmtId="0" fontId="25" fillId="0" borderId="20" xfId="0" applyFont="1" applyBorder="1" applyAlignment="1" applyProtection="1">
      <alignment horizontal="left" vertical="top" wrapText="1"/>
      <protection locked="0"/>
    </xf>
    <xf numFmtId="0" fontId="25" fillId="0" borderId="16" xfId="0" applyFont="1" applyBorder="1" applyAlignment="1" applyProtection="1">
      <alignment horizontal="left" vertical="top" wrapText="1"/>
      <protection locked="0"/>
    </xf>
    <xf numFmtId="0" fontId="25" fillId="0" borderId="14" xfId="0" applyFont="1" applyBorder="1" applyAlignment="1" applyProtection="1">
      <alignment horizontal="left" vertical="top" wrapText="1"/>
      <protection locked="0"/>
    </xf>
    <xf numFmtId="0" fontId="25" fillId="0" borderId="17" xfId="0" applyFont="1" applyBorder="1" applyAlignment="1" applyProtection="1">
      <alignment horizontal="left" vertical="top" wrapText="1"/>
      <protection locked="0"/>
    </xf>
    <xf numFmtId="0" fontId="25" fillId="0" borderId="15" xfId="0" applyFont="1" applyBorder="1" applyAlignment="1" applyProtection="1">
      <alignment horizontal="left" vertical="top" wrapText="1"/>
      <protection locked="0"/>
    </xf>
    <xf numFmtId="0" fontId="25" fillId="0" borderId="21" xfId="0" applyFont="1" applyBorder="1" applyAlignment="1" applyProtection="1">
      <alignment horizontal="left" vertical="top" wrapText="1"/>
      <protection locked="0"/>
    </xf>
    <xf numFmtId="0" fontId="25" fillId="0" borderId="7" xfId="0" applyFont="1" applyBorder="1" applyAlignment="1" applyProtection="1">
      <alignment horizontal="left" vertical="top" wrapText="1"/>
      <protection locked="0"/>
    </xf>
    <xf numFmtId="0" fontId="3" fillId="18" borderId="2" xfId="0" applyFont="1" applyFill="1" applyBorder="1" applyAlignment="1">
      <alignment horizontal="center" vertical="center"/>
    </xf>
    <xf numFmtId="0" fontId="6" fillId="7" borderId="2" xfId="0" applyFont="1" applyFill="1" applyBorder="1" applyAlignment="1">
      <alignment horizontal="center" vertical="center"/>
    </xf>
    <xf numFmtId="0" fontId="25" fillId="0" borderId="2" xfId="0" applyFont="1" applyBorder="1" applyAlignment="1" applyProtection="1">
      <alignment vertical="top" wrapText="1"/>
      <protection locked="0"/>
    </xf>
    <xf numFmtId="0" fontId="25" fillId="0" borderId="2" xfId="0" applyFont="1" applyBorder="1" applyAlignment="1" applyProtection="1">
      <alignment horizontal="center" vertical="top" wrapText="1"/>
      <protection locked="0"/>
    </xf>
    <xf numFmtId="0" fontId="25" fillId="0" borderId="2" xfId="0" applyFont="1" applyBorder="1" applyAlignment="1" applyProtection="1">
      <alignment horizontal="center" vertical="top"/>
      <protection locked="0"/>
    </xf>
    <xf numFmtId="0" fontId="25" fillId="0" borderId="2" xfId="0" applyFont="1" applyBorder="1"/>
    <xf numFmtId="0" fontId="3" fillId="14" borderId="2" xfId="0" applyFont="1" applyFill="1" applyBorder="1" applyAlignment="1">
      <alignment horizontal="center" vertical="center"/>
    </xf>
    <xf numFmtId="0" fontId="25" fillId="0" borderId="2" xfId="0" applyFont="1" applyBorder="1" applyAlignment="1" applyProtection="1">
      <alignment horizontal="left" vertical="top" wrapText="1"/>
      <protection locked="0"/>
    </xf>
    <xf numFmtId="0" fontId="6" fillId="9" borderId="2" xfId="0" applyFont="1" applyFill="1" applyBorder="1" applyAlignment="1">
      <alignment horizontal="center" vertical="center"/>
    </xf>
    <xf numFmtId="0" fontId="25" fillId="0" borderId="2" xfId="0" applyFont="1" applyBorder="1" applyAlignment="1" applyProtection="1">
      <alignment horizontal="center" vertical="center" wrapText="1"/>
      <protection locked="0"/>
    </xf>
    <xf numFmtId="0" fontId="25" fillId="0" borderId="14" xfId="0" applyFont="1" applyBorder="1" applyAlignment="1">
      <alignment horizontal="center"/>
    </xf>
    <xf numFmtId="0" fontId="25" fillId="0" borderId="2" xfId="0" applyFont="1" applyBorder="1" applyAlignment="1" applyProtection="1">
      <alignment horizontal="center" vertical="center"/>
      <protection locked="0"/>
    </xf>
    <xf numFmtId="0" fontId="25" fillId="0" borderId="2" xfId="0" applyFont="1" applyBorder="1" applyAlignment="1">
      <alignment horizontal="left" vertical="top"/>
    </xf>
    <xf numFmtId="0" fontId="25" fillId="0" borderId="0" xfId="0" applyFont="1" applyAlignment="1">
      <alignment horizontal="center"/>
    </xf>
    <xf numFmtId="0" fontId="25" fillId="0" borderId="21" xfId="0" applyFont="1" applyBorder="1" applyAlignment="1">
      <alignment horizontal="center"/>
    </xf>
    <xf numFmtId="0" fontId="3" fillId="15" borderId="2" xfId="0" applyFont="1" applyFill="1" applyBorder="1" applyAlignment="1">
      <alignment horizontal="center" vertical="center"/>
    </xf>
    <xf numFmtId="0" fontId="27" fillId="0" borderId="2" xfId="0" applyFont="1" applyBorder="1" applyAlignment="1" applyProtection="1">
      <alignment horizontal="left" vertical="top" wrapText="1"/>
      <protection locked="0"/>
    </xf>
    <xf numFmtId="0" fontId="27" fillId="0" borderId="2" xfId="0" applyFont="1" applyBorder="1" applyAlignment="1" applyProtection="1">
      <alignment horizontal="center" vertical="top" wrapText="1"/>
      <protection locked="0"/>
    </xf>
    <xf numFmtId="0" fontId="3" fillId="13" borderId="14" xfId="0" applyFont="1" applyFill="1" applyBorder="1" applyAlignment="1">
      <alignment horizontal="center" vertical="center"/>
    </xf>
    <xf numFmtId="0" fontId="6" fillId="9" borderId="14" xfId="0" applyFont="1" applyFill="1" applyBorder="1" applyAlignment="1">
      <alignment horizontal="center" vertical="center"/>
    </xf>
    <xf numFmtId="0" fontId="25" fillId="0" borderId="14" xfId="0" applyFont="1" applyBorder="1" applyAlignment="1" applyProtection="1">
      <alignment horizontal="left" vertical="center" wrapText="1"/>
      <protection locked="0"/>
    </xf>
    <xf numFmtId="0" fontId="25" fillId="0" borderId="0" xfId="0" applyFont="1" applyAlignment="1" applyProtection="1">
      <alignment horizontal="left" vertical="center" wrapText="1"/>
      <protection locked="0"/>
    </xf>
    <xf numFmtId="0" fontId="25" fillId="0" borderId="8" xfId="0" applyFont="1" applyBorder="1" applyAlignment="1" applyProtection="1">
      <alignment horizontal="center" vertical="top" wrapText="1"/>
      <protection locked="0"/>
    </xf>
    <xf numFmtId="0" fontId="25" fillId="0" borderId="20" xfId="0" applyFont="1" applyBorder="1" applyAlignment="1" applyProtection="1">
      <alignment horizontal="center" vertical="top" wrapText="1"/>
      <protection locked="0"/>
    </xf>
    <xf numFmtId="0" fontId="25" fillId="0" borderId="16" xfId="0" applyFont="1" applyBorder="1" applyAlignment="1" applyProtection="1">
      <alignment horizontal="center" vertical="top" wrapText="1"/>
      <protection locked="0"/>
    </xf>
    <xf numFmtId="0" fontId="25" fillId="0" borderId="14" xfId="0" applyFont="1" applyBorder="1" applyAlignment="1" applyProtection="1">
      <alignment horizontal="center" vertical="top" wrapText="1"/>
      <protection locked="0"/>
    </xf>
    <xf numFmtId="0" fontId="25" fillId="0" borderId="17" xfId="0" applyFont="1" applyBorder="1" applyAlignment="1" applyProtection="1">
      <alignment horizontal="center" vertical="top" wrapText="1"/>
      <protection locked="0"/>
    </xf>
    <xf numFmtId="0" fontId="25" fillId="0" borderId="15" xfId="0" applyFont="1" applyBorder="1" applyAlignment="1" applyProtection="1">
      <alignment horizontal="center" vertical="top" wrapText="1"/>
      <protection locked="0"/>
    </xf>
    <xf numFmtId="0" fontId="25" fillId="0" borderId="21" xfId="0" applyFont="1" applyBorder="1" applyAlignment="1" applyProtection="1">
      <alignment horizontal="center" vertical="top" wrapText="1"/>
      <protection locked="0"/>
    </xf>
    <xf numFmtId="0" fontId="25" fillId="0" borderId="7" xfId="0" applyFont="1" applyBorder="1" applyAlignment="1" applyProtection="1">
      <alignment horizontal="center" vertical="top" wrapText="1"/>
      <protection locked="0"/>
    </xf>
    <xf numFmtId="0" fontId="25" fillId="0" borderId="4" xfId="0" applyFont="1" applyBorder="1" applyAlignment="1" applyProtection="1">
      <alignment horizontal="center" vertical="top" wrapText="1"/>
      <protection locked="0"/>
    </xf>
    <xf numFmtId="0" fontId="25" fillId="0" borderId="5" xfId="0" applyFont="1" applyBorder="1" applyAlignment="1" applyProtection="1">
      <alignment horizontal="center" vertical="top" wrapText="1"/>
      <protection locked="0"/>
    </xf>
    <xf numFmtId="0" fontId="25" fillId="0" borderId="3" xfId="0" applyFont="1" applyBorder="1" applyAlignment="1" applyProtection="1">
      <alignment horizontal="center" vertical="top" wrapText="1"/>
      <protection locked="0"/>
    </xf>
  </cellXfs>
  <cellStyles count="10">
    <cellStyle name="20% - Énfasis5" xfId="8" builtinId="46"/>
    <cellStyle name="60% - Énfasis5" xfId="9" builtinId="48"/>
    <cellStyle name="Énfasis5" xfId="7" builtinId="45"/>
    <cellStyle name="Estilo 1" xfId="1" xr:uid="{00000000-0005-0000-0000-000003000000}"/>
    <cellStyle name="Hipervínculo" xfId="2" builtinId="8"/>
    <cellStyle name="Normal" xfId="0" builtinId="0"/>
    <cellStyle name="Normal 2" xfId="3" xr:uid="{00000000-0005-0000-0000-000006000000}"/>
    <cellStyle name="Normal 3" xfId="4" xr:uid="{00000000-0005-0000-0000-000007000000}"/>
    <cellStyle name="Normal 4" xfId="5" xr:uid="{00000000-0005-0000-0000-000008000000}"/>
    <cellStyle name="Porcentual 2" xfId="6" xr:uid="{00000000-0005-0000-0000-000009000000}"/>
  </cellStyles>
  <dxfs count="1">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DAC-4DB8-9F22-A72742C2C47B}"/>
              </c:ext>
            </c:extLst>
          </c:dPt>
          <c:dPt>
            <c:idx val="1"/>
            <c:invertIfNegative val="0"/>
            <c:bubble3D val="0"/>
            <c:spPr>
              <a:solidFill>
                <a:srgbClr val="C00000"/>
              </a:solidFill>
            </c:spPr>
            <c:extLst>
              <c:ext xmlns:c16="http://schemas.microsoft.com/office/drawing/2014/chart" uri="{C3380CC4-5D6E-409C-BE32-E72D297353CC}">
                <c16:uniqueId val="{00000001-0DAC-4DB8-9F22-A72742C2C4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AC-4DB8-9F22-A72742C2C4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AC-4DB8-9F22-A72742C2C4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0DAC-4DB8-9F22-A72742C2C47B}"/>
            </c:ext>
          </c:extLst>
        </c:ser>
        <c:dLbls>
          <c:showLegendKey val="0"/>
          <c:showVal val="0"/>
          <c:showCatName val="0"/>
          <c:showSerName val="0"/>
          <c:showPercent val="0"/>
          <c:showBubbleSize val="0"/>
        </c:dLbls>
        <c:gapWidth val="150"/>
        <c:shape val="box"/>
        <c:axId val="356068648"/>
        <c:axId val="265265512"/>
        <c:axId val="0"/>
      </c:bar3DChart>
      <c:catAx>
        <c:axId val="356068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5265512"/>
        <c:crosses val="autoZero"/>
        <c:auto val="1"/>
        <c:lblAlgn val="ctr"/>
        <c:lblOffset val="100"/>
        <c:noMultiLvlLbl val="0"/>
      </c:catAx>
      <c:valAx>
        <c:axId val="265265512"/>
        <c:scaling>
          <c:orientation val="minMax"/>
        </c:scaling>
        <c:delete val="1"/>
        <c:axPos val="l"/>
        <c:numFmt formatCode="0%" sourceLinked="1"/>
        <c:majorTickMark val="out"/>
        <c:minorTickMark val="none"/>
        <c:tickLblPos val="nextTo"/>
        <c:crossAx val="3560686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5C-4DCE-853D-E54F79A3F131}"/>
              </c:ext>
            </c:extLst>
          </c:dPt>
          <c:dPt>
            <c:idx val="1"/>
            <c:invertIfNegative val="0"/>
            <c:bubble3D val="0"/>
            <c:spPr>
              <a:solidFill>
                <a:srgbClr val="C00000"/>
              </a:solidFill>
            </c:spPr>
            <c:extLst>
              <c:ext xmlns:c16="http://schemas.microsoft.com/office/drawing/2014/chart" uri="{C3380CC4-5D6E-409C-BE32-E72D297353CC}">
                <c16:uniqueId val="{00000001-B75C-4DCE-853D-E54F79A3F1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5C-4DCE-853D-E54F79A3F1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5C-4DCE-853D-E54F79A3F1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1</c:v>
                </c:pt>
              </c:numCache>
            </c:numRef>
          </c:val>
          <c:extLst>
            <c:ext xmlns:c16="http://schemas.microsoft.com/office/drawing/2014/chart" uri="{C3380CC4-5D6E-409C-BE32-E72D297353CC}">
              <c16:uniqueId val="{00000004-B75C-4DCE-853D-E54F79A3F131}"/>
            </c:ext>
          </c:extLst>
        </c:ser>
        <c:dLbls>
          <c:showLegendKey val="0"/>
          <c:showVal val="0"/>
          <c:showCatName val="0"/>
          <c:showSerName val="0"/>
          <c:showPercent val="0"/>
          <c:showBubbleSize val="0"/>
        </c:dLbls>
        <c:gapWidth val="150"/>
        <c:shape val="box"/>
        <c:axId val="356909912"/>
        <c:axId val="356908344"/>
        <c:axId val="0"/>
      </c:bar3DChart>
      <c:catAx>
        <c:axId val="356909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908344"/>
        <c:crosses val="autoZero"/>
        <c:auto val="1"/>
        <c:lblAlgn val="ctr"/>
        <c:lblOffset val="100"/>
        <c:noMultiLvlLbl val="0"/>
      </c:catAx>
      <c:valAx>
        <c:axId val="356908344"/>
        <c:scaling>
          <c:orientation val="minMax"/>
        </c:scaling>
        <c:delete val="1"/>
        <c:axPos val="l"/>
        <c:numFmt formatCode="0%" sourceLinked="1"/>
        <c:majorTickMark val="out"/>
        <c:minorTickMark val="none"/>
        <c:tickLblPos val="nextTo"/>
        <c:crossAx val="3569099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0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Admin!$B$8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D6C-4DF5-8257-B6855F27C983}"/>
              </c:ext>
            </c:extLst>
          </c:dPt>
          <c:dPt>
            <c:idx val="1"/>
            <c:invertIfNegative val="0"/>
            <c:bubble3D val="0"/>
            <c:spPr>
              <a:solidFill>
                <a:srgbClr val="C00000"/>
              </a:solidFill>
            </c:spPr>
            <c:extLst>
              <c:ext xmlns:c16="http://schemas.microsoft.com/office/drawing/2014/chart" uri="{C3380CC4-5D6E-409C-BE32-E72D297353CC}">
                <c16:uniqueId val="{00000003-DD6C-4DF5-8257-B6855F27C9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D6C-4DF5-8257-B6855F27C9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D6C-4DF5-8257-B6855F27C9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Admin!$W$8:$Z$8</c:f>
              <c:numCache>
                <c:formatCode>0%</c:formatCode>
                <c:ptCount val="4"/>
                <c:pt idx="0">
                  <c:v>0</c:v>
                </c:pt>
                <c:pt idx="1">
                  <c:v>0</c:v>
                </c:pt>
                <c:pt idx="2">
                  <c:v>0</c:v>
                </c:pt>
                <c:pt idx="3">
                  <c:v>1</c:v>
                </c:pt>
              </c:numCache>
            </c:numRef>
          </c:val>
          <c:extLst>
            <c:ext xmlns:c16="http://schemas.microsoft.com/office/drawing/2014/chart" uri="{C3380CC4-5D6E-409C-BE32-E72D297353CC}">
              <c16:uniqueId val="{00000008-DD6C-4DF5-8257-B6855F27C983}"/>
            </c:ext>
          </c:extLst>
        </c:ser>
        <c:dLbls>
          <c:showLegendKey val="0"/>
          <c:showVal val="0"/>
          <c:showCatName val="0"/>
          <c:showSerName val="0"/>
          <c:showPercent val="0"/>
          <c:showBubbleSize val="0"/>
        </c:dLbls>
        <c:gapWidth val="150"/>
        <c:shape val="box"/>
        <c:axId val="377845944"/>
        <c:axId val="377846336"/>
        <c:axId val="0"/>
      </c:bar3DChart>
      <c:catAx>
        <c:axId val="377845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846336"/>
        <c:crosses val="autoZero"/>
        <c:auto val="1"/>
        <c:lblAlgn val="ctr"/>
        <c:lblOffset val="100"/>
        <c:noMultiLvlLbl val="0"/>
      </c:catAx>
      <c:valAx>
        <c:axId val="377846336"/>
        <c:scaling>
          <c:orientation val="minMax"/>
        </c:scaling>
        <c:delete val="1"/>
        <c:axPos val="l"/>
        <c:numFmt formatCode="0%" sourceLinked="1"/>
        <c:majorTickMark val="out"/>
        <c:minorTickMark val="none"/>
        <c:tickLblPos val="nextTo"/>
        <c:crossAx val="377845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0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Admin!$B$4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830-43C2-AC55-D42C1480D292}"/>
              </c:ext>
            </c:extLst>
          </c:dPt>
          <c:dPt>
            <c:idx val="1"/>
            <c:invertIfNegative val="0"/>
            <c:bubble3D val="0"/>
            <c:spPr>
              <a:solidFill>
                <a:srgbClr val="C00000"/>
              </a:solidFill>
            </c:spPr>
            <c:extLst>
              <c:ext xmlns:c16="http://schemas.microsoft.com/office/drawing/2014/chart" uri="{C3380CC4-5D6E-409C-BE32-E72D297353CC}">
                <c16:uniqueId val="{00000003-A830-43C2-AC55-D42C1480D2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830-43C2-AC55-D42C1480D2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830-43C2-AC55-D42C1480D2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Admin!$AB$4:$AE$4</c:f>
              <c:numCache>
                <c:formatCode>0%</c:formatCode>
                <c:ptCount val="4"/>
                <c:pt idx="0">
                  <c:v>0</c:v>
                </c:pt>
                <c:pt idx="1">
                  <c:v>0</c:v>
                </c:pt>
                <c:pt idx="2">
                  <c:v>0</c:v>
                </c:pt>
                <c:pt idx="3">
                  <c:v>1</c:v>
                </c:pt>
              </c:numCache>
            </c:numRef>
          </c:val>
          <c:extLst>
            <c:ext xmlns:c16="http://schemas.microsoft.com/office/drawing/2014/chart" uri="{C3380CC4-5D6E-409C-BE32-E72D297353CC}">
              <c16:uniqueId val="{00000008-A830-43C2-AC55-D42C1480D292}"/>
            </c:ext>
          </c:extLst>
        </c:ser>
        <c:dLbls>
          <c:showLegendKey val="0"/>
          <c:showVal val="0"/>
          <c:showCatName val="0"/>
          <c:showSerName val="0"/>
          <c:showPercent val="0"/>
          <c:showBubbleSize val="0"/>
        </c:dLbls>
        <c:gapWidth val="150"/>
        <c:shape val="box"/>
        <c:axId val="377840456"/>
        <c:axId val="377840848"/>
        <c:axId val="0"/>
      </c:bar3DChart>
      <c:catAx>
        <c:axId val="377840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840848"/>
        <c:crosses val="autoZero"/>
        <c:auto val="1"/>
        <c:lblAlgn val="ctr"/>
        <c:lblOffset val="100"/>
        <c:noMultiLvlLbl val="0"/>
      </c:catAx>
      <c:valAx>
        <c:axId val="377840848"/>
        <c:scaling>
          <c:orientation val="minMax"/>
        </c:scaling>
        <c:delete val="1"/>
        <c:axPos val="l"/>
        <c:numFmt formatCode="0%" sourceLinked="1"/>
        <c:majorTickMark val="out"/>
        <c:minorTickMark val="none"/>
        <c:tickLblPos val="nextTo"/>
        <c:crossAx val="377840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7.315045719035744E-2"/>
          <c:y val="0.40024683050488585"/>
          <c:w val="0.9268495428096426"/>
          <c:h val="0.48900719608087689"/>
        </c:manualLayout>
      </c:layout>
      <c:bar3DChart>
        <c:barDir val="col"/>
        <c:grouping val="clustered"/>
        <c:varyColors val="0"/>
        <c:ser>
          <c:idx val="0"/>
          <c:order val="0"/>
          <c:tx>
            <c:strRef>
              <c:f>Admin!$B$5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605-411C-B9F4-0D21EA5A3C61}"/>
              </c:ext>
            </c:extLst>
          </c:dPt>
          <c:dPt>
            <c:idx val="1"/>
            <c:invertIfNegative val="0"/>
            <c:bubble3D val="0"/>
            <c:spPr>
              <a:solidFill>
                <a:srgbClr val="C00000"/>
              </a:solidFill>
            </c:spPr>
            <c:extLst>
              <c:ext xmlns:c16="http://schemas.microsoft.com/office/drawing/2014/chart" uri="{C3380CC4-5D6E-409C-BE32-E72D297353CC}">
                <c16:uniqueId val="{00000003-9605-411C-B9F4-0D21EA5A3C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605-411C-B9F4-0D21EA5A3C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605-411C-B9F4-0D21EA5A3C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Admin!$AB$5:$AE$5</c:f>
              <c:numCache>
                <c:formatCode>0%</c:formatCode>
                <c:ptCount val="4"/>
                <c:pt idx="0">
                  <c:v>0</c:v>
                </c:pt>
                <c:pt idx="1">
                  <c:v>0</c:v>
                </c:pt>
                <c:pt idx="2">
                  <c:v>0</c:v>
                </c:pt>
                <c:pt idx="3">
                  <c:v>1</c:v>
                </c:pt>
              </c:numCache>
            </c:numRef>
          </c:val>
          <c:extLst>
            <c:ext xmlns:c16="http://schemas.microsoft.com/office/drawing/2014/chart" uri="{C3380CC4-5D6E-409C-BE32-E72D297353CC}">
              <c16:uniqueId val="{00000008-9605-411C-B9F4-0D21EA5A3C61}"/>
            </c:ext>
          </c:extLst>
        </c:ser>
        <c:dLbls>
          <c:showLegendKey val="0"/>
          <c:showVal val="0"/>
          <c:showCatName val="0"/>
          <c:showSerName val="0"/>
          <c:showPercent val="0"/>
          <c:showBubbleSize val="0"/>
        </c:dLbls>
        <c:gapWidth val="150"/>
        <c:shape val="box"/>
        <c:axId val="377845160"/>
        <c:axId val="377845552"/>
        <c:axId val="0"/>
      </c:bar3DChart>
      <c:catAx>
        <c:axId val="377845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845552"/>
        <c:crosses val="autoZero"/>
        <c:auto val="1"/>
        <c:lblAlgn val="ctr"/>
        <c:lblOffset val="100"/>
        <c:noMultiLvlLbl val="0"/>
      </c:catAx>
      <c:valAx>
        <c:axId val="377845552"/>
        <c:scaling>
          <c:orientation val="minMax"/>
        </c:scaling>
        <c:delete val="1"/>
        <c:axPos val="l"/>
        <c:numFmt formatCode="0%" sourceLinked="1"/>
        <c:majorTickMark val="out"/>
        <c:minorTickMark val="none"/>
        <c:tickLblPos val="nextTo"/>
        <c:crossAx val="3778451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Admin!$B$6</c:f>
              <c:strCache>
                <c:ptCount val="1"/>
                <c:pt idx="0">
                  <c:v>Administración de servicios complementarios</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B489-44D6-A1D2-6D686BB6F9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89-44D6-A1D2-6D686BB6F9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Admin!$AB$6:$AE$6</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4-B489-44D6-A1D2-6D686BB6F94A}"/>
            </c:ext>
          </c:extLst>
        </c:ser>
        <c:dLbls>
          <c:showLegendKey val="0"/>
          <c:showVal val="0"/>
          <c:showCatName val="0"/>
          <c:showSerName val="0"/>
          <c:showPercent val="0"/>
          <c:showBubbleSize val="0"/>
        </c:dLbls>
        <c:gapWidth val="150"/>
        <c:shape val="box"/>
        <c:axId val="377846728"/>
        <c:axId val="377847120"/>
        <c:axId val="0"/>
      </c:bar3DChart>
      <c:catAx>
        <c:axId val="377846728"/>
        <c:scaling>
          <c:orientation val="minMax"/>
        </c:scaling>
        <c:delete val="1"/>
        <c:axPos val="b"/>
        <c:majorTickMark val="out"/>
        <c:minorTickMark val="none"/>
        <c:tickLblPos val="nextTo"/>
        <c:crossAx val="377847120"/>
        <c:crosses val="autoZero"/>
        <c:auto val="1"/>
        <c:lblAlgn val="ctr"/>
        <c:lblOffset val="100"/>
        <c:noMultiLvlLbl val="0"/>
      </c:catAx>
      <c:valAx>
        <c:axId val="377847120"/>
        <c:scaling>
          <c:orientation val="minMax"/>
        </c:scaling>
        <c:delete val="1"/>
        <c:axPos val="l"/>
        <c:numFmt formatCode="0%" sourceLinked="1"/>
        <c:majorTickMark val="out"/>
        <c:minorTickMark val="none"/>
        <c:tickLblPos val="nextTo"/>
        <c:crossAx val="377846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9.852216748768473E-3"/>
          <c:y val="0.19561829278744877"/>
          <c:w val="0.92775041050903118"/>
          <c:h val="0.68000891663621776"/>
        </c:manualLayout>
      </c:layout>
      <c:bar3DChart>
        <c:barDir val="col"/>
        <c:grouping val="clustered"/>
        <c:varyColors val="0"/>
        <c:ser>
          <c:idx val="0"/>
          <c:order val="0"/>
          <c:tx>
            <c:strRef>
              <c:f>Admin!$B$7</c:f>
              <c:strCache>
                <c:ptCount val="1"/>
                <c:pt idx="0">
                  <c:v>Talento Humano</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9BB9-447C-A54A-155F85D5914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B9-447C-A54A-155F85D5914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Admin!$AB$7:$AE$7</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9BB9-447C-A54A-155F85D59145}"/>
            </c:ext>
          </c:extLst>
        </c:ser>
        <c:dLbls>
          <c:showLegendKey val="0"/>
          <c:showVal val="0"/>
          <c:showCatName val="0"/>
          <c:showSerName val="0"/>
          <c:showPercent val="0"/>
          <c:showBubbleSize val="0"/>
        </c:dLbls>
        <c:gapWidth val="150"/>
        <c:shape val="box"/>
        <c:axId val="377848296"/>
        <c:axId val="377848688"/>
        <c:axId val="0"/>
      </c:bar3DChart>
      <c:catAx>
        <c:axId val="377848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848688"/>
        <c:crosses val="autoZero"/>
        <c:auto val="1"/>
        <c:lblAlgn val="ctr"/>
        <c:lblOffset val="100"/>
        <c:noMultiLvlLbl val="0"/>
      </c:catAx>
      <c:valAx>
        <c:axId val="377848688"/>
        <c:scaling>
          <c:orientation val="minMax"/>
        </c:scaling>
        <c:delete val="1"/>
        <c:axPos val="l"/>
        <c:numFmt formatCode="0%" sourceLinked="1"/>
        <c:majorTickMark val="out"/>
        <c:minorTickMark val="none"/>
        <c:tickLblPos val="nextTo"/>
        <c:crossAx val="377848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0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Admin!$B$8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D6C-4DF5-8257-B6855F27C983}"/>
              </c:ext>
            </c:extLst>
          </c:dPt>
          <c:dPt>
            <c:idx val="1"/>
            <c:invertIfNegative val="0"/>
            <c:bubble3D val="0"/>
            <c:spPr>
              <a:solidFill>
                <a:srgbClr val="C00000"/>
              </a:solidFill>
            </c:spPr>
            <c:extLst>
              <c:ext xmlns:c16="http://schemas.microsoft.com/office/drawing/2014/chart" uri="{C3380CC4-5D6E-409C-BE32-E72D297353CC}">
                <c16:uniqueId val="{00000003-DD6C-4DF5-8257-B6855F27C9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D6C-4DF5-8257-B6855F27C9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D6C-4DF5-8257-B6855F27C9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Admin!$AB$8:$AE$8</c:f>
              <c:numCache>
                <c:formatCode>0%</c:formatCode>
                <c:ptCount val="4"/>
                <c:pt idx="0">
                  <c:v>0</c:v>
                </c:pt>
                <c:pt idx="1">
                  <c:v>0</c:v>
                </c:pt>
                <c:pt idx="2">
                  <c:v>0</c:v>
                </c:pt>
                <c:pt idx="3">
                  <c:v>1</c:v>
                </c:pt>
              </c:numCache>
            </c:numRef>
          </c:val>
          <c:extLst>
            <c:ext xmlns:c16="http://schemas.microsoft.com/office/drawing/2014/chart" uri="{C3380CC4-5D6E-409C-BE32-E72D297353CC}">
              <c16:uniqueId val="{00000008-DD6C-4DF5-8257-B6855F27C983}"/>
            </c:ext>
          </c:extLst>
        </c:ser>
        <c:dLbls>
          <c:showLegendKey val="0"/>
          <c:showVal val="0"/>
          <c:showCatName val="0"/>
          <c:showSerName val="0"/>
          <c:showPercent val="0"/>
          <c:showBubbleSize val="0"/>
        </c:dLbls>
        <c:gapWidth val="150"/>
        <c:shape val="box"/>
        <c:axId val="377854568"/>
        <c:axId val="377852216"/>
        <c:axId val="0"/>
      </c:bar3DChart>
      <c:catAx>
        <c:axId val="377854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852216"/>
        <c:crosses val="autoZero"/>
        <c:auto val="1"/>
        <c:lblAlgn val="ctr"/>
        <c:lblOffset val="100"/>
        <c:noMultiLvlLbl val="0"/>
      </c:catAx>
      <c:valAx>
        <c:axId val="377852216"/>
        <c:scaling>
          <c:orientation val="minMax"/>
        </c:scaling>
        <c:delete val="1"/>
        <c:axPos val="l"/>
        <c:numFmt formatCode="0%" sourceLinked="1"/>
        <c:majorTickMark val="out"/>
        <c:minorTickMark val="none"/>
        <c:tickLblPos val="nextTo"/>
        <c:crossAx val="377854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0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D62-4DD7-8D77-5C3104A5E6FF}"/>
              </c:ext>
            </c:extLst>
          </c:dPt>
          <c:dPt>
            <c:idx val="1"/>
            <c:invertIfNegative val="0"/>
            <c:bubble3D val="0"/>
            <c:spPr>
              <a:solidFill>
                <a:srgbClr val="C00000"/>
              </a:solidFill>
            </c:spPr>
            <c:extLst>
              <c:ext xmlns:c16="http://schemas.microsoft.com/office/drawing/2014/chart" uri="{C3380CC4-5D6E-409C-BE32-E72D297353CC}">
                <c16:uniqueId val="{00000001-0D62-4DD7-8D77-5C3104A5E6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62-4DD7-8D77-5C3104A5E6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62-4DD7-8D77-5C3104A5E6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Comunidad!$D$4:$G$4</c:f>
              <c:numCache>
                <c:formatCode>0%</c:formatCode>
                <c:ptCount val="4"/>
                <c:pt idx="0">
                  <c:v>0</c:v>
                </c:pt>
                <c:pt idx="1">
                  <c:v>0</c:v>
                </c:pt>
                <c:pt idx="2">
                  <c:v>0</c:v>
                </c:pt>
                <c:pt idx="3">
                  <c:v>1</c:v>
                </c:pt>
              </c:numCache>
            </c:numRef>
          </c:val>
          <c:extLst>
            <c:ext xmlns:c16="http://schemas.microsoft.com/office/drawing/2014/chart" uri="{C3380CC4-5D6E-409C-BE32-E72D297353CC}">
              <c16:uniqueId val="{00000004-0D62-4DD7-8D77-5C3104A5E6FF}"/>
            </c:ext>
          </c:extLst>
        </c:ser>
        <c:dLbls>
          <c:showLegendKey val="0"/>
          <c:showVal val="0"/>
          <c:showCatName val="0"/>
          <c:showSerName val="0"/>
          <c:showPercent val="0"/>
          <c:showBubbleSize val="0"/>
        </c:dLbls>
        <c:gapWidth val="150"/>
        <c:shape val="box"/>
        <c:axId val="377852608"/>
        <c:axId val="377853000"/>
        <c:axId val="0"/>
      </c:bar3DChart>
      <c:catAx>
        <c:axId val="377852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7853000"/>
        <c:crosses val="autoZero"/>
        <c:auto val="1"/>
        <c:lblAlgn val="ctr"/>
        <c:lblOffset val="100"/>
        <c:noMultiLvlLbl val="0"/>
      </c:catAx>
      <c:valAx>
        <c:axId val="377853000"/>
        <c:scaling>
          <c:orientation val="minMax"/>
        </c:scaling>
        <c:delete val="1"/>
        <c:axPos val="l"/>
        <c:numFmt formatCode="0%" sourceLinked="1"/>
        <c:majorTickMark val="out"/>
        <c:minorTickMark val="none"/>
        <c:tickLblPos val="nextTo"/>
        <c:crossAx val="377852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0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9F-4F34-8717-73DB492C78F4}"/>
              </c:ext>
            </c:extLst>
          </c:dPt>
          <c:dPt>
            <c:idx val="1"/>
            <c:invertIfNegative val="0"/>
            <c:bubble3D val="0"/>
            <c:spPr>
              <a:solidFill>
                <a:srgbClr val="C00000"/>
              </a:solidFill>
            </c:spPr>
            <c:extLst>
              <c:ext xmlns:c16="http://schemas.microsoft.com/office/drawing/2014/chart" uri="{C3380CC4-5D6E-409C-BE32-E72D297353CC}">
                <c16:uniqueId val="{00000001-1B9F-4F34-8717-73DB492C78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9F-4F34-8717-73DB492C78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9F-4F34-8717-73DB492C78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Comunidad!$I$4:$L$4</c:f>
              <c:numCache>
                <c:formatCode>0%</c:formatCode>
                <c:ptCount val="4"/>
                <c:pt idx="0">
                  <c:v>0</c:v>
                </c:pt>
                <c:pt idx="1">
                  <c:v>0</c:v>
                </c:pt>
                <c:pt idx="2">
                  <c:v>0</c:v>
                </c:pt>
                <c:pt idx="3">
                  <c:v>1</c:v>
                </c:pt>
              </c:numCache>
            </c:numRef>
          </c:val>
          <c:extLst>
            <c:ext xmlns:c16="http://schemas.microsoft.com/office/drawing/2014/chart" uri="{C3380CC4-5D6E-409C-BE32-E72D297353CC}">
              <c16:uniqueId val="{00000004-1B9F-4F34-8717-73DB492C78F4}"/>
            </c:ext>
          </c:extLst>
        </c:ser>
        <c:dLbls>
          <c:showLegendKey val="0"/>
          <c:showVal val="0"/>
          <c:showCatName val="0"/>
          <c:showSerName val="0"/>
          <c:showPercent val="0"/>
          <c:showBubbleSize val="0"/>
        </c:dLbls>
        <c:gapWidth val="150"/>
        <c:shape val="box"/>
        <c:axId val="377853392"/>
        <c:axId val="377854176"/>
        <c:axId val="0"/>
      </c:bar3DChart>
      <c:catAx>
        <c:axId val="377853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7854176"/>
        <c:crosses val="autoZero"/>
        <c:auto val="1"/>
        <c:lblAlgn val="ctr"/>
        <c:lblOffset val="100"/>
        <c:noMultiLvlLbl val="0"/>
      </c:catAx>
      <c:valAx>
        <c:axId val="377854176"/>
        <c:scaling>
          <c:orientation val="minMax"/>
        </c:scaling>
        <c:delete val="1"/>
        <c:axPos val="l"/>
        <c:numFmt formatCode="0%" sourceLinked="1"/>
        <c:majorTickMark val="out"/>
        <c:minorTickMark val="none"/>
        <c:tickLblPos val="nextTo"/>
        <c:crossAx val="3778533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0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94-4D4D-AF92-9DFD8127E7C0}"/>
              </c:ext>
            </c:extLst>
          </c:dPt>
          <c:dPt>
            <c:idx val="1"/>
            <c:invertIfNegative val="0"/>
            <c:bubble3D val="0"/>
            <c:spPr>
              <a:solidFill>
                <a:srgbClr val="C00000"/>
              </a:solidFill>
            </c:spPr>
            <c:extLst>
              <c:ext xmlns:c16="http://schemas.microsoft.com/office/drawing/2014/chart" uri="{C3380CC4-5D6E-409C-BE32-E72D297353CC}">
                <c16:uniqueId val="{00000001-8894-4D4D-AF92-9DFD8127E7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94-4D4D-AF92-9DFD8127E7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94-4D4D-AF92-9DFD8127E7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Comunidad!$N$4:$Q$4</c:f>
              <c:numCache>
                <c:formatCode>0%</c:formatCode>
                <c:ptCount val="4"/>
                <c:pt idx="0">
                  <c:v>0</c:v>
                </c:pt>
                <c:pt idx="1">
                  <c:v>0</c:v>
                </c:pt>
                <c:pt idx="2">
                  <c:v>0</c:v>
                </c:pt>
                <c:pt idx="3">
                  <c:v>1</c:v>
                </c:pt>
              </c:numCache>
            </c:numRef>
          </c:val>
          <c:extLst>
            <c:ext xmlns:c16="http://schemas.microsoft.com/office/drawing/2014/chart" uri="{C3380CC4-5D6E-409C-BE32-E72D297353CC}">
              <c16:uniqueId val="{00000004-8894-4D4D-AF92-9DFD8127E7C0}"/>
            </c:ext>
          </c:extLst>
        </c:ser>
        <c:dLbls>
          <c:showLegendKey val="0"/>
          <c:showVal val="0"/>
          <c:showCatName val="0"/>
          <c:showSerName val="0"/>
          <c:showPercent val="0"/>
          <c:showBubbleSize val="0"/>
        </c:dLbls>
        <c:gapWidth val="150"/>
        <c:shape val="box"/>
        <c:axId val="379018392"/>
        <c:axId val="379008984"/>
        <c:axId val="0"/>
      </c:bar3DChart>
      <c:catAx>
        <c:axId val="379018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008984"/>
        <c:crosses val="autoZero"/>
        <c:auto val="1"/>
        <c:lblAlgn val="ctr"/>
        <c:lblOffset val="100"/>
        <c:noMultiLvlLbl val="0"/>
      </c:catAx>
      <c:valAx>
        <c:axId val="379008984"/>
        <c:scaling>
          <c:orientation val="minMax"/>
        </c:scaling>
        <c:delete val="1"/>
        <c:axPos val="l"/>
        <c:numFmt formatCode="0%" sourceLinked="1"/>
        <c:majorTickMark val="out"/>
        <c:minorTickMark val="none"/>
        <c:tickLblPos val="nextTo"/>
        <c:crossAx val="379018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0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4.3333333333333335E-2"/>
          <c:y val="0.32075742663362966"/>
          <c:w val="0.92666666666666664"/>
          <c:h val="0.54905848246598321"/>
        </c:manualLayout>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06-4A57-9DE8-C4D7D764AF9F}"/>
              </c:ext>
            </c:extLst>
          </c:dPt>
          <c:dPt>
            <c:idx val="1"/>
            <c:invertIfNegative val="0"/>
            <c:bubble3D val="0"/>
            <c:spPr>
              <a:solidFill>
                <a:srgbClr val="C00000"/>
              </a:solidFill>
            </c:spPr>
            <c:extLst>
              <c:ext xmlns:c16="http://schemas.microsoft.com/office/drawing/2014/chart" uri="{C3380CC4-5D6E-409C-BE32-E72D297353CC}">
                <c16:uniqueId val="{00000001-1106-4A57-9DE8-C4D7D764AF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06-4A57-9DE8-C4D7D764AF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06-4A57-9DE8-C4D7D764AF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Comunidad!$D$5:$G$5</c:f>
              <c:numCache>
                <c:formatCode>0%</c:formatCode>
                <c:ptCount val="4"/>
                <c:pt idx="0">
                  <c:v>0</c:v>
                </c:pt>
                <c:pt idx="1">
                  <c:v>0</c:v>
                </c:pt>
                <c:pt idx="2">
                  <c:v>0</c:v>
                </c:pt>
                <c:pt idx="3">
                  <c:v>1</c:v>
                </c:pt>
              </c:numCache>
            </c:numRef>
          </c:val>
          <c:extLst>
            <c:ext xmlns:c16="http://schemas.microsoft.com/office/drawing/2014/chart" uri="{C3380CC4-5D6E-409C-BE32-E72D297353CC}">
              <c16:uniqueId val="{00000004-1106-4A57-9DE8-C4D7D764AF9F}"/>
            </c:ext>
          </c:extLst>
        </c:ser>
        <c:dLbls>
          <c:showLegendKey val="0"/>
          <c:showVal val="0"/>
          <c:showCatName val="0"/>
          <c:showSerName val="0"/>
          <c:showPercent val="0"/>
          <c:showBubbleSize val="0"/>
        </c:dLbls>
        <c:gapWidth val="150"/>
        <c:shape val="box"/>
        <c:axId val="379018784"/>
        <c:axId val="379012904"/>
        <c:axId val="0"/>
      </c:bar3DChart>
      <c:catAx>
        <c:axId val="379018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012904"/>
        <c:crosses val="autoZero"/>
        <c:auto val="1"/>
        <c:lblAlgn val="ctr"/>
        <c:lblOffset val="100"/>
        <c:noMultiLvlLbl val="0"/>
      </c:catAx>
      <c:valAx>
        <c:axId val="379012904"/>
        <c:scaling>
          <c:orientation val="minMax"/>
        </c:scaling>
        <c:delete val="1"/>
        <c:axPos val="l"/>
        <c:numFmt formatCode="0%" sourceLinked="1"/>
        <c:majorTickMark val="out"/>
        <c:minorTickMark val="none"/>
        <c:tickLblPos val="nextTo"/>
        <c:crossAx val="379018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3C-481F-9174-466CC79293F2}"/>
              </c:ext>
            </c:extLst>
          </c:dPt>
          <c:dPt>
            <c:idx val="1"/>
            <c:invertIfNegative val="0"/>
            <c:bubble3D val="0"/>
            <c:spPr>
              <a:solidFill>
                <a:srgbClr val="C00000"/>
              </a:solidFill>
            </c:spPr>
            <c:extLst>
              <c:ext xmlns:c16="http://schemas.microsoft.com/office/drawing/2014/chart" uri="{C3380CC4-5D6E-409C-BE32-E72D297353CC}">
                <c16:uniqueId val="{00000001-C33C-481F-9174-466CC79293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3C-481F-9174-466CC79293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3C-481F-9174-466CC79293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C33C-481F-9174-466CC79293F2}"/>
            </c:ext>
          </c:extLst>
        </c:ser>
        <c:dLbls>
          <c:showLegendKey val="0"/>
          <c:showVal val="0"/>
          <c:showCatName val="0"/>
          <c:showSerName val="0"/>
          <c:showPercent val="0"/>
          <c:showBubbleSize val="0"/>
        </c:dLbls>
        <c:gapWidth val="150"/>
        <c:shape val="box"/>
        <c:axId val="356907168"/>
        <c:axId val="356904032"/>
        <c:axId val="0"/>
      </c:bar3DChart>
      <c:catAx>
        <c:axId val="356907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904032"/>
        <c:crosses val="autoZero"/>
        <c:auto val="1"/>
        <c:lblAlgn val="ctr"/>
        <c:lblOffset val="100"/>
        <c:noMultiLvlLbl val="0"/>
      </c:catAx>
      <c:valAx>
        <c:axId val="356904032"/>
        <c:scaling>
          <c:orientation val="minMax"/>
        </c:scaling>
        <c:delete val="1"/>
        <c:axPos val="l"/>
        <c:numFmt formatCode="0%" sourceLinked="1"/>
        <c:majorTickMark val="out"/>
        <c:minorTickMark val="none"/>
        <c:tickLblPos val="nextTo"/>
        <c:crossAx val="3569071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05-40F0-A80A-1913A7C08F5C}"/>
              </c:ext>
            </c:extLst>
          </c:dPt>
          <c:dPt>
            <c:idx val="1"/>
            <c:invertIfNegative val="0"/>
            <c:bubble3D val="0"/>
            <c:spPr>
              <a:solidFill>
                <a:srgbClr val="C00000"/>
              </a:solidFill>
            </c:spPr>
            <c:extLst>
              <c:ext xmlns:c16="http://schemas.microsoft.com/office/drawing/2014/chart" uri="{C3380CC4-5D6E-409C-BE32-E72D297353CC}">
                <c16:uniqueId val="{00000001-7A05-40F0-A80A-1913A7C08F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05-40F0-A80A-1913A7C08F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05-40F0-A80A-1913A7C08F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Comunidad!$I$5:$L$5</c:f>
              <c:numCache>
                <c:formatCode>0%</c:formatCode>
                <c:ptCount val="4"/>
                <c:pt idx="0">
                  <c:v>0</c:v>
                </c:pt>
                <c:pt idx="1">
                  <c:v>0</c:v>
                </c:pt>
                <c:pt idx="2">
                  <c:v>0</c:v>
                </c:pt>
                <c:pt idx="3">
                  <c:v>1</c:v>
                </c:pt>
              </c:numCache>
            </c:numRef>
          </c:val>
          <c:extLst>
            <c:ext xmlns:c16="http://schemas.microsoft.com/office/drawing/2014/chart" uri="{C3380CC4-5D6E-409C-BE32-E72D297353CC}">
              <c16:uniqueId val="{00000004-7A05-40F0-A80A-1913A7C08F5C}"/>
            </c:ext>
          </c:extLst>
        </c:ser>
        <c:dLbls>
          <c:showLegendKey val="0"/>
          <c:showVal val="0"/>
          <c:showCatName val="0"/>
          <c:showSerName val="0"/>
          <c:showPercent val="0"/>
          <c:showBubbleSize val="0"/>
        </c:dLbls>
        <c:gapWidth val="150"/>
        <c:shape val="box"/>
        <c:axId val="379013688"/>
        <c:axId val="379013296"/>
        <c:axId val="0"/>
      </c:bar3DChart>
      <c:catAx>
        <c:axId val="379013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013296"/>
        <c:crosses val="autoZero"/>
        <c:auto val="1"/>
        <c:lblAlgn val="ctr"/>
        <c:lblOffset val="100"/>
        <c:noMultiLvlLbl val="0"/>
      </c:catAx>
      <c:valAx>
        <c:axId val="379013296"/>
        <c:scaling>
          <c:orientation val="minMax"/>
        </c:scaling>
        <c:delete val="1"/>
        <c:axPos val="l"/>
        <c:numFmt formatCode="0%" sourceLinked="1"/>
        <c:majorTickMark val="out"/>
        <c:minorTickMark val="none"/>
        <c:tickLblPos val="nextTo"/>
        <c:crossAx val="379013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8D6-4863-B924-E0264068F0AD}"/>
              </c:ext>
            </c:extLst>
          </c:dPt>
          <c:dPt>
            <c:idx val="1"/>
            <c:invertIfNegative val="0"/>
            <c:bubble3D val="0"/>
            <c:spPr>
              <a:solidFill>
                <a:srgbClr val="C00000"/>
              </a:solidFill>
            </c:spPr>
            <c:extLst>
              <c:ext xmlns:c16="http://schemas.microsoft.com/office/drawing/2014/chart" uri="{C3380CC4-5D6E-409C-BE32-E72D297353CC}">
                <c16:uniqueId val="{00000001-C8D6-4863-B924-E0264068F0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8D6-4863-B924-E0264068F0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8D6-4863-B924-E0264068F0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Comunidad!$N$5:$Q$5</c:f>
              <c:numCache>
                <c:formatCode>0%</c:formatCode>
                <c:ptCount val="4"/>
                <c:pt idx="0">
                  <c:v>0</c:v>
                </c:pt>
                <c:pt idx="1">
                  <c:v>0</c:v>
                </c:pt>
                <c:pt idx="2">
                  <c:v>0</c:v>
                </c:pt>
                <c:pt idx="3">
                  <c:v>1</c:v>
                </c:pt>
              </c:numCache>
            </c:numRef>
          </c:val>
          <c:extLst>
            <c:ext xmlns:c16="http://schemas.microsoft.com/office/drawing/2014/chart" uri="{C3380CC4-5D6E-409C-BE32-E72D297353CC}">
              <c16:uniqueId val="{00000004-C8D6-4863-B924-E0264068F0AD}"/>
            </c:ext>
          </c:extLst>
        </c:ser>
        <c:dLbls>
          <c:showLegendKey val="0"/>
          <c:showVal val="0"/>
          <c:showCatName val="0"/>
          <c:showSerName val="0"/>
          <c:showPercent val="0"/>
          <c:showBubbleSize val="0"/>
        </c:dLbls>
        <c:gapWidth val="150"/>
        <c:shape val="box"/>
        <c:axId val="379019176"/>
        <c:axId val="379017608"/>
        <c:axId val="0"/>
      </c:bar3DChart>
      <c:catAx>
        <c:axId val="379019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017608"/>
        <c:crosses val="autoZero"/>
        <c:auto val="1"/>
        <c:lblAlgn val="ctr"/>
        <c:lblOffset val="100"/>
        <c:noMultiLvlLbl val="0"/>
      </c:catAx>
      <c:valAx>
        <c:axId val="379017608"/>
        <c:scaling>
          <c:orientation val="minMax"/>
        </c:scaling>
        <c:delete val="1"/>
        <c:axPos val="l"/>
        <c:numFmt formatCode="0%" sourceLinked="1"/>
        <c:majorTickMark val="out"/>
        <c:minorTickMark val="none"/>
        <c:tickLblPos val="nextTo"/>
        <c:crossAx val="3790191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1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71B-4D13-8A5D-4331E12CA4FA}"/>
              </c:ext>
            </c:extLst>
          </c:dPt>
          <c:dPt>
            <c:idx val="1"/>
            <c:invertIfNegative val="0"/>
            <c:bubble3D val="0"/>
            <c:spPr>
              <a:solidFill>
                <a:srgbClr val="C00000"/>
              </a:solidFill>
            </c:spPr>
            <c:extLst>
              <c:ext xmlns:c16="http://schemas.microsoft.com/office/drawing/2014/chart" uri="{C3380CC4-5D6E-409C-BE32-E72D297353CC}">
                <c16:uniqueId val="{00000001-D71B-4D13-8A5D-4331E12CA4F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1B-4D13-8A5D-4331E12CA4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1B-4D13-8A5D-4331E12CA4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Comunidad!$D$6:$G$6</c:f>
              <c:numCache>
                <c:formatCode>0%</c:formatCode>
                <c:ptCount val="4"/>
                <c:pt idx="0">
                  <c:v>0</c:v>
                </c:pt>
                <c:pt idx="1">
                  <c:v>0</c:v>
                </c:pt>
                <c:pt idx="2">
                  <c:v>0</c:v>
                </c:pt>
                <c:pt idx="3">
                  <c:v>1</c:v>
                </c:pt>
              </c:numCache>
            </c:numRef>
          </c:val>
          <c:extLst>
            <c:ext xmlns:c16="http://schemas.microsoft.com/office/drawing/2014/chart" uri="{C3380CC4-5D6E-409C-BE32-E72D297353CC}">
              <c16:uniqueId val="{00000004-D71B-4D13-8A5D-4331E12CA4FA}"/>
            </c:ext>
          </c:extLst>
        </c:ser>
        <c:dLbls>
          <c:showLegendKey val="0"/>
          <c:showVal val="0"/>
          <c:showCatName val="0"/>
          <c:showSerName val="0"/>
          <c:showPercent val="0"/>
          <c:showBubbleSize val="0"/>
        </c:dLbls>
        <c:gapWidth val="150"/>
        <c:shape val="box"/>
        <c:axId val="379010944"/>
        <c:axId val="379007024"/>
        <c:axId val="0"/>
      </c:bar3DChart>
      <c:catAx>
        <c:axId val="379010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007024"/>
        <c:crosses val="autoZero"/>
        <c:auto val="1"/>
        <c:lblAlgn val="ctr"/>
        <c:lblOffset val="100"/>
        <c:noMultiLvlLbl val="0"/>
      </c:catAx>
      <c:valAx>
        <c:axId val="379007024"/>
        <c:scaling>
          <c:orientation val="minMax"/>
        </c:scaling>
        <c:delete val="1"/>
        <c:axPos val="l"/>
        <c:numFmt formatCode="0%" sourceLinked="1"/>
        <c:majorTickMark val="out"/>
        <c:minorTickMark val="none"/>
        <c:tickLblPos val="nextTo"/>
        <c:crossAx val="379010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958-4686-BA48-F22F2A18E987}"/>
              </c:ext>
            </c:extLst>
          </c:dPt>
          <c:dPt>
            <c:idx val="1"/>
            <c:invertIfNegative val="0"/>
            <c:bubble3D val="0"/>
            <c:spPr>
              <a:solidFill>
                <a:srgbClr val="C00000"/>
              </a:solidFill>
            </c:spPr>
            <c:extLst>
              <c:ext xmlns:c16="http://schemas.microsoft.com/office/drawing/2014/chart" uri="{C3380CC4-5D6E-409C-BE32-E72D297353CC}">
                <c16:uniqueId val="{00000001-6958-4686-BA48-F22F2A18E9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958-4686-BA48-F22F2A18E9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958-4686-BA48-F22F2A18E9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Comunidad!$I$6:$L$6</c:f>
              <c:numCache>
                <c:formatCode>0%</c:formatCode>
                <c:ptCount val="4"/>
                <c:pt idx="0">
                  <c:v>0</c:v>
                </c:pt>
                <c:pt idx="1">
                  <c:v>0</c:v>
                </c:pt>
                <c:pt idx="2">
                  <c:v>0</c:v>
                </c:pt>
                <c:pt idx="3">
                  <c:v>1</c:v>
                </c:pt>
              </c:numCache>
            </c:numRef>
          </c:val>
          <c:extLst>
            <c:ext xmlns:c16="http://schemas.microsoft.com/office/drawing/2014/chart" uri="{C3380CC4-5D6E-409C-BE32-E72D297353CC}">
              <c16:uniqueId val="{00000004-6958-4686-BA48-F22F2A18E987}"/>
            </c:ext>
          </c:extLst>
        </c:ser>
        <c:dLbls>
          <c:showLegendKey val="0"/>
          <c:showVal val="0"/>
          <c:showCatName val="0"/>
          <c:showSerName val="0"/>
          <c:showPercent val="0"/>
          <c:showBubbleSize val="0"/>
        </c:dLbls>
        <c:gapWidth val="150"/>
        <c:shape val="box"/>
        <c:axId val="379009768"/>
        <c:axId val="379010160"/>
        <c:axId val="0"/>
      </c:bar3DChart>
      <c:catAx>
        <c:axId val="379009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010160"/>
        <c:crosses val="autoZero"/>
        <c:auto val="1"/>
        <c:lblAlgn val="ctr"/>
        <c:lblOffset val="100"/>
        <c:noMultiLvlLbl val="0"/>
      </c:catAx>
      <c:valAx>
        <c:axId val="379010160"/>
        <c:scaling>
          <c:orientation val="minMax"/>
        </c:scaling>
        <c:delete val="1"/>
        <c:axPos val="l"/>
        <c:numFmt formatCode="0%" sourceLinked="1"/>
        <c:majorTickMark val="out"/>
        <c:minorTickMark val="none"/>
        <c:tickLblPos val="nextTo"/>
        <c:crossAx val="3790097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01-4B20-8643-E915CE9EB71A}"/>
              </c:ext>
            </c:extLst>
          </c:dPt>
          <c:dPt>
            <c:idx val="1"/>
            <c:invertIfNegative val="0"/>
            <c:bubble3D val="0"/>
            <c:spPr>
              <a:solidFill>
                <a:srgbClr val="C00000"/>
              </a:solidFill>
            </c:spPr>
            <c:extLst>
              <c:ext xmlns:c16="http://schemas.microsoft.com/office/drawing/2014/chart" uri="{C3380CC4-5D6E-409C-BE32-E72D297353CC}">
                <c16:uniqueId val="{00000001-4701-4B20-8643-E915CE9EB7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01-4B20-8643-E915CE9EB7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01-4B20-8643-E915CE9EB7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Comunidad!$N$6:$Q$6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4701-4B20-8643-E915CE9EB71A}"/>
            </c:ext>
          </c:extLst>
        </c:ser>
        <c:dLbls>
          <c:showLegendKey val="0"/>
          <c:showVal val="0"/>
          <c:showCatName val="0"/>
          <c:showSerName val="0"/>
          <c:showPercent val="0"/>
          <c:showBubbleSize val="0"/>
        </c:dLbls>
        <c:gapWidth val="150"/>
        <c:shape val="box"/>
        <c:axId val="379016824"/>
        <c:axId val="379011728"/>
        <c:axId val="0"/>
      </c:bar3DChart>
      <c:catAx>
        <c:axId val="379016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011728"/>
        <c:crosses val="autoZero"/>
        <c:auto val="1"/>
        <c:lblAlgn val="ctr"/>
        <c:lblOffset val="100"/>
        <c:noMultiLvlLbl val="0"/>
      </c:catAx>
      <c:valAx>
        <c:axId val="379011728"/>
        <c:scaling>
          <c:orientation val="minMax"/>
        </c:scaling>
        <c:delete val="1"/>
        <c:axPos val="l"/>
        <c:numFmt formatCode="0%" sourceLinked="1"/>
        <c:majorTickMark val="out"/>
        <c:minorTickMark val="none"/>
        <c:tickLblPos val="nextTo"/>
        <c:crossAx val="3790168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1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ACCESIBILIDAD</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2"/>
          <c:order val="0"/>
          <c:tx>
            <c:strRef>
              <c:f>Comunidad!$D$2</c:f>
              <c:strCache>
                <c:ptCount val="1"/>
                <c:pt idx="0">
                  <c:v>AÑO 2019</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Comunidad!$D$4:$G$4</c:f>
              <c:numCache>
                <c:formatCode>0%</c:formatCode>
                <c:ptCount val="4"/>
                <c:pt idx="0">
                  <c:v>0</c:v>
                </c:pt>
                <c:pt idx="1">
                  <c:v>0</c:v>
                </c:pt>
                <c:pt idx="2">
                  <c:v>0</c:v>
                </c:pt>
                <c:pt idx="3">
                  <c:v>1</c:v>
                </c:pt>
              </c:numCache>
            </c:numRef>
          </c:val>
          <c:extLst>
            <c:ext xmlns:c16="http://schemas.microsoft.com/office/drawing/2014/chart" uri="{C3380CC4-5D6E-409C-BE32-E72D297353CC}">
              <c16:uniqueId val="{00000002-2621-4D5F-B56F-9E79E1AC6D87}"/>
            </c:ext>
          </c:extLst>
        </c:ser>
        <c:ser>
          <c:idx val="0"/>
          <c:order val="1"/>
          <c:tx>
            <c:strRef>
              <c:f>Comunidad!$I$2</c:f>
              <c:strCache>
                <c:ptCount val="1"/>
                <c:pt idx="0">
                  <c:v>AÑO 2020</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Comunidad!$I$4:$L$4</c:f>
              <c:numCache>
                <c:formatCode>0%</c:formatCode>
                <c:ptCount val="4"/>
                <c:pt idx="0">
                  <c:v>0</c:v>
                </c:pt>
                <c:pt idx="1">
                  <c:v>0</c:v>
                </c:pt>
                <c:pt idx="2">
                  <c:v>0</c:v>
                </c:pt>
                <c:pt idx="3">
                  <c:v>1</c:v>
                </c:pt>
              </c:numCache>
            </c:numRef>
          </c:val>
          <c:extLst>
            <c:ext xmlns:c16="http://schemas.microsoft.com/office/drawing/2014/chart" uri="{C3380CC4-5D6E-409C-BE32-E72D297353CC}">
              <c16:uniqueId val="{00000007-2621-4D5F-B56F-9E79E1AC6D87}"/>
            </c:ext>
          </c:extLst>
        </c:ser>
        <c:ser>
          <c:idx val="1"/>
          <c:order val="2"/>
          <c:tx>
            <c:strRef>
              <c:f>Comunidad!$N$2</c:f>
              <c:strCache>
                <c:ptCount val="1"/>
                <c:pt idx="0">
                  <c:v>AÑO 2021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Comunidad!$N$4:$Q$4</c:f>
              <c:numCache>
                <c:formatCode>0%</c:formatCode>
                <c:ptCount val="4"/>
                <c:pt idx="0">
                  <c:v>0</c:v>
                </c:pt>
                <c:pt idx="1">
                  <c:v>0</c:v>
                </c:pt>
                <c:pt idx="2">
                  <c:v>0</c:v>
                </c:pt>
                <c:pt idx="3">
                  <c:v>1</c:v>
                </c:pt>
              </c:numCache>
            </c:numRef>
          </c:val>
          <c:extLst>
            <c:ext xmlns:c16="http://schemas.microsoft.com/office/drawing/2014/chart" uri="{C3380CC4-5D6E-409C-BE32-E72D297353CC}">
              <c16:uniqueId val="{0000000C-2621-4D5F-B56F-9E79E1AC6D87}"/>
            </c:ext>
          </c:extLst>
        </c:ser>
        <c:ser>
          <c:idx val="3"/>
          <c:order val="3"/>
          <c:tx>
            <c:strRef>
              <c:f>Comunidad!$S$2</c:f>
              <c:strCache>
                <c:ptCount val="1"/>
                <c:pt idx="0">
                  <c:v>AÑO 2022</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6.1620445894507887E-2"/>
                  <c:y val="-7.07070782053689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621-4D5F-B56F-9E79E1AC6D87}"/>
                </c:ext>
              </c:extLst>
            </c:dLbl>
            <c:dLbl>
              <c:idx val="1"/>
              <c:layout>
                <c:manualLayout>
                  <c:x val="-5.0744970092441541E-2"/>
                  <c:y val="-8.01346886327515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621-4D5F-B56F-9E79E1AC6D87}"/>
                </c:ext>
              </c:extLst>
            </c:dLbl>
            <c:dLbl>
              <c:idx val="2"/>
              <c:layout>
                <c:manualLayout>
                  <c:x val="-3.9749949690220207E-2"/>
                  <c:y val="-8.01346886327515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621-4D5F-B56F-9E79E1AC6D87}"/>
                </c:ext>
              </c:extLst>
            </c:dLbl>
            <c:dLbl>
              <c:idx val="3"/>
              <c:layout>
                <c:manualLayout>
                  <c:x val="-5.5095160413268084E-2"/>
                  <c:y val="-8.95622990601340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621-4D5F-B56F-9E79E1AC6D8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Comunidad!$S$4:$V$4</c:f>
              <c:numCache>
                <c:formatCode>0%</c:formatCode>
                <c:ptCount val="4"/>
                <c:pt idx="0">
                  <c:v>0</c:v>
                </c:pt>
                <c:pt idx="1">
                  <c:v>0</c:v>
                </c:pt>
                <c:pt idx="2">
                  <c:v>0</c:v>
                </c:pt>
                <c:pt idx="3">
                  <c:v>1</c:v>
                </c:pt>
              </c:numCache>
            </c:numRef>
          </c:val>
          <c:extLst>
            <c:ext xmlns:c16="http://schemas.microsoft.com/office/drawing/2014/chart" uri="{C3380CC4-5D6E-409C-BE32-E72D297353CC}">
              <c16:uniqueId val="{00000011-2621-4D5F-B56F-9E79E1AC6D87}"/>
            </c:ext>
          </c:extLst>
        </c:ser>
        <c:ser>
          <c:idx val="4"/>
          <c:order val="4"/>
          <c:tx>
            <c:strRef>
              <c:f>Comunidad!$X$2</c:f>
              <c:strCache>
                <c:ptCount val="1"/>
                <c:pt idx="0">
                  <c:v>AÑO 2023</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val>
            <c:numRef>
              <c:f>Comunidad!$X$4:$AA$4</c:f>
              <c:numCache>
                <c:formatCode>0%</c:formatCode>
                <c:ptCount val="4"/>
                <c:pt idx="0">
                  <c:v>0</c:v>
                </c:pt>
                <c:pt idx="1">
                  <c:v>0.25</c:v>
                </c:pt>
                <c:pt idx="2">
                  <c:v>0</c:v>
                </c:pt>
                <c:pt idx="3">
                  <c:v>0.75</c:v>
                </c:pt>
              </c:numCache>
            </c:numRef>
          </c:val>
          <c:extLst>
            <c:ext xmlns:c16="http://schemas.microsoft.com/office/drawing/2014/chart" uri="{C3380CC4-5D6E-409C-BE32-E72D297353CC}">
              <c16:uniqueId val="{00000001-164E-4383-94EE-7F76C7F04813}"/>
            </c:ext>
          </c:extLst>
        </c:ser>
        <c:ser>
          <c:idx val="5"/>
          <c:order val="5"/>
          <c:tx>
            <c:strRef>
              <c:f>Comunidad!$AC$2</c:f>
              <c:strCache>
                <c:ptCount val="1"/>
                <c:pt idx="0">
                  <c:v>AÑO 2024</c:v>
                </c:pt>
              </c:strCache>
            </c:strRef>
          </c:tx>
          <c:invertIfNegative val="0"/>
          <c:val>
            <c:numRef>
              <c:f>Comunidad!$AC$4:$AF$4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0-5476-DC4B-A42C-7581DCB2A3CE}"/>
            </c:ext>
          </c:extLst>
        </c:ser>
        <c:dLbls>
          <c:showLegendKey val="0"/>
          <c:showVal val="0"/>
          <c:showCatName val="0"/>
          <c:showSerName val="0"/>
          <c:showPercent val="0"/>
          <c:showBubbleSize val="0"/>
        </c:dLbls>
        <c:gapWidth val="150"/>
        <c:shape val="box"/>
        <c:axId val="379014864"/>
        <c:axId val="379008200"/>
        <c:axId val="0"/>
      </c:bar3DChart>
      <c:catAx>
        <c:axId val="37901486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9008200"/>
        <c:crosses val="autoZero"/>
        <c:auto val="1"/>
        <c:lblAlgn val="ctr"/>
        <c:lblOffset val="100"/>
        <c:noMultiLvlLbl val="0"/>
      </c:catAx>
      <c:valAx>
        <c:axId val="379008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90148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cap="none" spc="0" normalizeH="0" baseline="0">
                <a:solidFill>
                  <a:schemeClr val="tx1">
                    <a:lumMod val="65000"/>
                    <a:lumOff val="35000"/>
                  </a:schemeClr>
                </a:solidFill>
                <a:latin typeface="+mj-lt"/>
                <a:ea typeface="+mj-ea"/>
                <a:cs typeface="+mj-cs"/>
              </a:defRPr>
            </a:pPr>
            <a:r>
              <a:rPr lang="en-US"/>
              <a:t>PROYECCIÓN A LA COMUNIDAD</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2"/>
          <c:order val="0"/>
          <c:tx>
            <c:strRef>
              <c:f>Comunidad!$D$2</c:f>
              <c:strCache>
                <c:ptCount val="1"/>
                <c:pt idx="0">
                  <c:v>AÑO 2019</c:v>
                </c:pt>
              </c:strCache>
            </c:strRef>
          </c:tx>
          <c:spPr>
            <a:solidFill>
              <a:schemeClr val="accent3"/>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Comunidad!$D$5:$G$5</c:f>
              <c:numCache>
                <c:formatCode>0%</c:formatCode>
                <c:ptCount val="4"/>
                <c:pt idx="0">
                  <c:v>0</c:v>
                </c:pt>
                <c:pt idx="1">
                  <c:v>0</c:v>
                </c:pt>
                <c:pt idx="2">
                  <c:v>0</c:v>
                </c:pt>
                <c:pt idx="3">
                  <c:v>1</c:v>
                </c:pt>
              </c:numCache>
            </c:numRef>
          </c:val>
          <c:extLst>
            <c:ext xmlns:c16="http://schemas.microsoft.com/office/drawing/2014/chart" uri="{C3380CC4-5D6E-409C-BE32-E72D297353CC}">
              <c16:uniqueId val="{00000002-7049-4B0C-9CD3-661A309885F0}"/>
            </c:ext>
          </c:extLst>
        </c:ser>
        <c:ser>
          <c:idx val="0"/>
          <c:order val="1"/>
          <c:tx>
            <c:strRef>
              <c:f>Comunidad!$I$2</c:f>
              <c:strCache>
                <c:ptCount val="1"/>
                <c:pt idx="0">
                  <c:v>AÑO 2020</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Comunidad!$I$5:$L$5</c:f>
              <c:numCache>
                <c:formatCode>0%</c:formatCode>
                <c:ptCount val="4"/>
                <c:pt idx="0">
                  <c:v>0</c:v>
                </c:pt>
                <c:pt idx="1">
                  <c:v>0</c:v>
                </c:pt>
                <c:pt idx="2">
                  <c:v>0</c:v>
                </c:pt>
                <c:pt idx="3">
                  <c:v>1</c:v>
                </c:pt>
              </c:numCache>
            </c:numRef>
          </c:val>
          <c:extLst>
            <c:ext xmlns:c16="http://schemas.microsoft.com/office/drawing/2014/chart" uri="{C3380CC4-5D6E-409C-BE32-E72D297353CC}">
              <c16:uniqueId val="{00000007-7049-4B0C-9CD3-661A309885F0}"/>
            </c:ext>
          </c:extLst>
        </c:ser>
        <c:ser>
          <c:idx val="1"/>
          <c:order val="2"/>
          <c:tx>
            <c:strRef>
              <c:f>Comunidad!$N$2</c:f>
              <c:strCache>
                <c:ptCount val="1"/>
                <c:pt idx="0">
                  <c:v>AÑO 2021</c:v>
                </c:pt>
              </c:strCache>
            </c:strRef>
          </c:tx>
          <c:spPr>
            <a:solidFill>
              <a:schemeClr val="accent2"/>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Comunidad!$N$5:$Q$5</c:f>
              <c:numCache>
                <c:formatCode>0%</c:formatCode>
                <c:ptCount val="4"/>
                <c:pt idx="0">
                  <c:v>0</c:v>
                </c:pt>
                <c:pt idx="1">
                  <c:v>0</c:v>
                </c:pt>
                <c:pt idx="2">
                  <c:v>0</c:v>
                </c:pt>
                <c:pt idx="3">
                  <c:v>1</c:v>
                </c:pt>
              </c:numCache>
            </c:numRef>
          </c:val>
          <c:extLst>
            <c:ext xmlns:c16="http://schemas.microsoft.com/office/drawing/2014/chart" uri="{C3380CC4-5D6E-409C-BE32-E72D297353CC}">
              <c16:uniqueId val="{0000000C-7049-4B0C-9CD3-661A309885F0}"/>
            </c:ext>
          </c:extLst>
        </c:ser>
        <c:ser>
          <c:idx val="3"/>
          <c:order val="3"/>
          <c:tx>
            <c:strRef>
              <c:f>Comunidad!$S$2</c:f>
              <c:strCache>
                <c:ptCount val="1"/>
                <c:pt idx="0">
                  <c:v>AÑO 2022</c:v>
                </c:pt>
              </c:strCache>
            </c:strRef>
          </c:tx>
          <c:spPr>
            <a:solidFill>
              <a:schemeClr val="accent4"/>
            </a:solidFill>
            <a:ln>
              <a:noFill/>
            </a:ln>
            <a:effectLst/>
            <a:sp3d/>
          </c:spPr>
          <c:invertIfNegative val="0"/>
          <c:dLbls>
            <c:dLbl>
              <c:idx val="0"/>
              <c:layout>
                <c:manualLayout>
                  <c:x val="-4.8569874932028273E-2"/>
                  <c:y val="-6.91699532984808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049-4B0C-9CD3-661A309885F0}"/>
                </c:ext>
              </c:extLst>
            </c:dLbl>
            <c:dLbl>
              <c:idx val="1"/>
              <c:layout>
                <c:manualLayout>
                  <c:x val="-5.7270255573681352E-2"/>
                  <c:y val="-7.37812835183796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049-4B0C-9CD3-661A309885F0}"/>
                </c:ext>
              </c:extLst>
            </c:dLbl>
            <c:dLbl>
              <c:idx val="2"/>
              <c:layout>
                <c:manualLayout>
                  <c:x val="-4.8569874932028273E-2"/>
                  <c:y val="-6.91699532984808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049-4B0C-9CD3-661A309885F0}"/>
                </c:ext>
              </c:extLst>
            </c:dLbl>
            <c:dLbl>
              <c:idx val="3"/>
              <c:layout>
                <c:manualLayout>
                  <c:x val="-5.7270255573681352E-2"/>
                  <c:y val="-8.3003943958177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049-4B0C-9CD3-661A309885F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Comunidad!$S$5:$V$5</c:f>
              <c:numCache>
                <c:formatCode>0%</c:formatCode>
                <c:ptCount val="4"/>
                <c:pt idx="0">
                  <c:v>0</c:v>
                </c:pt>
                <c:pt idx="1">
                  <c:v>0</c:v>
                </c:pt>
                <c:pt idx="2">
                  <c:v>0</c:v>
                </c:pt>
                <c:pt idx="3">
                  <c:v>1</c:v>
                </c:pt>
              </c:numCache>
            </c:numRef>
          </c:val>
          <c:extLst>
            <c:ext xmlns:c16="http://schemas.microsoft.com/office/drawing/2014/chart" uri="{C3380CC4-5D6E-409C-BE32-E72D297353CC}">
              <c16:uniqueId val="{00000011-7049-4B0C-9CD3-661A309885F0}"/>
            </c:ext>
          </c:extLst>
        </c:ser>
        <c:ser>
          <c:idx val="4"/>
          <c:order val="4"/>
          <c:tx>
            <c:strRef>
              <c:f>Comunidad!$X$2</c:f>
              <c:strCache>
                <c:ptCount val="1"/>
                <c:pt idx="0">
                  <c:v>AÑO 2023</c:v>
                </c:pt>
              </c:strCache>
            </c:strRef>
          </c:tx>
          <c:spPr>
            <a:solidFill>
              <a:schemeClr val="accent5"/>
            </a:solidFill>
            <a:ln>
              <a:noFill/>
            </a:ln>
            <a:effectLst/>
            <a:sp3d/>
          </c:spPr>
          <c:invertIfNegative val="0"/>
          <c:val>
            <c:numRef>
              <c:f>Comunidad!$X$5:$AA$5</c:f>
              <c:numCache>
                <c:formatCode>0%</c:formatCode>
                <c:ptCount val="4"/>
                <c:pt idx="0">
                  <c:v>0</c:v>
                </c:pt>
                <c:pt idx="1">
                  <c:v>0</c:v>
                </c:pt>
                <c:pt idx="2">
                  <c:v>0</c:v>
                </c:pt>
                <c:pt idx="3">
                  <c:v>1</c:v>
                </c:pt>
              </c:numCache>
            </c:numRef>
          </c:val>
          <c:extLst>
            <c:ext xmlns:c16="http://schemas.microsoft.com/office/drawing/2014/chart" uri="{C3380CC4-5D6E-409C-BE32-E72D297353CC}">
              <c16:uniqueId val="{00000001-0608-4574-A79F-4E235059781F}"/>
            </c:ext>
          </c:extLst>
        </c:ser>
        <c:ser>
          <c:idx val="5"/>
          <c:order val="5"/>
          <c:tx>
            <c:strRef>
              <c:f>Comunidad!$AC$2</c:f>
              <c:strCache>
                <c:ptCount val="1"/>
                <c:pt idx="0">
                  <c:v>AÑO 2024</c:v>
                </c:pt>
              </c:strCache>
            </c:strRef>
          </c:tx>
          <c:invertIfNegative val="0"/>
          <c:val>
            <c:numRef>
              <c:f>Comunidad!$AC$5:$AF$5</c:f>
              <c:numCache>
                <c:formatCode>0%</c:formatCode>
                <c:ptCount val="4"/>
                <c:pt idx="0">
                  <c:v>0</c:v>
                </c:pt>
                <c:pt idx="1">
                  <c:v>0</c:v>
                </c:pt>
                <c:pt idx="2">
                  <c:v>0</c:v>
                </c:pt>
                <c:pt idx="3">
                  <c:v>1</c:v>
                </c:pt>
              </c:numCache>
            </c:numRef>
          </c:val>
          <c:extLst>
            <c:ext xmlns:c16="http://schemas.microsoft.com/office/drawing/2014/chart" uri="{C3380CC4-5D6E-409C-BE32-E72D297353CC}">
              <c16:uniqueId val="{00000000-4455-1140-906C-99283316F48D}"/>
            </c:ext>
          </c:extLst>
        </c:ser>
        <c:dLbls>
          <c:showLegendKey val="0"/>
          <c:showVal val="0"/>
          <c:showCatName val="0"/>
          <c:showSerName val="0"/>
          <c:showPercent val="0"/>
          <c:showBubbleSize val="0"/>
        </c:dLbls>
        <c:gapWidth val="150"/>
        <c:shape val="box"/>
        <c:axId val="379012120"/>
        <c:axId val="379014472"/>
        <c:axId val="0"/>
      </c:bar3DChart>
      <c:catAx>
        <c:axId val="379012120"/>
        <c:scaling>
          <c:orientation val="minMax"/>
        </c:scaling>
        <c:delete val="0"/>
        <c:axPos val="b"/>
        <c:numFmt formatCode="General"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s-CO"/>
          </a:p>
        </c:txPr>
        <c:crossAx val="379014472"/>
        <c:crosses val="autoZero"/>
        <c:auto val="1"/>
        <c:lblAlgn val="ctr"/>
        <c:lblOffset val="100"/>
        <c:noMultiLvlLbl val="0"/>
      </c:catAx>
      <c:valAx>
        <c:axId val="37901447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9012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PARTICIPACION Y CONVIVENCIA</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2"/>
          <c:order val="0"/>
          <c:tx>
            <c:strRef>
              <c:f>Comunidad!$D$2</c:f>
              <c:strCache>
                <c:ptCount val="1"/>
                <c:pt idx="0">
                  <c:v>AÑO 2019</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Comunidad!$D$6:$G$6</c:f>
              <c:numCache>
                <c:formatCode>0%</c:formatCode>
                <c:ptCount val="4"/>
                <c:pt idx="0">
                  <c:v>0</c:v>
                </c:pt>
                <c:pt idx="1">
                  <c:v>0</c:v>
                </c:pt>
                <c:pt idx="2">
                  <c:v>0</c:v>
                </c:pt>
                <c:pt idx="3">
                  <c:v>1</c:v>
                </c:pt>
              </c:numCache>
            </c:numRef>
          </c:val>
          <c:extLst>
            <c:ext xmlns:c16="http://schemas.microsoft.com/office/drawing/2014/chart" uri="{C3380CC4-5D6E-409C-BE32-E72D297353CC}">
              <c16:uniqueId val="{00000002-37DB-4938-BF7D-4006D8969E56}"/>
            </c:ext>
          </c:extLst>
        </c:ser>
        <c:ser>
          <c:idx val="0"/>
          <c:order val="1"/>
          <c:tx>
            <c:strRef>
              <c:f>Comunidad!$I$2</c:f>
              <c:strCache>
                <c:ptCount val="1"/>
                <c:pt idx="0">
                  <c:v>AÑO 2020</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Comunidad!$I$6:$L$6</c:f>
              <c:numCache>
                <c:formatCode>0%</c:formatCode>
                <c:ptCount val="4"/>
                <c:pt idx="0">
                  <c:v>0</c:v>
                </c:pt>
                <c:pt idx="1">
                  <c:v>0</c:v>
                </c:pt>
                <c:pt idx="2">
                  <c:v>0</c:v>
                </c:pt>
                <c:pt idx="3">
                  <c:v>1</c:v>
                </c:pt>
              </c:numCache>
            </c:numRef>
          </c:val>
          <c:extLst>
            <c:ext xmlns:c16="http://schemas.microsoft.com/office/drawing/2014/chart" uri="{C3380CC4-5D6E-409C-BE32-E72D297353CC}">
              <c16:uniqueId val="{00000007-37DB-4938-BF7D-4006D8969E56}"/>
            </c:ext>
          </c:extLst>
        </c:ser>
        <c:ser>
          <c:idx val="1"/>
          <c:order val="2"/>
          <c:tx>
            <c:strRef>
              <c:f>Comunidad!$N$2</c:f>
              <c:strCache>
                <c:ptCount val="1"/>
                <c:pt idx="0">
                  <c:v>AÑO 2021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Comunidad!$N$6:$Q$6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C-37DB-4938-BF7D-4006D8969E56}"/>
            </c:ext>
          </c:extLst>
        </c:ser>
        <c:ser>
          <c:idx val="3"/>
          <c:order val="3"/>
          <c:tx>
            <c:strRef>
              <c:f>Comunidad!$S$2</c:f>
              <c:strCache>
                <c:ptCount val="1"/>
                <c:pt idx="0">
                  <c:v>AÑO 2022</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4.8569874932028273E-2"/>
                  <c:y val="-6.12794677779864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7DB-4938-BF7D-4006D8969E56}"/>
                </c:ext>
              </c:extLst>
            </c:dLbl>
            <c:dLbl>
              <c:idx val="1"/>
              <c:layout>
                <c:manualLayout>
                  <c:x val="-5.2920065252854816E-2"/>
                  <c:y val="-5.65656625642951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7DB-4938-BF7D-4006D8969E56}"/>
                </c:ext>
              </c:extLst>
            </c:dLbl>
            <c:dLbl>
              <c:idx val="2"/>
              <c:layout>
                <c:manualLayout>
                  <c:x val="-4.6394779771615005E-2"/>
                  <c:y val="-6.12794677779864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7DB-4938-BF7D-4006D8969E56}"/>
                </c:ext>
              </c:extLst>
            </c:dLbl>
            <c:dLbl>
              <c:idx val="3"/>
              <c:layout>
                <c:manualLayout>
                  <c:x val="-3.9749949690220207E-2"/>
                  <c:y val="-9.4276104273825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7DB-4938-BF7D-4006D8969E5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Comunidad!$S$6:$V$6</c:f>
              <c:numCache>
                <c:formatCode>0%</c:formatCode>
                <c:ptCount val="4"/>
                <c:pt idx="0">
                  <c:v>0</c:v>
                </c:pt>
                <c:pt idx="1">
                  <c:v>0</c:v>
                </c:pt>
                <c:pt idx="2">
                  <c:v>0</c:v>
                </c:pt>
                <c:pt idx="3">
                  <c:v>1</c:v>
                </c:pt>
              </c:numCache>
            </c:numRef>
          </c:val>
          <c:extLst>
            <c:ext xmlns:c16="http://schemas.microsoft.com/office/drawing/2014/chart" uri="{C3380CC4-5D6E-409C-BE32-E72D297353CC}">
              <c16:uniqueId val="{00000011-37DB-4938-BF7D-4006D8969E56}"/>
            </c:ext>
          </c:extLst>
        </c:ser>
        <c:ser>
          <c:idx val="4"/>
          <c:order val="4"/>
          <c:tx>
            <c:strRef>
              <c:f>Comunidad!$X$2</c:f>
              <c:strCache>
                <c:ptCount val="1"/>
                <c:pt idx="0">
                  <c:v>AÑO 2023</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val>
            <c:numRef>
              <c:f>Comunidad!$X$6:$AA$6</c:f>
              <c:numCache>
                <c:formatCode>0%</c:formatCode>
                <c:ptCount val="4"/>
                <c:pt idx="0">
                  <c:v>0</c:v>
                </c:pt>
                <c:pt idx="1">
                  <c:v>0</c:v>
                </c:pt>
                <c:pt idx="2">
                  <c:v>0</c:v>
                </c:pt>
                <c:pt idx="3">
                  <c:v>1</c:v>
                </c:pt>
              </c:numCache>
            </c:numRef>
          </c:val>
          <c:extLst>
            <c:ext xmlns:c16="http://schemas.microsoft.com/office/drawing/2014/chart" uri="{C3380CC4-5D6E-409C-BE32-E72D297353CC}">
              <c16:uniqueId val="{00000002-BF68-47E8-8DCE-C8337A6EE096}"/>
            </c:ext>
          </c:extLst>
        </c:ser>
        <c:ser>
          <c:idx val="5"/>
          <c:order val="5"/>
          <c:tx>
            <c:strRef>
              <c:f>Comunidad!$AC$2</c:f>
              <c:strCache>
                <c:ptCount val="1"/>
                <c:pt idx="0">
                  <c:v>AÑO 2024</c:v>
                </c:pt>
              </c:strCache>
            </c:strRef>
          </c:tx>
          <c:invertIfNegative val="0"/>
          <c:val>
            <c:numRef>
              <c:f>Comunidad!$AC$6:$AF$6</c:f>
              <c:numCache>
                <c:formatCode>0%</c:formatCode>
                <c:ptCount val="4"/>
                <c:pt idx="0">
                  <c:v>0</c:v>
                </c:pt>
                <c:pt idx="1">
                  <c:v>0</c:v>
                </c:pt>
                <c:pt idx="2">
                  <c:v>0</c:v>
                </c:pt>
                <c:pt idx="3">
                  <c:v>1</c:v>
                </c:pt>
              </c:numCache>
            </c:numRef>
          </c:val>
          <c:extLst>
            <c:ext xmlns:c16="http://schemas.microsoft.com/office/drawing/2014/chart" uri="{C3380CC4-5D6E-409C-BE32-E72D297353CC}">
              <c16:uniqueId val="{00000000-A20D-BF47-ADD2-2AA708688A41}"/>
            </c:ext>
          </c:extLst>
        </c:ser>
        <c:dLbls>
          <c:showLegendKey val="0"/>
          <c:showVal val="0"/>
          <c:showCatName val="0"/>
          <c:showSerName val="0"/>
          <c:showPercent val="0"/>
          <c:showBubbleSize val="0"/>
        </c:dLbls>
        <c:gapWidth val="150"/>
        <c:shape val="box"/>
        <c:axId val="379015256"/>
        <c:axId val="379015648"/>
        <c:axId val="0"/>
      </c:bar3DChart>
      <c:catAx>
        <c:axId val="37901525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9015648"/>
        <c:crosses val="autoZero"/>
        <c:auto val="1"/>
        <c:lblAlgn val="ctr"/>
        <c:lblOffset val="100"/>
        <c:noMultiLvlLbl val="0"/>
      </c:catAx>
      <c:valAx>
        <c:axId val="3790156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90152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1" l="0.70000000000000062" r="0.70000000000000062" t="0.750000000000001" header="0.30000000000000032" footer="0.30000000000000032"/>
    <c:pageSetup/>
  </c:printSettings>
</c:chartSpace>
</file>

<file path=xl/charts/chart1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6E-4AA1-8CC0-48A096B6D108}"/>
              </c:ext>
            </c:extLst>
          </c:dPt>
          <c:dPt>
            <c:idx val="1"/>
            <c:invertIfNegative val="0"/>
            <c:bubble3D val="0"/>
            <c:spPr>
              <a:solidFill>
                <a:srgbClr val="C00000"/>
              </a:solidFill>
            </c:spPr>
            <c:extLst>
              <c:ext xmlns:c16="http://schemas.microsoft.com/office/drawing/2014/chart" uri="{C3380CC4-5D6E-409C-BE32-E72D297353CC}">
                <c16:uniqueId val="{00000001-6A6E-4AA1-8CC0-48A096B6D1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A6E-4AA1-8CC0-48A096B6D1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A6E-4AA1-8CC0-48A096B6D1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Comunidad!$D$7:$G$7</c:f>
              <c:numCache>
                <c:formatCode>0%</c:formatCode>
                <c:ptCount val="4"/>
                <c:pt idx="0">
                  <c:v>0</c:v>
                </c:pt>
                <c:pt idx="1">
                  <c:v>0</c:v>
                </c:pt>
                <c:pt idx="2">
                  <c:v>0</c:v>
                </c:pt>
                <c:pt idx="3">
                  <c:v>1</c:v>
                </c:pt>
              </c:numCache>
            </c:numRef>
          </c:val>
          <c:extLst>
            <c:ext xmlns:c16="http://schemas.microsoft.com/office/drawing/2014/chart" uri="{C3380CC4-5D6E-409C-BE32-E72D297353CC}">
              <c16:uniqueId val="{00000004-6A6E-4AA1-8CC0-48A096B6D108}"/>
            </c:ext>
          </c:extLst>
        </c:ser>
        <c:dLbls>
          <c:showLegendKey val="0"/>
          <c:showVal val="0"/>
          <c:showCatName val="0"/>
          <c:showSerName val="0"/>
          <c:showPercent val="0"/>
          <c:showBubbleSize val="0"/>
        </c:dLbls>
        <c:gapWidth val="150"/>
        <c:shape val="box"/>
        <c:axId val="379016432"/>
        <c:axId val="379022312"/>
        <c:axId val="0"/>
      </c:bar3DChart>
      <c:catAx>
        <c:axId val="379016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022312"/>
        <c:crosses val="autoZero"/>
        <c:auto val="1"/>
        <c:lblAlgn val="ctr"/>
        <c:lblOffset val="100"/>
        <c:noMultiLvlLbl val="0"/>
      </c:catAx>
      <c:valAx>
        <c:axId val="379022312"/>
        <c:scaling>
          <c:orientation val="minMax"/>
        </c:scaling>
        <c:delete val="1"/>
        <c:axPos val="l"/>
        <c:numFmt formatCode="0%" sourceLinked="1"/>
        <c:majorTickMark val="out"/>
        <c:minorTickMark val="none"/>
        <c:tickLblPos val="nextTo"/>
        <c:crossAx val="379016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027-475C-B7C9-1BB0CE14F7FB}"/>
              </c:ext>
            </c:extLst>
          </c:dPt>
          <c:dPt>
            <c:idx val="1"/>
            <c:invertIfNegative val="0"/>
            <c:bubble3D val="0"/>
            <c:spPr>
              <a:solidFill>
                <a:srgbClr val="C00000"/>
              </a:solidFill>
            </c:spPr>
            <c:extLst>
              <c:ext xmlns:c16="http://schemas.microsoft.com/office/drawing/2014/chart" uri="{C3380CC4-5D6E-409C-BE32-E72D297353CC}">
                <c16:uniqueId val="{00000001-F027-475C-B7C9-1BB0CE14F7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27-475C-B7C9-1BB0CE14F7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27-475C-B7C9-1BB0CE14F7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Comunidad!$I$7:$L$7</c:f>
              <c:numCache>
                <c:formatCode>0%</c:formatCode>
                <c:ptCount val="4"/>
                <c:pt idx="0">
                  <c:v>0</c:v>
                </c:pt>
                <c:pt idx="1">
                  <c:v>0</c:v>
                </c:pt>
                <c:pt idx="2">
                  <c:v>0</c:v>
                </c:pt>
                <c:pt idx="3">
                  <c:v>1</c:v>
                </c:pt>
              </c:numCache>
            </c:numRef>
          </c:val>
          <c:extLst>
            <c:ext xmlns:c16="http://schemas.microsoft.com/office/drawing/2014/chart" uri="{C3380CC4-5D6E-409C-BE32-E72D297353CC}">
              <c16:uniqueId val="{00000004-F027-475C-B7C9-1BB0CE14F7FB}"/>
            </c:ext>
          </c:extLst>
        </c:ser>
        <c:dLbls>
          <c:showLegendKey val="0"/>
          <c:showVal val="0"/>
          <c:showCatName val="0"/>
          <c:showSerName val="0"/>
          <c:showPercent val="0"/>
          <c:showBubbleSize val="0"/>
        </c:dLbls>
        <c:gapWidth val="150"/>
        <c:shape val="box"/>
        <c:axId val="379022704"/>
        <c:axId val="379020352"/>
        <c:axId val="0"/>
      </c:bar3DChart>
      <c:catAx>
        <c:axId val="379022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020352"/>
        <c:crosses val="autoZero"/>
        <c:auto val="1"/>
        <c:lblAlgn val="ctr"/>
        <c:lblOffset val="100"/>
        <c:noMultiLvlLbl val="0"/>
      </c:catAx>
      <c:valAx>
        <c:axId val="379020352"/>
        <c:scaling>
          <c:orientation val="minMax"/>
        </c:scaling>
        <c:delete val="1"/>
        <c:axPos val="l"/>
        <c:numFmt formatCode="0%" sourceLinked="1"/>
        <c:majorTickMark val="out"/>
        <c:minorTickMark val="none"/>
        <c:tickLblPos val="nextTo"/>
        <c:crossAx val="379022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52-45C5-A67E-8A310D11A004}"/>
              </c:ext>
            </c:extLst>
          </c:dPt>
          <c:dPt>
            <c:idx val="1"/>
            <c:invertIfNegative val="0"/>
            <c:bubble3D val="0"/>
            <c:spPr>
              <a:solidFill>
                <a:srgbClr val="C00000"/>
              </a:solidFill>
            </c:spPr>
            <c:extLst>
              <c:ext xmlns:c16="http://schemas.microsoft.com/office/drawing/2014/chart" uri="{C3380CC4-5D6E-409C-BE32-E72D297353CC}">
                <c16:uniqueId val="{00000001-6C52-45C5-A67E-8A310D11A00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52-45C5-A67E-8A310D11A00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52-45C5-A67E-8A310D11A00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6C52-45C5-A67E-8A310D11A004}"/>
            </c:ext>
          </c:extLst>
        </c:ser>
        <c:dLbls>
          <c:showLegendKey val="0"/>
          <c:showVal val="0"/>
          <c:showCatName val="0"/>
          <c:showSerName val="0"/>
          <c:showPercent val="0"/>
          <c:showBubbleSize val="0"/>
        </c:dLbls>
        <c:gapWidth val="150"/>
        <c:shape val="box"/>
        <c:axId val="356905208"/>
        <c:axId val="356907560"/>
        <c:axId val="0"/>
      </c:bar3DChart>
      <c:catAx>
        <c:axId val="356905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907560"/>
        <c:crosses val="autoZero"/>
        <c:auto val="1"/>
        <c:lblAlgn val="ctr"/>
        <c:lblOffset val="100"/>
        <c:noMultiLvlLbl val="0"/>
      </c:catAx>
      <c:valAx>
        <c:axId val="356907560"/>
        <c:scaling>
          <c:orientation val="minMax"/>
        </c:scaling>
        <c:delete val="1"/>
        <c:axPos val="l"/>
        <c:numFmt formatCode="0%" sourceLinked="1"/>
        <c:majorTickMark val="out"/>
        <c:minorTickMark val="none"/>
        <c:tickLblPos val="nextTo"/>
        <c:crossAx val="356905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invertIfNegative val="0"/>
          <c:dPt>
            <c:idx val="0"/>
            <c:invertIfNegative val="0"/>
            <c:bubble3D val="0"/>
            <c:spPr>
              <a:solidFill>
                <a:srgbClr val="C00000"/>
              </a:solidFill>
            </c:spPr>
            <c:extLst>
              <c:ext xmlns:c16="http://schemas.microsoft.com/office/drawing/2014/chart" uri="{C3380CC4-5D6E-409C-BE32-E72D297353CC}">
                <c16:uniqueId val="{00000000-1DAD-494F-88FC-976F98AEFA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Comunidad!$N$7:$Q$7</c:f>
              <c:numCache>
                <c:formatCode>0%</c:formatCode>
                <c:ptCount val="4"/>
                <c:pt idx="0">
                  <c:v>0</c:v>
                </c:pt>
                <c:pt idx="1">
                  <c:v>0</c:v>
                </c:pt>
                <c:pt idx="2">
                  <c:v>0</c:v>
                </c:pt>
                <c:pt idx="3">
                  <c:v>1</c:v>
                </c:pt>
              </c:numCache>
            </c:numRef>
          </c:val>
          <c:extLst>
            <c:ext xmlns:c16="http://schemas.microsoft.com/office/drawing/2014/chart" uri="{C3380CC4-5D6E-409C-BE32-E72D297353CC}">
              <c16:uniqueId val="{00000001-1DAD-494F-88FC-976F98AEFA9D}"/>
            </c:ext>
          </c:extLst>
        </c:ser>
        <c:dLbls>
          <c:showLegendKey val="0"/>
          <c:showVal val="0"/>
          <c:showCatName val="0"/>
          <c:showSerName val="0"/>
          <c:showPercent val="0"/>
          <c:showBubbleSize val="0"/>
        </c:dLbls>
        <c:gapWidth val="150"/>
        <c:shape val="box"/>
        <c:axId val="379019960"/>
        <c:axId val="379020744"/>
        <c:axId val="0"/>
      </c:bar3DChart>
      <c:catAx>
        <c:axId val="379019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020744"/>
        <c:crosses val="autoZero"/>
        <c:auto val="1"/>
        <c:lblAlgn val="ctr"/>
        <c:lblOffset val="100"/>
        <c:noMultiLvlLbl val="0"/>
      </c:catAx>
      <c:valAx>
        <c:axId val="379020744"/>
        <c:scaling>
          <c:orientation val="minMax"/>
        </c:scaling>
        <c:delete val="1"/>
        <c:axPos val="l"/>
        <c:numFmt formatCode="0%" sourceLinked="1"/>
        <c:majorTickMark val="out"/>
        <c:minorTickMark val="none"/>
        <c:tickLblPos val="nextTo"/>
        <c:crossAx val="3790199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1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PREVENCIÓN DE RIESGOS</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2"/>
          <c:order val="0"/>
          <c:tx>
            <c:strRef>
              <c:f>Comunidad!$D$2</c:f>
              <c:strCache>
                <c:ptCount val="1"/>
                <c:pt idx="0">
                  <c:v>AÑO 2019</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Comunidad!$D$7:$G$7</c:f>
              <c:numCache>
                <c:formatCode>0%</c:formatCode>
                <c:ptCount val="4"/>
                <c:pt idx="0">
                  <c:v>0</c:v>
                </c:pt>
                <c:pt idx="1">
                  <c:v>0</c:v>
                </c:pt>
                <c:pt idx="2">
                  <c:v>0</c:v>
                </c:pt>
                <c:pt idx="3">
                  <c:v>1</c:v>
                </c:pt>
              </c:numCache>
            </c:numRef>
          </c:val>
          <c:extLst>
            <c:ext xmlns:c16="http://schemas.microsoft.com/office/drawing/2014/chart" uri="{C3380CC4-5D6E-409C-BE32-E72D297353CC}">
              <c16:uniqueId val="{00000002-833B-4A48-88C5-8A6113ED33FB}"/>
            </c:ext>
          </c:extLst>
        </c:ser>
        <c:ser>
          <c:idx val="0"/>
          <c:order val="1"/>
          <c:tx>
            <c:strRef>
              <c:f>Comunidad!$I$2</c:f>
              <c:strCache>
                <c:ptCount val="1"/>
                <c:pt idx="0">
                  <c:v>AÑO 2020</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Comunidad!$I$7:$L$7</c:f>
              <c:numCache>
                <c:formatCode>0%</c:formatCode>
                <c:ptCount val="4"/>
                <c:pt idx="0">
                  <c:v>0</c:v>
                </c:pt>
                <c:pt idx="1">
                  <c:v>0</c:v>
                </c:pt>
                <c:pt idx="2">
                  <c:v>0</c:v>
                </c:pt>
                <c:pt idx="3">
                  <c:v>1</c:v>
                </c:pt>
              </c:numCache>
            </c:numRef>
          </c:val>
          <c:extLst>
            <c:ext xmlns:c16="http://schemas.microsoft.com/office/drawing/2014/chart" uri="{C3380CC4-5D6E-409C-BE32-E72D297353CC}">
              <c16:uniqueId val="{00000007-833B-4A48-88C5-8A6113ED33FB}"/>
            </c:ext>
          </c:extLst>
        </c:ser>
        <c:ser>
          <c:idx val="1"/>
          <c:order val="2"/>
          <c:tx>
            <c:strRef>
              <c:f>Comunidad!$N$2</c:f>
              <c:strCache>
                <c:ptCount val="1"/>
                <c:pt idx="0">
                  <c:v>AÑO 2021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Comunidad!$N$7:$Q$7</c:f>
              <c:numCache>
                <c:formatCode>0%</c:formatCode>
                <c:ptCount val="4"/>
                <c:pt idx="0">
                  <c:v>0</c:v>
                </c:pt>
                <c:pt idx="1">
                  <c:v>0</c:v>
                </c:pt>
                <c:pt idx="2">
                  <c:v>0</c:v>
                </c:pt>
                <c:pt idx="3">
                  <c:v>1</c:v>
                </c:pt>
              </c:numCache>
            </c:numRef>
          </c:val>
          <c:extLst>
            <c:ext xmlns:c16="http://schemas.microsoft.com/office/drawing/2014/chart" uri="{C3380CC4-5D6E-409C-BE32-E72D297353CC}">
              <c16:uniqueId val="{0000000C-833B-4A48-88C5-8A6113ED33FB}"/>
            </c:ext>
          </c:extLst>
        </c:ser>
        <c:ser>
          <c:idx val="3"/>
          <c:order val="3"/>
          <c:tx>
            <c:strRef>
              <c:f>Comunidad!$S$2</c:f>
              <c:strCache>
                <c:ptCount val="1"/>
                <c:pt idx="0">
                  <c:v>AÑO 2022</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5.5095160413268084E-2"/>
                  <c:y val="-7.53067582997720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33B-4A48-88C5-8A6113ED33FB}"/>
                </c:ext>
              </c:extLst>
            </c:dLbl>
            <c:dLbl>
              <c:idx val="1"/>
              <c:layout>
                <c:manualLayout>
                  <c:x val="-5.2920065252854816E-2"/>
                  <c:y val="-5.17733963310932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33B-4A48-88C5-8A6113ED33FB}"/>
                </c:ext>
              </c:extLst>
            </c:dLbl>
            <c:dLbl>
              <c:idx val="2"/>
              <c:layout>
                <c:manualLayout>
                  <c:x val="-4.4100140011046743E-2"/>
                  <c:y val="-8.00134306935077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33B-4A48-88C5-8A6113ED33FB}"/>
                </c:ext>
              </c:extLst>
            </c:dLbl>
            <c:dLbl>
              <c:idx val="3"/>
              <c:layout>
                <c:manualLayout>
                  <c:x val="-3.7574854529806939E-2"/>
                  <c:y val="-0.1176668098433938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33B-4A48-88C5-8A6113ED33F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Comunidad!$S$7:$V$7</c:f>
              <c:numCache>
                <c:formatCode>0%</c:formatCode>
                <c:ptCount val="4"/>
                <c:pt idx="0">
                  <c:v>0</c:v>
                </c:pt>
                <c:pt idx="1">
                  <c:v>0</c:v>
                </c:pt>
                <c:pt idx="2">
                  <c:v>0</c:v>
                </c:pt>
                <c:pt idx="3">
                  <c:v>1</c:v>
                </c:pt>
              </c:numCache>
            </c:numRef>
          </c:val>
          <c:extLst>
            <c:ext xmlns:c16="http://schemas.microsoft.com/office/drawing/2014/chart" uri="{C3380CC4-5D6E-409C-BE32-E72D297353CC}">
              <c16:uniqueId val="{00000011-833B-4A48-88C5-8A6113ED33FB}"/>
            </c:ext>
          </c:extLst>
        </c:ser>
        <c:ser>
          <c:idx val="4"/>
          <c:order val="4"/>
          <c:tx>
            <c:strRef>
              <c:f>Comunidad!$X$2</c:f>
              <c:strCache>
                <c:ptCount val="1"/>
                <c:pt idx="0">
                  <c:v>AÑO 2023</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val>
            <c:numRef>
              <c:f>Comunidad!$X$7:$AA$7</c:f>
              <c:numCache>
                <c:formatCode>0%</c:formatCode>
                <c:ptCount val="4"/>
                <c:pt idx="0">
                  <c:v>0</c:v>
                </c:pt>
                <c:pt idx="1">
                  <c:v>0</c:v>
                </c:pt>
                <c:pt idx="2">
                  <c:v>0</c:v>
                </c:pt>
                <c:pt idx="3">
                  <c:v>1</c:v>
                </c:pt>
              </c:numCache>
            </c:numRef>
          </c:val>
          <c:extLst>
            <c:ext xmlns:c16="http://schemas.microsoft.com/office/drawing/2014/chart" uri="{C3380CC4-5D6E-409C-BE32-E72D297353CC}">
              <c16:uniqueId val="{00000001-3673-421C-9B23-D42E5902826F}"/>
            </c:ext>
          </c:extLst>
        </c:ser>
        <c:ser>
          <c:idx val="5"/>
          <c:order val="5"/>
          <c:tx>
            <c:strRef>
              <c:f>Comunidad!$AC$2</c:f>
              <c:strCache>
                <c:ptCount val="1"/>
                <c:pt idx="0">
                  <c:v>AÑO 2024</c:v>
                </c:pt>
              </c:strCache>
            </c:strRef>
          </c:tx>
          <c:invertIfNegative val="0"/>
          <c:val>
            <c:numRef>
              <c:f>Comunidad!$AC$7:$AF$7</c:f>
              <c:numCache>
                <c:formatCode>0%</c:formatCode>
                <c:ptCount val="4"/>
                <c:pt idx="0">
                  <c:v>0</c:v>
                </c:pt>
                <c:pt idx="1">
                  <c:v>0</c:v>
                </c:pt>
                <c:pt idx="2">
                  <c:v>0</c:v>
                </c:pt>
                <c:pt idx="3">
                  <c:v>1</c:v>
                </c:pt>
              </c:numCache>
            </c:numRef>
          </c:val>
          <c:extLst>
            <c:ext xmlns:c16="http://schemas.microsoft.com/office/drawing/2014/chart" uri="{C3380CC4-5D6E-409C-BE32-E72D297353CC}">
              <c16:uniqueId val="{00000000-AA22-D84F-81BA-AF4A531791F6}"/>
            </c:ext>
          </c:extLst>
        </c:ser>
        <c:dLbls>
          <c:showLegendKey val="0"/>
          <c:showVal val="0"/>
          <c:showCatName val="0"/>
          <c:showSerName val="0"/>
          <c:showPercent val="0"/>
          <c:showBubbleSize val="0"/>
        </c:dLbls>
        <c:gapWidth val="150"/>
        <c:shape val="box"/>
        <c:axId val="379021920"/>
        <c:axId val="379611944"/>
        <c:axId val="0"/>
      </c:bar3DChart>
      <c:catAx>
        <c:axId val="37902192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9611944"/>
        <c:crosses val="autoZero"/>
        <c:auto val="1"/>
        <c:lblAlgn val="ctr"/>
        <c:lblOffset val="100"/>
        <c:noMultiLvlLbl val="0"/>
      </c:catAx>
      <c:valAx>
        <c:axId val="379611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90219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12B-47D9-BB82-4AB1DAD116AA}"/>
              </c:ext>
            </c:extLst>
          </c:dPt>
          <c:dPt>
            <c:idx val="1"/>
            <c:invertIfNegative val="0"/>
            <c:bubble3D val="0"/>
            <c:spPr>
              <a:solidFill>
                <a:srgbClr val="C00000"/>
              </a:solidFill>
            </c:spPr>
            <c:extLst>
              <c:ext xmlns:c16="http://schemas.microsoft.com/office/drawing/2014/chart" uri="{C3380CC4-5D6E-409C-BE32-E72D297353CC}">
                <c16:uniqueId val="{00000001-012B-47D9-BB82-4AB1DAD116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2B-47D9-BB82-4AB1DAD116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2B-47D9-BB82-4AB1DAD116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Comunidad!$S$4:$V$4</c:f>
              <c:numCache>
                <c:formatCode>0%</c:formatCode>
                <c:ptCount val="4"/>
                <c:pt idx="0">
                  <c:v>0</c:v>
                </c:pt>
                <c:pt idx="1">
                  <c:v>0</c:v>
                </c:pt>
                <c:pt idx="2">
                  <c:v>0</c:v>
                </c:pt>
                <c:pt idx="3">
                  <c:v>1</c:v>
                </c:pt>
              </c:numCache>
            </c:numRef>
          </c:val>
          <c:extLst>
            <c:ext xmlns:c16="http://schemas.microsoft.com/office/drawing/2014/chart" uri="{C3380CC4-5D6E-409C-BE32-E72D297353CC}">
              <c16:uniqueId val="{00000004-012B-47D9-BB82-4AB1DAD116AA}"/>
            </c:ext>
          </c:extLst>
        </c:ser>
        <c:dLbls>
          <c:showLegendKey val="0"/>
          <c:showVal val="0"/>
          <c:showCatName val="0"/>
          <c:showSerName val="0"/>
          <c:showPercent val="0"/>
          <c:showBubbleSize val="0"/>
        </c:dLbls>
        <c:gapWidth val="150"/>
        <c:shape val="box"/>
        <c:axId val="379612728"/>
        <c:axId val="379609592"/>
        <c:axId val="0"/>
      </c:bar3DChart>
      <c:catAx>
        <c:axId val="379612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609592"/>
        <c:crosses val="autoZero"/>
        <c:auto val="1"/>
        <c:lblAlgn val="ctr"/>
        <c:lblOffset val="100"/>
        <c:noMultiLvlLbl val="0"/>
      </c:catAx>
      <c:valAx>
        <c:axId val="379609592"/>
        <c:scaling>
          <c:orientation val="minMax"/>
        </c:scaling>
        <c:delete val="1"/>
        <c:axPos val="l"/>
        <c:numFmt formatCode="0%" sourceLinked="1"/>
        <c:majorTickMark val="out"/>
        <c:minorTickMark val="none"/>
        <c:tickLblPos val="nextTo"/>
        <c:crossAx val="379612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46D-4818-A658-906C0A7FCD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46D-4818-A658-906C0A7FCD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Comunidad!$S$5:$V$5</c:f>
              <c:numCache>
                <c:formatCode>0%</c:formatCode>
                <c:ptCount val="4"/>
                <c:pt idx="0">
                  <c:v>0</c:v>
                </c:pt>
                <c:pt idx="1">
                  <c:v>0</c:v>
                </c:pt>
                <c:pt idx="2">
                  <c:v>0</c:v>
                </c:pt>
                <c:pt idx="3">
                  <c:v>1</c:v>
                </c:pt>
              </c:numCache>
            </c:numRef>
          </c:val>
          <c:extLst>
            <c:ext xmlns:c16="http://schemas.microsoft.com/office/drawing/2014/chart" uri="{C3380CC4-5D6E-409C-BE32-E72D297353CC}">
              <c16:uniqueId val="{00000002-E46D-4818-A658-906C0A7FCD46}"/>
            </c:ext>
          </c:extLst>
        </c:ser>
        <c:dLbls>
          <c:showLegendKey val="0"/>
          <c:showVal val="0"/>
          <c:showCatName val="0"/>
          <c:showSerName val="0"/>
          <c:showPercent val="0"/>
          <c:showBubbleSize val="0"/>
        </c:dLbls>
        <c:gapWidth val="150"/>
        <c:shape val="box"/>
        <c:axId val="379605672"/>
        <c:axId val="379606064"/>
        <c:axId val="0"/>
      </c:bar3DChart>
      <c:catAx>
        <c:axId val="3796056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606064"/>
        <c:crosses val="autoZero"/>
        <c:auto val="1"/>
        <c:lblAlgn val="ctr"/>
        <c:lblOffset val="100"/>
        <c:noMultiLvlLbl val="0"/>
      </c:catAx>
      <c:valAx>
        <c:axId val="379606064"/>
        <c:scaling>
          <c:orientation val="minMax"/>
        </c:scaling>
        <c:delete val="1"/>
        <c:axPos val="l"/>
        <c:numFmt formatCode="0%" sourceLinked="1"/>
        <c:majorTickMark val="out"/>
        <c:minorTickMark val="none"/>
        <c:tickLblPos val="nextTo"/>
        <c:crossAx val="379605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1DD-4A40-A22C-8E0BB84602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1DD-4A40-A22C-8E0BB84602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Comunidad!$S$6:$V$6</c:f>
              <c:numCache>
                <c:formatCode>0%</c:formatCode>
                <c:ptCount val="4"/>
                <c:pt idx="0">
                  <c:v>0</c:v>
                </c:pt>
                <c:pt idx="1">
                  <c:v>0</c:v>
                </c:pt>
                <c:pt idx="2">
                  <c:v>0</c:v>
                </c:pt>
                <c:pt idx="3">
                  <c:v>1</c:v>
                </c:pt>
              </c:numCache>
            </c:numRef>
          </c:val>
          <c:extLst>
            <c:ext xmlns:c16="http://schemas.microsoft.com/office/drawing/2014/chart" uri="{C3380CC4-5D6E-409C-BE32-E72D297353CC}">
              <c16:uniqueId val="{00000002-81DD-4A40-A22C-8E0BB8460212}"/>
            </c:ext>
          </c:extLst>
        </c:ser>
        <c:dLbls>
          <c:showLegendKey val="0"/>
          <c:showVal val="0"/>
          <c:showCatName val="0"/>
          <c:showSerName val="0"/>
          <c:showPercent val="0"/>
          <c:showBubbleSize val="0"/>
        </c:dLbls>
        <c:gapWidth val="150"/>
        <c:shape val="box"/>
        <c:axId val="379607632"/>
        <c:axId val="379612336"/>
        <c:axId val="0"/>
      </c:bar3DChart>
      <c:catAx>
        <c:axId val="3796076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612336"/>
        <c:crosses val="autoZero"/>
        <c:auto val="1"/>
        <c:lblAlgn val="ctr"/>
        <c:lblOffset val="100"/>
        <c:noMultiLvlLbl val="0"/>
      </c:catAx>
      <c:valAx>
        <c:axId val="379612336"/>
        <c:scaling>
          <c:orientation val="minMax"/>
        </c:scaling>
        <c:delete val="1"/>
        <c:axPos val="l"/>
        <c:numFmt formatCode="0%" sourceLinked="1"/>
        <c:majorTickMark val="out"/>
        <c:minorTickMark val="none"/>
        <c:tickLblPos val="nextTo"/>
        <c:crossAx val="3796076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766-4A0A-AE7B-9A8D723048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766-4A0A-AE7B-9A8D723048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Comunidad!$S$7:$V$7</c:f>
              <c:numCache>
                <c:formatCode>0%</c:formatCode>
                <c:ptCount val="4"/>
                <c:pt idx="0">
                  <c:v>0</c:v>
                </c:pt>
                <c:pt idx="1">
                  <c:v>0</c:v>
                </c:pt>
                <c:pt idx="2">
                  <c:v>0</c:v>
                </c:pt>
                <c:pt idx="3">
                  <c:v>1</c:v>
                </c:pt>
              </c:numCache>
            </c:numRef>
          </c:val>
          <c:extLst>
            <c:ext xmlns:c16="http://schemas.microsoft.com/office/drawing/2014/chart" uri="{C3380CC4-5D6E-409C-BE32-E72D297353CC}">
              <c16:uniqueId val="{00000002-6766-4A0A-AE7B-9A8D723048E7}"/>
            </c:ext>
          </c:extLst>
        </c:ser>
        <c:dLbls>
          <c:showLegendKey val="0"/>
          <c:showVal val="0"/>
          <c:showCatName val="0"/>
          <c:showSerName val="0"/>
          <c:showPercent val="0"/>
          <c:showBubbleSize val="0"/>
        </c:dLbls>
        <c:gapWidth val="150"/>
        <c:shape val="box"/>
        <c:axId val="379606848"/>
        <c:axId val="379609984"/>
        <c:axId val="0"/>
      </c:bar3DChart>
      <c:catAx>
        <c:axId val="379606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609984"/>
        <c:crosses val="autoZero"/>
        <c:auto val="1"/>
        <c:lblAlgn val="ctr"/>
        <c:lblOffset val="100"/>
        <c:noMultiLvlLbl val="0"/>
      </c:catAx>
      <c:valAx>
        <c:axId val="379609984"/>
        <c:scaling>
          <c:orientation val="minMax"/>
        </c:scaling>
        <c:delete val="1"/>
        <c:axPos val="l"/>
        <c:numFmt formatCode="0%" sourceLinked="1"/>
        <c:majorTickMark val="out"/>
        <c:minorTickMark val="none"/>
        <c:tickLblPos val="nextTo"/>
        <c:crossAx val="3796068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5CE-4799-BB71-2D16B2291C99}"/>
              </c:ext>
            </c:extLst>
          </c:dPt>
          <c:dPt>
            <c:idx val="1"/>
            <c:invertIfNegative val="0"/>
            <c:bubble3D val="0"/>
            <c:spPr>
              <a:solidFill>
                <a:srgbClr val="C00000"/>
              </a:solidFill>
            </c:spPr>
            <c:extLst>
              <c:ext xmlns:c16="http://schemas.microsoft.com/office/drawing/2014/chart" uri="{C3380CC4-5D6E-409C-BE32-E72D297353CC}">
                <c16:uniqueId val="{00000003-05CE-4799-BB71-2D16B2291C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5CE-4799-BB71-2D16B2291C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5CE-4799-BB71-2D16B2291C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Comunidad!$X$4:$AA$4</c:f>
              <c:numCache>
                <c:formatCode>0%</c:formatCode>
                <c:ptCount val="4"/>
                <c:pt idx="0">
                  <c:v>0</c:v>
                </c:pt>
                <c:pt idx="1">
                  <c:v>0.25</c:v>
                </c:pt>
                <c:pt idx="2">
                  <c:v>0</c:v>
                </c:pt>
                <c:pt idx="3">
                  <c:v>0.75</c:v>
                </c:pt>
              </c:numCache>
            </c:numRef>
          </c:val>
          <c:extLst>
            <c:ext xmlns:c16="http://schemas.microsoft.com/office/drawing/2014/chart" uri="{C3380CC4-5D6E-409C-BE32-E72D297353CC}">
              <c16:uniqueId val="{00000008-05CE-4799-BB71-2D16B2291C99}"/>
            </c:ext>
          </c:extLst>
        </c:ser>
        <c:dLbls>
          <c:showLegendKey val="0"/>
          <c:showVal val="0"/>
          <c:showCatName val="0"/>
          <c:showSerName val="0"/>
          <c:showPercent val="0"/>
          <c:showBubbleSize val="0"/>
        </c:dLbls>
        <c:gapWidth val="150"/>
        <c:shape val="box"/>
        <c:axId val="379610768"/>
        <c:axId val="379606456"/>
        <c:axId val="0"/>
      </c:bar3DChart>
      <c:catAx>
        <c:axId val="379610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606456"/>
        <c:crosses val="autoZero"/>
        <c:auto val="1"/>
        <c:lblAlgn val="ctr"/>
        <c:lblOffset val="100"/>
        <c:noMultiLvlLbl val="0"/>
      </c:catAx>
      <c:valAx>
        <c:axId val="379606456"/>
        <c:scaling>
          <c:orientation val="minMax"/>
        </c:scaling>
        <c:delete val="1"/>
        <c:axPos val="l"/>
        <c:numFmt formatCode="0%" sourceLinked="1"/>
        <c:majorTickMark val="out"/>
        <c:minorTickMark val="none"/>
        <c:tickLblPos val="nextTo"/>
        <c:crossAx val="379610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layout>
        <c:manualLayout>
          <c:xMode val="edge"/>
          <c:yMode val="edge"/>
          <c:x val="0.16243768036458131"/>
          <c:y val="2.897052002463634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Comunidad!$B$5</c:f>
              <c:strCache>
                <c:ptCount val="1"/>
                <c:pt idx="0">
                  <c:v>Proyección a la comunidad</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32A2-4DFC-8E45-FD7F50D1E1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A2-4DFC-8E45-FD7F50D1E1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Comunidad!$X$5:$AA$5</c:f>
              <c:numCache>
                <c:formatCode>0%</c:formatCode>
                <c:ptCount val="4"/>
                <c:pt idx="0">
                  <c:v>0</c:v>
                </c:pt>
                <c:pt idx="1">
                  <c:v>0</c:v>
                </c:pt>
                <c:pt idx="2">
                  <c:v>0</c:v>
                </c:pt>
                <c:pt idx="3">
                  <c:v>1</c:v>
                </c:pt>
              </c:numCache>
            </c:numRef>
          </c:val>
          <c:extLst>
            <c:ext xmlns:c16="http://schemas.microsoft.com/office/drawing/2014/chart" uri="{C3380CC4-5D6E-409C-BE32-E72D297353CC}">
              <c16:uniqueId val="{00000004-32A2-4DFC-8E45-FD7F50D1E168}"/>
            </c:ext>
          </c:extLst>
        </c:ser>
        <c:dLbls>
          <c:showLegendKey val="0"/>
          <c:showVal val="0"/>
          <c:showCatName val="0"/>
          <c:showSerName val="0"/>
          <c:showPercent val="0"/>
          <c:showBubbleSize val="0"/>
        </c:dLbls>
        <c:gapWidth val="150"/>
        <c:shape val="box"/>
        <c:axId val="379607240"/>
        <c:axId val="379611552"/>
        <c:axId val="0"/>
      </c:bar3DChart>
      <c:catAx>
        <c:axId val="379607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611552"/>
        <c:crosses val="autoZero"/>
        <c:auto val="1"/>
        <c:lblAlgn val="ctr"/>
        <c:lblOffset val="100"/>
        <c:noMultiLvlLbl val="0"/>
      </c:catAx>
      <c:valAx>
        <c:axId val="379611552"/>
        <c:scaling>
          <c:orientation val="minMax"/>
        </c:scaling>
        <c:delete val="1"/>
        <c:axPos val="l"/>
        <c:numFmt formatCode="0%" sourceLinked="1"/>
        <c:majorTickMark val="out"/>
        <c:minorTickMark val="none"/>
        <c:tickLblPos val="nextTo"/>
        <c:crossAx val="379607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Comunidad!$B$6</c:f>
              <c:strCache>
                <c:ptCount val="1"/>
                <c:pt idx="0">
                  <c:v>Participación y convivencia</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F298-4757-8508-94EEFBAB62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98-4757-8508-94EEFBAB62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Comunidad!$X$6:$AA$6</c:f>
              <c:numCache>
                <c:formatCode>0%</c:formatCode>
                <c:ptCount val="4"/>
                <c:pt idx="0">
                  <c:v>0</c:v>
                </c:pt>
                <c:pt idx="1">
                  <c:v>0</c:v>
                </c:pt>
                <c:pt idx="2">
                  <c:v>0</c:v>
                </c:pt>
                <c:pt idx="3">
                  <c:v>1</c:v>
                </c:pt>
              </c:numCache>
            </c:numRef>
          </c:val>
          <c:extLst>
            <c:ext xmlns:c16="http://schemas.microsoft.com/office/drawing/2014/chart" uri="{C3380CC4-5D6E-409C-BE32-E72D297353CC}">
              <c16:uniqueId val="{00000004-F298-4757-8508-94EEFBAB622D}"/>
            </c:ext>
          </c:extLst>
        </c:ser>
        <c:dLbls>
          <c:showLegendKey val="0"/>
          <c:showVal val="0"/>
          <c:showCatName val="0"/>
          <c:showSerName val="0"/>
          <c:showPercent val="0"/>
          <c:showBubbleSize val="0"/>
        </c:dLbls>
        <c:gapWidth val="150"/>
        <c:shape val="box"/>
        <c:axId val="379590776"/>
        <c:axId val="379587248"/>
        <c:axId val="0"/>
      </c:bar3DChart>
      <c:catAx>
        <c:axId val="379590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587248"/>
        <c:crosses val="autoZero"/>
        <c:auto val="1"/>
        <c:lblAlgn val="ctr"/>
        <c:lblOffset val="100"/>
        <c:noMultiLvlLbl val="0"/>
      </c:catAx>
      <c:valAx>
        <c:axId val="379587248"/>
        <c:scaling>
          <c:orientation val="minMax"/>
        </c:scaling>
        <c:delete val="1"/>
        <c:axPos val="l"/>
        <c:numFmt formatCode="0%" sourceLinked="1"/>
        <c:majorTickMark val="out"/>
        <c:minorTickMark val="none"/>
        <c:tickLblPos val="nextTo"/>
        <c:crossAx val="379590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Comunidad!$B$7</c:f>
              <c:strCache>
                <c:ptCount val="1"/>
                <c:pt idx="0">
                  <c:v>Prevención de riesgos</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6AD-4B38-ACE7-A72CC0D61E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AD-4B38-ACE7-A72CC0D61E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Comunidad!$X$7:$AA$7</c:f>
              <c:numCache>
                <c:formatCode>0%</c:formatCode>
                <c:ptCount val="4"/>
                <c:pt idx="0">
                  <c:v>0</c:v>
                </c:pt>
                <c:pt idx="1">
                  <c:v>0</c:v>
                </c:pt>
                <c:pt idx="2">
                  <c:v>0</c:v>
                </c:pt>
                <c:pt idx="3">
                  <c:v>1</c:v>
                </c:pt>
              </c:numCache>
            </c:numRef>
          </c:val>
          <c:extLst>
            <c:ext xmlns:c16="http://schemas.microsoft.com/office/drawing/2014/chart" uri="{C3380CC4-5D6E-409C-BE32-E72D297353CC}">
              <c16:uniqueId val="{00000004-A6AD-4B38-ACE7-A72CC0D61EFA}"/>
            </c:ext>
          </c:extLst>
        </c:ser>
        <c:dLbls>
          <c:showLegendKey val="0"/>
          <c:showVal val="0"/>
          <c:showCatName val="0"/>
          <c:showSerName val="0"/>
          <c:showPercent val="0"/>
          <c:showBubbleSize val="0"/>
        </c:dLbls>
        <c:gapWidth val="150"/>
        <c:shape val="box"/>
        <c:axId val="379591168"/>
        <c:axId val="379586072"/>
        <c:axId val="0"/>
      </c:bar3DChart>
      <c:catAx>
        <c:axId val="379591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586072"/>
        <c:crosses val="autoZero"/>
        <c:auto val="1"/>
        <c:lblAlgn val="ctr"/>
        <c:lblOffset val="100"/>
        <c:noMultiLvlLbl val="0"/>
      </c:catAx>
      <c:valAx>
        <c:axId val="379586072"/>
        <c:scaling>
          <c:orientation val="minMax"/>
        </c:scaling>
        <c:delete val="1"/>
        <c:axPos val="l"/>
        <c:numFmt formatCode="0%" sourceLinked="1"/>
        <c:majorTickMark val="out"/>
        <c:minorTickMark val="none"/>
        <c:tickLblPos val="nextTo"/>
        <c:crossAx val="379591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E0-43C8-83A0-C270D38EE763}"/>
              </c:ext>
            </c:extLst>
          </c:dPt>
          <c:dPt>
            <c:idx val="1"/>
            <c:invertIfNegative val="0"/>
            <c:bubble3D val="0"/>
            <c:spPr>
              <a:solidFill>
                <a:srgbClr val="C00000"/>
              </a:solidFill>
            </c:spPr>
            <c:extLst>
              <c:ext xmlns:c16="http://schemas.microsoft.com/office/drawing/2014/chart" uri="{C3380CC4-5D6E-409C-BE32-E72D297353CC}">
                <c16:uniqueId val="{00000001-06E0-43C8-83A0-C270D38EE7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E0-43C8-83A0-C270D38EE7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E0-43C8-83A0-C270D38EE7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06E0-43C8-83A0-C270D38EE763}"/>
            </c:ext>
          </c:extLst>
        </c:ser>
        <c:dLbls>
          <c:showLegendKey val="0"/>
          <c:showVal val="0"/>
          <c:showCatName val="0"/>
          <c:showSerName val="0"/>
          <c:showPercent val="0"/>
          <c:showBubbleSize val="0"/>
        </c:dLbls>
        <c:gapWidth val="150"/>
        <c:shape val="box"/>
        <c:axId val="219582072"/>
        <c:axId val="219575408"/>
        <c:axId val="0"/>
      </c:bar3DChart>
      <c:catAx>
        <c:axId val="219582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9575408"/>
        <c:crosses val="autoZero"/>
        <c:auto val="1"/>
        <c:lblAlgn val="ctr"/>
        <c:lblOffset val="100"/>
        <c:noMultiLvlLbl val="0"/>
      </c:catAx>
      <c:valAx>
        <c:axId val="219575408"/>
        <c:scaling>
          <c:orientation val="minMax"/>
        </c:scaling>
        <c:delete val="1"/>
        <c:axPos val="l"/>
        <c:numFmt formatCode="0%" sourceLinked="1"/>
        <c:majorTickMark val="out"/>
        <c:minorTickMark val="none"/>
        <c:tickLblPos val="nextTo"/>
        <c:crossAx val="219582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5CE-4799-BB71-2D16B2291C99}"/>
              </c:ext>
            </c:extLst>
          </c:dPt>
          <c:dPt>
            <c:idx val="1"/>
            <c:invertIfNegative val="0"/>
            <c:bubble3D val="0"/>
            <c:spPr>
              <a:solidFill>
                <a:srgbClr val="C00000"/>
              </a:solidFill>
            </c:spPr>
            <c:extLst>
              <c:ext xmlns:c16="http://schemas.microsoft.com/office/drawing/2014/chart" uri="{C3380CC4-5D6E-409C-BE32-E72D297353CC}">
                <c16:uniqueId val="{00000003-05CE-4799-BB71-2D16B2291C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5CE-4799-BB71-2D16B2291C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5CE-4799-BB71-2D16B2291C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Comunidad!$AC$4:$AF$4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05CE-4799-BB71-2D16B2291C99}"/>
            </c:ext>
          </c:extLst>
        </c:ser>
        <c:dLbls>
          <c:showLegendKey val="0"/>
          <c:showVal val="0"/>
          <c:showCatName val="0"/>
          <c:showSerName val="0"/>
          <c:showPercent val="0"/>
          <c:showBubbleSize val="0"/>
        </c:dLbls>
        <c:gapWidth val="150"/>
        <c:shape val="box"/>
        <c:axId val="379589208"/>
        <c:axId val="379586856"/>
        <c:axId val="0"/>
      </c:bar3DChart>
      <c:catAx>
        <c:axId val="379589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586856"/>
        <c:crosses val="autoZero"/>
        <c:auto val="1"/>
        <c:lblAlgn val="ctr"/>
        <c:lblOffset val="100"/>
        <c:noMultiLvlLbl val="0"/>
      </c:catAx>
      <c:valAx>
        <c:axId val="379586856"/>
        <c:scaling>
          <c:orientation val="minMax"/>
        </c:scaling>
        <c:delete val="1"/>
        <c:axPos val="l"/>
        <c:numFmt formatCode="0%" sourceLinked="1"/>
        <c:majorTickMark val="out"/>
        <c:minorTickMark val="none"/>
        <c:tickLblPos val="nextTo"/>
        <c:crossAx val="379589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layout>
        <c:manualLayout>
          <c:xMode val="edge"/>
          <c:yMode val="edge"/>
          <c:x val="0.16243768036458131"/>
          <c:y val="2.897052002463634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Comunidad!$B$5</c:f>
              <c:strCache>
                <c:ptCount val="1"/>
                <c:pt idx="0">
                  <c:v>Proyección a la comunidad</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32A2-4DFC-8E45-FD7F50D1E1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A2-4DFC-8E45-FD7F50D1E1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Comunidad!$AC$5:$AF$5</c:f>
              <c:numCache>
                <c:formatCode>0%</c:formatCode>
                <c:ptCount val="4"/>
                <c:pt idx="0">
                  <c:v>0</c:v>
                </c:pt>
                <c:pt idx="1">
                  <c:v>0</c:v>
                </c:pt>
                <c:pt idx="2">
                  <c:v>0</c:v>
                </c:pt>
                <c:pt idx="3">
                  <c:v>1</c:v>
                </c:pt>
              </c:numCache>
            </c:numRef>
          </c:val>
          <c:extLst>
            <c:ext xmlns:c16="http://schemas.microsoft.com/office/drawing/2014/chart" uri="{C3380CC4-5D6E-409C-BE32-E72D297353CC}">
              <c16:uniqueId val="{00000004-32A2-4DFC-8E45-FD7F50D1E168}"/>
            </c:ext>
          </c:extLst>
        </c:ser>
        <c:dLbls>
          <c:showLegendKey val="0"/>
          <c:showVal val="0"/>
          <c:showCatName val="0"/>
          <c:showSerName val="0"/>
          <c:showPercent val="0"/>
          <c:showBubbleSize val="0"/>
        </c:dLbls>
        <c:gapWidth val="150"/>
        <c:shape val="box"/>
        <c:axId val="379582544"/>
        <c:axId val="379580584"/>
        <c:axId val="0"/>
      </c:bar3DChart>
      <c:catAx>
        <c:axId val="379582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580584"/>
        <c:crosses val="autoZero"/>
        <c:auto val="1"/>
        <c:lblAlgn val="ctr"/>
        <c:lblOffset val="100"/>
        <c:noMultiLvlLbl val="0"/>
      </c:catAx>
      <c:valAx>
        <c:axId val="379580584"/>
        <c:scaling>
          <c:orientation val="minMax"/>
        </c:scaling>
        <c:delete val="1"/>
        <c:axPos val="l"/>
        <c:numFmt formatCode="0%" sourceLinked="1"/>
        <c:majorTickMark val="out"/>
        <c:minorTickMark val="none"/>
        <c:tickLblPos val="nextTo"/>
        <c:crossAx val="379582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Comunidad!$B$6</c:f>
              <c:strCache>
                <c:ptCount val="1"/>
                <c:pt idx="0">
                  <c:v>Participación y convivencia</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F298-4757-8508-94EEFBAB62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98-4757-8508-94EEFBAB62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Comunidad!$AC$6:$AF$6</c:f>
              <c:numCache>
                <c:formatCode>0%</c:formatCode>
                <c:ptCount val="4"/>
                <c:pt idx="0">
                  <c:v>0</c:v>
                </c:pt>
                <c:pt idx="1">
                  <c:v>0</c:v>
                </c:pt>
                <c:pt idx="2">
                  <c:v>0</c:v>
                </c:pt>
                <c:pt idx="3">
                  <c:v>1</c:v>
                </c:pt>
              </c:numCache>
            </c:numRef>
          </c:val>
          <c:extLst>
            <c:ext xmlns:c16="http://schemas.microsoft.com/office/drawing/2014/chart" uri="{C3380CC4-5D6E-409C-BE32-E72D297353CC}">
              <c16:uniqueId val="{00000004-F298-4757-8508-94EEFBAB622D}"/>
            </c:ext>
          </c:extLst>
        </c:ser>
        <c:dLbls>
          <c:showLegendKey val="0"/>
          <c:showVal val="0"/>
          <c:showCatName val="0"/>
          <c:showSerName val="0"/>
          <c:showPercent val="0"/>
          <c:showBubbleSize val="0"/>
        </c:dLbls>
        <c:gapWidth val="150"/>
        <c:shape val="box"/>
        <c:axId val="379588032"/>
        <c:axId val="379584896"/>
        <c:axId val="0"/>
      </c:bar3DChart>
      <c:catAx>
        <c:axId val="379588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584896"/>
        <c:crosses val="autoZero"/>
        <c:auto val="1"/>
        <c:lblAlgn val="ctr"/>
        <c:lblOffset val="100"/>
        <c:noMultiLvlLbl val="0"/>
      </c:catAx>
      <c:valAx>
        <c:axId val="379584896"/>
        <c:scaling>
          <c:orientation val="minMax"/>
        </c:scaling>
        <c:delete val="1"/>
        <c:axPos val="l"/>
        <c:numFmt formatCode="0%" sourceLinked="1"/>
        <c:majorTickMark val="out"/>
        <c:minorTickMark val="none"/>
        <c:tickLblPos val="nextTo"/>
        <c:crossAx val="379588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Comunidad!$B$7</c:f>
              <c:strCache>
                <c:ptCount val="1"/>
                <c:pt idx="0">
                  <c:v>Prevención de riesgos</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6AD-4B38-ACE7-A72CC0D61E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AD-4B38-ACE7-A72CC0D61E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Comunidad!$AC$7:$AF$7</c:f>
              <c:numCache>
                <c:formatCode>0%</c:formatCode>
                <c:ptCount val="4"/>
                <c:pt idx="0">
                  <c:v>0</c:v>
                </c:pt>
                <c:pt idx="1">
                  <c:v>0</c:v>
                </c:pt>
                <c:pt idx="2">
                  <c:v>0</c:v>
                </c:pt>
                <c:pt idx="3">
                  <c:v>1</c:v>
                </c:pt>
              </c:numCache>
            </c:numRef>
          </c:val>
          <c:extLst>
            <c:ext xmlns:c16="http://schemas.microsoft.com/office/drawing/2014/chart" uri="{C3380CC4-5D6E-409C-BE32-E72D297353CC}">
              <c16:uniqueId val="{00000004-A6AD-4B38-ACE7-A72CC0D61EFA}"/>
            </c:ext>
          </c:extLst>
        </c:ser>
        <c:dLbls>
          <c:showLegendKey val="0"/>
          <c:showVal val="0"/>
          <c:showCatName val="0"/>
          <c:showSerName val="0"/>
          <c:showPercent val="0"/>
          <c:showBubbleSize val="0"/>
        </c:dLbls>
        <c:gapWidth val="150"/>
        <c:shape val="box"/>
        <c:axId val="379585288"/>
        <c:axId val="379585680"/>
        <c:axId val="0"/>
      </c:bar3DChart>
      <c:catAx>
        <c:axId val="3795852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585680"/>
        <c:crosses val="autoZero"/>
        <c:auto val="1"/>
        <c:lblAlgn val="ctr"/>
        <c:lblOffset val="100"/>
        <c:noMultiLvlLbl val="0"/>
      </c:catAx>
      <c:valAx>
        <c:axId val="379585680"/>
        <c:scaling>
          <c:orientation val="minMax"/>
        </c:scaling>
        <c:delete val="1"/>
        <c:axPos val="l"/>
        <c:numFmt formatCode="0%" sourceLinked="1"/>
        <c:majorTickMark val="out"/>
        <c:minorTickMark val="none"/>
        <c:tickLblPos val="nextTo"/>
        <c:crossAx val="3795852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111-4EA9-A049-7EC72A24955F}"/>
              </c:ext>
            </c:extLst>
          </c:dPt>
          <c:dPt>
            <c:idx val="1"/>
            <c:invertIfNegative val="0"/>
            <c:bubble3D val="0"/>
            <c:spPr>
              <a:solidFill>
                <a:srgbClr val="C00000"/>
              </a:solidFill>
            </c:spPr>
            <c:extLst>
              <c:ext xmlns:c16="http://schemas.microsoft.com/office/drawing/2014/chart" uri="{C3380CC4-5D6E-409C-BE32-E72D297353CC}">
                <c16:uniqueId val="{00000001-8111-4EA9-A049-7EC72A249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111-4EA9-A049-7EC72A249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111-4EA9-A049-7EC72A249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8111-4EA9-A049-7EC72A24955F}"/>
            </c:ext>
          </c:extLst>
        </c:ser>
        <c:dLbls>
          <c:showLegendKey val="0"/>
          <c:showVal val="0"/>
          <c:showCatName val="0"/>
          <c:showSerName val="0"/>
          <c:showPercent val="0"/>
          <c:showBubbleSize val="0"/>
        </c:dLbls>
        <c:gapWidth val="150"/>
        <c:shape val="box"/>
        <c:axId val="219578544"/>
        <c:axId val="357771872"/>
        <c:axId val="0"/>
      </c:bar3DChart>
      <c:catAx>
        <c:axId val="219578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771872"/>
        <c:crosses val="autoZero"/>
        <c:auto val="1"/>
        <c:lblAlgn val="ctr"/>
        <c:lblOffset val="100"/>
        <c:noMultiLvlLbl val="0"/>
      </c:catAx>
      <c:valAx>
        <c:axId val="357771872"/>
        <c:scaling>
          <c:orientation val="minMax"/>
        </c:scaling>
        <c:delete val="1"/>
        <c:axPos val="l"/>
        <c:numFmt formatCode="0%" sourceLinked="1"/>
        <c:majorTickMark val="out"/>
        <c:minorTickMark val="none"/>
        <c:tickLblPos val="nextTo"/>
        <c:crossAx val="219578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467-44BF-8734-D228CE6ED079}"/>
              </c:ext>
            </c:extLst>
          </c:dPt>
          <c:dPt>
            <c:idx val="1"/>
            <c:invertIfNegative val="0"/>
            <c:bubble3D val="0"/>
            <c:spPr>
              <a:solidFill>
                <a:srgbClr val="C00000"/>
              </a:solidFill>
            </c:spPr>
            <c:extLst>
              <c:ext xmlns:c16="http://schemas.microsoft.com/office/drawing/2014/chart" uri="{C3380CC4-5D6E-409C-BE32-E72D297353CC}">
                <c16:uniqueId val="{00000001-5467-44BF-8734-D228CE6ED0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467-44BF-8734-D228CE6ED0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467-44BF-8734-D228CE6ED0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5467-44BF-8734-D228CE6ED079}"/>
            </c:ext>
          </c:extLst>
        </c:ser>
        <c:dLbls>
          <c:showLegendKey val="0"/>
          <c:showVal val="0"/>
          <c:showCatName val="0"/>
          <c:showSerName val="0"/>
          <c:showPercent val="0"/>
          <c:showBubbleSize val="0"/>
        </c:dLbls>
        <c:gapWidth val="150"/>
        <c:shape val="box"/>
        <c:axId val="357770696"/>
        <c:axId val="357773048"/>
        <c:axId val="0"/>
      </c:bar3DChart>
      <c:catAx>
        <c:axId val="357770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773048"/>
        <c:crosses val="autoZero"/>
        <c:auto val="1"/>
        <c:lblAlgn val="ctr"/>
        <c:lblOffset val="100"/>
        <c:noMultiLvlLbl val="0"/>
      </c:catAx>
      <c:valAx>
        <c:axId val="357773048"/>
        <c:scaling>
          <c:orientation val="minMax"/>
        </c:scaling>
        <c:delete val="1"/>
        <c:axPos val="l"/>
        <c:numFmt formatCode="0%" sourceLinked="1"/>
        <c:majorTickMark val="out"/>
        <c:minorTickMark val="none"/>
        <c:tickLblPos val="nextTo"/>
        <c:crossAx val="357770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42-4558-9D3F-7DE49FD7CE9D}"/>
              </c:ext>
            </c:extLst>
          </c:dPt>
          <c:dPt>
            <c:idx val="1"/>
            <c:invertIfNegative val="0"/>
            <c:bubble3D val="0"/>
            <c:spPr>
              <a:solidFill>
                <a:srgbClr val="C00000"/>
              </a:solidFill>
            </c:spPr>
            <c:extLst>
              <c:ext xmlns:c16="http://schemas.microsoft.com/office/drawing/2014/chart" uri="{C3380CC4-5D6E-409C-BE32-E72D297353CC}">
                <c16:uniqueId val="{00000001-A942-4558-9D3F-7DE49FD7CE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42-4558-9D3F-7DE49FD7CE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42-4558-9D3F-7DE49FD7CE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942-4558-9D3F-7DE49FD7CE9D}"/>
            </c:ext>
          </c:extLst>
        </c:ser>
        <c:dLbls>
          <c:showLegendKey val="0"/>
          <c:showVal val="0"/>
          <c:showCatName val="0"/>
          <c:showSerName val="0"/>
          <c:showPercent val="0"/>
          <c:showBubbleSize val="0"/>
        </c:dLbls>
        <c:gapWidth val="150"/>
        <c:shape val="box"/>
        <c:axId val="357771480"/>
        <c:axId val="357774224"/>
        <c:axId val="0"/>
      </c:bar3DChart>
      <c:catAx>
        <c:axId val="357771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774224"/>
        <c:crosses val="autoZero"/>
        <c:auto val="1"/>
        <c:lblAlgn val="ctr"/>
        <c:lblOffset val="100"/>
        <c:noMultiLvlLbl val="0"/>
      </c:catAx>
      <c:valAx>
        <c:axId val="357774224"/>
        <c:scaling>
          <c:orientation val="minMax"/>
        </c:scaling>
        <c:delete val="1"/>
        <c:axPos val="l"/>
        <c:numFmt formatCode="0%" sourceLinked="1"/>
        <c:majorTickMark val="out"/>
        <c:minorTickMark val="none"/>
        <c:tickLblPos val="nextTo"/>
        <c:crossAx val="3577714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F7-47BF-9A43-6B4FA047F4FD}"/>
              </c:ext>
            </c:extLst>
          </c:dPt>
          <c:dPt>
            <c:idx val="1"/>
            <c:invertIfNegative val="0"/>
            <c:bubble3D val="0"/>
            <c:spPr>
              <a:solidFill>
                <a:srgbClr val="C00000"/>
              </a:solidFill>
            </c:spPr>
            <c:extLst>
              <c:ext xmlns:c16="http://schemas.microsoft.com/office/drawing/2014/chart" uri="{C3380CC4-5D6E-409C-BE32-E72D297353CC}">
                <c16:uniqueId val="{00000001-A0F7-47BF-9A43-6B4FA047F4F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F7-47BF-9A43-6B4FA047F4F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F7-47BF-9A43-6B4FA047F4F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4-A0F7-47BF-9A43-6B4FA047F4FD}"/>
            </c:ext>
          </c:extLst>
        </c:ser>
        <c:dLbls>
          <c:showLegendKey val="0"/>
          <c:showVal val="0"/>
          <c:showCatName val="0"/>
          <c:showSerName val="0"/>
          <c:showPercent val="0"/>
          <c:showBubbleSize val="0"/>
        </c:dLbls>
        <c:gapWidth val="150"/>
        <c:shape val="box"/>
        <c:axId val="357769912"/>
        <c:axId val="357773440"/>
        <c:axId val="0"/>
      </c:bar3DChart>
      <c:catAx>
        <c:axId val="357769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773440"/>
        <c:crosses val="autoZero"/>
        <c:auto val="1"/>
        <c:lblAlgn val="ctr"/>
        <c:lblOffset val="100"/>
        <c:noMultiLvlLbl val="0"/>
      </c:catAx>
      <c:valAx>
        <c:axId val="357773440"/>
        <c:scaling>
          <c:orientation val="minMax"/>
        </c:scaling>
        <c:delete val="1"/>
        <c:axPos val="l"/>
        <c:numFmt formatCode="0%" sourceLinked="1"/>
        <c:majorTickMark val="out"/>
        <c:minorTickMark val="none"/>
        <c:tickLblPos val="nextTo"/>
        <c:crossAx val="3577699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14-404E-9ECD-0D63E7D3959E}"/>
              </c:ext>
            </c:extLst>
          </c:dPt>
          <c:dPt>
            <c:idx val="1"/>
            <c:invertIfNegative val="0"/>
            <c:bubble3D val="0"/>
            <c:spPr>
              <a:solidFill>
                <a:srgbClr val="C00000"/>
              </a:solidFill>
            </c:spPr>
            <c:extLst>
              <c:ext xmlns:c16="http://schemas.microsoft.com/office/drawing/2014/chart" uri="{C3380CC4-5D6E-409C-BE32-E72D297353CC}">
                <c16:uniqueId val="{00000001-9714-404E-9ECD-0D63E7D395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14-404E-9ECD-0D63E7D395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14-404E-9ECD-0D63E7D395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1</c:v>
                </c:pt>
              </c:numCache>
            </c:numRef>
          </c:val>
          <c:extLst>
            <c:ext xmlns:c16="http://schemas.microsoft.com/office/drawing/2014/chart" uri="{C3380CC4-5D6E-409C-BE32-E72D297353CC}">
              <c16:uniqueId val="{00000004-9714-404E-9ECD-0D63E7D3959E}"/>
            </c:ext>
          </c:extLst>
        </c:ser>
        <c:dLbls>
          <c:showLegendKey val="0"/>
          <c:showVal val="0"/>
          <c:showCatName val="0"/>
          <c:showSerName val="0"/>
          <c:showPercent val="0"/>
          <c:showBubbleSize val="0"/>
        </c:dLbls>
        <c:gapWidth val="150"/>
        <c:shape val="box"/>
        <c:axId val="357775008"/>
        <c:axId val="357768344"/>
        <c:axId val="0"/>
      </c:bar3DChart>
      <c:catAx>
        <c:axId val="357775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7768344"/>
        <c:crosses val="autoZero"/>
        <c:auto val="1"/>
        <c:lblAlgn val="ctr"/>
        <c:lblOffset val="100"/>
        <c:noMultiLvlLbl val="0"/>
      </c:catAx>
      <c:valAx>
        <c:axId val="357768344"/>
        <c:scaling>
          <c:orientation val="minMax"/>
        </c:scaling>
        <c:delete val="1"/>
        <c:axPos val="l"/>
        <c:numFmt formatCode="0%" sourceLinked="1"/>
        <c:majorTickMark val="out"/>
        <c:minorTickMark val="none"/>
        <c:tickLblPos val="nextTo"/>
        <c:crossAx val="357775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FE7-4CFD-9F34-69CC7F6030A5}"/>
              </c:ext>
            </c:extLst>
          </c:dPt>
          <c:dPt>
            <c:idx val="1"/>
            <c:invertIfNegative val="0"/>
            <c:bubble3D val="0"/>
            <c:spPr>
              <a:solidFill>
                <a:srgbClr val="C00000"/>
              </a:solidFill>
            </c:spPr>
            <c:extLst>
              <c:ext xmlns:c16="http://schemas.microsoft.com/office/drawing/2014/chart" uri="{C3380CC4-5D6E-409C-BE32-E72D297353CC}">
                <c16:uniqueId val="{00000001-5FE7-4CFD-9F34-69CC7F6030A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E7-4CFD-9F34-69CC7F6030A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E7-4CFD-9F34-69CC7F6030A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1</c:v>
                </c:pt>
              </c:numCache>
            </c:numRef>
          </c:val>
          <c:extLst>
            <c:ext xmlns:c16="http://schemas.microsoft.com/office/drawing/2014/chart" uri="{C3380CC4-5D6E-409C-BE32-E72D297353CC}">
              <c16:uniqueId val="{00000004-5FE7-4CFD-9F34-69CC7F6030A5}"/>
            </c:ext>
          </c:extLst>
        </c:ser>
        <c:dLbls>
          <c:showLegendKey val="0"/>
          <c:showVal val="0"/>
          <c:showCatName val="0"/>
          <c:showSerName val="0"/>
          <c:showPercent val="0"/>
          <c:showBubbleSize val="0"/>
        </c:dLbls>
        <c:gapWidth val="150"/>
        <c:shape val="box"/>
        <c:axId val="357771088"/>
        <c:axId val="357775400"/>
        <c:axId val="0"/>
      </c:bar3DChart>
      <c:catAx>
        <c:axId val="357771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775400"/>
        <c:crosses val="autoZero"/>
        <c:auto val="1"/>
        <c:lblAlgn val="ctr"/>
        <c:lblOffset val="100"/>
        <c:noMultiLvlLbl val="0"/>
      </c:catAx>
      <c:valAx>
        <c:axId val="357775400"/>
        <c:scaling>
          <c:orientation val="minMax"/>
        </c:scaling>
        <c:delete val="1"/>
        <c:axPos val="l"/>
        <c:numFmt formatCode="0%" sourceLinked="1"/>
        <c:majorTickMark val="out"/>
        <c:minorTickMark val="none"/>
        <c:tickLblPos val="nextTo"/>
        <c:crossAx val="357771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5EB-4674-A9D4-DD0E4D15F439}"/>
              </c:ext>
            </c:extLst>
          </c:dPt>
          <c:dPt>
            <c:idx val="1"/>
            <c:invertIfNegative val="0"/>
            <c:bubble3D val="0"/>
            <c:spPr>
              <a:solidFill>
                <a:srgbClr val="C00000"/>
              </a:solidFill>
            </c:spPr>
            <c:extLst>
              <c:ext xmlns:c16="http://schemas.microsoft.com/office/drawing/2014/chart" uri="{C3380CC4-5D6E-409C-BE32-E72D297353CC}">
                <c16:uniqueId val="{00000001-E5EB-4674-A9D4-DD0E4D15F4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EB-4674-A9D4-DD0E4D15F4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EB-4674-A9D4-DD0E4D15F4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E5EB-4674-A9D4-DD0E4D15F439}"/>
            </c:ext>
          </c:extLst>
        </c:ser>
        <c:dLbls>
          <c:showLegendKey val="0"/>
          <c:showVal val="0"/>
          <c:showCatName val="0"/>
          <c:showSerName val="0"/>
          <c:showPercent val="0"/>
          <c:showBubbleSize val="0"/>
        </c:dLbls>
        <c:gapWidth val="150"/>
        <c:shape val="box"/>
        <c:axId val="263997920"/>
        <c:axId val="356797296"/>
        <c:axId val="0"/>
      </c:bar3DChart>
      <c:catAx>
        <c:axId val="263997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797296"/>
        <c:crosses val="autoZero"/>
        <c:auto val="1"/>
        <c:lblAlgn val="ctr"/>
        <c:lblOffset val="100"/>
        <c:noMultiLvlLbl val="0"/>
      </c:catAx>
      <c:valAx>
        <c:axId val="356797296"/>
        <c:scaling>
          <c:orientation val="minMax"/>
        </c:scaling>
        <c:delete val="1"/>
        <c:axPos val="l"/>
        <c:numFmt formatCode="0%" sourceLinked="1"/>
        <c:majorTickMark val="out"/>
        <c:minorTickMark val="none"/>
        <c:tickLblPos val="nextTo"/>
        <c:crossAx val="2639979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Estratégica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1BB-45C5-8BC9-8CE2E4CC7774}"/>
              </c:ext>
            </c:extLst>
          </c:dPt>
          <c:dPt>
            <c:idx val="1"/>
            <c:invertIfNegative val="0"/>
            <c:bubble3D val="0"/>
            <c:spPr>
              <a:solidFill>
                <a:srgbClr val="CC0000"/>
              </a:solidFill>
            </c:spPr>
            <c:extLst>
              <c:ext xmlns:c16="http://schemas.microsoft.com/office/drawing/2014/chart" uri="{C3380CC4-5D6E-409C-BE32-E72D297353CC}">
                <c16:uniqueId val="{00000001-11BB-45C5-8BC9-8CE2E4CC777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BB-45C5-8BC9-8CE2E4CC777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BB-45C5-8BC9-8CE2E4CC777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1</c:v>
                </c:pt>
              </c:numCache>
            </c:numRef>
          </c:val>
          <c:extLst>
            <c:ext xmlns:c16="http://schemas.microsoft.com/office/drawing/2014/chart" uri="{C3380CC4-5D6E-409C-BE32-E72D297353CC}">
              <c16:uniqueId val="{00000004-11BB-45C5-8BC9-8CE2E4CC7774}"/>
            </c:ext>
          </c:extLst>
        </c:ser>
        <c:dLbls>
          <c:showLegendKey val="0"/>
          <c:showVal val="0"/>
          <c:showCatName val="0"/>
          <c:showSerName val="0"/>
          <c:showPercent val="0"/>
          <c:showBubbleSize val="0"/>
        </c:dLbls>
        <c:gapWidth val="150"/>
        <c:shape val="box"/>
        <c:axId val="357769128"/>
        <c:axId val="357769520"/>
        <c:axId val="0"/>
      </c:bar3DChart>
      <c:catAx>
        <c:axId val="357769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7769520"/>
        <c:crosses val="autoZero"/>
        <c:auto val="1"/>
        <c:lblAlgn val="ctr"/>
        <c:lblOffset val="100"/>
        <c:noMultiLvlLbl val="0"/>
      </c:catAx>
      <c:valAx>
        <c:axId val="357769520"/>
        <c:scaling>
          <c:orientation val="minMax"/>
        </c:scaling>
        <c:delete val="1"/>
        <c:axPos val="l"/>
        <c:numFmt formatCode="0%" sourceLinked="1"/>
        <c:majorTickMark val="out"/>
        <c:minorTickMark val="none"/>
        <c:tickLblPos val="nextTo"/>
        <c:crossAx val="357769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2FA1-4315-8610-3E6600D1936F}"/>
              </c:ext>
            </c:extLst>
          </c:dPt>
          <c:dPt>
            <c:idx val="1"/>
            <c:invertIfNegative val="0"/>
            <c:bubble3D val="0"/>
            <c:spPr>
              <a:solidFill>
                <a:srgbClr val="CC0000"/>
              </a:solidFill>
            </c:spPr>
            <c:extLst>
              <c:ext xmlns:c16="http://schemas.microsoft.com/office/drawing/2014/chart" uri="{C3380CC4-5D6E-409C-BE32-E72D297353CC}">
                <c16:uniqueId val="{00000001-2FA1-4315-8610-3E6600D193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FA1-4315-8610-3E6600D193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FA1-4315-8610-3E6600D193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1</c:v>
                </c:pt>
              </c:numCache>
            </c:numRef>
          </c:val>
          <c:extLst>
            <c:ext xmlns:c16="http://schemas.microsoft.com/office/drawing/2014/chart" uri="{C3380CC4-5D6E-409C-BE32-E72D297353CC}">
              <c16:uniqueId val="{00000004-2FA1-4315-8610-3E6600D1936F}"/>
            </c:ext>
          </c:extLst>
        </c:ser>
        <c:dLbls>
          <c:showLegendKey val="0"/>
          <c:showVal val="0"/>
          <c:showCatName val="0"/>
          <c:showSerName val="0"/>
          <c:showPercent val="0"/>
          <c:showBubbleSize val="0"/>
        </c:dLbls>
        <c:gapWidth val="150"/>
        <c:shape val="box"/>
        <c:axId val="358245472"/>
        <c:axId val="358245864"/>
        <c:axId val="0"/>
      </c:bar3DChart>
      <c:catAx>
        <c:axId val="3582454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8245864"/>
        <c:crosses val="autoZero"/>
        <c:auto val="1"/>
        <c:lblAlgn val="ctr"/>
        <c:lblOffset val="100"/>
        <c:noMultiLvlLbl val="0"/>
      </c:catAx>
      <c:valAx>
        <c:axId val="358245864"/>
        <c:scaling>
          <c:orientation val="minMax"/>
        </c:scaling>
        <c:delete val="1"/>
        <c:axPos val="l"/>
        <c:numFmt formatCode="0%" sourceLinked="1"/>
        <c:majorTickMark val="out"/>
        <c:minorTickMark val="none"/>
        <c:tickLblPos val="nextTo"/>
        <c:crossAx val="3582454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C1E0-4637-AAC3-D9E960DC3BF5}"/>
              </c:ext>
            </c:extLst>
          </c:dPt>
          <c:dPt>
            <c:idx val="1"/>
            <c:invertIfNegative val="0"/>
            <c:bubble3D val="0"/>
            <c:spPr>
              <a:solidFill>
                <a:srgbClr val="CC0000"/>
              </a:solidFill>
            </c:spPr>
            <c:extLst>
              <c:ext xmlns:c16="http://schemas.microsoft.com/office/drawing/2014/chart" uri="{C3380CC4-5D6E-409C-BE32-E72D297353CC}">
                <c16:uniqueId val="{00000001-C1E0-4637-AAC3-D9E960DC3B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E0-4637-AAC3-D9E960DC3B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E0-4637-AAC3-D9E960DC3B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1</c:v>
                </c:pt>
              </c:numCache>
            </c:numRef>
          </c:val>
          <c:extLst>
            <c:ext xmlns:c16="http://schemas.microsoft.com/office/drawing/2014/chart" uri="{C3380CC4-5D6E-409C-BE32-E72D297353CC}">
              <c16:uniqueId val="{00000004-C1E0-4637-AAC3-D9E960DC3BF5}"/>
            </c:ext>
          </c:extLst>
        </c:ser>
        <c:dLbls>
          <c:showLegendKey val="0"/>
          <c:showVal val="0"/>
          <c:showCatName val="0"/>
          <c:showSerName val="0"/>
          <c:showPercent val="0"/>
          <c:showBubbleSize val="0"/>
        </c:dLbls>
        <c:gapWidth val="150"/>
        <c:shape val="box"/>
        <c:axId val="358249000"/>
        <c:axId val="358247824"/>
        <c:axId val="0"/>
      </c:bar3DChart>
      <c:catAx>
        <c:axId val="358249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8247824"/>
        <c:crosses val="autoZero"/>
        <c:auto val="1"/>
        <c:lblAlgn val="ctr"/>
        <c:lblOffset val="100"/>
        <c:noMultiLvlLbl val="0"/>
      </c:catAx>
      <c:valAx>
        <c:axId val="358247824"/>
        <c:scaling>
          <c:orientation val="minMax"/>
        </c:scaling>
        <c:delete val="1"/>
        <c:axPos val="l"/>
        <c:numFmt formatCode="0%" sourceLinked="1"/>
        <c:majorTickMark val="out"/>
        <c:minorTickMark val="none"/>
        <c:tickLblPos val="nextTo"/>
        <c:crossAx val="358249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3D9-46AE-9C3D-ABDE747F6021}"/>
              </c:ext>
            </c:extLst>
          </c:dPt>
          <c:dPt>
            <c:idx val="1"/>
            <c:invertIfNegative val="0"/>
            <c:bubble3D val="0"/>
            <c:spPr>
              <a:solidFill>
                <a:srgbClr val="CC0000"/>
              </a:solidFill>
            </c:spPr>
            <c:extLst>
              <c:ext xmlns:c16="http://schemas.microsoft.com/office/drawing/2014/chart" uri="{C3380CC4-5D6E-409C-BE32-E72D297353CC}">
                <c16:uniqueId val="{00000001-E3D9-46AE-9C3D-ABDE747F60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D9-46AE-9C3D-ABDE747F60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D9-46AE-9C3D-ABDE747F60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1</c:v>
                </c:pt>
              </c:numCache>
            </c:numRef>
          </c:val>
          <c:extLst>
            <c:ext xmlns:c16="http://schemas.microsoft.com/office/drawing/2014/chart" uri="{C3380CC4-5D6E-409C-BE32-E72D297353CC}">
              <c16:uniqueId val="{00000004-E3D9-46AE-9C3D-ABDE747F6021}"/>
            </c:ext>
          </c:extLst>
        </c:ser>
        <c:dLbls>
          <c:showLegendKey val="0"/>
          <c:showVal val="0"/>
          <c:showCatName val="0"/>
          <c:showSerName val="0"/>
          <c:showPercent val="0"/>
          <c:showBubbleSize val="0"/>
        </c:dLbls>
        <c:gapWidth val="150"/>
        <c:shape val="box"/>
        <c:axId val="358243904"/>
        <c:axId val="358247040"/>
        <c:axId val="0"/>
      </c:bar3DChart>
      <c:catAx>
        <c:axId val="358243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8247040"/>
        <c:crosses val="autoZero"/>
        <c:auto val="1"/>
        <c:lblAlgn val="ctr"/>
        <c:lblOffset val="100"/>
        <c:noMultiLvlLbl val="0"/>
      </c:catAx>
      <c:valAx>
        <c:axId val="358247040"/>
        <c:scaling>
          <c:orientation val="minMax"/>
        </c:scaling>
        <c:delete val="1"/>
        <c:axPos val="l"/>
        <c:numFmt formatCode="0%" sourceLinked="1"/>
        <c:majorTickMark val="out"/>
        <c:minorTickMark val="none"/>
        <c:tickLblPos val="nextTo"/>
        <c:crossAx val="35824390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5EBB-4798-B682-37B0DD5EDCCF}"/>
              </c:ext>
            </c:extLst>
          </c:dPt>
          <c:dPt>
            <c:idx val="1"/>
            <c:invertIfNegative val="0"/>
            <c:bubble3D val="0"/>
            <c:spPr>
              <a:solidFill>
                <a:srgbClr val="CC0000"/>
              </a:solidFill>
            </c:spPr>
            <c:extLst>
              <c:ext xmlns:c16="http://schemas.microsoft.com/office/drawing/2014/chart" uri="{C3380CC4-5D6E-409C-BE32-E72D297353CC}">
                <c16:uniqueId val="{00000001-5EBB-4798-B682-37B0DD5EDC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EBB-4798-B682-37B0DD5EDC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EBB-4798-B682-37B0DD5EDC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1</c:v>
                </c:pt>
              </c:numCache>
            </c:numRef>
          </c:val>
          <c:extLst>
            <c:ext xmlns:c16="http://schemas.microsoft.com/office/drawing/2014/chart" uri="{C3380CC4-5D6E-409C-BE32-E72D297353CC}">
              <c16:uniqueId val="{00000004-5EBB-4798-B682-37B0DD5EDCCF}"/>
            </c:ext>
          </c:extLst>
        </c:ser>
        <c:dLbls>
          <c:showLegendKey val="0"/>
          <c:showVal val="0"/>
          <c:showCatName val="0"/>
          <c:showSerName val="0"/>
          <c:showPercent val="0"/>
          <c:showBubbleSize val="0"/>
        </c:dLbls>
        <c:gapWidth val="150"/>
        <c:shape val="box"/>
        <c:axId val="358245080"/>
        <c:axId val="358247432"/>
        <c:axId val="0"/>
      </c:bar3DChart>
      <c:catAx>
        <c:axId val="358245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8247432"/>
        <c:crosses val="autoZero"/>
        <c:auto val="1"/>
        <c:lblAlgn val="ctr"/>
        <c:lblOffset val="100"/>
        <c:noMultiLvlLbl val="0"/>
      </c:catAx>
      <c:valAx>
        <c:axId val="358247432"/>
        <c:scaling>
          <c:orientation val="minMax"/>
        </c:scaling>
        <c:delete val="1"/>
        <c:axPos val="l"/>
        <c:numFmt formatCode="0%" sourceLinked="1"/>
        <c:majorTickMark val="out"/>
        <c:minorTickMark val="none"/>
        <c:tickLblPos val="nextTo"/>
        <c:crossAx val="358245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Direccionamiento Estratégico</a:t>
            </a:r>
          </a:p>
        </c:rich>
      </c:tx>
      <c:overlay val="0"/>
      <c:spPr>
        <a:noFill/>
        <a:ln>
          <a:noFill/>
        </a:ln>
        <a:effectLst/>
      </c:spPr>
    </c:title>
    <c:autoTitleDeleted val="0"/>
    <c:plotArea>
      <c:layout>
        <c:manualLayout>
          <c:layoutTarget val="inner"/>
          <c:xMode val="edge"/>
          <c:yMode val="edge"/>
          <c:x val="0.11101159230096239"/>
          <c:y val="7.8703703703703706E-2"/>
          <c:w val="0.80575459317585307"/>
          <c:h val="0.73577136191309422"/>
        </c:manualLayout>
      </c:layout>
      <c:barChart>
        <c:barDir val="col"/>
        <c:grouping val="clustered"/>
        <c:varyColors val="0"/>
        <c:ser>
          <c:idx val="0"/>
          <c:order val="0"/>
          <c:tx>
            <c:strRef>
              <c:f>Directiva!$C$2</c:f>
              <c:strCache>
                <c:ptCount val="1"/>
                <c:pt idx="0">
                  <c:v>AÑO 2019</c:v>
                </c:pt>
              </c:strCache>
            </c:strRef>
          </c:tx>
          <c:spPr>
            <a:solidFill>
              <a:schemeClr val="accent1"/>
            </a:solidFill>
            <a:ln w="19050">
              <a:solidFill>
                <a:schemeClr val="lt1"/>
              </a:solidFill>
            </a:ln>
            <a:effectLst/>
          </c:spPr>
          <c:invertIfNegative val="0"/>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0-199B-4C46-ACF0-48B05FA8E23C}"/>
            </c:ext>
          </c:extLst>
        </c:ser>
        <c:ser>
          <c:idx val="1"/>
          <c:order val="1"/>
          <c:tx>
            <c:strRef>
              <c:f>Directiva!$H$2</c:f>
              <c:strCache>
                <c:ptCount val="1"/>
                <c:pt idx="0">
                  <c:v>AÑO 2020</c:v>
                </c:pt>
              </c:strCache>
            </c:strRef>
          </c:tx>
          <c:spPr>
            <a:solidFill>
              <a:schemeClr val="accent2"/>
            </a:solidFill>
            <a:ln w="19050">
              <a:solidFill>
                <a:schemeClr val="lt1"/>
              </a:solidFill>
            </a:ln>
            <a:effectLst/>
          </c:spPr>
          <c:invertIfNegative val="0"/>
          <c:val>
            <c:numRef>
              <c:f>Directiva!$H$4:$K$4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2-199B-4C46-ACF0-48B05FA8E23C}"/>
            </c:ext>
          </c:extLst>
        </c:ser>
        <c:ser>
          <c:idx val="2"/>
          <c:order val="2"/>
          <c:tx>
            <c:strRef>
              <c:f>Directiva!$M$2</c:f>
              <c:strCache>
                <c:ptCount val="1"/>
                <c:pt idx="0">
                  <c:v>AÑO 2021</c:v>
                </c:pt>
              </c:strCache>
            </c:strRef>
          </c:tx>
          <c:spPr>
            <a:solidFill>
              <a:schemeClr val="accent3"/>
            </a:solidFill>
            <a:ln w="19050">
              <a:solidFill>
                <a:schemeClr val="lt1"/>
              </a:solidFill>
            </a:ln>
            <a:effectLst/>
          </c:spPr>
          <c:invertIfNegative val="0"/>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3-199B-4C46-ACF0-48B05FA8E23C}"/>
            </c:ext>
          </c:extLst>
        </c:ser>
        <c:ser>
          <c:idx val="3"/>
          <c:order val="3"/>
          <c:tx>
            <c:strRef>
              <c:f>Directiva!$R$2</c:f>
              <c:strCache>
                <c:ptCount val="1"/>
                <c:pt idx="0">
                  <c:v>AÑO 2022</c:v>
                </c:pt>
              </c:strCache>
            </c:strRef>
          </c:tx>
          <c:spPr>
            <a:solidFill>
              <a:schemeClr val="accent4"/>
            </a:solidFill>
            <a:ln w="19050">
              <a:solidFill>
                <a:schemeClr val="lt1"/>
              </a:solidFill>
            </a:ln>
            <a:effectLst/>
          </c:spPr>
          <c:invertIfNegative val="0"/>
          <c:val>
            <c:numRef>
              <c:f>Directiva!$R$4:$U$4</c:f>
              <c:numCache>
                <c:formatCode>0%</c:formatCode>
                <c:ptCount val="4"/>
                <c:pt idx="0">
                  <c:v>0</c:v>
                </c:pt>
                <c:pt idx="1">
                  <c:v>0</c:v>
                </c:pt>
                <c:pt idx="2">
                  <c:v>0</c:v>
                </c:pt>
                <c:pt idx="3">
                  <c:v>1</c:v>
                </c:pt>
              </c:numCache>
            </c:numRef>
          </c:val>
          <c:extLst>
            <c:ext xmlns:c16="http://schemas.microsoft.com/office/drawing/2014/chart" uri="{C3380CC4-5D6E-409C-BE32-E72D297353CC}">
              <c16:uniqueId val="{00000004-199B-4C46-ACF0-48B05FA8E23C}"/>
            </c:ext>
          </c:extLst>
        </c:ser>
        <c:ser>
          <c:idx val="4"/>
          <c:order val="4"/>
          <c:tx>
            <c:strRef>
              <c:f>Directiva!$W$2</c:f>
              <c:strCache>
                <c:ptCount val="1"/>
                <c:pt idx="0">
                  <c:v>AÑO 2023</c:v>
                </c:pt>
              </c:strCache>
            </c:strRef>
          </c:tx>
          <c:spPr>
            <a:solidFill>
              <a:schemeClr val="accent5"/>
            </a:solidFill>
            <a:ln w="19050">
              <a:solidFill>
                <a:schemeClr val="lt1"/>
              </a:solidFill>
            </a:ln>
            <a:effectLst/>
          </c:spPr>
          <c:invertIfNegative val="0"/>
          <c:val>
            <c:numRef>
              <c:f>Directiva!$W$4:$Z$4</c:f>
              <c:numCache>
                <c:formatCode>0%</c:formatCode>
                <c:ptCount val="4"/>
                <c:pt idx="0">
                  <c:v>0</c:v>
                </c:pt>
                <c:pt idx="1">
                  <c:v>0</c:v>
                </c:pt>
                <c:pt idx="2">
                  <c:v>0</c:v>
                </c:pt>
                <c:pt idx="3">
                  <c:v>1</c:v>
                </c:pt>
              </c:numCache>
            </c:numRef>
          </c:val>
          <c:extLst>
            <c:ext xmlns:c16="http://schemas.microsoft.com/office/drawing/2014/chart" uri="{C3380CC4-5D6E-409C-BE32-E72D297353CC}">
              <c16:uniqueId val="{00000005-199B-4C46-ACF0-48B05FA8E23C}"/>
            </c:ext>
          </c:extLst>
        </c:ser>
        <c:ser>
          <c:idx val="5"/>
          <c:order val="5"/>
          <c:tx>
            <c:strRef>
              <c:f>Directiva!$AB$2</c:f>
              <c:strCache>
                <c:ptCount val="1"/>
                <c:pt idx="0">
                  <c:v>AÑO 2024</c:v>
                </c:pt>
              </c:strCache>
            </c:strRef>
          </c:tx>
          <c:spPr>
            <a:solidFill>
              <a:schemeClr val="accent6"/>
            </a:solidFill>
            <a:ln w="19050">
              <a:solidFill>
                <a:schemeClr val="lt1"/>
              </a:solidFill>
            </a:ln>
            <a:effectLst/>
          </c:spPr>
          <c:invertIfNegative val="0"/>
          <c:val>
            <c:numRef>
              <c:f>Directiva!$AB$4:$AE$4</c:f>
              <c:numCache>
                <c:formatCode>0%</c:formatCode>
                <c:ptCount val="4"/>
                <c:pt idx="0">
                  <c:v>0</c:v>
                </c:pt>
                <c:pt idx="1">
                  <c:v>0</c:v>
                </c:pt>
                <c:pt idx="2">
                  <c:v>0</c:v>
                </c:pt>
                <c:pt idx="3">
                  <c:v>1</c:v>
                </c:pt>
              </c:numCache>
            </c:numRef>
          </c:val>
          <c:extLst>
            <c:ext xmlns:c16="http://schemas.microsoft.com/office/drawing/2014/chart" uri="{C3380CC4-5D6E-409C-BE32-E72D297353CC}">
              <c16:uniqueId val="{00000000-C081-E943-907F-DD950DFC12CE}"/>
            </c:ext>
          </c:extLst>
        </c:ser>
        <c:dLbls>
          <c:showLegendKey val="0"/>
          <c:showVal val="0"/>
          <c:showCatName val="0"/>
          <c:showSerName val="0"/>
          <c:showPercent val="0"/>
          <c:showBubbleSize val="0"/>
        </c:dLbls>
        <c:gapWidth val="150"/>
        <c:axId val="358250176"/>
        <c:axId val="358250568"/>
      </c:barChart>
      <c:catAx>
        <c:axId val="358250176"/>
        <c:scaling>
          <c:orientation val="minMax"/>
        </c:scaling>
        <c:delete val="1"/>
        <c:axPos val="b"/>
        <c:majorTickMark val="out"/>
        <c:minorTickMark val="none"/>
        <c:tickLblPos val="nextTo"/>
        <c:crossAx val="358250568"/>
        <c:crosses val="autoZero"/>
        <c:auto val="1"/>
        <c:lblAlgn val="ctr"/>
        <c:lblOffset val="100"/>
        <c:noMultiLvlLbl val="0"/>
      </c:catAx>
      <c:valAx>
        <c:axId val="3582505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8250176"/>
        <c:crosses val="autoZero"/>
        <c:crossBetween val="between"/>
      </c:valAx>
      <c:spPr>
        <a:noFill/>
        <a:ln>
          <a:noFill/>
        </a:ln>
        <a:effectLst/>
      </c:spPr>
    </c:plotArea>
    <c:legend>
      <c:legendPos val="b"/>
      <c:layout>
        <c:manualLayout>
          <c:xMode val="edge"/>
          <c:yMode val="edge"/>
          <c:x val="0.14165098472986368"/>
          <c:y val="0.89282524494984061"/>
          <c:w val="0.7872301297042964"/>
          <c:h val="7.8329508486117069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7CC-40E5-8A5D-CD05DC8E5495}"/>
              </c:ext>
            </c:extLst>
          </c:dPt>
          <c:dPt>
            <c:idx val="1"/>
            <c:invertIfNegative val="0"/>
            <c:bubble3D val="0"/>
            <c:spPr>
              <a:solidFill>
                <a:srgbClr val="C00000"/>
              </a:solidFill>
            </c:spPr>
            <c:extLst>
              <c:ext xmlns:c16="http://schemas.microsoft.com/office/drawing/2014/chart" uri="{C3380CC4-5D6E-409C-BE32-E72D297353CC}">
                <c16:uniqueId val="{00000003-C7CC-40E5-8A5D-CD05DC8E54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7CC-40E5-8A5D-CD05DC8E54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7CC-40E5-8A5D-CD05DC8E54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Directiva!$W$4:$Z$4</c:f>
              <c:numCache>
                <c:formatCode>0%</c:formatCode>
                <c:ptCount val="4"/>
                <c:pt idx="0">
                  <c:v>0</c:v>
                </c:pt>
                <c:pt idx="1">
                  <c:v>0</c:v>
                </c:pt>
                <c:pt idx="2">
                  <c:v>0</c:v>
                </c:pt>
                <c:pt idx="3">
                  <c:v>1</c:v>
                </c:pt>
              </c:numCache>
            </c:numRef>
          </c:val>
          <c:extLst>
            <c:ext xmlns:c16="http://schemas.microsoft.com/office/drawing/2014/chart" uri="{C3380CC4-5D6E-409C-BE32-E72D297353CC}">
              <c16:uniqueId val="{00000008-C7CC-40E5-8A5D-CD05DC8E5495}"/>
            </c:ext>
          </c:extLst>
        </c:ser>
        <c:dLbls>
          <c:showLegendKey val="0"/>
          <c:showVal val="0"/>
          <c:showCatName val="0"/>
          <c:showSerName val="0"/>
          <c:showPercent val="0"/>
          <c:showBubbleSize val="0"/>
        </c:dLbls>
        <c:gapWidth val="150"/>
        <c:shape val="box"/>
        <c:axId val="358248216"/>
        <c:axId val="358243512"/>
        <c:axId val="0"/>
      </c:bar3DChart>
      <c:catAx>
        <c:axId val="358248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8243512"/>
        <c:crosses val="autoZero"/>
        <c:auto val="1"/>
        <c:lblAlgn val="ctr"/>
        <c:lblOffset val="100"/>
        <c:noMultiLvlLbl val="0"/>
      </c:catAx>
      <c:valAx>
        <c:axId val="358243512"/>
        <c:scaling>
          <c:orientation val="minMax"/>
        </c:scaling>
        <c:delete val="1"/>
        <c:axPos val="l"/>
        <c:numFmt formatCode="0%" sourceLinked="1"/>
        <c:majorTickMark val="out"/>
        <c:minorTickMark val="none"/>
        <c:tickLblPos val="nextTo"/>
        <c:crossAx val="358248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Estratégica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C0000"/>
              </a:solidFill>
            </c:spPr>
            <c:extLst>
              <c:ext xmlns:c16="http://schemas.microsoft.com/office/drawing/2014/chart" uri="{C3380CC4-5D6E-409C-BE32-E72D297353CC}">
                <c16:uniqueId val="{00000001-E405-4F41-9A92-084CFDB633A0}"/>
              </c:ext>
            </c:extLst>
          </c:dPt>
          <c:dPt>
            <c:idx val="1"/>
            <c:invertIfNegative val="0"/>
            <c:bubble3D val="0"/>
            <c:spPr>
              <a:solidFill>
                <a:srgbClr val="CC0000"/>
              </a:solidFill>
            </c:spPr>
            <c:extLst>
              <c:ext xmlns:c16="http://schemas.microsoft.com/office/drawing/2014/chart" uri="{C3380CC4-5D6E-409C-BE32-E72D297353CC}">
                <c16:uniqueId val="{00000003-E405-4F41-9A92-084CFDB633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405-4F41-9A92-084CFDB633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405-4F41-9A92-084CFDB633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Directiva!$W$5:$Z$5</c:f>
              <c:numCache>
                <c:formatCode>0%</c:formatCode>
                <c:ptCount val="4"/>
                <c:pt idx="0">
                  <c:v>0</c:v>
                </c:pt>
                <c:pt idx="1">
                  <c:v>0</c:v>
                </c:pt>
                <c:pt idx="2">
                  <c:v>0</c:v>
                </c:pt>
                <c:pt idx="3">
                  <c:v>1</c:v>
                </c:pt>
              </c:numCache>
            </c:numRef>
          </c:val>
          <c:extLst>
            <c:ext xmlns:c16="http://schemas.microsoft.com/office/drawing/2014/chart" uri="{C3380CC4-5D6E-409C-BE32-E72D297353CC}">
              <c16:uniqueId val="{00000008-E405-4F41-9A92-084CFDB633A0}"/>
            </c:ext>
          </c:extLst>
        </c:ser>
        <c:dLbls>
          <c:showLegendKey val="0"/>
          <c:showVal val="0"/>
          <c:showCatName val="0"/>
          <c:showSerName val="0"/>
          <c:showPercent val="0"/>
          <c:showBubbleSize val="0"/>
        </c:dLbls>
        <c:gapWidth val="150"/>
        <c:shape val="box"/>
        <c:axId val="358249392"/>
        <c:axId val="358674448"/>
        <c:axId val="0"/>
      </c:bar3DChart>
      <c:catAx>
        <c:axId val="358249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8674448"/>
        <c:crosses val="autoZero"/>
        <c:auto val="1"/>
        <c:lblAlgn val="ctr"/>
        <c:lblOffset val="100"/>
        <c:noMultiLvlLbl val="0"/>
      </c:catAx>
      <c:valAx>
        <c:axId val="358674448"/>
        <c:scaling>
          <c:orientation val="minMax"/>
        </c:scaling>
        <c:delete val="1"/>
        <c:axPos val="l"/>
        <c:numFmt formatCode="0%" sourceLinked="1"/>
        <c:majorTickMark val="out"/>
        <c:minorTickMark val="none"/>
        <c:tickLblPos val="nextTo"/>
        <c:crossAx val="358249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1.6666666666666666E-2"/>
          <c:y val="0.27897190342130063"/>
          <c:w val="0.92666666666666664"/>
          <c:h val="0.50760909238674279"/>
        </c:manualLayout>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C0000"/>
              </a:solidFill>
            </c:spPr>
            <c:extLst>
              <c:ext xmlns:c16="http://schemas.microsoft.com/office/drawing/2014/chart" uri="{C3380CC4-5D6E-409C-BE32-E72D297353CC}">
                <c16:uniqueId val="{00000001-C9A9-4EA8-A26B-D3080C8D0EB4}"/>
              </c:ext>
            </c:extLst>
          </c:dPt>
          <c:dPt>
            <c:idx val="1"/>
            <c:invertIfNegative val="0"/>
            <c:bubble3D val="0"/>
            <c:spPr>
              <a:solidFill>
                <a:srgbClr val="CC0000"/>
              </a:solidFill>
            </c:spPr>
            <c:extLst>
              <c:ext xmlns:c16="http://schemas.microsoft.com/office/drawing/2014/chart" uri="{C3380CC4-5D6E-409C-BE32-E72D297353CC}">
                <c16:uniqueId val="{00000003-C9A9-4EA8-A26B-D3080C8D0E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9A9-4EA8-A26B-D3080C8D0E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9A9-4EA8-A26B-D3080C8D0E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Directiva!$W$6:$Z$6</c:f>
              <c:numCache>
                <c:formatCode>0%</c:formatCode>
                <c:ptCount val="4"/>
                <c:pt idx="0">
                  <c:v>0</c:v>
                </c:pt>
                <c:pt idx="1">
                  <c:v>0</c:v>
                </c:pt>
                <c:pt idx="2">
                  <c:v>0</c:v>
                </c:pt>
                <c:pt idx="3">
                  <c:v>1</c:v>
                </c:pt>
              </c:numCache>
            </c:numRef>
          </c:val>
          <c:extLst>
            <c:ext xmlns:c16="http://schemas.microsoft.com/office/drawing/2014/chart" uri="{C3380CC4-5D6E-409C-BE32-E72D297353CC}">
              <c16:uniqueId val="{00000008-C9A9-4EA8-A26B-D3080C8D0EB4}"/>
            </c:ext>
          </c:extLst>
        </c:ser>
        <c:dLbls>
          <c:showLegendKey val="0"/>
          <c:showVal val="0"/>
          <c:showCatName val="0"/>
          <c:showSerName val="0"/>
          <c:showPercent val="0"/>
          <c:showBubbleSize val="0"/>
        </c:dLbls>
        <c:gapWidth val="150"/>
        <c:shape val="box"/>
        <c:axId val="358674840"/>
        <c:axId val="358675232"/>
        <c:axId val="0"/>
      </c:bar3DChart>
      <c:catAx>
        <c:axId val="358674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8675232"/>
        <c:crosses val="autoZero"/>
        <c:auto val="1"/>
        <c:lblAlgn val="ctr"/>
        <c:lblOffset val="100"/>
        <c:noMultiLvlLbl val="0"/>
      </c:catAx>
      <c:valAx>
        <c:axId val="358675232"/>
        <c:scaling>
          <c:orientation val="minMax"/>
        </c:scaling>
        <c:delete val="1"/>
        <c:axPos val="l"/>
        <c:numFmt formatCode="0%" sourceLinked="1"/>
        <c:majorTickMark val="out"/>
        <c:minorTickMark val="none"/>
        <c:tickLblPos val="nextTo"/>
        <c:crossAx val="358674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layout>
        <c:manualLayout>
          <c:xMode val="edge"/>
          <c:yMode val="edge"/>
          <c:x val="0.15015989404239666"/>
          <c:y val="4.32432514233764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1.6666666666666666E-2"/>
          <c:y val="0.27897190342130063"/>
          <c:w val="0.92666666666666664"/>
          <c:h val="0.50760909238674279"/>
        </c:manualLayout>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C0000"/>
              </a:solidFill>
            </c:spPr>
            <c:extLst>
              <c:ext xmlns:c16="http://schemas.microsoft.com/office/drawing/2014/chart" uri="{C3380CC4-5D6E-409C-BE32-E72D297353CC}">
                <c16:uniqueId val="{00000001-2EE1-48D4-B40E-50E21569505F}"/>
              </c:ext>
            </c:extLst>
          </c:dPt>
          <c:dPt>
            <c:idx val="1"/>
            <c:invertIfNegative val="0"/>
            <c:bubble3D val="0"/>
            <c:spPr>
              <a:solidFill>
                <a:srgbClr val="CC0000"/>
              </a:solidFill>
            </c:spPr>
            <c:extLst>
              <c:ext xmlns:c16="http://schemas.microsoft.com/office/drawing/2014/chart" uri="{C3380CC4-5D6E-409C-BE32-E72D297353CC}">
                <c16:uniqueId val="{00000003-2EE1-48D4-B40E-50E2156950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EE1-48D4-B40E-50E2156950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EE1-48D4-B40E-50E2156950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Directiva!$W$7:$Z$7</c:f>
              <c:numCache>
                <c:formatCode>0%</c:formatCode>
                <c:ptCount val="4"/>
                <c:pt idx="0">
                  <c:v>0</c:v>
                </c:pt>
                <c:pt idx="1">
                  <c:v>0</c:v>
                </c:pt>
                <c:pt idx="2">
                  <c:v>0</c:v>
                </c:pt>
                <c:pt idx="3">
                  <c:v>1</c:v>
                </c:pt>
              </c:numCache>
            </c:numRef>
          </c:val>
          <c:extLst>
            <c:ext xmlns:c16="http://schemas.microsoft.com/office/drawing/2014/chart" uri="{C3380CC4-5D6E-409C-BE32-E72D297353CC}">
              <c16:uniqueId val="{00000008-2EE1-48D4-B40E-50E21569505F}"/>
            </c:ext>
          </c:extLst>
        </c:ser>
        <c:dLbls>
          <c:showLegendKey val="0"/>
          <c:showVal val="0"/>
          <c:showCatName val="0"/>
          <c:showSerName val="0"/>
          <c:showPercent val="0"/>
          <c:showBubbleSize val="0"/>
        </c:dLbls>
        <c:gapWidth val="150"/>
        <c:shape val="box"/>
        <c:axId val="358680328"/>
        <c:axId val="358677192"/>
        <c:axId val="0"/>
      </c:bar3DChart>
      <c:catAx>
        <c:axId val="3586803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8677192"/>
        <c:crosses val="autoZero"/>
        <c:auto val="1"/>
        <c:lblAlgn val="ctr"/>
        <c:lblOffset val="100"/>
        <c:noMultiLvlLbl val="0"/>
      </c:catAx>
      <c:valAx>
        <c:axId val="358677192"/>
        <c:scaling>
          <c:orientation val="minMax"/>
        </c:scaling>
        <c:delete val="1"/>
        <c:axPos val="l"/>
        <c:numFmt formatCode="0%" sourceLinked="1"/>
        <c:majorTickMark val="out"/>
        <c:minorTickMark val="none"/>
        <c:tickLblPos val="nextTo"/>
        <c:crossAx val="3586803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81-4831-AC68-729332478034}"/>
              </c:ext>
            </c:extLst>
          </c:dPt>
          <c:dPt>
            <c:idx val="1"/>
            <c:invertIfNegative val="0"/>
            <c:bubble3D val="0"/>
            <c:spPr>
              <a:solidFill>
                <a:srgbClr val="C00000"/>
              </a:solidFill>
            </c:spPr>
            <c:extLst>
              <c:ext xmlns:c16="http://schemas.microsoft.com/office/drawing/2014/chart" uri="{C3380CC4-5D6E-409C-BE32-E72D297353CC}">
                <c16:uniqueId val="{00000001-FC81-4831-AC68-7293324780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81-4831-AC68-7293324780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81-4831-AC68-72933247803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FC81-4831-AC68-729332478034}"/>
            </c:ext>
          </c:extLst>
        </c:ser>
        <c:dLbls>
          <c:showLegendKey val="0"/>
          <c:showVal val="0"/>
          <c:showCatName val="0"/>
          <c:showSerName val="0"/>
          <c:showPercent val="0"/>
          <c:showBubbleSize val="0"/>
        </c:dLbls>
        <c:gapWidth val="150"/>
        <c:shape val="box"/>
        <c:axId val="264578312"/>
        <c:axId val="219581680"/>
        <c:axId val="0"/>
      </c:bar3DChart>
      <c:catAx>
        <c:axId val="264578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9581680"/>
        <c:crosses val="autoZero"/>
        <c:auto val="1"/>
        <c:lblAlgn val="ctr"/>
        <c:lblOffset val="100"/>
        <c:noMultiLvlLbl val="0"/>
      </c:catAx>
      <c:valAx>
        <c:axId val="219581680"/>
        <c:scaling>
          <c:orientation val="minMax"/>
        </c:scaling>
        <c:delete val="1"/>
        <c:axPos val="l"/>
        <c:numFmt formatCode="0%" sourceLinked="1"/>
        <c:majorTickMark val="out"/>
        <c:minorTickMark val="none"/>
        <c:tickLblPos val="nextTo"/>
        <c:crossAx val="264578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25317132341821069"/>
          <c:y val="0.10090091998787827"/>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1.6666666666666666E-2"/>
          <c:y val="0.27897190342130063"/>
          <c:w val="0.92666666666666664"/>
          <c:h val="0.50760909238674279"/>
        </c:manualLayout>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C0000"/>
              </a:solidFill>
            </c:spPr>
            <c:extLst>
              <c:ext xmlns:c16="http://schemas.microsoft.com/office/drawing/2014/chart" uri="{C3380CC4-5D6E-409C-BE32-E72D297353CC}">
                <c16:uniqueId val="{00000001-4D6B-4D5F-BE81-9B53CE976F45}"/>
              </c:ext>
            </c:extLst>
          </c:dPt>
          <c:dPt>
            <c:idx val="1"/>
            <c:invertIfNegative val="0"/>
            <c:bubble3D val="0"/>
            <c:spPr>
              <a:solidFill>
                <a:srgbClr val="CC0000"/>
              </a:solidFill>
            </c:spPr>
            <c:extLst>
              <c:ext xmlns:c16="http://schemas.microsoft.com/office/drawing/2014/chart" uri="{C3380CC4-5D6E-409C-BE32-E72D297353CC}">
                <c16:uniqueId val="{00000003-4D6B-4D5F-BE81-9B53CE976F4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D6B-4D5F-BE81-9B53CE976F4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D6B-4D5F-BE81-9B53CE976F4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Directiva!$W$8:$Z$8</c:f>
              <c:numCache>
                <c:formatCode>0%</c:formatCode>
                <c:ptCount val="4"/>
                <c:pt idx="0">
                  <c:v>0</c:v>
                </c:pt>
                <c:pt idx="1">
                  <c:v>0</c:v>
                </c:pt>
                <c:pt idx="2">
                  <c:v>0</c:v>
                </c:pt>
                <c:pt idx="3">
                  <c:v>1</c:v>
                </c:pt>
              </c:numCache>
            </c:numRef>
          </c:val>
          <c:extLst>
            <c:ext xmlns:c16="http://schemas.microsoft.com/office/drawing/2014/chart" uri="{C3380CC4-5D6E-409C-BE32-E72D297353CC}">
              <c16:uniqueId val="{00000008-4D6B-4D5F-BE81-9B53CE976F45}"/>
            </c:ext>
          </c:extLst>
        </c:ser>
        <c:dLbls>
          <c:showLegendKey val="0"/>
          <c:showVal val="0"/>
          <c:showCatName val="0"/>
          <c:showSerName val="0"/>
          <c:showPercent val="0"/>
          <c:showBubbleSize val="0"/>
        </c:dLbls>
        <c:gapWidth val="150"/>
        <c:shape val="box"/>
        <c:axId val="358677976"/>
        <c:axId val="358676016"/>
        <c:axId val="0"/>
      </c:bar3DChart>
      <c:catAx>
        <c:axId val="3586779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8676016"/>
        <c:crosses val="autoZero"/>
        <c:auto val="1"/>
        <c:lblAlgn val="ctr"/>
        <c:lblOffset val="100"/>
        <c:noMultiLvlLbl val="0"/>
      </c:catAx>
      <c:valAx>
        <c:axId val="358676016"/>
        <c:scaling>
          <c:orientation val="minMax"/>
        </c:scaling>
        <c:delete val="1"/>
        <c:axPos val="l"/>
        <c:numFmt formatCode="0%" sourceLinked="1"/>
        <c:majorTickMark val="out"/>
        <c:minorTickMark val="none"/>
        <c:tickLblPos val="nextTo"/>
        <c:crossAx val="3586779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C0000"/>
              </a:solidFill>
            </c:spPr>
            <c:extLst>
              <c:ext xmlns:c16="http://schemas.microsoft.com/office/drawing/2014/chart" uri="{C3380CC4-5D6E-409C-BE32-E72D297353CC}">
                <c16:uniqueId val="{00000001-562B-4CD5-85F5-EB6DC900E246}"/>
              </c:ext>
            </c:extLst>
          </c:dPt>
          <c:dPt>
            <c:idx val="1"/>
            <c:invertIfNegative val="0"/>
            <c:bubble3D val="0"/>
            <c:spPr>
              <a:solidFill>
                <a:srgbClr val="CC0000"/>
              </a:solidFill>
            </c:spPr>
            <c:extLst>
              <c:ext xmlns:c16="http://schemas.microsoft.com/office/drawing/2014/chart" uri="{C3380CC4-5D6E-409C-BE32-E72D297353CC}">
                <c16:uniqueId val="{00000003-562B-4CD5-85F5-EB6DC900E2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62B-4CD5-85F5-EB6DC900E2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62B-4CD5-85F5-EB6DC900E2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Directiva!$W$9:$Z$9</c:f>
              <c:numCache>
                <c:formatCode>0%</c:formatCode>
                <c:ptCount val="4"/>
                <c:pt idx="0">
                  <c:v>0</c:v>
                </c:pt>
                <c:pt idx="1">
                  <c:v>0</c:v>
                </c:pt>
                <c:pt idx="2">
                  <c:v>0</c:v>
                </c:pt>
                <c:pt idx="3">
                  <c:v>1</c:v>
                </c:pt>
              </c:numCache>
            </c:numRef>
          </c:val>
          <c:extLst>
            <c:ext xmlns:c16="http://schemas.microsoft.com/office/drawing/2014/chart" uri="{C3380CC4-5D6E-409C-BE32-E72D297353CC}">
              <c16:uniqueId val="{00000008-562B-4CD5-85F5-EB6DC900E246}"/>
            </c:ext>
          </c:extLst>
        </c:ser>
        <c:dLbls>
          <c:showLegendKey val="0"/>
          <c:showVal val="0"/>
          <c:showCatName val="0"/>
          <c:showSerName val="0"/>
          <c:showPercent val="0"/>
          <c:showBubbleSize val="0"/>
        </c:dLbls>
        <c:gapWidth val="150"/>
        <c:shape val="box"/>
        <c:axId val="358678368"/>
        <c:axId val="358680720"/>
        <c:axId val="0"/>
      </c:bar3DChart>
      <c:catAx>
        <c:axId val="358678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8680720"/>
        <c:crosses val="autoZero"/>
        <c:auto val="1"/>
        <c:lblAlgn val="ctr"/>
        <c:lblOffset val="100"/>
        <c:noMultiLvlLbl val="0"/>
      </c:catAx>
      <c:valAx>
        <c:axId val="358680720"/>
        <c:scaling>
          <c:orientation val="minMax"/>
        </c:scaling>
        <c:delete val="1"/>
        <c:axPos val="l"/>
        <c:numFmt formatCode="0%" sourceLinked="1"/>
        <c:majorTickMark val="out"/>
        <c:minorTickMark val="none"/>
        <c:tickLblPos val="nextTo"/>
        <c:crossAx val="358678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Gestión Estratégica</a:t>
            </a:r>
          </a:p>
        </c:rich>
      </c:tx>
      <c:overlay val="0"/>
      <c:spPr>
        <a:noFill/>
        <a:ln>
          <a:noFill/>
        </a:ln>
        <a:effectLst/>
      </c:spPr>
    </c:title>
    <c:autoTitleDeleted val="0"/>
    <c:plotArea>
      <c:layout>
        <c:manualLayout>
          <c:layoutTarget val="inner"/>
          <c:xMode val="edge"/>
          <c:yMode val="edge"/>
          <c:x val="0.13601159230096238"/>
          <c:y val="7.8703654899280814E-2"/>
          <c:w val="0.80575459317585307"/>
          <c:h val="0.73577136191309422"/>
        </c:manualLayout>
      </c:layout>
      <c:barChart>
        <c:barDir val="col"/>
        <c:grouping val="clustered"/>
        <c:varyColors val="0"/>
        <c:ser>
          <c:idx val="0"/>
          <c:order val="0"/>
          <c:tx>
            <c:strRef>
              <c:f>Directiva!$C$2</c:f>
              <c:strCache>
                <c:ptCount val="1"/>
                <c:pt idx="0">
                  <c:v>AÑO 2019</c:v>
                </c:pt>
              </c:strCache>
            </c:strRef>
          </c:tx>
          <c:spPr>
            <a:solidFill>
              <a:schemeClr val="accent1"/>
            </a:solidFill>
            <a:ln w="19050">
              <a:solidFill>
                <a:schemeClr val="lt1"/>
              </a:solidFill>
            </a:ln>
            <a:effectLst/>
          </c:spPr>
          <c:invertIfNegative val="0"/>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0-AEF9-4C46-96F1-C623F0C7F57B}"/>
            </c:ext>
          </c:extLst>
        </c:ser>
        <c:ser>
          <c:idx val="1"/>
          <c:order val="1"/>
          <c:tx>
            <c:strRef>
              <c:f>Directiva!$H$2</c:f>
              <c:strCache>
                <c:ptCount val="1"/>
                <c:pt idx="0">
                  <c:v>AÑO 2020</c:v>
                </c:pt>
              </c:strCache>
            </c:strRef>
          </c:tx>
          <c:spPr>
            <a:solidFill>
              <a:schemeClr val="accent2"/>
            </a:solidFill>
            <a:ln w="19050">
              <a:solidFill>
                <a:schemeClr val="lt1"/>
              </a:solidFill>
            </a:ln>
            <a:effectLst/>
          </c:spPr>
          <c:invertIfNegative val="0"/>
          <c:val>
            <c:numRef>
              <c:f>Directiva!$H$5:$K$5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1-AEF9-4C46-96F1-C623F0C7F57B}"/>
            </c:ext>
          </c:extLst>
        </c:ser>
        <c:ser>
          <c:idx val="2"/>
          <c:order val="2"/>
          <c:tx>
            <c:strRef>
              <c:f>Directiva!$M$2</c:f>
              <c:strCache>
                <c:ptCount val="1"/>
                <c:pt idx="0">
                  <c:v>AÑO 2021</c:v>
                </c:pt>
              </c:strCache>
            </c:strRef>
          </c:tx>
          <c:spPr>
            <a:solidFill>
              <a:schemeClr val="accent3"/>
            </a:solidFill>
            <a:ln w="19050">
              <a:solidFill>
                <a:schemeClr val="lt1"/>
              </a:solidFill>
            </a:ln>
            <a:effectLst/>
          </c:spPr>
          <c:invertIfNegative val="0"/>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2-AEF9-4C46-96F1-C623F0C7F57B}"/>
            </c:ext>
          </c:extLst>
        </c:ser>
        <c:ser>
          <c:idx val="3"/>
          <c:order val="3"/>
          <c:tx>
            <c:strRef>
              <c:f>Directiva!$R$2</c:f>
              <c:strCache>
                <c:ptCount val="1"/>
                <c:pt idx="0">
                  <c:v>AÑO 2022</c:v>
                </c:pt>
              </c:strCache>
            </c:strRef>
          </c:tx>
          <c:spPr>
            <a:solidFill>
              <a:schemeClr val="accent4"/>
            </a:solidFill>
            <a:ln w="19050">
              <a:solidFill>
                <a:schemeClr val="lt1"/>
              </a:solidFill>
            </a:ln>
            <a:effectLst/>
          </c:spPr>
          <c:invertIfNegative val="0"/>
          <c:val>
            <c:numRef>
              <c:f>Directiva!$R$5:$U$5</c:f>
              <c:numCache>
                <c:formatCode>0%</c:formatCode>
                <c:ptCount val="4"/>
                <c:pt idx="0">
                  <c:v>0</c:v>
                </c:pt>
                <c:pt idx="1">
                  <c:v>0</c:v>
                </c:pt>
                <c:pt idx="2">
                  <c:v>0</c:v>
                </c:pt>
                <c:pt idx="3">
                  <c:v>1</c:v>
                </c:pt>
              </c:numCache>
            </c:numRef>
          </c:val>
          <c:extLst>
            <c:ext xmlns:c16="http://schemas.microsoft.com/office/drawing/2014/chart" uri="{C3380CC4-5D6E-409C-BE32-E72D297353CC}">
              <c16:uniqueId val="{00000003-AEF9-4C46-96F1-C623F0C7F57B}"/>
            </c:ext>
          </c:extLst>
        </c:ser>
        <c:ser>
          <c:idx val="4"/>
          <c:order val="4"/>
          <c:tx>
            <c:strRef>
              <c:f>Directiva!$W$2</c:f>
              <c:strCache>
                <c:ptCount val="1"/>
                <c:pt idx="0">
                  <c:v>AÑO 2023</c:v>
                </c:pt>
              </c:strCache>
            </c:strRef>
          </c:tx>
          <c:spPr>
            <a:solidFill>
              <a:schemeClr val="accent5"/>
            </a:solidFill>
            <a:ln w="19050">
              <a:solidFill>
                <a:schemeClr val="lt1"/>
              </a:solidFill>
            </a:ln>
            <a:effectLst/>
          </c:spPr>
          <c:invertIfNegative val="0"/>
          <c:val>
            <c:numRef>
              <c:f>Directiva!$W$5:$Z$5</c:f>
              <c:numCache>
                <c:formatCode>0%</c:formatCode>
                <c:ptCount val="4"/>
                <c:pt idx="0">
                  <c:v>0</c:v>
                </c:pt>
                <c:pt idx="1">
                  <c:v>0</c:v>
                </c:pt>
                <c:pt idx="2">
                  <c:v>0</c:v>
                </c:pt>
                <c:pt idx="3">
                  <c:v>1</c:v>
                </c:pt>
              </c:numCache>
            </c:numRef>
          </c:val>
          <c:extLst>
            <c:ext xmlns:c16="http://schemas.microsoft.com/office/drawing/2014/chart" uri="{C3380CC4-5D6E-409C-BE32-E72D297353CC}">
              <c16:uniqueId val="{00000004-AEF9-4C46-96F1-C623F0C7F57B}"/>
            </c:ext>
          </c:extLst>
        </c:ser>
        <c:ser>
          <c:idx val="5"/>
          <c:order val="5"/>
          <c:tx>
            <c:strRef>
              <c:f>Directiva!$AB$2</c:f>
              <c:strCache>
                <c:ptCount val="1"/>
                <c:pt idx="0">
                  <c:v>AÑO 2024</c:v>
                </c:pt>
              </c:strCache>
            </c:strRef>
          </c:tx>
          <c:spPr>
            <a:solidFill>
              <a:schemeClr val="accent6"/>
            </a:solidFill>
            <a:ln w="19050">
              <a:solidFill>
                <a:schemeClr val="lt1"/>
              </a:solidFill>
            </a:ln>
            <a:effectLst/>
          </c:spPr>
          <c:invertIfNegative val="0"/>
          <c:val>
            <c:numRef>
              <c:f>Directiva!$AB$5:$AE$5</c:f>
              <c:numCache>
                <c:formatCode>0%</c:formatCode>
                <c:ptCount val="4"/>
                <c:pt idx="0">
                  <c:v>0</c:v>
                </c:pt>
                <c:pt idx="1">
                  <c:v>0</c:v>
                </c:pt>
                <c:pt idx="2">
                  <c:v>0.4</c:v>
                </c:pt>
                <c:pt idx="3">
                  <c:v>0.6</c:v>
                </c:pt>
              </c:numCache>
            </c:numRef>
          </c:val>
          <c:extLst>
            <c:ext xmlns:c16="http://schemas.microsoft.com/office/drawing/2014/chart" uri="{C3380CC4-5D6E-409C-BE32-E72D297353CC}">
              <c16:uniqueId val="{00000000-A6E0-2749-8E59-9F02529218E1}"/>
            </c:ext>
          </c:extLst>
        </c:ser>
        <c:dLbls>
          <c:showLegendKey val="0"/>
          <c:showVal val="0"/>
          <c:showCatName val="0"/>
          <c:showSerName val="0"/>
          <c:showPercent val="0"/>
          <c:showBubbleSize val="0"/>
        </c:dLbls>
        <c:gapWidth val="150"/>
        <c:axId val="358674056"/>
        <c:axId val="358676408"/>
      </c:barChart>
      <c:catAx>
        <c:axId val="358674056"/>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8676408"/>
        <c:crosses val="autoZero"/>
        <c:auto val="1"/>
        <c:lblAlgn val="ctr"/>
        <c:lblOffset val="100"/>
        <c:noMultiLvlLbl val="0"/>
      </c:catAx>
      <c:valAx>
        <c:axId val="358676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86740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Gobierno</a:t>
            </a:r>
            <a:r>
              <a:rPr lang="es-CO" baseline="0"/>
              <a:t> Escolar</a:t>
            </a:r>
            <a:endParaRPr lang="es-CO"/>
          </a:p>
        </c:rich>
      </c:tx>
      <c:overlay val="0"/>
      <c:spPr>
        <a:noFill/>
        <a:ln>
          <a:noFill/>
        </a:ln>
        <a:effectLst/>
      </c:spPr>
    </c:title>
    <c:autoTitleDeleted val="0"/>
    <c:plotArea>
      <c:layout>
        <c:manualLayout>
          <c:layoutTarget val="inner"/>
          <c:xMode val="edge"/>
          <c:yMode val="edge"/>
          <c:x val="0.13601159230096238"/>
          <c:y val="7.8703654899280814E-2"/>
          <c:w val="0.80575459317585307"/>
          <c:h val="0.73577136191309422"/>
        </c:manualLayout>
      </c:layout>
      <c:barChart>
        <c:barDir val="col"/>
        <c:grouping val="clustered"/>
        <c:varyColors val="0"/>
        <c:ser>
          <c:idx val="0"/>
          <c:order val="0"/>
          <c:tx>
            <c:strRef>
              <c:f>Directiva!$C$2</c:f>
              <c:strCache>
                <c:ptCount val="1"/>
                <c:pt idx="0">
                  <c:v>AÑO 2019</c:v>
                </c:pt>
              </c:strCache>
            </c:strRef>
          </c:tx>
          <c:spPr>
            <a:solidFill>
              <a:schemeClr val="accent1"/>
            </a:solidFill>
            <a:ln w="19050">
              <a:solidFill>
                <a:schemeClr val="lt1"/>
              </a:solidFill>
            </a:ln>
            <a:effectLst/>
          </c:spPr>
          <c:invertIfNegative val="0"/>
          <c:val>
            <c:numRef>
              <c:f>Directiva!$C$6:$F$6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0-9A5C-4EBD-BEAF-D186C5352789}"/>
            </c:ext>
          </c:extLst>
        </c:ser>
        <c:ser>
          <c:idx val="1"/>
          <c:order val="1"/>
          <c:tx>
            <c:strRef>
              <c:f>Directiva!$H$2</c:f>
              <c:strCache>
                <c:ptCount val="1"/>
                <c:pt idx="0">
                  <c:v>AÑO 2020</c:v>
                </c:pt>
              </c:strCache>
            </c:strRef>
          </c:tx>
          <c:spPr>
            <a:solidFill>
              <a:schemeClr val="accent2"/>
            </a:solidFill>
            <a:ln w="19050">
              <a:solidFill>
                <a:schemeClr val="lt1"/>
              </a:solidFill>
            </a:ln>
            <a:effectLst/>
          </c:spPr>
          <c:invertIfNegative val="0"/>
          <c:val>
            <c:numRef>
              <c:f>Directiva!$H$6:$K$6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1-9A5C-4EBD-BEAF-D186C5352789}"/>
            </c:ext>
          </c:extLst>
        </c:ser>
        <c:ser>
          <c:idx val="2"/>
          <c:order val="2"/>
          <c:tx>
            <c:strRef>
              <c:f>Directiva!$M$2</c:f>
              <c:strCache>
                <c:ptCount val="1"/>
                <c:pt idx="0">
                  <c:v>AÑO 2021</c:v>
                </c:pt>
              </c:strCache>
            </c:strRef>
          </c:tx>
          <c:spPr>
            <a:solidFill>
              <a:schemeClr val="accent3"/>
            </a:solidFill>
            <a:ln w="19050">
              <a:solidFill>
                <a:schemeClr val="lt1"/>
              </a:solidFill>
            </a:ln>
            <a:effectLst/>
          </c:spPr>
          <c:invertIfNegative val="0"/>
          <c:val>
            <c:numRef>
              <c:f>Directiva!$M$6:$P$6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2-9A5C-4EBD-BEAF-D186C5352789}"/>
            </c:ext>
          </c:extLst>
        </c:ser>
        <c:ser>
          <c:idx val="3"/>
          <c:order val="3"/>
          <c:tx>
            <c:strRef>
              <c:f>Directiva!$R$2</c:f>
              <c:strCache>
                <c:ptCount val="1"/>
                <c:pt idx="0">
                  <c:v>AÑO 2022</c:v>
                </c:pt>
              </c:strCache>
            </c:strRef>
          </c:tx>
          <c:spPr>
            <a:solidFill>
              <a:schemeClr val="accent4"/>
            </a:solidFill>
            <a:ln w="19050">
              <a:solidFill>
                <a:schemeClr val="lt1"/>
              </a:solidFill>
            </a:ln>
            <a:effectLst/>
          </c:spPr>
          <c:invertIfNegative val="0"/>
          <c:val>
            <c:numRef>
              <c:f>Directiva!$R$6:$U$6</c:f>
              <c:numCache>
                <c:formatCode>0%</c:formatCode>
                <c:ptCount val="4"/>
                <c:pt idx="0">
                  <c:v>0</c:v>
                </c:pt>
                <c:pt idx="1">
                  <c:v>0</c:v>
                </c:pt>
                <c:pt idx="2">
                  <c:v>0</c:v>
                </c:pt>
                <c:pt idx="3">
                  <c:v>1</c:v>
                </c:pt>
              </c:numCache>
            </c:numRef>
          </c:val>
          <c:extLst>
            <c:ext xmlns:c16="http://schemas.microsoft.com/office/drawing/2014/chart" uri="{C3380CC4-5D6E-409C-BE32-E72D297353CC}">
              <c16:uniqueId val="{00000003-9A5C-4EBD-BEAF-D186C5352789}"/>
            </c:ext>
          </c:extLst>
        </c:ser>
        <c:ser>
          <c:idx val="4"/>
          <c:order val="4"/>
          <c:tx>
            <c:strRef>
              <c:f>Directiva!$W$2</c:f>
              <c:strCache>
                <c:ptCount val="1"/>
                <c:pt idx="0">
                  <c:v>AÑO 2023</c:v>
                </c:pt>
              </c:strCache>
            </c:strRef>
          </c:tx>
          <c:spPr>
            <a:solidFill>
              <a:schemeClr val="accent5"/>
            </a:solidFill>
            <a:ln w="19050">
              <a:solidFill>
                <a:schemeClr val="lt1"/>
              </a:solidFill>
            </a:ln>
            <a:effectLst/>
          </c:spPr>
          <c:invertIfNegative val="0"/>
          <c:val>
            <c:numRef>
              <c:f>Directiva!$W$6:$Z$6</c:f>
              <c:numCache>
                <c:formatCode>0%</c:formatCode>
                <c:ptCount val="4"/>
                <c:pt idx="0">
                  <c:v>0</c:v>
                </c:pt>
                <c:pt idx="1">
                  <c:v>0</c:v>
                </c:pt>
                <c:pt idx="2">
                  <c:v>0</c:v>
                </c:pt>
                <c:pt idx="3">
                  <c:v>1</c:v>
                </c:pt>
              </c:numCache>
            </c:numRef>
          </c:val>
          <c:extLst>
            <c:ext xmlns:c16="http://schemas.microsoft.com/office/drawing/2014/chart" uri="{C3380CC4-5D6E-409C-BE32-E72D297353CC}">
              <c16:uniqueId val="{00000004-9A5C-4EBD-BEAF-D186C5352789}"/>
            </c:ext>
          </c:extLst>
        </c:ser>
        <c:ser>
          <c:idx val="5"/>
          <c:order val="5"/>
          <c:tx>
            <c:strRef>
              <c:f>Directiva!$AB$2</c:f>
              <c:strCache>
                <c:ptCount val="1"/>
                <c:pt idx="0">
                  <c:v>AÑO 2024</c:v>
                </c:pt>
              </c:strCache>
            </c:strRef>
          </c:tx>
          <c:spPr>
            <a:solidFill>
              <a:schemeClr val="accent6"/>
            </a:solidFill>
            <a:ln w="19050">
              <a:solidFill>
                <a:schemeClr val="lt1"/>
              </a:solidFill>
            </a:ln>
            <a:effectLst/>
          </c:spPr>
          <c:invertIfNegative val="0"/>
          <c:val>
            <c:numRef>
              <c:f>Directiva!$AB$6:$AE$6</c:f>
              <c:numCache>
                <c:formatCode>0%</c:formatCode>
                <c:ptCount val="4"/>
                <c:pt idx="0">
                  <c:v>0</c:v>
                </c:pt>
                <c:pt idx="1">
                  <c:v>0</c:v>
                </c:pt>
                <c:pt idx="2">
                  <c:v>0</c:v>
                </c:pt>
                <c:pt idx="3">
                  <c:v>1</c:v>
                </c:pt>
              </c:numCache>
            </c:numRef>
          </c:val>
          <c:extLst>
            <c:ext xmlns:c16="http://schemas.microsoft.com/office/drawing/2014/chart" uri="{C3380CC4-5D6E-409C-BE32-E72D297353CC}">
              <c16:uniqueId val="{00000000-7549-E44A-A189-D7207120CEE1}"/>
            </c:ext>
          </c:extLst>
        </c:ser>
        <c:dLbls>
          <c:showLegendKey val="0"/>
          <c:showVal val="0"/>
          <c:showCatName val="0"/>
          <c:showSerName val="0"/>
          <c:showPercent val="0"/>
          <c:showBubbleSize val="0"/>
        </c:dLbls>
        <c:gapWidth val="150"/>
        <c:axId val="358679152"/>
        <c:axId val="358679544"/>
      </c:barChart>
      <c:catAx>
        <c:axId val="358679152"/>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8679544"/>
        <c:crosses val="autoZero"/>
        <c:auto val="1"/>
        <c:lblAlgn val="ctr"/>
        <c:lblOffset val="100"/>
        <c:noMultiLvlLbl val="0"/>
      </c:catAx>
      <c:valAx>
        <c:axId val="3586795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8679152"/>
        <c:crosses val="autoZero"/>
        <c:crossBetween val="between"/>
      </c:valAx>
      <c:spPr>
        <a:noFill/>
        <a:ln>
          <a:noFill/>
        </a:ln>
        <a:effectLst/>
      </c:spPr>
    </c:plotArea>
    <c:legend>
      <c:legendPos val="b"/>
      <c:layout>
        <c:manualLayout>
          <c:xMode val="edge"/>
          <c:yMode val="edge"/>
          <c:x val="5.3136918491340834E-2"/>
          <c:y val="0.87499912510936129"/>
          <c:w val="0.89999978224160959"/>
          <c:h val="0.10872701282265652"/>
        </c:manualLayout>
      </c:layout>
      <c:overlay val="0"/>
      <c:spPr>
        <a:noFill/>
        <a:ln>
          <a:noFill/>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Cultura Institucional</a:t>
            </a:r>
          </a:p>
        </c:rich>
      </c:tx>
      <c:overlay val="0"/>
      <c:spPr>
        <a:noFill/>
        <a:ln>
          <a:noFill/>
        </a:ln>
        <a:effectLst/>
      </c:spPr>
    </c:title>
    <c:autoTitleDeleted val="0"/>
    <c:plotArea>
      <c:layout>
        <c:manualLayout>
          <c:layoutTarget val="inner"/>
          <c:xMode val="edge"/>
          <c:yMode val="edge"/>
          <c:x val="0.13601159230096238"/>
          <c:y val="7.8703654899280814E-2"/>
          <c:w val="0.80575459317585307"/>
          <c:h val="0.73577136191309422"/>
        </c:manualLayout>
      </c:layout>
      <c:barChart>
        <c:barDir val="col"/>
        <c:grouping val="clustered"/>
        <c:varyColors val="0"/>
        <c:ser>
          <c:idx val="0"/>
          <c:order val="0"/>
          <c:tx>
            <c:strRef>
              <c:f>Directiva!$C$2</c:f>
              <c:strCache>
                <c:ptCount val="1"/>
                <c:pt idx="0">
                  <c:v>AÑO 2019</c:v>
                </c:pt>
              </c:strCache>
            </c:strRef>
          </c:tx>
          <c:spPr>
            <a:solidFill>
              <a:schemeClr val="accent1"/>
            </a:solidFill>
            <a:ln w="19050">
              <a:solidFill>
                <a:schemeClr val="lt1"/>
              </a:solidFill>
            </a:ln>
            <a:effectLst/>
          </c:spPr>
          <c:invertIfNegative val="0"/>
          <c:val>
            <c:numRef>
              <c:f>Directiva!$C$7:$F$7</c:f>
              <c:numCache>
                <c:formatCode>0%</c:formatCode>
                <c:ptCount val="4"/>
                <c:pt idx="0">
                  <c:v>0</c:v>
                </c:pt>
                <c:pt idx="1">
                  <c:v>0</c:v>
                </c:pt>
                <c:pt idx="2">
                  <c:v>0</c:v>
                </c:pt>
                <c:pt idx="3">
                  <c:v>1</c:v>
                </c:pt>
              </c:numCache>
            </c:numRef>
          </c:val>
          <c:extLst>
            <c:ext xmlns:c16="http://schemas.microsoft.com/office/drawing/2014/chart" uri="{C3380CC4-5D6E-409C-BE32-E72D297353CC}">
              <c16:uniqueId val="{00000000-31D7-4557-95C3-106EEED900B5}"/>
            </c:ext>
          </c:extLst>
        </c:ser>
        <c:ser>
          <c:idx val="1"/>
          <c:order val="1"/>
          <c:tx>
            <c:strRef>
              <c:f>Directiva!$H$2</c:f>
              <c:strCache>
                <c:ptCount val="1"/>
                <c:pt idx="0">
                  <c:v>AÑO 2020</c:v>
                </c:pt>
              </c:strCache>
            </c:strRef>
          </c:tx>
          <c:spPr>
            <a:solidFill>
              <a:schemeClr val="accent2"/>
            </a:solidFill>
            <a:ln w="19050">
              <a:solidFill>
                <a:schemeClr val="lt1"/>
              </a:solidFill>
            </a:ln>
            <a:effectLst/>
          </c:spPr>
          <c:invertIfNegative val="0"/>
          <c:val>
            <c:numRef>
              <c:f>Directiva!$H$7:$K$7</c:f>
              <c:numCache>
                <c:formatCode>0%</c:formatCode>
                <c:ptCount val="4"/>
                <c:pt idx="0">
                  <c:v>0</c:v>
                </c:pt>
                <c:pt idx="1">
                  <c:v>0</c:v>
                </c:pt>
                <c:pt idx="2">
                  <c:v>0</c:v>
                </c:pt>
                <c:pt idx="3">
                  <c:v>1</c:v>
                </c:pt>
              </c:numCache>
            </c:numRef>
          </c:val>
          <c:extLst>
            <c:ext xmlns:c16="http://schemas.microsoft.com/office/drawing/2014/chart" uri="{C3380CC4-5D6E-409C-BE32-E72D297353CC}">
              <c16:uniqueId val="{00000001-31D7-4557-95C3-106EEED900B5}"/>
            </c:ext>
          </c:extLst>
        </c:ser>
        <c:ser>
          <c:idx val="2"/>
          <c:order val="2"/>
          <c:tx>
            <c:strRef>
              <c:f>Directiva!$M$2</c:f>
              <c:strCache>
                <c:ptCount val="1"/>
                <c:pt idx="0">
                  <c:v>AÑO 2021</c:v>
                </c:pt>
              </c:strCache>
            </c:strRef>
          </c:tx>
          <c:spPr>
            <a:solidFill>
              <a:schemeClr val="accent3"/>
            </a:solidFill>
            <a:ln w="19050">
              <a:solidFill>
                <a:schemeClr val="lt1"/>
              </a:solidFill>
            </a:ln>
            <a:effectLst/>
          </c:spPr>
          <c:invertIfNegative val="0"/>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2-31D7-4557-95C3-106EEED900B5}"/>
            </c:ext>
          </c:extLst>
        </c:ser>
        <c:ser>
          <c:idx val="3"/>
          <c:order val="3"/>
          <c:tx>
            <c:strRef>
              <c:f>Directiva!$R$2</c:f>
              <c:strCache>
                <c:ptCount val="1"/>
                <c:pt idx="0">
                  <c:v>AÑO 2022</c:v>
                </c:pt>
              </c:strCache>
            </c:strRef>
          </c:tx>
          <c:spPr>
            <a:solidFill>
              <a:schemeClr val="accent4"/>
            </a:solidFill>
            <a:ln w="19050">
              <a:solidFill>
                <a:schemeClr val="lt1"/>
              </a:solidFill>
            </a:ln>
            <a:effectLst/>
          </c:spPr>
          <c:invertIfNegative val="0"/>
          <c:val>
            <c:numRef>
              <c:f>Directiva!$R$7:$U$7</c:f>
              <c:numCache>
                <c:formatCode>0%</c:formatCode>
                <c:ptCount val="4"/>
                <c:pt idx="0">
                  <c:v>0</c:v>
                </c:pt>
                <c:pt idx="1">
                  <c:v>0</c:v>
                </c:pt>
                <c:pt idx="2">
                  <c:v>0</c:v>
                </c:pt>
                <c:pt idx="3">
                  <c:v>1</c:v>
                </c:pt>
              </c:numCache>
            </c:numRef>
          </c:val>
          <c:extLst>
            <c:ext xmlns:c16="http://schemas.microsoft.com/office/drawing/2014/chart" uri="{C3380CC4-5D6E-409C-BE32-E72D297353CC}">
              <c16:uniqueId val="{00000003-31D7-4557-95C3-106EEED900B5}"/>
            </c:ext>
          </c:extLst>
        </c:ser>
        <c:ser>
          <c:idx val="4"/>
          <c:order val="4"/>
          <c:tx>
            <c:strRef>
              <c:f>Directiva!$W$2</c:f>
              <c:strCache>
                <c:ptCount val="1"/>
                <c:pt idx="0">
                  <c:v>AÑO 2023</c:v>
                </c:pt>
              </c:strCache>
            </c:strRef>
          </c:tx>
          <c:spPr>
            <a:solidFill>
              <a:schemeClr val="accent5"/>
            </a:solidFill>
            <a:ln w="19050">
              <a:solidFill>
                <a:schemeClr val="lt1"/>
              </a:solidFill>
            </a:ln>
            <a:effectLst/>
          </c:spPr>
          <c:invertIfNegative val="0"/>
          <c:val>
            <c:numRef>
              <c:f>Directiva!$W$7:$Z$7</c:f>
              <c:numCache>
                <c:formatCode>0%</c:formatCode>
                <c:ptCount val="4"/>
                <c:pt idx="0">
                  <c:v>0</c:v>
                </c:pt>
                <c:pt idx="1">
                  <c:v>0</c:v>
                </c:pt>
                <c:pt idx="2">
                  <c:v>0</c:v>
                </c:pt>
                <c:pt idx="3">
                  <c:v>1</c:v>
                </c:pt>
              </c:numCache>
            </c:numRef>
          </c:val>
          <c:extLst>
            <c:ext xmlns:c16="http://schemas.microsoft.com/office/drawing/2014/chart" uri="{C3380CC4-5D6E-409C-BE32-E72D297353CC}">
              <c16:uniqueId val="{00000004-31D7-4557-95C3-106EEED900B5}"/>
            </c:ext>
          </c:extLst>
        </c:ser>
        <c:ser>
          <c:idx val="5"/>
          <c:order val="5"/>
          <c:tx>
            <c:strRef>
              <c:f>Directiva!$AB$2</c:f>
              <c:strCache>
                <c:ptCount val="1"/>
                <c:pt idx="0">
                  <c:v>AÑO 2024</c:v>
                </c:pt>
              </c:strCache>
            </c:strRef>
          </c:tx>
          <c:spPr>
            <a:solidFill>
              <a:schemeClr val="accent6"/>
            </a:solidFill>
            <a:ln w="19050">
              <a:solidFill>
                <a:schemeClr val="lt1"/>
              </a:solidFill>
            </a:ln>
            <a:effectLst/>
          </c:spPr>
          <c:invertIfNegative val="0"/>
          <c:val>
            <c:numRef>
              <c:f>Directiva!$AB$7:$AE$7</c:f>
              <c:numCache>
                <c:formatCode>0%</c:formatCode>
                <c:ptCount val="4"/>
                <c:pt idx="0">
                  <c:v>0</c:v>
                </c:pt>
                <c:pt idx="1">
                  <c:v>0</c:v>
                </c:pt>
                <c:pt idx="2">
                  <c:v>0</c:v>
                </c:pt>
                <c:pt idx="3">
                  <c:v>1</c:v>
                </c:pt>
              </c:numCache>
            </c:numRef>
          </c:val>
          <c:extLst>
            <c:ext xmlns:c16="http://schemas.microsoft.com/office/drawing/2014/chart" uri="{C3380CC4-5D6E-409C-BE32-E72D297353CC}">
              <c16:uniqueId val="{00000000-B24A-2448-9A83-EC1EBAEC7452}"/>
            </c:ext>
          </c:extLst>
        </c:ser>
        <c:dLbls>
          <c:showLegendKey val="0"/>
          <c:showVal val="0"/>
          <c:showCatName val="0"/>
          <c:showSerName val="0"/>
          <c:showPercent val="0"/>
          <c:showBubbleSize val="0"/>
        </c:dLbls>
        <c:gapWidth val="150"/>
        <c:axId val="359210968"/>
        <c:axId val="359206656"/>
      </c:barChart>
      <c:catAx>
        <c:axId val="359210968"/>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9206656"/>
        <c:crosses val="autoZero"/>
        <c:auto val="1"/>
        <c:lblAlgn val="ctr"/>
        <c:lblOffset val="100"/>
        <c:noMultiLvlLbl val="0"/>
      </c:catAx>
      <c:valAx>
        <c:axId val="3592066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9210968"/>
        <c:crosses val="autoZero"/>
        <c:crossBetween val="between"/>
      </c:valAx>
      <c:spPr>
        <a:noFill/>
        <a:ln>
          <a:noFill/>
        </a:ln>
        <a:effectLst/>
      </c:spPr>
    </c:plotArea>
    <c:legend>
      <c:legendPos val="b"/>
      <c:layout>
        <c:manualLayout>
          <c:xMode val="edge"/>
          <c:yMode val="edge"/>
          <c:x val="6.850098269522463E-2"/>
          <c:y val="0.87350305775003823"/>
          <c:w val="0.89999978224160959"/>
          <c:h val="8.5608521785606018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Clima</a:t>
            </a:r>
            <a:r>
              <a:rPr lang="es-CO" baseline="0"/>
              <a:t> Escolar</a:t>
            </a:r>
            <a:endParaRPr lang="es-CO"/>
          </a:p>
        </c:rich>
      </c:tx>
      <c:overlay val="0"/>
      <c:spPr>
        <a:noFill/>
        <a:ln>
          <a:noFill/>
        </a:ln>
        <a:effectLst/>
      </c:spPr>
    </c:title>
    <c:autoTitleDeleted val="0"/>
    <c:plotArea>
      <c:layout/>
      <c:barChart>
        <c:barDir val="col"/>
        <c:grouping val="clustered"/>
        <c:varyColors val="0"/>
        <c:ser>
          <c:idx val="0"/>
          <c:order val="0"/>
          <c:tx>
            <c:strRef>
              <c:f>Directiva!$C$2</c:f>
              <c:strCache>
                <c:ptCount val="1"/>
                <c:pt idx="0">
                  <c:v>AÑO 2019</c:v>
                </c:pt>
              </c:strCache>
            </c:strRef>
          </c:tx>
          <c:spPr>
            <a:solidFill>
              <a:schemeClr val="accent1"/>
            </a:solidFill>
            <a:ln w="19050">
              <a:solidFill>
                <a:schemeClr val="lt1"/>
              </a:solidFill>
            </a:ln>
            <a:effectLst/>
          </c:spPr>
          <c:invertIfNegative val="0"/>
          <c:val>
            <c:numRef>
              <c:f>Directiva!$C$8:$F$8</c:f>
              <c:numCache>
                <c:formatCode>0%</c:formatCode>
                <c:ptCount val="4"/>
                <c:pt idx="0">
                  <c:v>0</c:v>
                </c:pt>
                <c:pt idx="1">
                  <c:v>0</c:v>
                </c:pt>
                <c:pt idx="2">
                  <c:v>0</c:v>
                </c:pt>
                <c:pt idx="3">
                  <c:v>1</c:v>
                </c:pt>
              </c:numCache>
            </c:numRef>
          </c:val>
          <c:extLst>
            <c:ext xmlns:c16="http://schemas.microsoft.com/office/drawing/2014/chart" uri="{C3380CC4-5D6E-409C-BE32-E72D297353CC}">
              <c16:uniqueId val="{00000000-F12E-497C-BD4E-7BBCC8605506}"/>
            </c:ext>
          </c:extLst>
        </c:ser>
        <c:ser>
          <c:idx val="1"/>
          <c:order val="1"/>
          <c:tx>
            <c:strRef>
              <c:f>Directiva!$H$2</c:f>
              <c:strCache>
                <c:ptCount val="1"/>
                <c:pt idx="0">
                  <c:v>AÑO 2020</c:v>
                </c:pt>
              </c:strCache>
            </c:strRef>
          </c:tx>
          <c:spPr>
            <a:solidFill>
              <a:schemeClr val="accent2"/>
            </a:solidFill>
            <a:ln w="19050">
              <a:solidFill>
                <a:schemeClr val="lt1"/>
              </a:solidFill>
            </a:ln>
            <a:effectLst/>
          </c:spPr>
          <c:invertIfNegative val="0"/>
          <c:val>
            <c:numRef>
              <c:f>Directiva!$H$8:$K$8</c:f>
              <c:numCache>
                <c:formatCode>0%</c:formatCode>
                <c:ptCount val="4"/>
                <c:pt idx="0">
                  <c:v>0</c:v>
                </c:pt>
                <c:pt idx="1">
                  <c:v>0</c:v>
                </c:pt>
                <c:pt idx="2">
                  <c:v>0</c:v>
                </c:pt>
                <c:pt idx="3">
                  <c:v>1</c:v>
                </c:pt>
              </c:numCache>
            </c:numRef>
          </c:val>
          <c:extLst>
            <c:ext xmlns:c16="http://schemas.microsoft.com/office/drawing/2014/chart" uri="{C3380CC4-5D6E-409C-BE32-E72D297353CC}">
              <c16:uniqueId val="{00000001-F12E-497C-BD4E-7BBCC8605506}"/>
            </c:ext>
          </c:extLst>
        </c:ser>
        <c:ser>
          <c:idx val="2"/>
          <c:order val="2"/>
          <c:tx>
            <c:strRef>
              <c:f>Directiva!$M$2</c:f>
              <c:strCache>
                <c:ptCount val="1"/>
                <c:pt idx="0">
                  <c:v>AÑO 2021</c:v>
                </c:pt>
              </c:strCache>
            </c:strRef>
          </c:tx>
          <c:spPr>
            <a:solidFill>
              <a:schemeClr val="accent3"/>
            </a:solidFill>
            <a:ln w="19050">
              <a:solidFill>
                <a:schemeClr val="lt1"/>
              </a:solidFill>
            </a:ln>
            <a:effectLst/>
          </c:spPr>
          <c:invertIfNegative val="0"/>
          <c:val>
            <c:numRef>
              <c:f>Directiva!$M$8:$P$8</c:f>
              <c:numCache>
                <c:formatCode>0%</c:formatCode>
                <c:ptCount val="4"/>
                <c:pt idx="0">
                  <c:v>0</c:v>
                </c:pt>
                <c:pt idx="1">
                  <c:v>0</c:v>
                </c:pt>
                <c:pt idx="2">
                  <c:v>0</c:v>
                </c:pt>
                <c:pt idx="3">
                  <c:v>1</c:v>
                </c:pt>
              </c:numCache>
            </c:numRef>
          </c:val>
          <c:extLst>
            <c:ext xmlns:c16="http://schemas.microsoft.com/office/drawing/2014/chart" uri="{C3380CC4-5D6E-409C-BE32-E72D297353CC}">
              <c16:uniqueId val="{00000002-F12E-497C-BD4E-7BBCC8605506}"/>
            </c:ext>
          </c:extLst>
        </c:ser>
        <c:ser>
          <c:idx val="3"/>
          <c:order val="3"/>
          <c:tx>
            <c:strRef>
              <c:f>Directiva!$R$2</c:f>
              <c:strCache>
                <c:ptCount val="1"/>
                <c:pt idx="0">
                  <c:v>AÑO 2022</c:v>
                </c:pt>
              </c:strCache>
            </c:strRef>
          </c:tx>
          <c:spPr>
            <a:solidFill>
              <a:schemeClr val="accent4"/>
            </a:solidFill>
            <a:ln w="19050">
              <a:solidFill>
                <a:schemeClr val="lt1"/>
              </a:solidFill>
            </a:ln>
            <a:effectLst/>
          </c:spPr>
          <c:invertIfNegative val="0"/>
          <c:val>
            <c:numRef>
              <c:f>Directiva!$R$8:$U$8</c:f>
              <c:numCache>
                <c:formatCode>0%</c:formatCode>
                <c:ptCount val="4"/>
                <c:pt idx="0">
                  <c:v>0</c:v>
                </c:pt>
                <c:pt idx="1">
                  <c:v>0</c:v>
                </c:pt>
                <c:pt idx="2">
                  <c:v>0</c:v>
                </c:pt>
                <c:pt idx="3">
                  <c:v>1</c:v>
                </c:pt>
              </c:numCache>
            </c:numRef>
          </c:val>
          <c:extLst>
            <c:ext xmlns:c16="http://schemas.microsoft.com/office/drawing/2014/chart" uri="{C3380CC4-5D6E-409C-BE32-E72D297353CC}">
              <c16:uniqueId val="{00000003-F12E-497C-BD4E-7BBCC8605506}"/>
            </c:ext>
          </c:extLst>
        </c:ser>
        <c:ser>
          <c:idx val="4"/>
          <c:order val="4"/>
          <c:tx>
            <c:strRef>
              <c:f>Directiva!$W$2</c:f>
              <c:strCache>
                <c:ptCount val="1"/>
                <c:pt idx="0">
                  <c:v>AÑO 2023</c:v>
                </c:pt>
              </c:strCache>
            </c:strRef>
          </c:tx>
          <c:spPr>
            <a:solidFill>
              <a:schemeClr val="accent5"/>
            </a:solidFill>
            <a:ln w="19050">
              <a:solidFill>
                <a:schemeClr val="lt1"/>
              </a:solidFill>
            </a:ln>
            <a:effectLst/>
          </c:spPr>
          <c:invertIfNegative val="0"/>
          <c:val>
            <c:numRef>
              <c:f>Directiva!$W$8:$Z$8</c:f>
              <c:numCache>
                <c:formatCode>0%</c:formatCode>
                <c:ptCount val="4"/>
                <c:pt idx="0">
                  <c:v>0</c:v>
                </c:pt>
                <c:pt idx="1">
                  <c:v>0</c:v>
                </c:pt>
                <c:pt idx="2">
                  <c:v>0</c:v>
                </c:pt>
                <c:pt idx="3">
                  <c:v>1</c:v>
                </c:pt>
              </c:numCache>
            </c:numRef>
          </c:val>
          <c:extLst>
            <c:ext xmlns:c16="http://schemas.microsoft.com/office/drawing/2014/chart" uri="{C3380CC4-5D6E-409C-BE32-E72D297353CC}">
              <c16:uniqueId val="{00000004-F12E-497C-BD4E-7BBCC8605506}"/>
            </c:ext>
          </c:extLst>
        </c:ser>
        <c:ser>
          <c:idx val="5"/>
          <c:order val="5"/>
          <c:tx>
            <c:strRef>
              <c:f>Directiva!$AB$2</c:f>
              <c:strCache>
                <c:ptCount val="1"/>
                <c:pt idx="0">
                  <c:v>AÑO 2024</c:v>
                </c:pt>
              </c:strCache>
            </c:strRef>
          </c:tx>
          <c:spPr>
            <a:solidFill>
              <a:schemeClr val="accent6"/>
            </a:solidFill>
            <a:ln w="19050">
              <a:solidFill>
                <a:schemeClr val="lt1"/>
              </a:solidFill>
            </a:ln>
            <a:effectLst/>
          </c:spPr>
          <c:invertIfNegative val="0"/>
          <c:val>
            <c:numRef>
              <c:f>Directiva!$AB$8:$AE$8</c:f>
              <c:numCache>
                <c:formatCode>0%</c:formatCode>
                <c:ptCount val="4"/>
                <c:pt idx="0">
                  <c:v>0</c:v>
                </c:pt>
                <c:pt idx="1">
                  <c:v>0</c:v>
                </c:pt>
                <c:pt idx="2">
                  <c:v>0</c:v>
                </c:pt>
                <c:pt idx="3">
                  <c:v>1</c:v>
                </c:pt>
              </c:numCache>
            </c:numRef>
          </c:val>
          <c:extLst>
            <c:ext xmlns:c16="http://schemas.microsoft.com/office/drawing/2014/chart" uri="{C3380CC4-5D6E-409C-BE32-E72D297353CC}">
              <c16:uniqueId val="{00000000-F6AD-5C47-A676-0BF931F2F877}"/>
            </c:ext>
          </c:extLst>
        </c:ser>
        <c:dLbls>
          <c:showLegendKey val="0"/>
          <c:showVal val="0"/>
          <c:showCatName val="0"/>
          <c:showSerName val="0"/>
          <c:showPercent val="0"/>
          <c:showBubbleSize val="0"/>
        </c:dLbls>
        <c:gapWidth val="75"/>
        <c:overlap val="-25"/>
        <c:axId val="359208616"/>
        <c:axId val="359212928"/>
      </c:barChart>
      <c:catAx>
        <c:axId val="35920861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9212928"/>
        <c:crosses val="autoZero"/>
        <c:auto val="1"/>
        <c:lblAlgn val="ctr"/>
        <c:lblOffset val="100"/>
        <c:noMultiLvlLbl val="0"/>
      </c:catAx>
      <c:valAx>
        <c:axId val="3592129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9208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800" b="1" i="0" u="none" strike="noStrike" baseline="0">
                <a:effectLst/>
              </a:rPr>
              <a:t>Relaciones con el entorno</a:t>
            </a:r>
            <a:endParaRPr lang="es-CO"/>
          </a:p>
        </c:rich>
      </c:tx>
      <c:overlay val="0"/>
    </c:title>
    <c:autoTitleDeleted val="0"/>
    <c:plotArea>
      <c:layout>
        <c:manualLayout>
          <c:layoutTarget val="inner"/>
          <c:xMode val="edge"/>
          <c:yMode val="edge"/>
          <c:x val="0.13601159230096238"/>
          <c:y val="7.8703654899280814E-2"/>
          <c:w val="0.80575459317585307"/>
          <c:h val="0.73577136191309422"/>
        </c:manualLayout>
      </c:layout>
      <c:barChart>
        <c:barDir val="col"/>
        <c:grouping val="clustered"/>
        <c:varyColors val="0"/>
        <c:ser>
          <c:idx val="0"/>
          <c:order val="0"/>
          <c:tx>
            <c:strRef>
              <c:f>Directiva!$C$2</c:f>
              <c:strCache>
                <c:ptCount val="1"/>
                <c:pt idx="0">
                  <c:v>AÑO 2019</c:v>
                </c:pt>
              </c:strCache>
            </c:strRef>
          </c:tx>
          <c:spPr>
            <a:solidFill>
              <a:schemeClr val="accent1"/>
            </a:solidFill>
            <a:ln w="19050">
              <a:solidFill>
                <a:schemeClr val="lt1"/>
              </a:solidFill>
            </a:ln>
            <a:effectLst/>
          </c:spPr>
          <c:invertIfNegative val="0"/>
          <c:val>
            <c:numRef>
              <c:f>Directiva!$C$9:$F$9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0-009C-4873-BD32-9BBC6F86E07A}"/>
            </c:ext>
          </c:extLst>
        </c:ser>
        <c:ser>
          <c:idx val="1"/>
          <c:order val="1"/>
          <c:tx>
            <c:strRef>
              <c:f>Directiva!$H$2</c:f>
              <c:strCache>
                <c:ptCount val="1"/>
                <c:pt idx="0">
                  <c:v>AÑO 2020</c:v>
                </c:pt>
              </c:strCache>
            </c:strRef>
          </c:tx>
          <c:spPr>
            <a:solidFill>
              <a:schemeClr val="accent2"/>
            </a:solidFill>
            <a:ln w="19050">
              <a:solidFill>
                <a:schemeClr val="lt1"/>
              </a:solidFill>
            </a:ln>
            <a:effectLst/>
          </c:spPr>
          <c:invertIfNegative val="0"/>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1-009C-4873-BD32-9BBC6F86E07A}"/>
            </c:ext>
          </c:extLst>
        </c:ser>
        <c:ser>
          <c:idx val="2"/>
          <c:order val="2"/>
          <c:tx>
            <c:strRef>
              <c:f>Directiva!$M$2</c:f>
              <c:strCache>
                <c:ptCount val="1"/>
                <c:pt idx="0">
                  <c:v>AÑO 2021</c:v>
                </c:pt>
              </c:strCache>
            </c:strRef>
          </c:tx>
          <c:spPr>
            <a:solidFill>
              <a:schemeClr val="accent3"/>
            </a:solidFill>
            <a:ln w="19050">
              <a:solidFill>
                <a:schemeClr val="lt1"/>
              </a:solidFill>
            </a:ln>
            <a:effectLst/>
          </c:spPr>
          <c:invertIfNegative val="0"/>
          <c:val>
            <c:numRef>
              <c:f>Directiva!$M$9:$P$9</c:f>
              <c:numCache>
                <c:formatCode>0%</c:formatCode>
                <c:ptCount val="4"/>
                <c:pt idx="0">
                  <c:v>0</c:v>
                </c:pt>
                <c:pt idx="1">
                  <c:v>0</c:v>
                </c:pt>
                <c:pt idx="2">
                  <c:v>0</c:v>
                </c:pt>
                <c:pt idx="3">
                  <c:v>1</c:v>
                </c:pt>
              </c:numCache>
            </c:numRef>
          </c:val>
          <c:extLst>
            <c:ext xmlns:c16="http://schemas.microsoft.com/office/drawing/2014/chart" uri="{C3380CC4-5D6E-409C-BE32-E72D297353CC}">
              <c16:uniqueId val="{00000002-009C-4873-BD32-9BBC6F86E07A}"/>
            </c:ext>
          </c:extLst>
        </c:ser>
        <c:ser>
          <c:idx val="3"/>
          <c:order val="3"/>
          <c:tx>
            <c:strRef>
              <c:f>Directiva!$R$2</c:f>
              <c:strCache>
                <c:ptCount val="1"/>
                <c:pt idx="0">
                  <c:v>AÑO 2022</c:v>
                </c:pt>
              </c:strCache>
            </c:strRef>
          </c:tx>
          <c:spPr>
            <a:solidFill>
              <a:schemeClr val="accent4"/>
            </a:solidFill>
            <a:ln w="19050">
              <a:solidFill>
                <a:schemeClr val="lt1"/>
              </a:solidFill>
            </a:ln>
            <a:effectLst/>
          </c:spPr>
          <c:invertIfNegative val="0"/>
          <c:val>
            <c:numRef>
              <c:f>Directiva!$R$9:$U$9</c:f>
              <c:numCache>
                <c:formatCode>0%</c:formatCode>
                <c:ptCount val="4"/>
                <c:pt idx="0">
                  <c:v>0</c:v>
                </c:pt>
                <c:pt idx="1">
                  <c:v>0</c:v>
                </c:pt>
                <c:pt idx="2">
                  <c:v>0</c:v>
                </c:pt>
                <c:pt idx="3">
                  <c:v>1</c:v>
                </c:pt>
              </c:numCache>
            </c:numRef>
          </c:val>
          <c:extLst>
            <c:ext xmlns:c16="http://schemas.microsoft.com/office/drawing/2014/chart" uri="{C3380CC4-5D6E-409C-BE32-E72D297353CC}">
              <c16:uniqueId val="{00000003-009C-4873-BD32-9BBC6F86E07A}"/>
            </c:ext>
          </c:extLst>
        </c:ser>
        <c:ser>
          <c:idx val="4"/>
          <c:order val="4"/>
          <c:tx>
            <c:strRef>
              <c:f>Directiva!$W$2</c:f>
              <c:strCache>
                <c:ptCount val="1"/>
                <c:pt idx="0">
                  <c:v>AÑO 2023</c:v>
                </c:pt>
              </c:strCache>
            </c:strRef>
          </c:tx>
          <c:spPr>
            <a:solidFill>
              <a:schemeClr val="accent5"/>
            </a:solidFill>
            <a:ln w="19050">
              <a:solidFill>
                <a:schemeClr val="lt1"/>
              </a:solidFill>
            </a:ln>
            <a:effectLst/>
          </c:spPr>
          <c:invertIfNegative val="0"/>
          <c:val>
            <c:numRef>
              <c:f>Directiva!$W$9:$Z$9</c:f>
              <c:numCache>
                <c:formatCode>0%</c:formatCode>
                <c:ptCount val="4"/>
                <c:pt idx="0">
                  <c:v>0</c:v>
                </c:pt>
                <c:pt idx="1">
                  <c:v>0</c:v>
                </c:pt>
                <c:pt idx="2">
                  <c:v>0</c:v>
                </c:pt>
                <c:pt idx="3">
                  <c:v>1</c:v>
                </c:pt>
              </c:numCache>
            </c:numRef>
          </c:val>
          <c:extLst>
            <c:ext xmlns:c16="http://schemas.microsoft.com/office/drawing/2014/chart" uri="{C3380CC4-5D6E-409C-BE32-E72D297353CC}">
              <c16:uniqueId val="{00000004-009C-4873-BD32-9BBC6F86E07A}"/>
            </c:ext>
          </c:extLst>
        </c:ser>
        <c:ser>
          <c:idx val="5"/>
          <c:order val="5"/>
          <c:tx>
            <c:strRef>
              <c:f>Directiva!$AB$2</c:f>
              <c:strCache>
                <c:ptCount val="1"/>
                <c:pt idx="0">
                  <c:v>AÑO 2024</c:v>
                </c:pt>
              </c:strCache>
            </c:strRef>
          </c:tx>
          <c:invertIfNegative val="0"/>
          <c:val>
            <c:numRef>
              <c:f>Directiva!$AB$9:$AE$9</c:f>
              <c:numCache>
                <c:formatCode>0%</c:formatCode>
                <c:ptCount val="4"/>
                <c:pt idx="0">
                  <c:v>0</c:v>
                </c:pt>
                <c:pt idx="1">
                  <c:v>0</c:v>
                </c:pt>
                <c:pt idx="2">
                  <c:v>0</c:v>
                </c:pt>
                <c:pt idx="3">
                  <c:v>1</c:v>
                </c:pt>
              </c:numCache>
            </c:numRef>
          </c:val>
          <c:extLst>
            <c:ext xmlns:c16="http://schemas.microsoft.com/office/drawing/2014/chart" uri="{C3380CC4-5D6E-409C-BE32-E72D297353CC}">
              <c16:uniqueId val="{00000000-CEF0-584E-859E-265C800EDCB8}"/>
            </c:ext>
          </c:extLst>
        </c:ser>
        <c:dLbls>
          <c:showLegendKey val="0"/>
          <c:showVal val="0"/>
          <c:showCatName val="0"/>
          <c:showSerName val="0"/>
          <c:showPercent val="0"/>
          <c:showBubbleSize val="0"/>
        </c:dLbls>
        <c:gapWidth val="150"/>
        <c:axId val="359206264"/>
        <c:axId val="359213320"/>
      </c:barChart>
      <c:catAx>
        <c:axId val="359206264"/>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9213320"/>
        <c:crosses val="autoZero"/>
        <c:auto val="1"/>
        <c:lblAlgn val="ctr"/>
        <c:lblOffset val="100"/>
        <c:noMultiLvlLbl val="0"/>
      </c:catAx>
      <c:valAx>
        <c:axId val="359213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9206264"/>
        <c:crosses val="autoZero"/>
        <c:crossBetween val="between"/>
      </c:valAx>
      <c:spPr>
        <a:noFill/>
        <a:ln>
          <a:noFill/>
        </a:ln>
        <a:effectLst/>
      </c:spPr>
    </c:plotArea>
    <c:legend>
      <c:legendPos val="b"/>
      <c:layout>
        <c:manualLayout>
          <c:xMode val="edge"/>
          <c:yMode val="edge"/>
          <c:x val="6.850098269522463E-2"/>
          <c:y val="0.87350305775003823"/>
          <c:w val="0.89999978224160981"/>
          <c:h val="8.5693550612071068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2A8-474D-B5B5-7F2DE15D04AE}"/>
              </c:ext>
            </c:extLst>
          </c:dPt>
          <c:dPt>
            <c:idx val="1"/>
            <c:invertIfNegative val="0"/>
            <c:bubble3D val="0"/>
            <c:spPr>
              <a:solidFill>
                <a:srgbClr val="C00000"/>
              </a:solidFill>
            </c:spPr>
            <c:extLst>
              <c:ext xmlns:c16="http://schemas.microsoft.com/office/drawing/2014/chart" uri="{C3380CC4-5D6E-409C-BE32-E72D297353CC}">
                <c16:uniqueId val="{00000003-82A8-474D-B5B5-7F2DE15D04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2A8-474D-B5B5-7F2DE15D04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2A8-474D-B5B5-7F2DE15D04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Directiva!$W$4:$Z$4</c:f>
              <c:numCache>
                <c:formatCode>0%</c:formatCode>
                <c:ptCount val="4"/>
                <c:pt idx="0">
                  <c:v>0</c:v>
                </c:pt>
                <c:pt idx="1">
                  <c:v>0</c:v>
                </c:pt>
                <c:pt idx="2">
                  <c:v>0</c:v>
                </c:pt>
                <c:pt idx="3">
                  <c:v>1</c:v>
                </c:pt>
              </c:numCache>
            </c:numRef>
          </c:val>
          <c:extLst>
            <c:ext xmlns:c16="http://schemas.microsoft.com/office/drawing/2014/chart" uri="{C3380CC4-5D6E-409C-BE32-E72D297353CC}">
              <c16:uniqueId val="{00000008-82A8-474D-B5B5-7F2DE15D04AE}"/>
            </c:ext>
          </c:extLst>
        </c:ser>
        <c:dLbls>
          <c:showLegendKey val="0"/>
          <c:showVal val="0"/>
          <c:showCatName val="0"/>
          <c:showSerName val="0"/>
          <c:showPercent val="0"/>
          <c:showBubbleSize val="0"/>
        </c:dLbls>
        <c:gapWidth val="150"/>
        <c:shape val="box"/>
        <c:axId val="359210184"/>
        <c:axId val="359205872"/>
        <c:axId val="0"/>
      </c:bar3DChart>
      <c:catAx>
        <c:axId val="359210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9205872"/>
        <c:crosses val="autoZero"/>
        <c:auto val="1"/>
        <c:lblAlgn val="ctr"/>
        <c:lblOffset val="100"/>
        <c:noMultiLvlLbl val="0"/>
      </c:catAx>
      <c:valAx>
        <c:axId val="359205872"/>
        <c:scaling>
          <c:orientation val="minMax"/>
        </c:scaling>
        <c:delete val="1"/>
        <c:axPos val="l"/>
        <c:numFmt formatCode="0%" sourceLinked="1"/>
        <c:majorTickMark val="out"/>
        <c:minorTickMark val="none"/>
        <c:tickLblPos val="nextTo"/>
        <c:crossAx val="359210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Estratégica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C0000"/>
              </a:solidFill>
            </c:spPr>
            <c:extLst>
              <c:ext xmlns:c16="http://schemas.microsoft.com/office/drawing/2014/chart" uri="{C3380CC4-5D6E-409C-BE32-E72D297353CC}">
                <c16:uniqueId val="{00000001-FC4C-664A-BCB9-1D383AF9C939}"/>
              </c:ext>
            </c:extLst>
          </c:dPt>
          <c:dPt>
            <c:idx val="1"/>
            <c:invertIfNegative val="0"/>
            <c:bubble3D val="0"/>
            <c:spPr>
              <a:solidFill>
                <a:srgbClr val="CC0000"/>
              </a:solidFill>
            </c:spPr>
            <c:extLst>
              <c:ext xmlns:c16="http://schemas.microsoft.com/office/drawing/2014/chart" uri="{C3380CC4-5D6E-409C-BE32-E72D297353CC}">
                <c16:uniqueId val="{00000003-FC4C-664A-BCB9-1D383AF9C9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C4C-664A-BCB9-1D383AF9C9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C4C-664A-BCB9-1D383AF9C9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Directiva!$W$5:$Z$5</c:f>
              <c:numCache>
                <c:formatCode>0%</c:formatCode>
                <c:ptCount val="4"/>
                <c:pt idx="0">
                  <c:v>0</c:v>
                </c:pt>
                <c:pt idx="1">
                  <c:v>0</c:v>
                </c:pt>
                <c:pt idx="2">
                  <c:v>0</c:v>
                </c:pt>
                <c:pt idx="3">
                  <c:v>1</c:v>
                </c:pt>
              </c:numCache>
            </c:numRef>
          </c:val>
          <c:extLst>
            <c:ext xmlns:c16="http://schemas.microsoft.com/office/drawing/2014/chart" uri="{C3380CC4-5D6E-409C-BE32-E72D297353CC}">
              <c16:uniqueId val="{00000008-FC4C-664A-BCB9-1D383AF9C939}"/>
            </c:ext>
          </c:extLst>
        </c:ser>
        <c:dLbls>
          <c:showLegendKey val="0"/>
          <c:showVal val="0"/>
          <c:showCatName val="0"/>
          <c:showSerName val="0"/>
          <c:showPercent val="0"/>
          <c:showBubbleSize val="0"/>
        </c:dLbls>
        <c:gapWidth val="150"/>
        <c:shape val="box"/>
        <c:axId val="359212144"/>
        <c:axId val="359210576"/>
        <c:axId val="0"/>
      </c:bar3DChart>
      <c:catAx>
        <c:axId val="359212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9210576"/>
        <c:crosses val="autoZero"/>
        <c:auto val="1"/>
        <c:lblAlgn val="ctr"/>
        <c:lblOffset val="100"/>
        <c:noMultiLvlLbl val="0"/>
      </c:catAx>
      <c:valAx>
        <c:axId val="359210576"/>
        <c:scaling>
          <c:orientation val="minMax"/>
        </c:scaling>
        <c:delete val="1"/>
        <c:axPos val="l"/>
        <c:numFmt formatCode="0%" sourceLinked="1"/>
        <c:majorTickMark val="out"/>
        <c:minorTickMark val="none"/>
        <c:tickLblPos val="nextTo"/>
        <c:crossAx val="359212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1.6666666666666666E-2"/>
          <c:y val="0.27897190342130063"/>
          <c:w val="0.92666666666666664"/>
          <c:h val="0.50760909238674279"/>
        </c:manualLayout>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C0000"/>
              </a:solidFill>
            </c:spPr>
            <c:extLst>
              <c:ext xmlns:c16="http://schemas.microsoft.com/office/drawing/2014/chart" uri="{C3380CC4-5D6E-409C-BE32-E72D297353CC}">
                <c16:uniqueId val="{00000001-163E-DE4F-9089-DACDF6817536}"/>
              </c:ext>
            </c:extLst>
          </c:dPt>
          <c:dPt>
            <c:idx val="1"/>
            <c:invertIfNegative val="0"/>
            <c:bubble3D val="0"/>
            <c:spPr>
              <a:solidFill>
                <a:srgbClr val="CC0000"/>
              </a:solidFill>
            </c:spPr>
            <c:extLst>
              <c:ext xmlns:c16="http://schemas.microsoft.com/office/drawing/2014/chart" uri="{C3380CC4-5D6E-409C-BE32-E72D297353CC}">
                <c16:uniqueId val="{00000003-163E-DE4F-9089-DACDF681753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63E-DE4F-9089-DACDF68175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63E-DE4F-9089-DACDF68175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Directiva!$W$6:$Z$6</c:f>
              <c:numCache>
                <c:formatCode>0%</c:formatCode>
                <c:ptCount val="4"/>
                <c:pt idx="0">
                  <c:v>0</c:v>
                </c:pt>
                <c:pt idx="1">
                  <c:v>0</c:v>
                </c:pt>
                <c:pt idx="2">
                  <c:v>0</c:v>
                </c:pt>
                <c:pt idx="3">
                  <c:v>1</c:v>
                </c:pt>
              </c:numCache>
            </c:numRef>
          </c:val>
          <c:extLst>
            <c:ext xmlns:c16="http://schemas.microsoft.com/office/drawing/2014/chart" uri="{C3380CC4-5D6E-409C-BE32-E72D297353CC}">
              <c16:uniqueId val="{00000008-163E-DE4F-9089-DACDF6817536}"/>
            </c:ext>
          </c:extLst>
        </c:ser>
        <c:dLbls>
          <c:showLegendKey val="0"/>
          <c:showVal val="0"/>
          <c:showCatName val="0"/>
          <c:showSerName val="0"/>
          <c:showPercent val="0"/>
          <c:showBubbleSize val="0"/>
        </c:dLbls>
        <c:gapWidth val="150"/>
        <c:shape val="box"/>
        <c:axId val="359211360"/>
        <c:axId val="359207440"/>
        <c:axId val="0"/>
      </c:bar3DChart>
      <c:catAx>
        <c:axId val="359211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9207440"/>
        <c:crosses val="autoZero"/>
        <c:auto val="1"/>
        <c:lblAlgn val="ctr"/>
        <c:lblOffset val="100"/>
        <c:noMultiLvlLbl val="0"/>
      </c:catAx>
      <c:valAx>
        <c:axId val="359207440"/>
        <c:scaling>
          <c:orientation val="minMax"/>
        </c:scaling>
        <c:delete val="1"/>
        <c:axPos val="l"/>
        <c:numFmt formatCode="0%" sourceLinked="1"/>
        <c:majorTickMark val="out"/>
        <c:minorTickMark val="none"/>
        <c:tickLblPos val="nextTo"/>
        <c:crossAx val="3592113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Estratégica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894-48F6-A162-99BDABB6A793}"/>
              </c:ext>
            </c:extLst>
          </c:dPt>
          <c:dPt>
            <c:idx val="1"/>
            <c:invertIfNegative val="0"/>
            <c:bubble3D val="0"/>
            <c:spPr>
              <a:solidFill>
                <a:srgbClr val="C00000"/>
              </a:solidFill>
            </c:spPr>
            <c:extLst>
              <c:ext xmlns:c16="http://schemas.microsoft.com/office/drawing/2014/chart" uri="{C3380CC4-5D6E-409C-BE32-E72D297353CC}">
                <c16:uniqueId val="{00000001-A894-48F6-A162-99BDABB6A7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894-48F6-A162-99BDABB6A7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894-48F6-A162-99BDABB6A7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A894-48F6-A162-99BDABB6A793}"/>
            </c:ext>
          </c:extLst>
        </c:ser>
        <c:dLbls>
          <c:showLegendKey val="0"/>
          <c:showVal val="0"/>
          <c:showCatName val="0"/>
          <c:showSerName val="0"/>
          <c:showPercent val="0"/>
          <c:showBubbleSize val="0"/>
        </c:dLbls>
        <c:gapWidth val="150"/>
        <c:shape val="box"/>
        <c:axId val="219579328"/>
        <c:axId val="219575016"/>
        <c:axId val="0"/>
      </c:bar3DChart>
      <c:catAx>
        <c:axId val="219579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9575016"/>
        <c:crosses val="autoZero"/>
        <c:auto val="1"/>
        <c:lblAlgn val="ctr"/>
        <c:lblOffset val="100"/>
        <c:noMultiLvlLbl val="0"/>
      </c:catAx>
      <c:valAx>
        <c:axId val="219575016"/>
        <c:scaling>
          <c:orientation val="minMax"/>
        </c:scaling>
        <c:delete val="1"/>
        <c:axPos val="l"/>
        <c:numFmt formatCode="0%" sourceLinked="1"/>
        <c:majorTickMark val="out"/>
        <c:minorTickMark val="none"/>
        <c:tickLblPos val="nextTo"/>
        <c:crossAx val="219579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layout>
        <c:manualLayout>
          <c:xMode val="edge"/>
          <c:yMode val="edge"/>
          <c:x val="0.15015989404239666"/>
          <c:y val="4.32432514233764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1.6666666666666666E-2"/>
          <c:y val="0.27897190342130063"/>
          <c:w val="0.92666666666666664"/>
          <c:h val="0.50760909238674279"/>
        </c:manualLayout>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C0000"/>
              </a:solidFill>
            </c:spPr>
            <c:extLst>
              <c:ext xmlns:c16="http://schemas.microsoft.com/office/drawing/2014/chart" uri="{C3380CC4-5D6E-409C-BE32-E72D297353CC}">
                <c16:uniqueId val="{00000001-B4D9-954B-A1FE-3C43A7A0CF96}"/>
              </c:ext>
            </c:extLst>
          </c:dPt>
          <c:dPt>
            <c:idx val="1"/>
            <c:invertIfNegative val="0"/>
            <c:bubble3D val="0"/>
            <c:spPr>
              <a:solidFill>
                <a:srgbClr val="CC0000"/>
              </a:solidFill>
            </c:spPr>
            <c:extLst>
              <c:ext xmlns:c16="http://schemas.microsoft.com/office/drawing/2014/chart" uri="{C3380CC4-5D6E-409C-BE32-E72D297353CC}">
                <c16:uniqueId val="{00000003-B4D9-954B-A1FE-3C43A7A0CF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4D9-954B-A1FE-3C43A7A0CF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4D9-954B-A1FE-3C43A7A0CF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Directiva!$W$7:$Z$7</c:f>
              <c:numCache>
                <c:formatCode>0%</c:formatCode>
                <c:ptCount val="4"/>
                <c:pt idx="0">
                  <c:v>0</c:v>
                </c:pt>
                <c:pt idx="1">
                  <c:v>0</c:v>
                </c:pt>
                <c:pt idx="2">
                  <c:v>0</c:v>
                </c:pt>
                <c:pt idx="3">
                  <c:v>1</c:v>
                </c:pt>
              </c:numCache>
            </c:numRef>
          </c:val>
          <c:extLst>
            <c:ext xmlns:c16="http://schemas.microsoft.com/office/drawing/2014/chart" uri="{C3380CC4-5D6E-409C-BE32-E72D297353CC}">
              <c16:uniqueId val="{00000008-B4D9-954B-A1FE-3C43A7A0CF96}"/>
            </c:ext>
          </c:extLst>
        </c:ser>
        <c:dLbls>
          <c:showLegendKey val="0"/>
          <c:showVal val="0"/>
          <c:showCatName val="0"/>
          <c:showSerName val="0"/>
          <c:showPercent val="0"/>
          <c:showBubbleSize val="0"/>
        </c:dLbls>
        <c:gapWidth val="150"/>
        <c:shape val="box"/>
        <c:axId val="359207832"/>
        <c:axId val="359209008"/>
        <c:axId val="0"/>
      </c:bar3DChart>
      <c:catAx>
        <c:axId val="359207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9209008"/>
        <c:crosses val="autoZero"/>
        <c:auto val="1"/>
        <c:lblAlgn val="ctr"/>
        <c:lblOffset val="100"/>
        <c:noMultiLvlLbl val="0"/>
      </c:catAx>
      <c:valAx>
        <c:axId val="359209008"/>
        <c:scaling>
          <c:orientation val="minMax"/>
        </c:scaling>
        <c:delete val="1"/>
        <c:axPos val="l"/>
        <c:numFmt formatCode="0%" sourceLinked="1"/>
        <c:majorTickMark val="out"/>
        <c:minorTickMark val="none"/>
        <c:tickLblPos val="nextTo"/>
        <c:crossAx val="359207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layout>
        <c:manualLayout>
          <c:xMode val="edge"/>
          <c:yMode val="edge"/>
          <c:x val="0.25317132341821069"/>
          <c:y val="0.10090091998787827"/>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1.6666666666666666E-2"/>
          <c:y val="0.27897190342130063"/>
          <c:w val="0.92666666666666664"/>
          <c:h val="0.50760909238674279"/>
        </c:manualLayout>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C0000"/>
              </a:solidFill>
            </c:spPr>
            <c:extLst>
              <c:ext xmlns:c16="http://schemas.microsoft.com/office/drawing/2014/chart" uri="{C3380CC4-5D6E-409C-BE32-E72D297353CC}">
                <c16:uniqueId val="{00000001-BB5B-5849-B5DD-61B716536E10}"/>
              </c:ext>
            </c:extLst>
          </c:dPt>
          <c:dPt>
            <c:idx val="1"/>
            <c:invertIfNegative val="0"/>
            <c:bubble3D val="0"/>
            <c:spPr>
              <a:solidFill>
                <a:srgbClr val="CC0000"/>
              </a:solidFill>
            </c:spPr>
            <c:extLst>
              <c:ext xmlns:c16="http://schemas.microsoft.com/office/drawing/2014/chart" uri="{C3380CC4-5D6E-409C-BE32-E72D297353CC}">
                <c16:uniqueId val="{00000003-BB5B-5849-B5DD-61B716536E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B5B-5849-B5DD-61B716536E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B5B-5849-B5DD-61B716536E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Directiva!$W$8:$Z$8</c:f>
              <c:numCache>
                <c:formatCode>0%</c:formatCode>
                <c:ptCount val="4"/>
                <c:pt idx="0">
                  <c:v>0</c:v>
                </c:pt>
                <c:pt idx="1">
                  <c:v>0</c:v>
                </c:pt>
                <c:pt idx="2">
                  <c:v>0</c:v>
                </c:pt>
                <c:pt idx="3">
                  <c:v>1</c:v>
                </c:pt>
              </c:numCache>
            </c:numRef>
          </c:val>
          <c:extLst>
            <c:ext xmlns:c16="http://schemas.microsoft.com/office/drawing/2014/chart" uri="{C3380CC4-5D6E-409C-BE32-E72D297353CC}">
              <c16:uniqueId val="{00000008-BB5B-5849-B5DD-61B716536E10}"/>
            </c:ext>
          </c:extLst>
        </c:ser>
        <c:dLbls>
          <c:showLegendKey val="0"/>
          <c:showVal val="0"/>
          <c:showCatName val="0"/>
          <c:showSerName val="0"/>
          <c:showPercent val="0"/>
          <c:showBubbleSize val="0"/>
        </c:dLbls>
        <c:gapWidth val="150"/>
        <c:shape val="box"/>
        <c:axId val="359668648"/>
        <c:axId val="359671784"/>
        <c:axId val="0"/>
      </c:bar3DChart>
      <c:catAx>
        <c:axId val="3596686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9671784"/>
        <c:crosses val="autoZero"/>
        <c:auto val="1"/>
        <c:lblAlgn val="ctr"/>
        <c:lblOffset val="100"/>
        <c:noMultiLvlLbl val="0"/>
      </c:catAx>
      <c:valAx>
        <c:axId val="359671784"/>
        <c:scaling>
          <c:orientation val="minMax"/>
        </c:scaling>
        <c:delete val="1"/>
        <c:axPos val="l"/>
        <c:numFmt formatCode="0%" sourceLinked="1"/>
        <c:majorTickMark val="out"/>
        <c:minorTickMark val="none"/>
        <c:tickLblPos val="nextTo"/>
        <c:crossAx val="3596686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Directiva!$W$2</c:f>
              <c:strCache>
                <c:ptCount val="1"/>
                <c:pt idx="0">
                  <c:v>AÑO 2023</c:v>
                </c:pt>
              </c:strCache>
            </c:strRef>
          </c:tx>
          <c:invertIfNegative val="0"/>
          <c:dPt>
            <c:idx val="0"/>
            <c:invertIfNegative val="0"/>
            <c:bubble3D val="0"/>
            <c:spPr>
              <a:solidFill>
                <a:srgbClr val="CC0000"/>
              </a:solidFill>
            </c:spPr>
            <c:extLst>
              <c:ext xmlns:c16="http://schemas.microsoft.com/office/drawing/2014/chart" uri="{C3380CC4-5D6E-409C-BE32-E72D297353CC}">
                <c16:uniqueId val="{00000001-96F7-C140-8AB7-32508177C521}"/>
              </c:ext>
            </c:extLst>
          </c:dPt>
          <c:dPt>
            <c:idx val="1"/>
            <c:invertIfNegative val="0"/>
            <c:bubble3D val="0"/>
            <c:spPr>
              <a:solidFill>
                <a:srgbClr val="CC0000"/>
              </a:solidFill>
            </c:spPr>
            <c:extLst>
              <c:ext xmlns:c16="http://schemas.microsoft.com/office/drawing/2014/chart" uri="{C3380CC4-5D6E-409C-BE32-E72D297353CC}">
                <c16:uniqueId val="{00000003-96F7-C140-8AB7-32508177C5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6F7-C140-8AB7-32508177C5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6F7-C140-8AB7-32508177C5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Directiva!$W$9:$Z$9</c:f>
              <c:numCache>
                <c:formatCode>0%</c:formatCode>
                <c:ptCount val="4"/>
                <c:pt idx="0">
                  <c:v>0</c:v>
                </c:pt>
                <c:pt idx="1">
                  <c:v>0</c:v>
                </c:pt>
                <c:pt idx="2">
                  <c:v>0</c:v>
                </c:pt>
                <c:pt idx="3">
                  <c:v>1</c:v>
                </c:pt>
              </c:numCache>
            </c:numRef>
          </c:val>
          <c:extLst>
            <c:ext xmlns:c16="http://schemas.microsoft.com/office/drawing/2014/chart" uri="{C3380CC4-5D6E-409C-BE32-E72D297353CC}">
              <c16:uniqueId val="{00000008-96F7-C140-8AB7-32508177C521}"/>
            </c:ext>
          </c:extLst>
        </c:ser>
        <c:dLbls>
          <c:showLegendKey val="0"/>
          <c:showVal val="0"/>
          <c:showCatName val="0"/>
          <c:showSerName val="0"/>
          <c:showPercent val="0"/>
          <c:showBubbleSize val="0"/>
        </c:dLbls>
        <c:gapWidth val="150"/>
        <c:shape val="box"/>
        <c:axId val="359670608"/>
        <c:axId val="359669824"/>
        <c:axId val="0"/>
      </c:bar3DChart>
      <c:catAx>
        <c:axId val="3596706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9669824"/>
        <c:crosses val="autoZero"/>
        <c:auto val="1"/>
        <c:lblAlgn val="ctr"/>
        <c:lblOffset val="100"/>
        <c:noMultiLvlLbl val="0"/>
      </c:catAx>
      <c:valAx>
        <c:axId val="359669824"/>
        <c:scaling>
          <c:orientation val="minMax"/>
        </c:scaling>
        <c:delete val="1"/>
        <c:axPos val="l"/>
        <c:numFmt formatCode="0%" sourceLinked="1"/>
        <c:majorTickMark val="out"/>
        <c:minorTickMark val="none"/>
        <c:tickLblPos val="nextTo"/>
        <c:crossAx val="3596706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81D-4125-9D98-AD6304676C5F}"/>
              </c:ext>
            </c:extLst>
          </c:dPt>
          <c:dPt>
            <c:idx val="1"/>
            <c:invertIfNegative val="0"/>
            <c:bubble3D val="0"/>
            <c:spPr>
              <a:solidFill>
                <a:srgbClr val="C00000"/>
              </a:solidFill>
            </c:spPr>
            <c:extLst>
              <c:ext xmlns:c16="http://schemas.microsoft.com/office/drawing/2014/chart" uri="{C3380CC4-5D6E-409C-BE32-E72D297353CC}">
                <c16:uniqueId val="{00000001-081D-4125-9D98-AD6304676C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1D-4125-9D98-AD6304676C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1D-4125-9D98-AD6304676C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081D-4125-9D98-AD6304676C5F}"/>
            </c:ext>
          </c:extLst>
        </c:ser>
        <c:dLbls>
          <c:showLegendKey val="0"/>
          <c:showVal val="0"/>
          <c:showCatName val="0"/>
          <c:showSerName val="0"/>
          <c:showPercent val="0"/>
          <c:showBubbleSize val="0"/>
        </c:dLbls>
        <c:gapWidth val="150"/>
        <c:shape val="box"/>
        <c:axId val="359666688"/>
        <c:axId val="359672176"/>
        <c:axId val="0"/>
      </c:bar3DChart>
      <c:catAx>
        <c:axId val="359666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672176"/>
        <c:crosses val="autoZero"/>
        <c:auto val="1"/>
        <c:lblAlgn val="ctr"/>
        <c:lblOffset val="100"/>
        <c:noMultiLvlLbl val="0"/>
      </c:catAx>
      <c:valAx>
        <c:axId val="359672176"/>
        <c:scaling>
          <c:orientation val="minMax"/>
        </c:scaling>
        <c:delete val="1"/>
        <c:axPos val="l"/>
        <c:numFmt formatCode="0%" sourceLinked="1"/>
        <c:majorTickMark val="out"/>
        <c:minorTickMark val="none"/>
        <c:tickLblPos val="nextTo"/>
        <c:crossAx val="3596666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A5-46B5-ACDD-DDC6B3928187}"/>
              </c:ext>
            </c:extLst>
          </c:dPt>
          <c:dPt>
            <c:idx val="1"/>
            <c:invertIfNegative val="0"/>
            <c:bubble3D val="0"/>
            <c:spPr>
              <a:solidFill>
                <a:srgbClr val="C00000"/>
              </a:solidFill>
            </c:spPr>
            <c:extLst>
              <c:ext xmlns:c16="http://schemas.microsoft.com/office/drawing/2014/chart" uri="{C3380CC4-5D6E-409C-BE32-E72D297353CC}">
                <c16:uniqueId val="{00000001-71A5-46B5-ACDD-DDC6B39281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A5-46B5-ACDD-DDC6B39281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A5-46B5-ACDD-DDC6B39281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71A5-46B5-ACDD-DDC6B3928187}"/>
            </c:ext>
          </c:extLst>
        </c:ser>
        <c:dLbls>
          <c:showLegendKey val="0"/>
          <c:showVal val="0"/>
          <c:showCatName val="0"/>
          <c:showSerName val="0"/>
          <c:showPercent val="0"/>
          <c:showBubbleSize val="0"/>
        </c:dLbls>
        <c:gapWidth val="150"/>
        <c:shape val="box"/>
        <c:axId val="359671000"/>
        <c:axId val="359665904"/>
        <c:axId val="0"/>
      </c:bar3DChart>
      <c:catAx>
        <c:axId val="359671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665904"/>
        <c:crosses val="autoZero"/>
        <c:auto val="1"/>
        <c:lblAlgn val="ctr"/>
        <c:lblOffset val="100"/>
        <c:noMultiLvlLbl val="0"/>
      </c:catAx>
      <c:valAx>
        <c:axId val="359665904"/>
        <c:scaling>
          <c:orientation val="minMax"/>
        </c:scaling>
        <c:delete val="1"/>
        <c:axPos val="l"/>
        <c:numFmt formatCode="0%" sourceLinked="1"/>
        <c:majorTickMark val="out"/>
        <c:minorTickMark val="none"/>
        <c:tickLblPos val="nextTo"/>
        <c:crossAx val="359671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4E-4378-83F2-B556640D4240}"/>
              </c:ext>
            </c:extLst>
          </c:dPt>
          <c:dPt>
            <c:idx val="1"/>
            <c:invertIfNegative val="0"/>
            <c:bubble3D val="0"/>
            <c:spPr>
              <a:solidFill>
                <a:srgbClr val="C00000"/>
              </a:solidFill>
            </c:spPr>
            <c:extLst>
              <c:ext xmlns:c16="http://schemas.microsoft.com/office/drawing/2014/chart" uri="{C3380CC4-5D6E-409C-BE32-E72D297353CC}">
                <c16:uniqueId val="{00000001-044E-4378-83F2-B556640D42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4E-4378-83F2-B556640D42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4E-4378-83F2-B556640D42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044E-4378-83F2-B556640D4240}"/>
            </c:ext>
          </c:extLst>
        </c:ser>
        <c:dLbls>
          <c:showLegendKey val="0"/>
          <c:showVal val="0"/>
          <c:showCatName val="0"/>
          <c:showSerName val="0"/>
          <c:showPercent val="0"/>
          <c:showBubbleSize val="0"/>
        </c:dLbls>
        <c:gapWidth val="150"/>
        <c:shape val="box"/>
        <c:axId val="359669432"/>
        <c:axId val="359665120"/>
        <c:axId val="0"/>
      </c:bar3DChart>
      <c:catAx>
        <c:axId val="359669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665120"/>
        <c:crosses val="autoZero"/>
        <c:auto val="1"/>
        <c:lblAlgn val="ctr"/>
        <c:lblOffset val="100"/>
        <c:noMultiLvlLbl val="0"/>
      </c:catAx>
      <c:valAx>
        <c:axId val="359665120"/>
        <c:scaling>
          <c:orientation val="minMax"/>
        </c:scaling>
        <c:delete val="1"/>
        <c:axPos val="l"/>
        <c:numFmt formatCode="0%" sourceLinked="1"/>
        <c:majorTickMark val="out"/>
        <c:minorTickMark val="none"/>
        <c:tickLblPos val="nextTo"/>
        <c:crossAx val="359669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D1-4591-A9C2-F57A763CC292}"/>
              </c:ext>
            </c:extLst>
          </c:dPt>
          <c:dPt>
            <c:idx val="1"/>
            <c:invertIfNegative val="0"/>
            <c:bubble3D val="0"/>
            <c:spPr>
              <a:solidFill>
                <a:srgbClr val="C00000"/>
              </a:solidFill>
            </c:spPr>
            <c:extLst>
              <c:ext xmlns:c16="http://schemas.microsoft.com/office/drawing/2014/chart" uri="{C3380CC4-5D6E-409C-BE32-E72D297353CC}">
                <c16:uniqueId val="{00000001-66D1-4591-A9C2-F57A763CC2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D1-4591-A9C2-F57A763CC2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D1-4591-A9C2-F57A763CC2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66D1-4591-A9C2-F57A763CC292}"/>
            </c:ext>
          </c:extLst>
        </c:ser>
        <c:dLbls>
          <c:showLegendKey val="0"/>
          <c:showVal val="0"/>
          <c:showCatName val="0"/>
          <c:showSerName val="0"/>
          <c:showPercent val="0"/>
          <c:showBubbleSize val="0"/>
        </c:dLbls>
        <c:gapWidth val="150"/>
        <c:shape val="box"/>
        <c:axId val="359666296"/>
        <c:axId val="359667080"/>
        <c:axId val="0"/>
      </c:bar3DChart>
      <c:catAx>
        <c:axId val="359666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667080"/>
        <c:crosses val="autoZero"/>
        <c:auto val="1"/>
        <c:lblAlgn val="ctr"/>
        <c:lblOffset val="100"/>
        <c:noMultiLvlLbl val="0"/>
      </c:catAx>
      <c:valAx>
        <c:axId val="359667080"/>
        <c:scaling>
          <c:orientation val="minMax"/>
        </c:scaling>
        <c:delete val="1"/>
        <c:axPos val="l"/>
        <c:numFmt formatCode="0%" sourceLinked="1"/>
        <c:majorTickMark val="out"/>
        <c:minorTickMark val="none"/>
        <c:tickLblPos val="nextTo"/>
        <c:crossAx val="359666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258-4107-98AA-FA0523017078}"/>
              </c:ext>
            </c:extLst>
          </c:dPt>
          <c:dPt>
            <c:idx val="1"/>
            <c:invertIfNegative val="0"/>
            <c:bubble3D val="0"/>
            <c:spPr>
              <a:solidFill>
                <a:srgbClr val="C00000"/>
              </a:solidFill>
            </c:spPr>
            <c:extLst>
              <c:ext xmlns:c16="http://schemas.microsoft.com/office/drawing/2014/chart" uri="{C3380CC4-5D6E-409C-BE32-E72D297353CC}">
                <c16:uniqueId val="{00000001-6258-4107-98AA-FA05230170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58-4107-98AA-FA05230170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58-4107-98AA-FA05230170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6258-4107-98AA-FA0523017078}"/>
            </c:ext>
          </c:extLst>
        </c:ser>
        <c:dLbls>
          <c:showLegendKey val="0"/>
          <c:showVal val="0"/>
          <c:showCatName val="0"/>
          <c:showSerName val="0"/>
          <c:showPercent val="0"/>
          <c:showBubbleSize val="0"/>
        </c:dLbls>
        <c:gapWidth val="150"/>
        <c:shape val="box"/>
        <c:axId val="359667864"/>
        <c:axId val="359602712"/>
        <c:axId val="0"/>
      </c:bar3DChart>
      <c:catAx>
        <c:axId val="359667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602712"/>
        <c:crosses val="autoZero"/>
        <c:auto val="1"/>
        <c:lblAlgn val="ctr"/>
        <c:lblOffset val="100"/>
        <c:noMultiLvlLbl val="0"/>
      </c:catAx>
      <c:valAx>
        <c:axId val="359602712"/>
        <c:scaling>
          <c:orientation val="minMax"/>
        </c:scaling>
        <c:delete val="1"/>
        <c:axPos val="l"/>
        <c:numFmt formatCode="0%" sourceLinked="1"/>
        <c:majorTickMark val="out"/>
        <c:minorTickMark val="none"/>
        <c:tickLblPos val="nextTo"/>
        <c:crossAx val="3596678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Académica!$B$5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AB-47C5-BEC8-9C6C551CD3FF}"/>
              </c:ext>
            </c:extLst>
          </c:dPt>
          <c:dPt>
            <c:idx val="1"/>
            <c:invertIfNegative val="0"/>
            <c:bubble3D val="0"/>
            <c:spPr>
              <a:solidFill>
                <a:srgbClr val="C00000"/>
              </a:solidFill>
            </c:spPr>
            <c:extLst>
              <c:ext xmlns:c16="http://schemas.microsoft.com/office/drawing/2014/chart" uri="{C3380CC4-5D6E-409C-BE32-E72D297353CC}">
                <c16:uniqueId val="{00000001-7CAB-47C5-BEC8-9C6C551CD3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AB-47C5-BEC8-9C6C551CD3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AB-47C5-BEC8-9C6C551CD3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7CAB-47C5-BEC8-9C6C551CD3FF}"/>
            </c:ext>
          </c:extLst>
        </c:ser>
        <c:dLbls>
          <c:showLegendKey val="0"/>
          <c:showVal val="0"/>
          <c:showCatName val="0"/>
          <c:showSerName val="0"/>
          <c:showPercent val="0"/>
          <c:showBubbleSize val="0"/>
        </c:dLbls>
        <c:gapWidth val="150"/>
        <c:shape val="box"/>
        <c:axId val="359600360"/>
        <c:axId val="359605064"/>
        <c:axId val="0"/>
      </c:bar3DChart>
      <c:catAx>
        <c:axId val="359600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605064"/>
        <c:crosses val="autoZero"/>
        <c:auto val="1"/>
        <c:lblAlgn val="ctr"/>
        <c:lblOffset val="100"/>
        <c:noMultiLvlLbl val="0"/>
      </c:catAx>
      <c:valAx>
        <c:axId val="359605064"/>
        <c:scaling>
          <c:orientation val="minMax"/>
        </c:scaling>
        <c:delete val="1"/>
        <c:axPos val="l"/>
        <c:numFmt formatCode="0%" sourceLinked="1"/>
        <c:majorTickMark val="out"/>
        <c:minorTickMark val="none"/>
        <c:tickLblPos val="nextTo"/>
        <c:crossAx val="359600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B3-4A3C-9D39-E7872ADA1DA2}"/>
              </c:ext>
            </c:extLst>
          </c:dPt>
          <c:dPt>
            <c:idx val="1"/>
            <c:invertIfNegative val="0"/>
            <c:bubble3D val="0"/>
            <c:spPr>
              <a:solidFill>
                <a:srgbClr val="C00000"/>
              </a:solidFill>
            </c:spPr>
            <c:extLst>
              <c:ext xmlns:c16="http://schemas.microsoft.com/office/drawing/2014/chart" uri="{C3380CC4-5D6E-409C-BE32-E72D297353CC}">
                <c16:uniqueId val="{00000001-06B3-4A3C-9D39-E7872ADA1DA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B3-4A3C-9D39-E7872ADA1DA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B3-4A3C-9D39-E7872ADA1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06B3-4A3C-9D39-E7872ADA1DA2}"/>
            </c:ext>
          </c:extLst>
        </c:ser>
        <c:dLbls>
          <c:showLegendKey val="0"/>
          <c:showVal val="0"/>
          <c:showCatName val="0"/>
          <c:showSerName val="0"/>
          <c:showPercent val="0"/>
          <c:showBubbleSize val="0"/>
        </c:dLbls>
        <c:gapWidth val="150"/>
        <c:shape val="box"/>
        <c:axId val="359603496"/>
        <c:axId val="359603888"/>
        <c:axId val="0"/>
      </c:bar3DChart>
      <c:catAx>
        <c:axId val="359603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603888"/>
        <c:crosses val="autoZero"/>
        <c:auto val="1"/>
        <c:lblAlgn val="ctr"/>
        <c:lblOffset val="100"/>
        <c:noMultiLvlLbl val="0"/>
      </c:catAx>
      <c:valAx>
        <c:axId val="359603888"/>
        <c:scaling>
          <c:orientation val="minMax"/>
        </c:scaling>
        <c:delete val="1"/>
        <c:axPos val="l"/>
        <c:numFmt formatCode="0%" sourceLinked="1"/>
        <c:majorTickMark val="out"/>
        <c:minorTickMark val="none"/>
        <c:tickLblPos val="nextTo"/>
        <c:crossAx val="359603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Estratégica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27-457E-A28B-27D2C4578F35}"/>
              </c:ext>
            </c:extLst>
          </c:dPt>
          <c:dPt>
            <c:idx val="1"/>
            <c:invertIfNegative val="0"/>
            <c:bubble3D val="0"/>
            <c:spPr>
              <a:solidFill>
                <a:srgbClr val="C00000"/>
              </a:solidFill>
            </c:spPr>
            <c:extLst>
              <c:ext xmlns:c16="http://schemas.microsoft.com/office/drawing/2014/chart" uri="{C3380CC4-5D6E-409C-BE32-E72D297353CC}">
                <c16:uniqueId val="{00000001-0E27-457E-A28B-27D2C4578F3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27-457E-A28B-27D2C4578F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27-457E-A28B-27D2C4578F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0E27-457E-A28B-27D2C4578F35}"/>
            </c:ext>
          </c:extLst>
        </c:ser>
        <c:dLbls>
          <c:showLegendKey val="0"/>
          <c:showVal val="0"/>
          <c:showCatName val="0"/>
          <c:showSerName val="0"/>
          <c:showPercent val="0"/>
          <c:showBubbleSize val="0"/>
        </c:dLbls>
        <c:gapWidth val="150"/>
        <c:shape val="box"/>
        <c:axId val="219575800"/>
        <c:axId val="219577760"/>
        <c:axId val="0"/>
      </c:bar3DChart>
      <c:catAx>
        <c:axId val="219575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9577760"/>
        <c:crosses val="autoZero"/>
        <c:auto val="1"/>
        <c:lblAlgn val="ctr"/>
        <c:lblOffset val="100"/>
        <c:noMultiLvlLbl val="0"/>
      </c:catAx>
      <c:valAx>
        <c:axId val="219577760"/>
        <c:scaling>
          <c:orientation val="minMax"/>
        </c:scaling>
        <c:delete val="1"/>
        <c:axPos val="l"/>
        <c:numFmt formatCode="0%" sourceLinked="1"/>
        <c:majorTickMark val="out"/>
        <c:minorTickMark val="none"/>
        <c:tickLblPos val="nextTo"/>
        <c:crossAx val="219575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4.3551088777219429E-2"/>
          <c:y val="0.19846354312093967"/>
          <c:w val="0.9262981574539364"/>
          <c:h val="0.66552335213417468"/>
        </c:manualLayout>
      </c:layout>
      <c:bar3DChart>
        <c:barDir val="col"/>
        <c:grouping val="clustered"/>
        <c:varyColors val="0"/>
        <c:ser>
          <c:idx val="2"/>
          <c:order val="0"/>
          <c:tx>
            <c:strRef>
              <c:f>Académica!$B$6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646-4837-8AD3-D6A4C5885381}"/>
              </c:ext>
            </c:extLst>
          </c:dPt>
          <c:dPt>
            <c:idx val="1"/>
            <c:invertIfNegative val="0"/>
            <c:bubble3D val="0"/>
            <c:spPr>
              <a:solidFill>
                <a:srgbClr val="C00000"/>
              </a:solidFill>
            </c:spPr>
            <c:extLst>
              <c:ext xmlns:c16="http://schemas.microsoft.com/office/drawing/2014/chart" uri="{C3380CC4-5D6E-409C-BE32-E72D297353CC}">
                <c16:uniqueId val="{00000001-D646-4837-8AD3-D6A4C58853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646-4837-8AD3-D6A4C58853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46-4837-8AD3-D6A4C58853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D646-4837-8AD3-D6A4C5885381}"/>
            </c:ext>
          </c:extLst>
        </c:ser>
        <c:dLbls>
          <c:showLegendKey val="0"/>
          <c:showVal val="0"/>
          <c:showCatName val="0"/>
          <c:showSerName val="0"/>
          <c:showPercent val="0"/>
          <c:showBubbleSize val="0"/>
        </c:dLbls>
        <c:gapWidth val="150"/>
        <c:shape val="box"/>
        <c:axId val="359602320"/>
        <c:axId val="359600752"/>
        <c:axId val="0"/>
      </c:bar3DChart>
      <c:catAx>
        <c:axId val="359602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600752"/>
        <c:crosses val="autoZero"/>
        <c:auto val="1"/>
        <c:lblAlgn val="ctr"/>
        <c:lblOffset val="100"/>
        <c:noMultiLvlLbl val="0"/>
      </c:catAx>
      <c:valAx>
        <c:axId val="359600752"/>
        <c:scaling>
          <c:orientation val="minMax"/>
        </c:scaling>
        <c:delete val="1"/>
        <c:axPos val="l"/>
        <c:numFmt formatCode="0%" sourceLinked="1"/>
        <c:majorTickMark val="out"/>
        <c:minorTickMark val="none"/>
        <c:tickLblPos val="nextTo"/>
        <c:crossAx val="3596023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E7-477E-9BF4-39EBF2E77BED}"/>
              </c:ext>
            </c:extLst>
          </c:dPt>
          <c:dPt>
            <c:idx val="1"/>
            <c:invertIfNegative val="0"/>
            <c:bubble3D val="0"/>
            <c:spPr>
              <a:solidFill>
                <a:srgbClr val="C00000"/>
              </a:solidFill>
            </c:spPr>
            <c:extLst>
              <c:ext xmlns:c16="http://schemas.microsoft.com/office/drawing/2014/chart" uri="{C3380CC4-5D6E-409C-BE32-E72D297353CC}">
                <c16:uniqueId val="{00000001-F2E7-477E-9BF4-39EBF2E77B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E7-477E-9BF4-39EBF2E77B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E7-477E-9BF4-39EBF2E77BE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F2E7-477E-9BF4-39EBF2E77BED}"/>
            </c:ext>
          </c:extLst>
        </c:ser>
        <c:dLbls>
          <c:showLegendKey val="0"/>
          <c:showVal val="0"/>
          <c:showCatName val="0"/>
          <c:showSerName val="0"/>
          <c:showPercent val="0"/>
          <c:showBubbleSize val="0"/>
        </c:dLbls>
        <c:gapWidth val="150"/>
        <c:shape val="box"/>
        <c:axId val="359604672"/>
        <c:axId val="359605848"/>
        <c:axId val="0"/>
      </c:bar3DChart>
      <c:catAx>
        <c:axId val="359604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605848"/>
        <c:crosses val="autoZero"/>
        <c:auto val="1"/>
        <c:lblAlgn val="ctr"/>
        <c:lblOffset val="100"/>
        <c:noMultiLvlLbl val="0"/>
      </c:catAx>
      <c:valAx>
        <c:axId val="359605848"/>
        <c:scaling>
          <c:orientation val="minMax"/>
        </c:scaling>
        <c:delete val="1"/>
        <c:axPos val="l"/>
        <c:numFmt formatCode="0%" sourceLinked="1"/>
        <c:majorTickMark val="out"/>
        <c:minorTickMark val="none"/>
        <c:tickLblPos val="nextTo"/>
        <c:crossAx val="3596046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DIRECCIONAMIENTO ESTRATEGICO</a:t>
            </a:r>
          </a:p>
        </c:rich>
      </c:tx>
      <c:overlay val="0"/>
      <c:spPr>
        <a:noFill/>
        <a:ln>
          <a:noFill/>
        </a:ln>
        <a:effectLst/>
      </c:spPr>
    </c:title>
    <c:autoTitleDeleted val="0"/>
    <c:plotArea>
      <c:layout/>
      <c:barChart>
        <c:barDir val="col"/>
        <c:grouping val="clustered"/>
        <c:varyColors val="0"/>
        <c:ser>
          <c:idx val="2"/>
          <c:order val="0"/>
          <c:tx>
            <c:strRef>
              <c:f>Académica!$C$2</c:f>
              <c:strCache>
                <c:ptCount val="1"/>
                <c:pt idx="0">
                  <c:v>AÑO 2019</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2-E370-470D-A3DB-0C8D225422F3}"/>
            </c:ext>
          </c:extLst>
        </c:ser>
        <c:ser>
          <c:idx val="0"/>
          <c:order val="1"/>
          <c:tx>
            <c:strRef>
              <c:f>Académica!$H$2</c:f>
              <c:strCache>
                <c:ptCount val="1"/>
                <c:pt idx="0">
                  <c:v>AÑO 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7-E370-470D-A3DB-0C8D225422F3}"/>
            </c:ext>
          </c:extLst>
        </c:ser>
        <c:ser>
          <c:idx val="1"/>
          <c:order val="2"/>
          <c:tx>
            <c:strRef>
              <c:f>Académica!$M$2</c:f>
              <c:strCache>
                <c:ptCount val="1"/>
                <c:pt idx="0">
                  <c:v>AÑO 2021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C-E370-470D-A3DB-0C8D225422F3}"/>
            </c:ext>
          </c:extLst>
        </c:ser>
        <c:ser>
          <c:idx val="3"/>
          <c:order val="3"/>
          <c:tx>
            <c:strRef>
              <c:f>Académica!$R$2</c:f>
              <c:strCache>
                <c:ptCount val="1"/>
                <c:pt idx="0">
                  <c:v>AÑO 2022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Académica!$R$4:$U$4</c:f>
              <c:numCache>
                <c:formatCode>0%</c:formatCode>
                <c:ptCount val="4"/>
                <c:pt idx="0">
                  <c:v>0</c:v>
                </c:pt>
                <c:pt idx="1">
                  <c:v>0</c:v>
                </c:pt>
                <c:pt idx="2">
                  <c:v>0</c:v>
                </c:pt>
                <c:pt idx="3">
                  <c:v>1</c:v>
                </c:pt>
              </c:numCache>
            </c:numRef>
          </c:val>
          <c:extLst>
            <c:ext xmlns:c16="http://schemas.microsoft.com/office/drawing/2014/chart" uri="{C3380CC4-5D6E-409C-BE32-E72D297353CC}">
              <c16:uniqueId val="{00000011-E370-470D-A3DB-0C8D225422F3}"/>
            </c:ext>
          </c:extLst>
        </c:ser>
        <c:ser>
          <c:idx val="4"/>
          <c:order val="4"/>
          <c:tx>
            <c:strRef>
              <c:f>Académica!$W$2</c:f>
              <c:strCache>
                <c:ptCount val="1"/>
                <c:pt idx="0">
                  <c:v>AÑO 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Académica!$W$4:$Z$4</c:f>
              <c:numCache>
                <c:formatCode>0%</c:formatCode>
                <c:ptCount val="4"/>
                <c:pt idx="0">
                  <c:v>0</c:v>
                </c:pt>
                <c:pt idx="1">
                  <c:v>0</c:v>
                </c:pt>
                <c:pt idx="2">
                  <c:v>0</c:v>
                </c:pt>
                <c:pt idx="3">
                  <c:v>1</c:v>
                </c:pt>
              </c:numCache>
            </c:numRef>
          </c:val>
          <c:extLst>
            <c:ext xmlns:c16="http://schemas.microsoft.com/office/drawing/2014/chart" uri="{C3380CC4-5D6E-409C-BE32-E72D297353CC}">
              <c16:uniqueId val="{00000001-4D23-4428-B6C6-529289D587BA}"/>
            </c:ext>
          </c:extLst>
        </c:ser>
        <c:ser>
          <c:idx val="5"/>
          <c:order val="5"/>
          <c:tx>
            <c:strRef>
              <c:f>Académica!$AB$2</c:f>
              <c:strCache>
                <c:ptCount val="1"/>
                <c:pt idx="0">
                  <c:v>AÑO 2024</c:v>
                </c:pt>
              </c:strCache>
            </c:strRef>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Académica!$AB$4:$AE$4</c:f>
              <c:numCache>
                <c:formatCode>0%</c:formatCode>
                <c:ptCount val="4"/>
                <c:pt idx="0">
                  <c:v>0</c:v>
                </c:pt>
                <c:pt idx="1">
                  <c:v>0</c:v>
                </c:pt>
                <c:pt idx="2">
                  <c:v>0</c:v>
                </c:pt>
                <c:pt idx="3">
                  <c:v>1</c:v>
                </c:pt>
              </c:numCache>
            </c:numRef>
          </c:val>
          <c:extLst>
            <c:ext xmlns:c16="http://schemas.microsoft.com/office/drawing/2014/chart" uri="{C3380CC4-5D6E-409C-BE32-E72D297353CC}">
              <c16:uniqueId val="{00000000-3741-864D-911E-6DBDD5FEAB0A}"/>
            </c:ext>
          </c:extLst>
        </c:ser>
        <c:dLbls>
          <c:dLblPos val="inEnd"/>
          <c:showLegendKey val="0"/>
          <c:showVal val="1"/>
          <c:showCatName val="0"/>
          <c:showSerName val="0"/>
          <c:showPercent val="0"/>
          <c:showBubbleSize val="0"/>
        </c:dLbls>
        <c:gapWidth val="267"/>
        <c:overlap val="-43"/>
        <c:axId val="359606240"/>
        <c:axId val="359599576"/>
      </c:barChart>
      <c:catAx>
        <c:axId val="359606240"/>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0" spcFirstLastPara="1" vertOverflow="ellipsis"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359599576"/>
        <c:crosses val="autoZero"/>
        <c:auto val="1"/>
        <c:lblAlgn val="ctr"/>
        <c:lblOffset val="100"/>
        <c:noMultiLvlLbl val="0"/>
      </c:catAx>
      <c:valAx>
        <c:axId val="359599576"/>
        <c:scaling>
          <c:orientation val="minMax"/>
        </c:scaling>
        <c:delete val="0"/>
        <c:axPos val="l"/>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359606240"/>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022" l="0.70000000000000018" r="0.70000000000000018" t="0.75000000000000022" header="0.3000000000000001" footer="0.3000000000000001"/>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PRACTICAS PEDAGOGICAS</a:t>
            </a:r>
          </a:p>
        </c:rich>
      </c:tx>
      <c:overlay val="0"/>
      <c:spPr>
        <a:noFill/>
        <a:ln>
          <a:noFill/>
        </a:ln>
        <a:effectLst/>
      </c:spPr>
    </c:title>
    <c:autoTitleDeleted val="0"/>
    <c:plotArea>
      <c:layout/>
      <c:barChart>
        <c:barDir val="col"/>
        <c:grouping val="clustered"/>
        <c:varyColors val="0"/>
        <c:ser>
          <c:idx val="2"/>
          <c:order val="0"/>
          <c:tx>
            <c:strRef>
              <c:f>Académica!$C$2</c:f>
              <c:strCache>
                <c:ptCount val="1"/>
                <c:pt idx="0">
                  <c:v>AÑO 2019</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2-F340-4F3C-96ED-225BE2A17A1D}"/>
            </c:ext>
          </c:extLst>
        </c:ser>
        <c:ser>
          <c:idx val="0"/>
          <c:order val="1"/>
          <c:tx>
            <c:strRef>
              <c:f>Académica!$H$2</c:f>
              <c:strCache>
                <c:ptCount val="1"/>
                <c:pt idx="0">
                  <c:v>AÑO 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7-F340-4F3C-96ED-225BE2A17A1D}"/>
            </c:ext>
          </c:extLst>
        </c:ser>
        <c:ser>
          <c:idx val="1"/>
          <c:order val="2"/>
          <c:tx>
            <c:strRef>
              <c:f>Académica!$M$2</c:f>
              <c:strCache>
                <c:ptCount val="1"/>
                <c:pt idx="0">
                  <c:v>AÑO 2021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C-F340-4F3C-96ED-225BE2A17A1D}"/>
            </c:ext>
          </c:extLst>
        </c:ser>
        <c:ser>
          <c:idx val="3"/>
          <c:order val="3"/>
          <c:tx>
            <c:strRef>
              <c:f>Académica!$R$2</c:f>
              <c:strCache>
                <c:ptCount val="1"/>
                <c:pt idx="0">
                  <c:v>AÑO 2022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Académica!$R$5:$U$5</c:f>
              <c:numCache>
                <c:formatCode>0%</c:formatCode>
                <c:ptCount val="4"/>
                <c:pt idx="0">
                  <c:v>0</c:v>
                </c:pt>
                <c:pt idx="1">
                  <c:v>0</c:v>
                </c:pt>
                <c:pt idx="2">
                  <c:v>0</c:v>
                </c:pt>
                <c:pt idx="3">
                  <c:v>1</c:v>
                </c:pt>
              </c:numCache>
            </c:numRef>
          </c:val>
          <c:extLst>
            <c:ext xmlns:c16="http://schemas.microsoft.com/office/drawing/2014/chart" uri="{C3380CC4-5D6E-409C-BE32-E72D297353CC}">
              <c16:uniqueId val="{0000000F-F340-4F3C-96ED-225BE2A17A1D}"/>
            </c:ext>
          </c:extLst>
        </c:ser>
        <c:ser>
          <c:idx val="4"/>
          <c:order val="4"/>
          <c:tx>
            <c:strRef>
              <c:f>Académica!$W$2</c:f>
              <c:strCache>
                <c:ptCount val="1"/>
                <c:pt idx="0">
                  <c:v>AÑO 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Académica!$W$5:$Z$5</c:f>
              <c:numCache>
                <c:formatCode>0%</c:formatCode>
                <c:ptCount val="4"/>
                <c:pt idx="0">
                  <c:v>0</c:v>
                </c:pt>
                <c:pt idx="1">
                  <c:v>0</c:v>
                </c:pt>
                <c:pt idx="2">
                  <c:v>0</c:v>
                </c:pt>
                <c:pt idx="3">
                  <c:v>1</c:v>
                </c:pt>
              </c:numCache>
            </c:numRef>
          </c:val>
          <c:extLst>
            <c:ext xmlns:c16="http://schemas.microsoft.com/office/drawing/2014/chart" uri="{C3380CC4-5D6E-409C-BE32-E72D297353CC}">
              <c16:uniqueId val="{00000001-FD5B-4533-A7A3-41E900121E88}"/>
            </c:ext>
          </c:extLst>
        </c:ser>
        <c:ser>
          <c:idx val="5"/>
          <c:order val="5"/>
          <c:tx>
            <c:strRef>
              <c:f>Académica!$AB$2</c:f>
              <c:strCache>
                <c:ptCount val="1"/>
                <c:pt idx="0">
                  <c:v>AÑO 2024</c:v>
                </c:pt>
              </c:strCache>
            </c:strRef>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Académica!$AB$5:$AE$5</c:f>
              <c:numCache>
                <c:formatCode>0%</c:formatCode>
                <c:ptCount val="4"/>
                <c:pt idx="0">
                  <c:v>0</c:v>
                </c:pt>
                <c:pt idx="1">
                  <c:v>0</c:v>
                </c:pt>
                <c:pt idx="2">
                  <c:v>0</c:v>
                </c:pt>
                <c:pt idx="3">
                  <c:v>1</c:v>
                </c:pt>
              </c:numCache>
            </c:numRef>
          </c:val>
          <c:extLst>
            <c:ext xmlns:c16="http://schemas.microsoft.com/office/drawing/2014/chart" uri="{C3380CC4-5D6E-409C-BE32-E72D297353CC}">
              <c16:uniqueId val="{00000000-FAA6-844E-AFE6-E6DE23DA4769}"/>
            </c:ext>
          </c:extLst>
        </c:ser>
        <c:dLbls>
          <c:dLblPos val="inEnd"/>
          <c:showLegendKey val="0"/>
          <c:showVal val="1"/>
          <c:showCatName val="0"/>
          <c:showSerName val="0"/>
          <c:showPercent val="0"/>
          <c:showBubbleSize val="0"/>
        </c:dLbls>
        <c:gapWidth val="267"/>
        <c:overlap val="-43"/>
        <c:axId val="359599968"/>
        <c:axId val="360782464"/>
      </c:barChart>
      <c:catAx>
        <c:axId val="35959996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0" spcFirstLastPara="1" vertOverflow="ellipsis"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360782464"/>
        <c:crosses val="autoZero"/>
        <c:auto val="1"/>
        <c:lblAlgn val="ctr"/>
        <c:lblOffset val="100"/>
        <c:noMultiLvlLbl val="0"/>
      </c:catAx>
      <c:valAx>
        <c:axId val="360782464"/>
        <c:scaling>
          <c:orientation val="minMax"/>
        </c:scaling>
        <c:delete val="0"/>
        <c:axPos val="l"/>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359599968"/>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GESTION DE AULA</a:t>
            </a:r>
          </a:p>
        </c:rich>
      </c:tx>
      <c:overlay val="0"/>
      <c:spPr>
        <a:noFill/>
        <a:ln>
          <a:noFill/>
        </a:ln>
        <a:effectLst/>
      </c:spPr>
    </c:title>
    <c:autoTitleDeleted val="0"/>
    <c:plotArea>
      <c:layout>
        <c:manualLayout>
          <c:layoutTarget val="inner"/>
          <c:xMode val="edge"/>
          <c:yMode val="edge"/>
          <c:x val="3.2626427406199018E-2"/>
          <c:y val="0.2160324992623083"/>
          <c:w val="0.95214790647090808"/>
          <c:h val="0.52854170880943052"/>
        </c:manualLayout>
      </c:layout>
      <c:barChart>
        <c:barDir val="col"/>
        <c:grouping val="clustered"/>
        <c:varyColors val="0"/>
        <c:ser>
          <c:idx val="2"/>
          <c:order val="0"/>
          <c:tx>
            <c:strRef>
              <c:f>Académica!$C$2</c:f>
              <c:strCache>
                <c:ptCount val="1"/>
                <c:pt idx="0">
                  <c:v>AÑO 2019</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2-7A17-42A8-8ABB-1F4C379C31AB}"/>
            </c:ext>
          </c:extLst>
        </c:ser>
        <c:ser>
          <c:idx val="0"/>
          <c:order val="1"/>
          <c:tx>
            <c:strRef>
              <c:f>Académica!$H$2</c:f>
              <c:strCache>
                <c:ptCount val="1"/>
                <c:pt idx="0">
                  <c:v>AÑO 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7-7A17-42A8-8ABB-1F4C379C31AB}"/>
            </c:ext>
          </c:extLst>
        </c:ser>
        <c:ser>
          <c:idx val="1"/>
          <c:order val="2"/>
          <c:tx>
            <c:strRef>
              <c:f>Académica!$M$2</c:f>
              <c:strCache>
                <c:ptCount val="1"/>
                <c:pt idx="0">
                  <c:v>AÑO 2021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C-7A17-42A8-8ABB-1F4C379C31AB}"/>
            </c:ext>
          </c:extLst>
        </c:ser>
        <c:ser>
          <c:idx val="3"/>
          <c:order val="3"/>
          <c:tx>
            <c:strRef>
              <c:f>Académica!$R$2</c:f>
              <c:strCache>
                <c:ptCount val="1"/>
                <c:pt idx="0">
                  <c:v>AÑO 2022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Académica!$R$6:$U$6</c:f>
              <c:numCache>
                <c:formatCode>0%</c:formatCode>
                <c:ptCount val="4"/>
                <c:pt idx="0">
                  <c:v>0</c:v>
                </c:pt>
                <c:pt idx="1">
                  <c:v>0</c:v>
                </c:pt>
                <c:pt idx="2">
                  <c:v>0</c:v>
                </c:pt>
                <c:pt idx="3">
                  <c:v>1</c:v>
                </c:pt>
              </c:numCache>
            </c:numRef>
          </c:val>
          <c:extLst>
            <c:ext xmlns:c16="http://schemas.microsoft.com/office/drawing/2014/chart" uri="{C3380CC4-5D6E-409C-BE32-E72D297353CC}">
              <c16:uniqueId val="{00000011-7A17-42A8-8ABB-1F4C379C31AB}"/>
            </c:ext>
          </c:extLst>
        </c:ser>
        <c:ser>
          <c:idx val="4"/>
          <c:order val="4"/>
          <c:tx>
            <c:strRef>
              <c:f>Académica!$W$2</c:f>
              <c:strCache>
                <c:ptCount val="1"/>
                <c:pt idx="0">
                  <c:v>AÑO 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Académica!$W$6:$Z$6</c:f>
              <c:numCache>
                <c:formatCode>0%</c:formatCode>
                <c:ptCount val="4"/>
                <c:pt idx="0">
                  <c:v>0</c:v>
                </c:pt>
                <c:pt idx="1">
                  <c:v>0</c:v>
                </c:pt>
                <c:pt idx="2">
                  <c:v>0</c:v>
                </c:pt>
                <c:pt idx="3">
                  <c:v>1</c:v>
                </c:pt>
              </c:numCache>
            </c:numRef>
          </c:val>
          <c:extLst>
            <c:ext xmlns:c16="http://schemas.microsoft.com/office/drawing/2014/chart" uri="{C3380CC4-5D6E-409C-BE32-E72D297353CC}">
              <c16:uniqueId val="{00000001-DE10-4143-BE73-F4050E03FE80}"/>
            </c:ext>
          </c:extLst>
        </c:ser>
        <c:ser>
          <c:idx val="5"/>
          <c:order val="5"/>
          <c:tx>
            <c:strRef>
              <c:f>Académica!$AB$2</c:f>
              <c:strCache>
                <c:ptCount val="1"/>
                <c:pt idx="0">
                  <c:v>AÑO 2024</c:v>
                </c:pt>
              </c:strCache>
            </c:strRef>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Académica!$AB$6:$AE$6</c:f>
              <c:numCache>
                <c:formatCode>0%</c:formatCode>
                <c:ptCount val="4"/>
                <c:pt idx="0">
                  <c:v>0</c:v>
                </c:pt>
                <c:pt idx="1">
                  <c:v>0</c:v>
                </c:pt>
                <c:pt idx="2">
                  <c:v>0</c:v>
                </c:pt>
                <c:pt idx="3">
                  <c:v>1</c:v>
                </c:pt>
              </c:numCache>
            </c:numRef>
          </c:val>
          <c:extLst>
            <c:ext xmlns:c16="http://schemas.microsoft.com/office/drawing/2014/chart" uri="{C3380CC4-5D6E-409C-BE32-E72D297353CC}">
              <c16:uniqueId val="{00000000-3DD1-2846-B86C-1404153601BB}"/>
            </c:ext>
          </c:extLst>
        </c:ser>
        <c:dLbls>
          <c:dLblPos val="inEnd"/>
          <c:showLegendKey val="0"/>
          <c:showVal val="1"/>
          <c:showCatName val="0"/>
          <c:showSerName val="0"/>
          <c:showPercent val="0"/>
          <c:showBubbleSize val="0"/>
        </c:dLbls>
        <c:gapWidth val="267"/>
        <c:overlap val="-43"/>
        <c:axId val="360780896"/>
        <c:axId val="360776192"/>
      </c:barChart>
      <c:catAx>
        <c:axId val="360780896"/>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0" spcFirstLastPara="1" vertOverflow="ellipsis"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360776192"/>
        <c:crosses val="autoZero"/>
        <c:auto val="1"/>
        <c:lblAlgn val="ctr"/>
        <c:lblOffset val="100"/>
        <c:noMultiLvlLbl val="0"/>
      </c:catAx>
      <c:valAx>
        <c:axId val="360776192"/>
        <c:scaling>
          <c:orientation val="minMax"/>
        </c:scaling>
        <c:delete val="0"/>
        <c:axPos val="l"/>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360780896"/>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Académica!$B$7</c:f>
              <c:strCache>
                <c:ptCount val="1"/>
                <c:pt idx="0">
                  <c:v>Seguimiento academico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6B-4489-8CF5-1F5C0C3588C6}"/>
              </c:ext>
            </c:extLst>
          </c:dPt>
          <c:dPt>
            <c:idx val="1"/>
            <c:invertIfNegative val="0"/>
            <c:bubble3D val="0"/>
            <c:spPr>
              <a:solidFill>
                <a:srgbClr val="C00000"/>
              </a:solidFill>
            </c:spPr>
            <c:extLst>
              <c:ext xmlns:c16="http://schemas.microsoft.com/office/drawing/2014/chart" uri="{C3380CC4-5D6E-409C-BE32-E72D297353CC}">
                <c16:uniqueId val="{00000001-146B-4489-8CF5-1F5C0C3588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6B-4489-8CF5-1F5C0C3588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6B-4489-8CF5-1F5C0C3588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Académica!$C$7:$F$7</c:f>
              <c:numCache>
                <c:formatCode>0%</c:formatCode>
                <c:ptCount val="4"/>
                <c:pt idx="0">
                  <c:v>0</c:v>
                </c:pt>
                <c:pt idx="1">
                  <c:v>0.16666666666666666</c:v>
                </c:pt>
                <c:pt idx="2">
                  <c:v>0.16666666666666666</c:v>
                </c:pt>
                <c:pt idx="3">
                  <c:v>0.66666666666666663</c:v>
                </c:pt>
              </c:numCache>
            </c:numRef>
          </c:val>
          <c:extLst>
            <c:ext xmlns:c16="http://schemas.microsoft.com/office/drawing/2014/chart" uri="{C3380CC4-5D6E-409C-BE32-E72D297353CC}">
              <c16:uniqueId val="{00000004-146B-4489-8CF5-1F5C0C3588C6}"/>
            </c:ext>
          </c:extLst>
        </c:ser>
        <c:dLbls>
          <c:showLegendKey val="0"/>
          <c:showVal val="0"/>
          <c:showCatName val="0"/>
          <c:showSerName val="0"/>
          <c:showPercent val="0"/>
          <c:showBubbleSize val="0"/>
        </c:dLbls>
        <c:gapWidth val="150"/>
        <c:shape val="box"/>
        <c:axId val="360783248"/>
        <c:axId val="360780504"/>
        <c:axId val="0"/>
      </c:bar3DChart>
      <c:catAx>
        <c:axId val="360783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0780504"/>
        <c:crosses val="autoZero"/>
        <c:auto val="1"/>
        <c:lblAlgn val="ctr"/>
        <c:lblOffset val="100"/>
        <c:noMultiLvlLbl val="0"/>
      </c:catAx>
      <c:valAx>
        <c:axId val="360780504"/>
        <c:scaling>
          <c:orientation val="minMax"/>
        </c:scaling>
        <c:delete val="1"/>
        <c:axPos val="l"/>
        <c:numFmt formatCode="0%" sourceLinked="1"/>
        <c:majorTickMark val="out"/>
        <c:minorTickMark val="none"/>
        <c:tickLblPos val="nextTo"/>
        <c:crossAx val="360783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Académica!$B$7</c:f>
              <c:strCache>
                <c:ptCount val="1"/>
                <c:pt idx="0">
                  <c:v>Seguimiento academico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113-4393-81E6-A2FA7F3BABA1}"/>
              </c:ext>
            </c:extLst>
          </c:dPt>
          <c:dPt>
            <c:idx val="1"/>
            <c:invertIfNegative val="0"/>
            <c:bubble3D val="0"/>
            <c:spPr>
              <a:solidFill>
                <a:srgbClr val="C00000"/>
              </a:solidFill>
            </c:spPr>
            <c:extLst>
              <c:ext xmlns:c16="http://schemas.microsoft.com/office/drawing/2014/chart" uri="{C3380CC4-5D6E-409C-BE32-E72D297353CC}">
                <c16:uniqueId val="{00000001-2113-4393-81E6-A2FA7F3BAB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113-4393-81E6-A2FA7F3BAB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113-4393-81E6-A2FA7F3BAB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Académica!$H$7:$K$7</c:f>
              <c:numCache>
                <c:formatCode>0%</c:formatCode>
                <c:ptCount val="4"/>
                <c:pt idx="0">
                  <c:v>0</c:v>
                </c:pt>
                <c:pt idx="1">
                  <c:v>0.16666666666666666</c:v>
                </c:pt>
                <c:pt idx="2">
                  <c:v>0</c:v>
                </c:pt>
                <c:pt idx="3">
                  <c:v>0.83333333333333337</c:v>
                </c:pt>
              </c:numCache>
            </c:numRef>
          </c:val>
          <c:extLst>
            <c:ext xmlns:c16="http://schemas.microsoft.com/office/drawing/2014/chart" uri="{C3380CC4-5D6E-409C-BE32-E72D297353CC}">
              <c16:uniqueId val="{00000004-2113-4393-81E6-A2FA7F3BABA1}"/>
            </c:ext>
          </c:extLst>
        </c:ser>
        <c:dLbls>
          <c:showLegendKey val="0"/>
          <c:showVal val="0"/>
          <c:showCatName val="0"/>
          <c:showSerName val="0"/>
          <c:showPercent val="0"/>
          <c:showBubbleSize val="0"/>
        </c:dLbls>
        <c:gapWidth val="150"/>
        <c:shape val="box"/>
        <c:axId val="360780112"/>
        <c:axId val="360777760"/>
        <c:axId val="0"/>
      </c:bar3DChart>
      <c:catAx>
        <c:axId val="360780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0777760"/>
        <c:crosses val="autoZero"/>
        <c:auto val="1"/>
        <c:lblAlgn val="ctr"/>
        <c:lblOffset val="100"/>
        <c:noMultiLvlLbl val="0"/>
      </c:catAx>
      <c:valAx>
        <c:axId val="360777760"/>
        <c:scaling>
          <c:orientation val="minMax"/>
        </c:scaling>
        <c:delete val="1"/>
        <c:axPos val="l"/>
        <c:numFmt formatCode="0%" sourceLinked="1"/>
        <c:majorTickMark val="out"/>
        <c:minorTickMark val="none"/>
        <c:tickLblPos val="nextTo"/>
        <c:crossAx val="360780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Académica!$B$7</c:f>
              <c:strCache>
                <c:ptCount val="1"/>
                <c:pt idx="0">
                  <c:v>Seguimiento academico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82-4F35-81C3-20F91E9EE35A}"/>
              </c:ext>
            </c:extLst>
          </c:dPt>
          <c:dPt>
            <c:idx val="1"/>
            <c:invertIfNegative val="0"/>
            <c:bubble3D val="0"/>
            <c:spPr>
              <a:solidFill>
                <a:srgbClr val="C00000"/>
              </a:solidFill>
            </c:spPr>
            <c:extLst>
              <c:ext xmlns:c16="http://schemas.microsoft.com/office/drawing/2014/chart" uri="{C3380CC4-5D6E-409C-BE32-E72D297353CC}">
                <c16:uniqueId val="{00000001-F282-4F35-81C3-20F91E9EE3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82-4F35-81C3-20F91E9EE3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82-4F35-81C3-20F91E9EE3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Académica!$M$7:$P$7</c:f>
              <c:numCache>
                <c:formatCode>0%</c:formatCode>
                <c:ptCount val="4"/>
                <c:pt idx="0">
                  <c:v>0</c:v>
                </c:pt>
                <c:pt idx="1">
                  <c:v>0.16666666666666666</c:v>
                </c:pt>
                <c:pt idx="2">
                  <c:v>0</c:v>
                </c:pt>
                <c:pt idx="3">
                  <c:v>0.83333333333333337</c:v>
                </c:pt>
              </c:numCache>
            </c:numRef>
          </c:val>
          <c:extLst>
            <c:ext xmlns:c16="http://schemas.microsoft.com/office/drawing/2014/chart" uri="{C3380CC4-5D6E-409C-BE32-E72D297353CC}">
              <c16:uniqueId val="{00000004-F282-4F35-81C3-20F91E9EE35A}"/>
            </c:ext>
          </c:extLst>
        </c:ser>
        <c:dLbls>
          <c:showLegendKey val="0"/>
          <c:showVal val="0"/>
          <c:showCatName val="0"/>
          <c:showSerName val="0"/>
          <c:showPercent val="0"/>
          <c:showBubbleSize val="0"/>
        </c:dLbls>
        <c:gapWidth val="150"/>
        <c:shape val="box"/>
        <c:axId val="360785600"/>
        <c:axId val="360776584"/>
        <c:axId val="0"/>
      </c:bar3DChart>
      <c:catAx>
        <c:axId val="36078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0776584"/>
        <c:crosses val="autoZero"/>
        <c:auto val="1"/>
        <c:lblAlgn val="ctr"/>
        <c:lblOffset val="100"/>
        <c:noMultiLvlLbl val="0"/>
      </c:catAx>
      <c:valAx>
        <c:axId val="360776584"/>
        <c:scaling>
          <c:orientation val="minMax"/>
        </c:scaling>
        <c:delete val="1"/>
        <c:axPos val="l"/>
        <c:numFmt formatCode="0%" sourceLinked="1"/>
        <c:majorTickMark val="out"/>
        <c:minorTickMark val="none"/>
        <c:tickLblPos val="nextTo"/>
        <c:crossAx val="360785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SEGUIMIENTO ACADEMICO</a:t>
            </a:r>
          </a:p>
        </c:rich>
      </c:tx>
      <c:overlay val="0"/>
      <c:spPr>
        <a:noFill/>
        <a:ln>
          <a:noFill/>
        </a:ln>
        <a:effectLst/>
      </c:spPr>
    </c:title>
    <c:autoTitleDeleted val="0"/>
    <c:plotArea>
      <c:layout>
        <c:manualLayout>
          <c:layoutTarget val="inner"/>
          <c:xMode val="edge"/>
          <c:yMode val="edge"/>
          <c:x val="2.392604676454595E-2"/>
          <c:y val="0.19756283224672164"/>
          <c:w val="0.95214790647090808"/>
          <c:h val="0.56220147826628364"/>
        </c:manualLayout>
      </c:layout>
      <c:barChart>
        <c:barDir val="col"/>
        <c:grouping val="clustered"/>
        <c:varyColors val="0"/>
        <c:ser>
          <c:idx val="2"/>
          <c:order val="0"/>
          <c:tx>
            <c:strRef>
              <c:f>Académica!$C$2</c:f>
              <c:strCache>
                <c:ptCount val="1"/>
                <c:pt idx="0">
                  <c:v>AÑO 2019</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Académica!$C$7:$F$7</c:f>
              <c:numCache>
                <c:formatCode>0%</c:formatCode>
                <c:ptCount val="4"/>
                <c:pt idx="0">
                  <c:v>0</c:v>
                </c:pt>
                <c:pt idx="1">
                  <c:v>0.16666666666666666</c:v>
                </c:pt>
                <c:pt idx="2">
                  <c:v>0.16666666666666666</c:v>
                </c:pt>
                <c:pt idx="3">
                  <c:v>0.66666666666666663</c:v>
                </c:pt>
              </c:numCache>
            </c:numRef>
          </c:val>
          <c:extLst>
            <c:ext xmlns:c16="http://schemas.microsoft.com/office/drawing/2014/chart" uri="{C3380CC4-5D6E-409C-BE32-E72D297353CC}">
              <c16:uniqueId val="{00000002-53EA-4E08-801A-C58F659B6202}"/>
            </c:ext>
          </c:extLst>
        </c:ser>
        <c:ser>
          <c:idx val="0"/>
          <c:order val="1"/>
          <c:tx>
            <c:strRef>
              <c:f>Académica!$H$2</c:f>
              <c:strCache>
                <c:ptCount val="1"/>
                <c:pt idx="0">
                  <c:v>AÑO 2020</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Académica!$H$7:$K$7</c:f>
              <c:numCache>
                <c:formatCode>0%</c:formatCode>
                <c:ptCount val="4"/>
                <c:pt idx="0">
                  <c:v>0</c:v>
                </c:pt>
                <c:pt idx="1">
                  <c:v>0.16666666666666666</c:v>
                </c:pt>
                <c:pt idx="2">
                  <c:v>0</c:v>
                </c:pt>
                <c:pt idx="3">
                  <c:v>0.83333333333333337</c:v>
                </c:pt>
              </c:numCache>
            </c:numRef>
          </c:val>
          <c:extLst>
            <c:ext xmlns:c16="http://schemas.microsoft.com/office/drawing/2014/chart" uri="{C3380CC4-5D6E-409C-BE32-E72D297353CC}">
              <c16:uniqueId val="{00000007-53EA-4E08-801A-C58F659B6202}"/>
            </c:ext>
          </c:extLst>
        </c:ser>
        <c:ser>
          <c:idx val="1"/>
          <c:order val="2"/>
          <c:tx>
            <c:strRef>
              <c:f>Académica!$M$2</c:f>
              <c:strCache>
                <c:ptCount val="1"/>
                <c:pt idx="0">
                  <c:v>AÑO 2021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Académica!$M$7:$P$7</c:f>
              <c:numCache>
                <c:formatCode>0%</c:formatCode>
                <c:ptCount val="4"/>
                <c:pt idx="0">
                  <c:v>0</c:v>
                </c:pt>
                <c:pt idx="1">
                  <c:v>0.16666666666666666</c:v>
                </c:pt>
                <c:pt idx="2">
                  <c:v>0</c:v>
                </c:pt>
                <c:pt idx="3">
                  <c:v>0.83333333333333337</c:v>
                </c:pt>
              </c:numCache>
            </c:numRef>
          </c:val>
          <c:extLst>
            <c:ext xmlns:c16="http://schemas.microsoft.com/office/drawing/2014/chart" uri="{C3380CC4-5D6E-409C-BE32-E72D297353CC}">
              <c16:uniqueId val="{0000000C-53EA-4E08-801A-C58F659B6202}"/>
            </c:ext>
          </c:extLst>
        </c:ser>
        <c:ser>
          <c:idx val="3"/>
          <c:order val="3"/>
          <c:tx>
            <c:strRef>
              <c:f>Académica!$R$2</c:f>
              <c:strCache>
                <c:ptCount val="1"/>
                <c:pt idx="0">
                  <c:v>AÑO 2022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Académica!$R$7:$U$7</c:f>
              <c:numCache>
                <c:formatCode>0%</c:formatCode>
                <c:ptCount val="4"/>
                <c:pt idx="0">
                  <c:v>0</c:v>
                </c:pt>
                <c:pt idx="1">
                  <c:v>0</c:v>
                </c:pt>
                <c:pt idx="2">
                  <c:v>0.16666666666666666</c:v>
                </c:pt>
                <c:pt idx="3">
                  <c:v>0.83333333333333337</c:v>
                </c:pt>
              </c:numCache>
            </c:numRef>
          </c:val>
          <c:extLst>
            <c:ext xmlns:c16="http://schemas.microsoft.com/office/drawing/2014/chart" uri="{C3380CC4-5D6E-409C-BE32-E72D297353CC}">
              <c16:uniqueId val="{0000000D-53EA-4E08-801A-C58F659B6202}"/>
            </c:ext>
          </c:extLst>
        </c:ser>
        <c:ser>
          <c:idx val="4"/>
          <c:order val="4"/>
          <c:tx>
            <c:strRef>
              <c:f>Académica!$W$2</c:f>
              <c:strCache>
                <c:ptCount val="1"/>
                <c:pt idx="0">
                  <c:v>AÑO 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Académica!$W$7:$Z$7</c:f>
              <c:numCache>
                <c:formatCode>0%</c:formatCode>
                <c:ptCount val="4"/>
                <c:pt idx="0">
                  <c:v>0</c:v>
                </c:pt>
                <c:pt idx="1">
                  <c:v>0.16666666666666666</c:v>
                </c:pt>
                <c:pt idx="2">
                  <c:v>0</c:v>
                </c:pt>
                <c:pt idx="3">
                  <c:v>0.83333333333333337</c:v>
                </c:pt>
              </c:numCache>
            </c:numRef>
          </c:val>
          <c:extLst>
            <c:ext xmlns:c16="http://schemas.microsoft.com/office/drawing/2014/chart" uri="{C3380CC4-5D6E-409C-BE32-E72D297353CC}">
              <c16:uniqueId val="{00000001-594C-4474-B658-CEDBB49B21FD}"/>
            </c:ext>
          </c:extLst>
        </c:ser>
        <c:ser>
          <c:idx val="5"/>
          <c:order val="5"/>
          <c:tx>
            <c:strRef>
              <c:f>Académica!$AB$2</c:f>
              <c:strCache>
                <c:ptCount val="1"/>
                <c:pt idx="0">
                  <c:v>AÑO 2024</c:v>
                </c:pt>
              </c:strCache>
            </c:strRef>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Académica!$AB$7:$AE$7</c:f>
              <c:numCache>
                <c:formatCode>0%</c:formatCode>
                <c:ptCount val="4"/>
                <c:pt idx="0">
                  <c:v>0</c:v>
                </c:pt>
                <c:pt idx="1">
                  <c:v>0</c:v>
                </c:pt>
                <c:pt idx="2">
                  <c:v>0.16666666666666666</c:v>
                </c:pt>
                <c:pt idx="3">
                  <c:v>0.83333333333333337</c:v>
                </c:pt>
              </c:numCache>
            </c:numRef>
          </c:val>
          <c:extLst>
            <c:ext xmlns:c16="http://schemas.microsoft.com/office/drawing/2014/chart" uri="{C3380CC4-5D6E-409C-BE32-E72D297353CC}">
              <c16:uniqueId val="{00000000-EAE9-B242-B3D3-7C6644965F1D}"/>
            </c:ext>
          </c:extLst>
        </c:ser>
        <c:dLbls>
          <c:dLblPos val="inEnd"/>
          <c:showLegendKey val="0"/>
          <c:showVal val="1"/>
          <c:showCatName val="0"/>
          <c:showSerName val="0"/>
          <c:showPercent val="0"/>
          <c:showBubbleSize val="0"/>
        </c:dLbls>
        <c:gapWidth val="267"/>
        <c:overlap val="-43"/>
        <c:axId val="360782856"/>
        <c:axId val="360779328"/>
      </c:barChart>
      <c:catAx>
        <c:axId val="360782856"/>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0" spcFirstLastPara="1" vertOverflow="ellipsis"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360779328"/>
        <c:crosses val="autoZero"/>
        <c:auto val="1"/>
        <c:lblAlgn val="ctr"/>
        <c:lblOffset val="100"/>
        <c:noMultiLvlLbl val="0"/>
      </c:catAx>
      <c:valAx>
        <c:axId val="360779328"/>
        <c:scaling>
          <c:orientation val="minMax"/>
        </c:scaling>
        <c:delete val="0"/>
        <c:axPos val="l"/>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360782856"/>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3D2-4092-8F7C-842D65EE0613}"/>
              </c:ext>
            </c:extLst>
          </c:dPt>
          <c:dPt>
            <c:idx val="1"/>
            <c:invertIfNegative val="0"/>
            <c:bubble3D val="0"/>
            <c:spPr>
              <a:solidFill>
                <a:srgbClr val="C00000"/>
              </a:solidFill>
            </c:spPr>
            <c:extLst>
              <c:ext xmlns:c16="http://schemas.microsoft.com/office/drawing/2014/chart" uri="{C3380CC4-5D6E-409C-BE32-E72D297353CC}">
                <c16:uniqueId val="{00000001-C3D2-4092-8F7C-842D65EE061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D2-4092-8F7C-842D65EE061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D2-4092-8F7C-842D65EE06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Académica!$R$4:$U$4</c:f>
              <c:numCache>
                <c:formatCode>0%</c:formatCode>
                <c:ptCount val="4"/>
                <c:pt idx="0">
                  <c:v>0</c:v>
                </c:pt>
                <c:pt idx="1">
                  <c:v>0</c:v>
                </c:pt>
                <c:pt idx="2">
                  <c:v>0</c:v>
                </c:pt>
                <c:pt idx="3">
                  <c:v>1</c:v>
                </c:pt>
              </c:numCache>
            </c:numRef>
          </c:val>
          <c:extLst>
            <c:ext xmlns:c16="http://schemas.microsoft.com/office/drawing/2014/chart" uri="{C3380CC4-5D6E-409C-BE32-E72D297353CC}">
              <c16:uniqueId val="{00000004-C3D2-4092-8F7C-842D65EE0613}"/>
            </c:ext>
          </c:extLst>
        </c:ser>
        <c:dLbls>
          <c:showLegendKey val="0"/>
          <c:showVal val="0"/>
          <c:showCatName val="0"/>
          <c:showSerName val="0"/>
          <c:showPercent val="0"/>
          <c:showBubbleSize val="0"/>
        </c:dLbls>
        <c:gapWidth val="150"/>
        <c:shape val="box"/>
        <c:axId val="360779720"/>
        <c:axId val="360783640"/>
        <c:axId val="0"/>
      </c:bar3DChart>
      <c:catAx>
        <c:axId val="360779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0783640"/>
        <c:crosses val="autoZero"/>
        <c:auto val="1"/>
        <c:lblAlgn val="ctr"/>
        <c:lblOffset val="100"/>
        <c:noMultiLvlLbl val="0"/>
      </c:catAx>
      <c:valAx>
        <c:axId val="360783640"/>
        <c:scaling>
          <c:orientation val="minMax"/>
        </c:scaling>
        <c:delete val="1"/>
        <c:axPos val="l"/>
        <c:numFmt formatCode="0%" sourceLinked="1"/>
        <c:majorTickMark val="out"/>
        <c:minorTickMark val="none"/>
        <c:tickLblPos val="nextTo"/>
        <c:crossAx val="360779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Estratégica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70C-4CB7-B1BD-E02F67E66D77}"/>
              </c:ext>
            </c:extLst>
          </c:dPt>
          <c:dPt>
            <c:idx val="1"/>
            <c:invertIfNegative val="0"/>
            <c:bubble3D val="0"/>
            <c:spPr>
              <a:solidFill>
                <a:srgbClr val="C00000"/>
              </a:solidFill>
            </c:spPr>
            <c:extLst>
              <c:ext xmlns:c16="http://schemas.microsoft.com/office/drawing/2014/chart" uri="{C3380CC4-5D6E-409C-BE32-E72D297353CC}">
                <c16:uniqueId val="{00000001-770C-4CB7-B1BD-E02F67E66D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70C-4CB7-B1BD-E02F67E66D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70C-4CB7-B1BD-E02F67E66D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770C-4CB7-B1BD-E02F67E66D77}"/>
            </c:ext>
          </c:extLst>
        </c:ser>
        <c:dLbls>
          <c:showLegendKey val="0"/>
          <c:showVal val="0"/>
          <c:showCatName val="0"/>
          <c:showSerName val="0"/>
          <c:showPercent val="0"/>
          <c:showBubbleSize val="0"/>
        </c:dLbls>
        <c:gapWidth val="150"/>
        <c:shape val="box"/>
        <c:axId val="356903248"/>
        <c:axId val="356904816"/>
        <c:axId val="0"/>
      </c:bar3DChart>
      <c:catAx>
        <c:axId val="356903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904816"/>
        <c:crosses val="autoZero"/>
        <c:auto val="1"/>
        <c:lblAlgn val="ctr"/>
        <c:lblOffset val="100"/>
        <c:noMultiLvlLbl val="0"/>
      </c:catAx>
      <c:valAx>
        <c:axId val="356904816"/>
        <c:scaling>
          <c:orientation val="minMax"/>
        </c:scaling>
        <c:delete val="1"/>
        <c:axPos val="l"/>
        <c:numFmt formatCode="0%" sourceLinked="1"/>
        <c:majorTickMark val="out"/>
        <c:minorTickMark val="none"/>
        <c:tickLblPos val="nextTo"/>
        <c:crossAx val="3569032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3.0555555555555555E-2"/>
          <c:y val="0.21844283808786197"/>
          <c:w val="0.93888888888888888"/>
          <c:h val="0.6337339185060884"/>
        </c:manualLayout>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ECC-41F2-9330-F29ADB1A8456}"/>
              </c:ext>
            </c:extLst>
          </c:dPt>
          <c:dPt>
            <c:idx val="1"/>
            <c:invertIfNegative val="0"/>
            <c:bubble3D val="0"/>
            <c:spPr>
              <a:solidFill>
                <a:srgbClr val="C00000"/>
              </a:solidFill>
            </c:spPr>
            <c:extLst>
              <c:ext xmlns:c16="http://schemas.microsoft.com/office/drawing/2014/chart" uri="{C3380CC4-5D6E-409C-BE32-E72D297353CC}">
                <c16:uniqueId val="{00000001-BECC-41F2-9330-F29ADB1A84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CC-41F2-9330-F29ADB1A84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CC-41F2-9330-F29ADB1A8456}"/>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Académica!$R$5:$U$5</c:f>
              <c:numCache>
                <c:formatCode>0%</c:formatCode>
                <c:ptCount val="4"/>
                <c:pt idx="0">
                  <c:v>0</c:v>
                </c:pt>
                <c:pt idx="1">
                  <c:v>0</c:v>
                </c:pt>
                <c:pt idx="2">
                  <c:v>0</c:v>
                </c:pt>
                <c:pt idx="3">
                  <c:v>1</c:v>
                </c:pt>
              </c:numCache>
            </c:numRef>
          </c:val>
          <c:extLst>
            <c:ext xmlns:c16="http://schemas.microsoft.com/office/drawing/2014/chart" uri="{C3380CC4-5D6E-409C-BE32-E72D297353CC}">
              <c16:uniqueId val="{00000004-BECC-41F2-9330-F29ADB1A8456}"/>
            </c:ext>
          </c:extLst>
        </c:ser>
        <c:dLbls>
          <c:showLegendKey val="0"/>
          <c:showVal val="0"/>
          <c:showCatName val="0"/>
          <c:showSerName val="0"/>
          <c:showPercent val="0"/>
          <c:showBubbleSize val="0"/>
        </c:dLbls>
        <c:gapWidth val="150"/>
        <c:shape val="box"/>
        <c:axId val="360784816"/>
        <c:axId val="360778544"/>
        <c:axId val="0"/>
      </c:bar3DChart>
      <c:catAx>
        <c:axId val="360784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0778544"/>
        <c:crosses val="autoZero"/>
        <c:auto val="1"/>
        <c:lblAlgn val="ctr"/>
        <c:lblOffset val="100"/>
        <c:noMultiLvlLbl val="0"/>
      </c:catAx>
      <c:valAx>
        <c:axId val="360778544"/>
        <c:scaling>
          <c:orientation val="minMax"/>
        </c:scaling>
        <c:delete val="1"/>
        <c:axPos val="l"/>
        <c:numFmt formatCode="0%" sourceLinked="1"/>
        <c:majorTickMark val="out"/>
        <c:minorTickMark val="none"/>
        <c:tickLblPos val="nextTo"/>
        <c:crossAx val="3607848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268-415E-A1F0-9E960EB452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268-415E-A1F0-9E960EB452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Académica!$R$6:$U$6</c:f>
              <c:numCache>
                <c:formatCode>0%</c:formatCode>
                <c:ptCount val="4"/>
                <c:pt idx="0">
                  <c:v>0</c:v>
                </c:pt>
                <c:pt idx="1">
                  <c:v>0</c:v>
                </c:pt>
                <c:pt idx="2">
                  <c:v>0</c:v>
                </c:pt>
                <c:pt idx="3">
                  <c:v>1</c:v>
                </c:pt>
              </c:numCache>
            </c:numRef>
          </c:val>
          <c:extLst>
            <c:ext xmlns:c16="http://schemas.microsoft.com/office/drawing/2014/chart" uri="{C3380CC4-5D6E-409C-BE32-E72D297353CC}">
              <c16:uniqueId val="{00000002-E268-415E-A1F0-9E960EB452A0}"/>
            </c:ext>
          </c:extLst>
        </c:ser>
        <c:dLbls>
          <c:showLegendKey val="0"/>
          <c:showVal val="0"/>
          <c:showCatName val="0"/>
          <c:showSerName val="0"/>
          <c:showPercent val="0"/>
          <c:showBubbleSize val="0"/>
        </c:dLbls>
        <c:gapWidth val="150"/>
        <c:shape val="box"/>
        <c:axId val="360777368"/>
        <c:axId val="360785992"/>
        <c:axId val="0"/>
      </c:bar3DChart>
      <c:catAx>
        <c:axId val="360777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0785992"/>
        <c:crosses val="autoZero"/>
        <c:auto val="1"/>
        <c:lblAlgn val="ctr"/>
        <c:lblOffset val="100"/>
        <c:noMultiLvlLbl val="0"/>
      </c:catAx>
      <c:valAx>
        <c:axId val="360785992"/>
        <c:scaling>
          <c:orientation val="minMax"/>
        </c:scaling>
        <c:delete val="1"/>
        <c:axPos val="l"/>
        <c:numFmt formatCode="0%" sourceLinked="1"/>
        <c:majorTickMark val="out"/>
        <c:minorTickMark val="none"/>
        <c:tickLblPos val="nextTo"/>
        <c:crossAx val="360777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DB8-44D2-BAF8-0ECE4A6B4DBE}"/>
              </c:ext>
            </c:extLst>
          </c:dPt>
          <c:dPt>
            <c:idx val="1"/>
            <c:invertIfNegative val="0"/>
            <c:bubble3D val="0"/>
            <c:spPr>
              <a:solidFill>
                <a:srgbClr val="C00000"/>
              </a:solidFill>
            </c:spPr>
            <c:extLst>
              <c:ext xmlns:c16="http://schemas.microsoft.com/office/drawing/2014/chart" uri="{C3380CC4-5D6E-409C-BE32-E72D297353CC}">
                <c16:uniqueId val="{00000001-2DB8-44D2-BAF8-0ECE4A6B4D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B8-44D2-BAF8-0ECE4A6B4D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B8-44D2-BAF8-0ECE4A6B4D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Académica!$R$7:$U$7</c:f>
              <c:numCache>
                <c:formatCode>0%</c:formatCode>
                <c:ptCount val="4"/>
                <c:pt idx="0">
                  <c:v>0</c:v>
                </c:pt>
                <c:pt idx="1">
                  <c:v>0</c:v>
                </c:pt>
                <c:pt idx="2">
                  <c:v>0.16666666666666666</c:v>
                </c:pt>
                <c:pt idx="3">
                  <c:v>0.83333333333333337</c:v>
                </c:pt>
              </c:numCache>
            </c:numRef>
          </c:val>
          <c:extLst>
            <c:ext xmlns:c16="http://schemas.microsoft.com/office/drawing/2014/chart" uri="{C3380CC4-5D6E-409C-BE32-E72D297353CC}">
              <c16:uniqueId val="{00000004-2DB8-44D2-BAF8-0ECE4A6B4DBE}"/>
            </c:ext>
          </c:extLst>
        </c:ser>
        <c:dLbls>
          <c:showLegendKey val="0"/>
          <c:showVal val="0"/>
          <c:showCatName val="0"/>
          <c:showSerName val="0"/>
          <c:showPercent val="0"/>
          <c:showBubbleSize val="0"/>
        </c:dLbls>
        <c:gapWidth val="150"/>
        <c:shape val="box"/>
        <c:axId val="360776976"/>
        <c:axId val="360787168"/>
        <c:axId val="0"/>
      </c:bar3DChart>
      <c:catAx>
        <c:axId val="3607769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0787168"/>
        <c:crosses val="autoZero"/>
        <c:auto val="1"/>
        <c:lblAlgn val="ctr"/>
        <c:lblOffset val="100"/>
        <c:noMultiLvlLbl val="0"/>
      </c:catAx>
      <c:valAx>
        <c:axId val="360787168"/>
        <c:scaling>
          <c:orientation val="minMax"/>
        </c:scaling>
        <c:delete val="1"/>
        <c:axPos val="l"/>
        <c:numFmt formatCode="0%" sourceLinked="1"/>
        <c:majorTickMark val="out"/>
        <c:minorTickMark val="none"/>
        <c:tickLblPos val="nextTo"/>
        <c:crossAx val="3607769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Académica!$B$4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940-4153-93FC-9B0101F54460}"/>
              </c:ext>
            </c:extLst>
          </c:dPt>
          <c:dPt>
            <c:idx val="1"/>
            <c:invertIfNegative val="0"/>
            <c:bubble3D val="0"/>
            <c:spPr>
              <a:solidFill>
                <a:srgbClr val="C00000"/>
              </a:solidFill>
            </c:spPr>
            <c:extLst>
              <c:ext xmlns:c16="http://schemas.microsoft.com/office/drawing/2014/chart" uri="{C3380CC4-5D6E-409C-BE32-E72D297353CC}">
                <c16:uniqueId val="{00000003-B940-4153-93FC-9B0101F544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940-4153-93FC-9B0101F544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940-4153-93FC-9B0101F544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Académica!$W$4:$Z$4</c:f>
              <c:numCache>
                <c:formatCode>0%</c:formatCode>
                <c:ptCount val="4"/>
                <c:pt idx="0">
                  <c:v>0</c:v>
                </c:pt>
                <c:pt idx="1">
                  <c:v>0</c:v>
                </c:pt>
                <c:pt idx="2">
                  <c:v>0</c:v>
                </c:pt>
                <c:pt idx="3">
                  <c:v>1</c:v>
                </c:pt>
              </c:numCache>
            </c:numRef>
          </c:val>
          <c:extLst>
            <c:ext xmlns:c16="http://schemas.microsoft.com/office/drawing/2014/chart" uri="{C3380CC4-5D6E-409C-BE32-E72D297353CC}">
              <c16:uniqueId val="{00000008-B940-4153-93FC-9B0101F54460}"/>
            </c:ext>
          </c:extLst>
        </c:ser>
        <c:dLbls>
          <c:showLegendKey val="0"/>
          <c:showVal val="0"/>
          <c:showCatName val="0"/>
          <c:showSerName val="0"/>
          <c:showPercent val="0"/>
          <c:showBubbleSize val="0"/>
        </c:dLbls>
        <c:gapWidth val="150"/>
        <c:shape val="box"/>
        <c:axId val="360787560"/>
        <c:axId val="360787952"/>
        <c:axId val="0"/>
      </c:bar3DChart>
      <c:catAx>
        <c:axId val="360787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0787952"/>
        <c:crosses val="autoZero"/>
        <c:auto val="1"/>
        <c:lblAlgn val="ctr"/>
        <c:lblOffset val="100"/>
        <c:noMultiLvlLbl val="0"/>
      </c:catAx>
      <c:valAx>
        <c:axId val="360787952"/>
        <c:scaling>
          <c:orientation val="minMax"/>
        </c:scaling>
        <c:delete val="1"/>
        <c:axPos val="l"/>
        <c:numFmt formatCode="0%" sourceLinked="1"/>
        <c:majorTickMark val="out"/>
        <c:minorTickMark val="none"/>
        <c:tickLblPos val="nextTo"/>
        <c:crossAx val="360787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3.0555555555555555E-2"/>
          <c:y val="0.21844283808786197"/>
          <c:w val="0.93888888888888888"/>
          <c:h val="0.6337339185060884"/>
        </c:manualLayout>
      </c:layout>
      <c:bar3DChart>
        <c:barDir val="col"/>
        <c:grouping val="clustered"/>
        <c:varyColors val="0"/>
        <c:ser>
          <c:idx val="0"/>
          <c:order val="0"/>
          <c:tx>
            <c:strRef>
              <c:f>Académica!$B$5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85D-48B0-8BDA-2CEF41B95E32}"/>
              </c:ext>
            </c:extLst>
          </c:dPt>
          <c:dPt>
            <c:idx val="1"/>
            <c:invertIfNegative val="0"/>
            <c:bubble3D val="0"/>
            <c:spPr>
              <a:solidFill>
                <a:srgbClr val="C00000"/>
              </a:solidFill>
            </c:spPr>
            <c:extLst>
              <c:ext xmlns:c16="http://schemas.microsoft.com/office/drawing/2014/chart" uri="{C3380CC4-5D6E-409C-BE32-E72D297353CC}">
                <c16:uniqueId val="{00000003-385D-48B0-8BDA-2CEF41B95E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85D-48B0-8BDA-2CEF41B95E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85D-48B0-8BDA-2CEF41B95E32}"/>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Académica!$W$5:$Z$5</c:f>
              <c:numCache>
                <c:formatCode>0%</c:formatCode>
                <c:ptCount val="4"/>
                <c:pt idx="0">
                  <c:v>0</c:v>
                </c:pt>
                <c:pt idx="1">
                  <c:v>0</c:v>
                </c:pt>
                <c:pt idx="2">
                  <c:v>0</c:v>
                </c:pt>
                <c:pt idx="3">
                  <c:v>1</c:v>
                </c:pt>
              </c:numCache>
            </c:numRef>
          </c:val>
          <c:extLst>
            <c:ext xmlns:c16="http://schemas.microsoft.com/office/drawing/2014/chart" uri="{C3380CC4-5D6E-409C-BE32-E72D297353CC}">
              <c16:uniqueId val="{00000008-385D-48B0-8BDA-2CEF41B95E32}"/>
            </c:ext>
          </c:extLst>
        </c:ser>
        <c:dLbls>
          <c:showLegendKey val="0"/>
          <c:showVal val="0"/>
          <c:showCatName val="0"/>
          <c:showSerName val="0"/>
          <c:showPercent val="0"/>
          <c:showBubbleSize val="0"/>
        </c:dLbls>
        <c:gapWidth val="150"/>
        <c:shape val="box"/>
        <c:axId val="360788736"/>
        <c:axId val="360789912"/>
        <c:axId val="0"/>
      </c:bar3DChart>
      <c:catAx>
        <c:axId val="360788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0789912"/>
        <c:crosses val="autoZero"/>
        <c:auto val="1"/>
        <c:lblAlgn val="ctr"/>
        <c:lblOffset val="100"/>
        <c:noMultiLvlLbl val="0"/>
      </c:catAx>
      <c:valAx>
        <c:axId val="360789912"/>
        <c:scaling>
          <c:orientation val="minMax"/>
        </c:scaling>
        <c:delete val="1"/>
        <c:axPos val="l"/>
        <c:numFmt formatCode="0%" sourceLinked="1"/>
        <c:majorTickMark val="out"/>
        <c:minorTickMark val="none"/>
        <c:tickLblPos val="nextTo"/>
        <c:crossAx val="360788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Académica!$B$6</c:f>
              <c:strCache>
                <c:ptCount val="1"/>
                <c:pt idx="0">
                  <c:v>Gestion de aula</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225-4E91-AB32-197511832C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25-4E91-AB32-197511832C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Académica!$W$6:$Z$6</c:f>
              <c:numCache>
                <c:formatCode>0%</c:formatCode>
                <c:ptCount val="4"/>
                <c:pt idx="0">
                  <c:v>0</c:v>
                </c:pt>
                <c:pt idx="1">
                  <c:v>0</c:v>
                </c:pt>
                <c:pt idx="2">
                  <c:v>0</c:v>
                </c:pt>
                <c:pt idx="3">
                  <c:v>1</c:v>
                </c:pt>
              </c:numCache>
            </c:numRef>
          </c:val>
          <c:extLst>
            <c:ext xmlns:c16="http://schemas.microsoft.com/office/drawing/2014/chart" uri="{C3380CC4-5D6E-409C-BE32-E72D297353CC}">
              <c16:uniqueId val="{00000004-A225-4E91-AB32-197511832C93}"/>
            </c:ext>
          </c:extLst>
        </c:ser>
        <c:dLbls>
          <c:showLegendKey val="0"/>
          <c:showVal val="0"/>
          <c:showCatName val="0"/>
          <c:showSerName val="0"/>
          <c:showPercent val="0"/>
          <c:showBubbleSize val="0"/>
        </c:dLbls>
        <c:gapWidth val="150"/>
        <c:shape val="box"/>
        <c:axId val="360789128"/>
        <c:axId val="360789520"/>
        <c:axId val="0"/>
      </c:bar3DChart>
      <c:catAx>
        <c:axId val="360789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0789520"/>
        <c:crosses val="autoZero"/>
        <c:auto val="1"/>
        <c:lblAlgn val="ctr"/>
        <c:lblOffset val="100"/>
        <c:noMultiLvlLbl val="0"/>
      </c:catAx>
      <c:valAx>
        <c:axId val="360789520"/>
        <c:scaling>
          <c:orientation val="minMax"/>
        </c:scaling>
        <c:delete val="1"/>
        <c:axPos val="l"/>
        <c:numFmt formatCode="0%" sourceLinked="1"/>
        <c:majorTickMark val="out"/>
        <c:minorTickMark val="none"/>
        <c:tickLblPos val="nextTo"/>
        <c:crossAx val="360789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1.4407154329589399E-3"/>
          <c:y val="0.22289458498538747"/>
          <c:w val="0.93393393393393398"/>
          <c:h val="0.68196112496614081"/>
        </c:manualLayout>
      </c:layout>
      <c:bar3DChart>
        <c:barDir val="col"/>
        <c:grouping val="clustered"/>
        <c:varyColors val="0"/>
        <c:ser>
          <c:idx val="1"/>
          <c:order val="0"/>
          <c:tx>
            <c:strRef>
              <c:f>Académica!$B$7</c:f>
              <c:strCache>
                <c:ptCount val="1"/>
                <c:pt idx="0">
                  <c:v>Seguimiento academico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13-EE5D-964B-AD70-6EE8F29AE43C}"/>
              </c:ext>
            </c:extLst>
          </c:dPt>
          <c:dPt>
            <c:idx val="1"/>
            <c:invertIfNegative val="0"/>
            <c:bubble3D val="0"/>
            <c:spPr>
              <a:solidFill>
                <a:srgbClr val="C00000"/>
              </a:solidFill>
            </c:spPr>
            <c:extLst>
              <c:ext xmlns:c16="http://schemas.microsoft.com/office/drawing/2014/chart" uri="{C3380CC4-5D6E-409C-BE32-E72D297353CC}">
                <c16:uniqueId val="{00000014-EE5D-964B-AD70-6EE8F29AE4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15-EE5D-964B-AD70-6EE8F29AE4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16-EE5D-964B-AD70-6EE8F29AE43C}"/>
              </c:ext>
            </c:extLst>
          </c:dPt>
          <c:val>
            <c:numRef>
              <c:f>Académica!$W$7:$Z$7</c:f>
              <c:numCache>
                <c:formatCode>0%</c:formatCode>
                <c:ptCount val="4"/>
                <c:pt idx="0">
                  <c:v>0</c:v>
                </c:pt>
                <c:pt idx="1">
                  <c:v>0.16666666666666666</c:v>
                </c:pt>
                <c:pt idx="2">
                  <c:v>0</c:v>
                </c:pt>
                <c:pt idx="3">
                  <c:v>0.83333333333333337</c:v>
                </c:pt>
              </c:numCache>
            </c:numRef>
          </c:val>
          <c:extLst>
            <c:ext xmlns:c16="http://schemas.microsoft.com/office/drawing/2014/chart" uri="{C3380CC4-5D6E-409C-BE32-E72D297353CC}">
              <c16:uniqueId val="{00000012-EE5D-964B-AD70-6EE8F29AE43C}"/>
            </c:ext>
          </c:extLst>
        </c:ser>
        <c:dLbls>
          <c:showLegendKey val="0"/>
          <c:showVal val="0"/>
          <c:showCatName val="0"/>
          <c:showSerName val="0"/>
          <c:showPercent val="0"/>
          <c:showBubbleSize val="0"/>
        </c:dLbls>
        <c:gapWidth val="150"/>
        <c:shape val="box"/>
        <c:axId val="360791088"/>
        <c:axId val="360791480"/>
        <c:axId val="0"/>
      </c:bar3DChart>
      <c:catAx>
        <c:axId val="360791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0791480"/>
        <c:crosses val="autoZero"/>
        <c:auto val="1"/>
        <c:lblAlgn val="ctr"/>
        <c:lblOffset val="100"/>
        <c:noMultiLvlLbl val="0"/>
      </c:catAx>
      <c:valAx>
        <c:axId val="360791480"/>
        <c:scaling>
          <c:orientation val="minMax"/>
        </c:scaling>
        <c:delete val="1"/>
        <c:axPos val="l"/>
        <c:numFmt formatCode="0%" sourceLinked="1"/>
        <c:majorTickMark val="out"/>
        <c:minorTickMark val="none"/>
        <c:tickLblPos val="nextTo"/>
        <c:crossAx val="360791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Pedagógico</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3.036576949620428E-2"/>
          <c:y val="0.42031272369362932"/>
          <c:w val="0.94202898550724634"/>
          <c:h val="0.43734833571939868"/>
        </c:manualLayout>
      </c:layout>
      <c:bar3DChart>
        <c:barDir val="col"/>
        <c:grouping val="clustered"/>
        <c:varyColors val="0"/>
        <c:ser>
          <c:idx val="0"/>
          <c:order val="0"/>
          <c:tx>
            <c:strRef>
              <c:f>Académica!$B$4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297-7D46-A76A-D26581ECE788}"/>
              </c:ext>
            </c:extLst>
          </c:dPt>
          <c:dPt>
            <c:idx val="1"/>
            <c:invertIfNegative val="0"/>
            <c:bubble3D val="0"/>
            <c:spPr>
              <a:solidFill>
                <a:srgbClr val="C00000"/>
              </a:solidFill>
            </c:spPr>
            <c:extLst>
              <c:ext xmlns:c16="http://schemas.microsoft.com/office/drawing/2014/chart" uri="{C3380CC4-5D6E-409C-BE32-E72D297353CC}">
                <c16:uniqueId val="{00000003-5297-7D46-A76A-D26581ECE7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297-7D46-A76A-D26581ECE7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297-7D46-A76A-D26581ECE788}"/>
              </c:ext>
            </c:extLst>
          </c:dPt>
          <c:dLbls>
            <c:dLbl>
              <c:idx val="3"/>
              <c:tx>
                <c:rich>
                  <a:bodyPr/>
                  <a:lstStyle/>
                  <a:p>
                    <a:r>
                      <a:rPr lang="en-US"/>
                      <a:t>95%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5297-7D46-A76A-D26581ECE7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Académica!$AB$4:$AE$4</c:f>
              <c:numCache>
                <c:formatCode>0%</c:formatCode>
                <c:ptCount val="4"/>
                <c:pt idx="0">
                  <c:v>0</c:v>
                </c:pt>
                <c:pt idx="1">
                  <c:v>0</c:v>
                </c:pt>
                <c:pt idx="2">
                  <c:v>0</c:v>
                </c:pt>
                <c:pt idx="3">
                  <c:v>1</c:v>
                </c:pt>
              </c:numCache>
            </c:numRef>
          </c:val>
          <c:extLst>
            <c:ext xmlns:c16="http://schemas.microsoft.com/office/drawing/2014/chart" uri="{C3380CC4-5D6E-409C-BE32-E72D297353CC}">
              <c16:uniqueId val="{00000008-5297-7D46-A76A-D26581ECE788}"/>
            </c:ext>
          </c:extLst>
        </c:ser>
        <c:dLbls>
          <c:showLegendKey val="0"/>
          <c:showVal val="0"/>
          <c:showCatName val="0"/>
          <c:showSerName val="0"/>
          <c:showPercent val="0"/>
          <c:showBubbleSize val="0"/>
        </c:dLbls>
        <c:gapWidth val="150"/>
        <c:shape val="box"/>
        <c:axId val="375212880"/>
        <c:axId val="375207000"/>
        <c:axId val="0"/>
      </c:bar3DChart>
      <c:catAx>
        <c:axId val="375212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5207000"/>
        <c:crosses val="autoZero"/>
        <c:auto val="1"/>
        <c:lblAlgn val="ctr"/>
        <c:lblOffset val="100"/>
        <c:noMultiLvlLbl val="0"/>
      </c:catAx>
      <c:valAx>
        <c:axId val="375207000"/>
        <c:scaling>
          <c:orientation val="minMax"/>
        </c:scaling>
        <c:delete val="1"/>
        <c:axPos val="l"/>
        <c:numFmt formatCode="0%" sourceLinked="1"/>
        <c:majorTickMark val="out"/>
        <c:minorTickMark val="none"/>
        <c:tickLblPos val="nextTo"/>
        <c:crossAx val="375212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Prácticas Pedagógicas</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3.0555555555555555E-2"/>
          <c:y val="0.21844283808786197"/>
          <c:w val="0.93888888888888888"/>
          <c:h val="0.6337339185060884"/>
        </c:manualLayout>
      </c:layout>
      <c:bar3DChart>
        <c:barDir val="col"/>
        <c:grouping val="clustered"/>
        <c:varyColors val="0"/>
        <c:ser>
          <c:idx val="0"/>
          <c:order val="0"/>
          <c:tx>
            <c:strRef>
              <c:f>Académica!$B$5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DC0-6748-9CED-561137ADAC1D}"/>
              </c:ext>
            </c:extLst>
          </c:dPt>
          <c:dPt>
            <c:idx val="1"/>
            <c:invertIfNegative val="0"/>
            <c:bubble3D val="0"/>
            <c:spPr>
              <a:solidFill>
                <a:srgbClr val="C00000"/>
              </a:solidFill>
            </c:spPr>
            <c:extLst>
              <c:ext xmlns:c16="http://schemas.microsoft.com/office/drawing/2014/chart" uri="{C3380CC4-5D6E-409C-BE32-E72D297353CC}">
                <c16:uniqueId val="{00000003-ADC0-6748-9CED-561137ADAC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DC0-6748-9CED-561137ADAC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DC0-6748-9CED-561137ADAC1D}"/>
              </c:ext>
            </c:extLst>
          </c:dPt>
          <c:dLbls>
            <c:dLbl>
              <c:idx val="3"/>
              <c:tx>
                <c:rich>
                  <a:bodyPr/>
                  <a:lstStyle/>
                  <a:p>
                    <a:r>
                      <a:rPr lang="en-US"/>
                      <a:t>95%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DC0-6748-9CED-561137ADAC1D}"/>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Académica!$AB$5:$AE$5</c:f>
              <c:numCache>
                <c:formatCode>0%</c:formatCode>
                <c:ptCount val="4"/>
                <c:pt idx="0">
                  <c:v>0</c:v>
                </c:pt>
                <c:pt idx="1">
                  <c:v>0</c:v>
                </c:pt>
                <c:pt idx="2">
                  <c:v>0</c:v>
                </c:pt>
                <c:pt idx="3">
                  <c:v>1</c:v>
                </c:pt>
              </c:numCache>
            </c:numRef>
          </c:val>
          <c:extLst>
            <c:ext xmlns:c16="http://schemas.microsoft.com/office/drawing/2014/chart" uri="{C3380CC4-5D6E-409C-BE32-E72D297353CC}">
              <c16:uniqueId val="{00000008-ADC0-6748-9CED-561137ADAC1D}"/>
            </c:ext>
          </c:extLst>
        </c:ser>
        <c:dLbls>
          <c:showLegendKey val="0"/>
          <c:showVal val="0"/>
          <c:showCatName val="0"/>
          <c:showSerName val="0"/>
          <c:showPercent val="0"/>
          <c:showBubbleSize val="0"/>
        </c:dLbls>
        <c:gapWidth val="150"/>
        <c:shape val="box"/>
        <c:axId val="375207392"/>
        <c:axId val="375205040"/>
        <c:axId val="0"/>
      </c:bar3DChart>
      <c:catAx>
        <c:axId val="375207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5205040"/>
        <c:crosses val="autoZero"/>
        <c:auto val="1"/>
        <c:lblAlgn val="ctr"/>
        <c:lblOffset val="100"/>
        <c:noMultiLvlLbl val="0"/>
      </c:catAx>
      <c:valAx>
        <c:axId val="375205040"/>
        <c:scaling>
          <c:orientation val="minMax"/>
        </c:scaling>
        <c:delete val="1"/>
        <c:axPos val="l"/>
        <c:numFmt formatCode="0%" sourceLinked="1"/>
        <c:majorTickMark val="out"/>
        <c:minorTickMark val="none"/>
        <c:tickLblPos val="nextTo"/>
        <c:crossAx val="375207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Académica!$B$6</c:f>
              <c:strCache>
                <c:ptCount val="1"/>
                <c:pt idx="0">
                  <c:v>Gestion de aula</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C5D6-7D47-856D-577AD60785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5D6-7D47-856D-577AD6078527}"/>
              </c:ext>
            </c:extLst>
          </c:dPt>
          <c:dLbls>
            <c:dLbl>
              <c:idx val="2"/>
              <c:tx>
                <c:rich>
                  <a:bodyPr/>
                  <a:lstStyle/>
                  <a:p>
                    <a:r>
                      <a:rPr lang="en-US"/>
                      <a:t>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C5D6-7D47-856D-577AD6078527}"/>
                </c:ext>
              </c:extLst>
            </c:dLbl>
            <c:dLbl>
              <c:idx val="3"/>
              <c:tx>
                <c:rich>
                  <a:bodyPr/>
                  <a:lstStyle/>
                  <a:p>
                    <a:r>
                      <a:rPr lang="en-US"/>
                      <a:t>95%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C5D6-7D47-856D-577AD60785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Académica!$AB$6:$AE$6</c:f>
              <c:numCache>
                <c:formatCode>0%</c:formatCode>
                <c:ptCount val="4"/>
                <c:pt idx="0">
                  <c:v>0</c:v>
                </c:pt>
                <c:pt idx="1">
                  <c:v>0</c:v>
                </c:pt>
                <c:pt idx="2">
                  <c:v>0</c:v>
                </c:pt>
                <c:pt idx="3">
                  <c:v>1</c:v>
                </c:pt>
              </c:numCache>
            </c:numRef>
          </c:val>
          <c:extLst>
            <c:ext xmlns:c16="http://schemas.microsoft.com/office/drawing/2014/chart" uri="{C3380CC4-5D6E-409C-BE32-E72D297353CC}">
              <c16:uniqueId val="{00000004-C5D6-7D47-856D-577AD6078527}"/>
            </c:ext>
          </c:extLst>
        </c:ser>
        <c:dLbls>
          <c:showLegendKey val="0"/>
          <c:showVal val="0"/>
          <c:showCatName val="0"/>
          <c:showSerName val="0"/>
          <c:showPercent val="0"/>
          <c:showBubbleSize val="0"/>
        </c:dLbls>
        <c:gapWidth val="150"/>
        <c:gapDepth val="149"/>
        <c:shape val="box"/>
        <c:axId val="375209744"/>
        <c:axId val="375202688"/>
        <c:axId val="0"/>
      </c:bar3DChart>
      <c:catAx>
        <c:axId val="3752097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5202688"/>
        <c:crosses val="autoZero"/>
        <c:auto val="1"/>
        <c:lblAlgn val="ctr"/>
        <c:lblOffset val="100"/>
        <c:noMultiLvlLbl val="0"/>
      </c:catAx>
      <c:valAx>
        <c:axId val="375202688"/>
        <c:scaling>
          <c:orientation val="minMax"/>
        </c:scaling>
        <c:delete val="1"/>
        <c:axPos val="l"/>
        <c:numFmt formatCode="0%" sourceLinked="1"/>
        <c:majorTickMark val="out"/>
        <c:minorTickMark val="none"/>
        <c:tickLblPos val="nextTo"/>
        <c:crossAx val="3752097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676-440F-A762-5BE30B06B8BB}"/>
              </c:ext>
            </c:extLst>
          </c:dPt>
          <c:dPt>
            <c:idx val="1"/>
            <c:invertIfNegative val="0"/>
            <c:bubble3D val="0"/>
            <c:spPr>
              <a:solidFill>
                <a:srgbClr val="C00000"/>
              </a:solidFill>
            </c:spPr>
            <c:extLst>
              <c:ext xmlns:c16="http://schemas.microsoft.com/office/drawing/2014/chart" uri="{C3380CC4-5D6E-409C-BE32-E72D297353CC}">
                <c16:uniqueId val="{00000001-D676-440F-A762-5BE30B06B8B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676-440F-A762-5BE30B06B8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76-440F-A762-5BE30B06B8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D676-440F-A762-5BE30B06B8BB}"/>
            </c:ext>
          </c:extLst>
        </c:ser>
        <c:dLbls>
          <c:showLegendKey val="0"/>
          <c:showVal val="0"/>
          <c:showCatName val="0"/>
          <c:showSerName val="0"/>
          <c:showPercent val="0"/>
          <c:showBubbleSize val="0"/>
        </c:dLbls>
        <c:gapWidth val="150"/>
        <c:shape val="box"/>
        <c:axId val="356909128"/>
        <c:axId val="356910304"/>
        <c:axId val="0"/>
      </c:bar3DChart>
      <c:catAx>
        <c:axId val="356909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910304"/>
        <c:crosses val="autoZero"/>
        <c:auto val="1"/>
        <c:lblAlgn val="ctr"/>
        <c:lblOffset val="100"/>
        <c:noMultiLvlLbl val="0"/>
      </c:catAx>
      <c:valAx>
        <c:axId val="356910304"/>
        <c:scaling>
          <c:orientation val="minMax"/>
        </c:scaling>
        <c:delete val="1"/>
        <c:axPos val="l"/>
        <c:numFmt formatCode="0%" sourceLinked="1"/>
        <c:majorTickMark val="out"/>
        <c:minorTickMark val="none"/>
        <c:tickLblPos val="nextTo"/>
        <c:crossAx val="356909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Académico</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1.4407154329589399E-3"/>
          <c:y val="0.22289458498538747"/>
          <c:w val="0.93393393393393398"/>
          <c:h val="0.68196112496614081"/>
        </c:manualLayout>
      </c:layout>
      <c:bar3DChart>
        <c:barDir val="col"/>
        <c:grouping val="clustered"/>
        <c:varyColors val="0"/>
        <c:ser>
          <c:idx val="1"/>
          <c:order val="0"/>
          <c:tx>
            <c:strRef>
              <c:f>Académica!$B$7</c:f>
              <c:strCache>
                <c:ptCount val="1"/>
                <c:pt idx="0">
                  <c:v>Seguimiento academico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86C-024C-B1F0-F1ADF68EA46A}"/>
              </c:ext>
            </c:extLst>
          </c:dPt>
          <c:dPt>
            <c:idx val="1"/>
            <c:invertIfNegative val="0"/>
            <c:bubble3D val="0"/>
            <c:spPr>
              <a:solidFill>
                <a:srgbClr val="C00000"/>
              </a:solidFill>
            </c:spPr>
            <c:extLst>
              <c:ext xmlns:c16="http://schemas.microsoft.com/office/drawing/2014/chart" uri="{C3380CC4-5D6E-409C-BE32-E72D297353CC}">
                <c16:uniqueId val="{00000003-C86C-024C-B1F0-F1ADF68EA4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86C-024C-B1F0-F1ADF68EA4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86C-024C-B1F0-F1ADF68EA46A}"/>
              </c:ext>
            </c:extLst>
          </c:dPt>
          <c:val>
            <c:numRef>
              <c:f>Académica!$AB$7:$AE$7</c:f>
              <c:numCache>
                <c:formatCode>0%</c:formatCode>
                <c:ptCount val="4"/>
                <c:pt idx="0">
                  <c:v>0</c:v>
                </c:pt>
                <c:pt idx="1">
                  <c:v>0</c:v>
                </c:pt>
                <c:pt idx="2">
                  <c:v>0.16666666666666666</c:v>
                </c:pt>
                <c:pt idx="3">
                  <c:v>0.83333333333333337</c:v>
                </c:pt>
              </c:numCache>
            </c:numRef>
          </c:val>
          <c:extLst>
            <c:ext xmlns:c16="http://schemas.microsoft.com/office/drawing/2014/chart" uri="{C3380CC4-5D6E-409C-BE32-E72D297353CC}">
              <c16:uniqueId val="{00000008-C86C-024C-B1F0-F1ADF68EA46A}"/>
            </c:ext>
          </c:extLst>
        </c:ser>
        <c:dLbls>
          <c:showLegendKey val="0"/>
          <c:showVal val="0"/>
          <c:showCatName val="0"/>
          <c:showSerName val="0"/>
          <c:showPercent val="0"/>
          <c:showBubbleSize val="0"/>
        </c:dLbls>
        <c:gapWidth val="150"/>
        <c:shape val="box"/>
        <c:axId val="375203864"/>
        <c:axId val="375210136"/>
        <c:axId val="0"/>
      </c:bar3DChart>
      <c:catAx>
        <c:axId val="3752038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5210136"/>
        <c:crosses val="autoZero"/>
        <c:auto val="1"/>
        <c:lblAlgn val="ctr"/>
        <c:lblOffset val="100"/>
        <c:noMultiLvlLbl val="0"/>
      </c:catAx>
      <c:valAx>
        <c:axId val="375210136"/>
        <c:scaling>
          <c:orientation val="minMax"/>
        </c:scaling>
        <c:delete val="1"/>
        <c:axPos val="l"/>
        <c:numFmt formatCode="0%" sourceLinked="1"/>
        <c:majorTickMark val="out"/>
        <c:minorTickMark val="none"/>
        <c:tickLblPos val="nextTo"/>
        <c:crossAx val="3752038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A6-4D72-B31B-3894D06F6201}"/>
              </c:ext>
            </c:extLst>
          </c:dPt>
          <c:dPt>
            <c:idx val="1"/>
            <c:invertIfNegative val="0"/>
            <c:bubble3D val="0"/>
            <c:spPr>
              <a:solidFill>
                <a:srgbClr val="C00000"/>
              </a:solidFill>
            </c:spPr>
            <c:extLst>
              <c:ext xmlns:c16="http://schemas.microsoft.com/office/drawing/2014/chart" uri="{C3380CC4-5D6E-409C-BE32-E72D297353CC}">
                <c16:uniqueId val="{00000001-F2A6-4D72-B31B-3894D06F62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A6-4D72-B31B-3894D06F62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A6-4D72-B31B-3894D06F62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F2A6-4D72-B31B-3894D06F6201}"/>
            </c:ext>
          </c:extLst>
        </c:ser>
        <c:dLbls>
          <c:showLegendKey val="0"/>
          <c:showVal val="0"/>
          <c:showCatName val="0"/>
          <c:showSerName val="0"/>
          <c:showPercent val="0"/>
          <c:showBubbleSize val="0"/>
        </c:dLbls>
        <c:gapWidth val="150"/>
        <c:shape val="box"/>
        <c:axId val="375212096"/>
        <c:axId val="375211312"/>
        <c:axId val="0"/>
      </c:bar3DChart>
      <c:catAx>
        <c:axId val="375212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211312"/>
        <c:crosses val="autoZero"/>
        <c:auto val="1"/>
        <c:lblAlgn val="ctr"/>
        <c:lblOffset val="100"/>
        <c:noMultiLvlLbl val="0"/>
      </c:catAx>
      <c:valAx>
        <c:axId val="375211312"/>
        <c:scaling>
          <c:orientation val="minMax"/>
        </c:scaling>
        <c:delete val="1"/>
        <c:axPos val="l"/>
        <c:numFmt formatCode="0%" sourceLinked="1"/>
        <c:majorTickMark val="out"/>
        <c:minorTickMark val="none"/>
        <c:tickLblPos val="nextTo"/>
        <c:crossAx val="3752120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859-472D-97B6-755BCBDD2999}"/>
              </c:ext>
            </c:extLst>
          </c:dPt>
          <c:dPt>
            <c:idx val="1"/>
            <c:invertIfNegative val="0"/>
            <c:bubble3D val="0"/>
            <c:spPr>
              <a:solidFill>
                <a:srgbClr val="C00000"/>
              </a:solidFill>
            </c:spPr>
            <c:extLst>
              <c:ext xmlns:c16="http://schemas.microsoft.com/office/drawing/2014/chart" uri="{C3380CC4-5D6E-409C-BE32-E72D297353CC}">
                <c16:uniqueId val="{00000001-3859-472D-97B6-755BCBDD29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859-472D-97B6-755BCBDD29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859-472D-97B6-755BCBDD29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3859-472D-97B6-755BCBDD2999}"/>
            </c:ext>
          </c:extLst>
        </c:ser>
        <c:dLbls>
          <c:showLegendKey val="0"/>
          <c:showVal val="0"/>
          <c:showCatName val="0"/>
          <c:showSerName val="0"/>
          <c:showPercent val="0"/>
          <c:showBubbleSize val="0"/>
        </c:dLbls>
        <c:gapWidth val="150"/>
        <c:shape val="box"/>
        <c:axId val="375205824"/>
        <c:axId val="375204256"/>
        <c:axId val="0"/>
      </c:bar3DChart>
      <c:catAx>
        <c:axId val="375205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204256"/>
        <c:crosses val="autoZero"/>
        <c:auto val="1"/>
        <c:lblAlgn val="ctr"/>
        <c:lblOffset val="100"/>
        <c:noMultiLvlLbl val="0"/>
      </c:catAx>
      <c:valAx>
        <c:axId val="375204256"/>
        <c:scaling>
          <c:orientation val="minMax"/>
        </c:scaling>
        <c:delete val="1"/>
        <c:axPos val="l"/>
        <c:numFmt formatCode="0%" sourceLinked="1"/>
        <c:majorTickMark val="out"/>
        <c:minorTickMark val="none"/>
        <c:tickLblPos val="nextTo"/>
        <c:crossAx val="375205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B2-4FCF-BD38-CBFD905780E3}"/>
              </c:ext>
            </c:extLst>
          </c:dPt>
          <c:dPt>
            <c:idx val="1"/>
            <c:invertIfNegative val="0"/>
            <c:bubble3D val="0"/>
            <c:spPr>
              <a:solidFill>
                <a:srgbClr val="C00000"/>
              </a:solidFill>
            </c:spPr>
            <c:extLst>
              <c:ext xmlns:c16="http://schemas.microsoft.com/office/drawing/2014/chart" uri="{C3380CC4-5D6E-409C-BE32-E72D297353CC}">
                <c16:uniqueId val="{00000001-70B2-4FCF-BD38-CBFD905780E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B2-4FCF-BD38-CBFD905780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B2-4FCF-BD38-CBFD905780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70B2-4FCF-BD38-CBFD905780E3}"/>
            </c:ext>
          </c:extLst>
        </c:ser>
        <c:dLbls>
          <c:showLegendKey val="0"/>
          <c:showVal val="0"/>
          <c:showCatName val="0"/>
          <c:showSerName val="0"/>
          <c:showPercent val="0"/>
          <c:showBubbleSize val="0"/>
        </c:dLbls>
        <c:gapWidth val="150"/>
        <c:shape val="box"/>
        <c:axId val="375205432"/>
        <c:axId val="375208568"/>
        <c:axId val="0"/>
      </c:bar3DChart>
      <c:catAx>
        <c:axId val="375205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208568"/>
        <c:crosses val="autoZero"/>
        <c:auto val="1"/>
        <c:lblAlgn val="ctr"/>
        <c:lblOffset val="100"/>
        <c:noMultiLvlLbl val="0"/>
      </c:catAx>
      <c:valAx>
        <c:axId val="375208568"/>
        <c:scaling>
          <c:orientation val="minMax"/>
        </c:scaling>
        <c:delete val="1"/>
        <c:axPos val="l"/>
        <c:numFmt formatCode="0%" sourceLinked="1"/>
        <c:majorTickMark val="out"/>
        <c:minorTickMark val="none"/>
        <c:tickLblPos val="nextTo"/>
        <c:crossAx val="375205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7.3333333333333334E-2"/>
          <c:y val="0.30471945610979678"/>
          <c:w val="0.92666666666666664"/>
          <c:h val="0.5716056977934203"/>
        </c:manualLayout>
      </c:layout>
      <c:bar3DChart>
        <c:barDir val="col"/>
        <c:grouping val="clustered"/>
        <c:varyColors val="0"/>
        <c:ser>
          <c:idx val="2"/>
          <c:order val="0"/>
          <c:tx>
            <c:strRef>
              <c:f>Admin!$B$5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5F6-4DF1-AF13-8D2BAB59C27F}"/>
              </c:ext>
            </c:extLst>
          </c:dPt>
          <c:dPt>
            <c:idx val="1"/>
            <c:invertIfNegative val="0"/>
            <c:bubble3D val="0"/>
            <c:spPr>
              <a:solidFill>
                <a:srgbClr val="C00000"/>
              </a:solidFill>
            </c:spPr>
            <c:extLst>
              <c:ext xmlns:c16="http://schemas.microsoft.com/office/drawing/2014/chart" uri="{C3380CC4-5D6E-409C-BE32-E72D297353CC}">
                <c16:uniqueId val="{00000001-B5F6-4DF1-AF13-8D2BAB59C2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5F6-4DF1-AF13-8D2BAB59C2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5F6-4DF1-AF13-8D2BAB59C2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B5F6-4DF1-AF13-8D2BAB59C27F}"/>
            </c:ext>
          </c:extLst>
        </c:ser>
        <c:dLbls>
          <c:showLegendKey val="0"/>
          <c:showVal val="0"/>
          <c:showCatName val="0"/>
          <c:showSerName val="0"/>
          <c:showPercent val="0"/>
          <c:showBubbleSize val="0"/>
        </c:dLbls>
        <c:gapWidth val="150"/>
        <c:shape val="box"/>
        <c:axId val="375206216"/>
        <c:axId val="375208960"/>
        <c:axId val="0"/>
      </c:bar3DChart>
      <c:catAx>
        <c:axId val="375206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208960"/>
        <c:crosses val="autoZero"/>
        <c:auto val="1"/>
        <c:lblAlgn val="ctr"/>
        <c:lblOffset val="100"/>
        <c:noMultiLvlLbl val="0"/>
      </c:catAx>
      <c:valAx>
        <c:axId val="375208960"/>
        <c:scaling>
          <c:orientation val="minMax"/>
        </c:scaling>
        <c:delete val="1"/>
        <c:axPos val="l"/>
        <c:numFmt formatCode="0%" sourceLinked="1"/>
        <c:majorTickMark val="out"/>
        <c:minorTickMark val="none"/>
        <c:tickLblPos val="nextTo"/>
        <c:crossAx val="375206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E26-4999-9AAA-E84A23B668D6}"/>
              </c:ext>
            </c:extLst>
          </c:dPt>
          <c:dPt>
            <c:idx val="1"/>
            <c:invertIfNegative val="0"/>
            <c:bubble3D val="0"/>
            <c:spPr>
              <a:solidFill>
                <a:srgbClr val="C00000"/>
              </a:solidFill>
            </c:spPr>
            <c:extLst>
              <c:ext xmlns:c16="http://schemas.microsoft.com/office/drawing/2014/chart" uri="{C3380CC4-5D6E-409C-BE32-E72D297353CC}">
                <c16:uniqueId val="{00000001-DE26-4999-9AAA-E84A23B668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26-4999-9AAA-E84A23B668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26-4999-9AAA-E84A23B668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DE26-4999-9AAA-E84A23B668D6}"/>
            </c:ext>
          </c:extLst>
        </c:ser>
        <c:dLbls>
          <c:showLegendKey val="0"/>
          <c:showVal val="0"/>
          <c:showCatName val="0"/>
          <c:showSerName val="0"/>
          <c:showPercent val="0"/>
          <c:showBubbleSize val="0"/>
        </c:dLbls>
        <c:gapWidth val="150"/>
        <c:shape val="box"/>
        <c:axId val="375206608"/>
        <c:axId val="375209352"/>
        <c:axId val="0"/>
      </c:bar3DChart>
      <c:catAx>
        <c:axId val="375206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209352"/>
        <c:crosses val="autoZero"/>
        <c:auto val="1"/>
        <c:lblAlgn val="ctr"/>
        <c:lblOffset val="100"/>
        <c:noMultiLvlLbl val="0"/>
      </c:catAx>
      <c:valAx>
        <c:axId val="375209352"/>
        <c:scaling>
          <c:orientation val="minMax"/>
        </c:scaling>
        <c:delete val="1"/>
        <c:axPos val="l"/>
        <c:numFmt formatCode="0%" sourceLinked="1"/>
        <c:majorTickMark val="out"/>
        <c:minorTickMark val="none"/>
        <c:tickLblPos val="nextTo"/>
        <c:crossAx val="3752066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Admin!$B$5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80-45B8-B091-1FD47EC7DD57}"/>
              </c:ext>
            </c:extLst>
          </c:dPt>
          <c:dPt>
            <c:idx val="1"/>
            <c:invertIfNegative val="0"/>
            <c:bubble3D val="0"/>
            <c:spPr>
              <a:solidFill>
                <a:srgbClr val="C00000"/>
              </a:solidFill>
            </c:spPr>
            <c:extLst>
              <c:ext xmlns:c16="http://schemas.microsoft.com/office/drawing/2014/chart" uri="{C3380CC4-5D6E-409C-BE32-E72D297353CC}">
                <c16:uniqueId val="{00000001-0A80-45B8-B091-1FD47EC7DD5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80-45B8-B091-1FD47EC7DD5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80-45B8-B091-1FD47EC7DD5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0A80-45B8-B091-1FD47EC7DD57}"/>
            </c:ext>
          </c:extLst>
        </c:ser>
        <c:dLbls>
          <c:showLegendKey val="0"/>
          <c:showVal val="0"/>
          <c:showCatName val="0"/>
          <c:showSerName val="0"/>
          <c:showPercent val="0"/>
          <c:showBubbleSize val="0"/>
        </c:dLbls>
        <c:gapWidth val="150"/>
        <c:shape val="box"/>
        <c:axId val="375210528"/>
        <c:axId val="375213664"/>
        <c:axId val="0"/>
      </c:bar3DChart>
      <c:catAx>
        <c:axId val="375210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213664"/>
        <c:crosses val="autoZero"/>
        <c:auto val="1"/>
        <c:lblAlgn val="ctr"/>
        <c:lblOffset val="100"/>
        <c:noMultiLvlLbl val="0"/>
      </c:catAx>
      <c:valAx>
        <c:axId val="375213664"/>
        <c:scaling>
          <c:orientation val="minMax"/>
        </c:scaling>
        <c:delete val="1"/>
        <c:axPos val="l"/>
        <c:numFmt formatCode="0%" sourceLinked="1"/>
        <c:majorTickMark val="out"/>
        <c:minorTickMark val="none"/>
        <c:tickLblPos val="nextTo"/>
        <c:crossAx val="375210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46-4B93-A58C-7F041A3AB928}"/>
              </c:ext>
            </c:extLst>
          </c:dPt>
          <c:dPt>
            <c:idx val="1"/>
            <c:invertIfNegative val="0"/>
            <c:bubble3D val="0"/>
            <c:spPr>
              <a:solidFill>
                <a:srgbClr val="C00000"/>
              </a:solidFill>
            </c:spPr>
            <c:extLst>
              <c:ext xmlns:c16="http://schemas.microsoft.com/office/drawing/2014/chart" uri="{C3380CC4-5D6E-409C-BE32-E72D297353CC}">
                <c16:uniqueId val="{00000001-0646-4B93-A58C-7F041A3AB9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46-4B93-A58C-7F041A3AB9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46-4B93-A58C-7F041A3AB9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0646-4B93-A58C-7F041A3AB928}"/>
            </c:ext>
          </c:extLst>
        </c:ser>
        <c:dLbls>
          <c:showLegendKey val="0"/>
          <c:showVal val="0"/>
          <c:showCatName val="0"/>
          <c:showSerName val="0"/>
          <c:showPercent val="0"/>
          <c:showBubbleSize val="0"/>
        </c:dLbls>
        <c:gapWidth val="150"/>
        <c:shape val="box"/>
        <c:axId val="375201904"/>
        <c:axId val="375212488"/>
        <c:axId val="0"/>
      </c:bar3DChart>
      <c:catAx>
        <c:axId val="375201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212488"/>
        <c:crosses val="autoZero"/>
        <c:auto val="1"/>
        <c:lblAlgn val="ctr"/>
        <c:lblOffset val="100"/>
        <c:noMultiLvlLbl val="0"/>
      </c:catAx>
      <c:valAx>
        <c:axId val="375212488"/>
        <c:scaling>
          <c:orientation val="minMax"/>
        </c:scaling>
        <c:delete val="1"/>
        <c:axPos val="l"/>
        <c:numFmt formatCode="0%" sourceLinked="1"/>
        <c:majorTickMark val="out"/>
        <c:minorTickMark val="none"/>
        <c:tickLblPos val="nextTo"/>
        <c:crossAx val="3752019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1E6-4E5E-AE90-A604B2636037}"/>
              </c:ext>
            </c:extLst>
          </c:dPt>
          <c:dPt>
            <c:idx val="1"/>
            <c:invertIfNegative val="0"/>
            <c:bubble3D val="0"/>
            <c:spPr>
              <a:solidFill>
                <a:srgbClr val="C00000"/>
              </a:solidFill>
            </c:spPr>
            <c:extLst>
              <c:ext xmlns:c16="http://schemas.microsoft.com/office/drawing/2014/chart" uri="{C3380CC4-5D6E-409C-BE32-E72D297353CC}">
                <c16:uniqueId val="{00000001-C1E6-4E5E-AE90-A604B26360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E6-4E5E-AE90-A604B26360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E6-4E5E-AE90-A604B26360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Admin!$H$6:$K$6</c:f>
              <c:numCache>
                <c:formatCode>0%</c:formatCode>
                <c:ptCount val="4"/>
                <c:pt idx="0">
                  <c:v>0</c:v>
                </c:pt>
                <c:pt idx="1">
                  <c:v>0.5</c:v>
                </c:pt>
                <c:pt idx="2">
                  <c:v>0</c:v>
                </c:pt>
                <c:pt idx="3">
                  <c:v>0.5</c:v>
                </c:pt>
              </c:numCache>
            </c:numRef>
          </c:val>
          <c:extLst>
            <c:ext xmlns:c16="http://schemas.microsoft.com/office/drawing/2014/chart" uri="{C3380CC4-5D6E-409C-BE32-E72D297353CC}">
              <c16:uniqueId val="{00000004-C1E6-4E5E-AE90-A604B2636037}"/>
            </c:ext>
          </c:extLst>
        </c:ser>
        <c:dLbls>
          <c:showLegendKey val="0"/>
          <c:showVal val="0"/>
          <c:showCatName val="0"/>
          <c:showSerName val="0"/>
          <c:showPercent val="0"/>
          <c:showBubbleSize val="0"/>
        </c:dLbls>
        <c:gapWidth val="150"/>
        <c:shape val="box"/>
        <c:axId val="375216800"/>
        <c:axId val="375216016"/>
        <c:axId val="0"/>
      </c:bar3DChart>
      <c:catAx>
        <c:axId val="375216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216016"/>
        <c:crosses val="autoZero"/>
        <c:auto val="1"/>
        <c:lblAlgn val="ctr"/>
        <c:lblOffset val="100"/>
        <c:noMultiLvlLbl val="0"/>
      </c:catAx>
      <c:valAx>
        <c:axId val="375216016"/>
        <c:scaling>
          <c:orientation val="minMax"/>
        </c:scaling>
        <c:delete val="1"/>
        <c:axPos val="l"/>
        <c:numFmt formatCode="0%" sourceLinked="1"/>
        <c:majorTickMark val="out"/>
        <c:minorTickMark val="none"/>
        <c:tickLblPos val="nextTo"/>
        <c:crossAx val="375216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E4-48D3-B34C-5F8301B0D829}"/>
              </c:ext>
            </c:extLst>
          </c:dPt>
          <c:dPt>
            <c:idx val="1"/>
            <c:invertIfNegative val="0"/>
            <c:bubble3D val="0"/>
            <c:spPr>
              <a:solidFill>
                <a:srgbClr val="C00000"/>
              </a:solidFill>
            </c:spPr>
            <c:extLst>
              <c:ext xmlns:c16="http://schemas.microsoft.com/office/drawing/2014/chart" uri="{C3380CC4-5D6E-409C-BE32-E72D297353CC}">
                <c16:uniqueId val="{00000001-5DE4-48D3-B34C-5F8301B0D8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E4-48D3-B34C-5F8301B0D8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E4-48D3-B34C-5F8301B0D8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4-5DE4-48D3-B34C-5F8301B0D829}"/>
            </c:ext>
          </c:extLst>
        </c:ser>
        <c:dLbls>
          <c:showLegendKey val="0"/>
          <c:showVal val="0"/>
          <c:showCatName val="0"/>
          <c:showSerName val="0"/>
          <c:showPercent val="0"/>
          <c:showBubbleSize val="0"/>
        </c:dLbls>
        <c:gapWidth val="150"/>
        <c:shape val="box"/>
        <c:axId val="375216408"/>
        <c:axId val="375215232"/>
        <c:axId val="0"/>
      </c:bar3DChart>
      <c:catAx>
        <c:axId val="375216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5215232"/>
        <c:crosses val="autoZero"/>
        <c:auto val="1"/>
        <c:lblAlgn val="ctr"/>
        <c:lblOffset val="100"/>
        <c:noMultiLvlLbl val="0"/>
      </c:catAx>
      <c:valAx>
        <c:axId val="375215232"/>
        <c:scaling>
          <c:orientation val="minMax"/>
        </c:scaling>
        <c:delete val="1"/>
        <c:axPos val="l"/>
        <c:numFmt formatCode="0%" sourceLinked="1"/>
        <c:majorTickMark val="out"/>
        <c:minorTickMark val="none"/>
        <c:tickLblPos val="nextTo"/>
        <c:crossAx val="3752164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F7-492F-A5FA-EF677DB6F8DD}"/>
              </c:ext>
            </c:extLst>
          </c:dPt>
          <c:dPt>
            <c:idx val="1"/>
            <c:invertIfNegative val="0"/>
            <c:bubble3D val="0"/>
            <c:spPr>
              <a:solidFill>
                <a:srgbClr val="C00000"/>
              </a:solidFill>
            </c:spPr>
            <c:extLst>
              <c:ext xmlns:c16="http://schemas.microsoft.com/office/drawing/2014/chart" uri="{C3380CC4-5D6E-409C-BE32-E72D297353CC}">
                <c16:uniqueId val="{00000001-1FF7-492F-A5FA-EF677DB6F8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F7-492F-A5FA-EF677DB6F8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F7-492F-A5FA-EF677DB6F8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1FF7-492F-A5FA-EF677DB6F8DD}"/>
            </c:ext>
          </c:extLst>
        </c:ser>
        <c:dLbls>
          <c:showLegendKey val="0"/>
          <c:showVal val="0"/>
          <c:showCatName val="0"/>
          <c:showSerName val="0"/>
          <c:showPercent val="0"/>
          <c:showBubbleSize val="0"/>
        </c:dLbls>
        <c:gapWidth val="150"/>
        <c:shape val="box"/>
        <c:axId val="356908736"/>
        <c:axId val="356909520"/>
        <c:axId val="0"/>
      </c:bar3DChart>
      <c:catAx>
        <c:axId val="356908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909520"/>
        <c:crosses val="autoZero"/>
        <c:auto val="1"/>
        <c:lblAlgn val="ctr"/>
        <c:lblOffset val="100"/>
        <c:noMultiLvlLbl val="0"/>
      </c:catAx>
      <c:valAx>
        <c:axId val="356909520"/>
        <c:scaling>
          <c:orientation val="minMax"/>
        </c:scaling>
        <c:delete val="1"/>
        <c:axPos val="l"/>
        <c:numFmt formatCode="0%" sourceLinked="1"/>
        <c:majorTickMark val="out"/>
        <c:minorTickMark val="none"/>
        <c:tickLblPos val="nextTo"/>
        <c:crossAx val="3569087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APOYO A LA GESTION ACADEMICA</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2"/>
          <c:order val="0"/>
          <c:tx>
            <c:strRef>
              <c:f>Admin!$C$2</c:f>
              <c:strCache>
                <c:ptCount val="1"/>
                <c:pt idx="0">
                  <c:v>AÑO 2019</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2-762B-498A-9DFE-7D43DD6B0D86}"/>
            </c:ext>
          </c:extLst>
        </c:ser>
        <c:ser>
          <c:idx val="0"/>
          <c:order val="1"/>
          <c:tx>
            <c:strRef>
              <c:f>Admin!$H$2</c:f>
              <c:strCache>
                <c:ptCount val="1"/>
                <c:pt idx="0">
                  <c:v>AÑO 2020</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7-762B-498A-9DFE-7D43DD6B0D86}"/>
            </c:ext>
          </c:extLst>
        </c:ser>
        <c:ser>
          <c:idx val="1"/>
          <c:order val="2"/>
          <c:tx>
            <c:strRef>
              <c:f>Admin!$M$2</c:f>
              <c:strCache>
                <c:ptCount val="1"/>
                <c:pt idx="0">
                  <c:v>AÑO 2021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Admin!$M$4:$P$4</c:f>
              <c:numCache>
                <c:formatCode>0%</c:formatCode>
                <c:ptCount val="4"/>
                <c:pt idx="0">
                  <c:v>0</c:v>
                </c:pt>
                <c:pt idx="1">
                  <c:v>0</c:v>
                </c:pt>
                <c:pt idx="2">
                  <c:v>0</c:v>
                </c:pt>
                <c:pt idx="3">
                  <c:v>1</c:v>
                </c:pt>
              </c:numCache>
            </c:numRef>
          </c:val>
          <c:extLst>
            <c:ext xmlns:c16="http://schemas.microsoft.com/office/drawing/2014/chart" uri="{C3380CC4-5D6E-409C-BE32-E72D297353CC}">
              <c16:uniqueId val="{0000000C-762B-498A-9DFE-7D43DD6B0D86}"/>
            </c:ext>
          </c:extLst>
        </c:ser>
        <c:ser>
          <c:idx val="3"/>
          <c:order val="3"/>
          <c:tx>
            <c:strRef>
              <c:f>Admin!$R$2</c:f>
              <c:strCache>
                <c:ptCount val="1"/>
                <c:pt idx="0">
                  <c:v>AÑO 2022</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Admin!$R$4:$U$4</c:f>
              <c:numCache>
                <c:formatCode>0%</c:formatCode>
                <c:ptCount val="4"/>
                <c:pt idx="0">
                  <c:v>0</c:v>
                </c:pt>
                <c:pt idx="1">
                  <c:v>0</c:v>
                </c:pt>
                <c:pt idx="2">
                  <c:v>0</c:v>
                </c:pt>
                <c:pt idx="3">
                  <c:v>1</c:v>
                </c:pt>
              </c:numCache>
            </c:numRef>
          </c:val>
          <c:extLst>
            <c:ext xmlns:c16="http://schemas.microsoft.com/office/drawing/2014/chart" uri="{C3380CC4-5D6E-409C-BE32-E72D297353CC}">
              <c16:uniqueId val="{00000010-762B-498A-9DFE-7D43DD6B0D86}"/>
            </c:ext>
          </c:extLst>
        </c:ser>
        <c:ser>
          <c:idx val="4"/>
          <c:order val="4"/>
          <c:tx>
            <c:strRef>
              <c:f>Admin!$W$2</c:f>
              <c:strCache>
                <c:ptCount val="1"/>
                <c:pt idx="0">
                  <c:v>AÑO 2023</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Admin!$W$4:$Z$4</c:f>
              <c:numCache>
                <c:formatCode>0%</c:formatCode>
                <c:ptCount val="4"/>
                <c:pt idx="0">
                  <c:v>0</c:v>
                </c:pt>
                <c:pt idx="1">
                  <c:v>0</c:v>
                </c:pt>
                <c:pt idx="2">
                  <c:v>0</c:v>
                </c:pt>
                <c:pt idx="3">
                  <c:v>1</c:v>
                </c:pt>
              </c:numCache>
            </c:numRef>
          </c:val>
          <c:extLst>
            <c:ext xmlns:c16="http://schemas.microsoft.com/office/drawing/2014/chart" uri="{C3380CC4-5D6E-409C-BE32-E72D297353CC}">
              <c16:uniqueId val="{00000001-9A70-41AB-904D-6EEBAB703896}"/>
            </c:ext>
          </c:extLst>
        </c:ser>
        <c:ser>
          <c:idx val="5"/>
          <c:order val="5"/>
          <c:tx>
            <c:strRef>
              <c:f>Admin!$AB$2</c:f>
              <c:strCache>
                <c:ptCount val="1"/>
                <c:pt idx="0">
                  <c:v>AÑO 2024</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Admin!$AB$4:$AE$4</c:f>
              <c:numCache>
                <c:formatCode>0%</c:formatCode>
                <c:ptCount val="4"/>
                <c:pt idx="0">
                  <c:v>0</c:v>
                </c:pt>
                <c:pt idx="1">
                  <c:v>0</c:v>
                </c:pt>
                <c:pt idx="2">
                  <c:v>0</c:v>
                </c:pt>
                <c:pt idx="3">
                  <c:v>1</c:v>
                </c:pt>
              </c:numCache>
            </c:numRef>
          </c:val>
          <c:extLst>
            <c:ext xmlns:c16="http://schemas.microsoft.com/office/drawing/2014/chart" uri="{C3380CC4-5D6E-409C-BE32-E72D297353CC}">
              <c16:uniqueId val="{00000000-7134-BA4A-B82A-C16B74D29690}"/>
            </c:ext>
          </c:extLst>
        </c:ser>
        <c:dLbls>
          <c:showLegendKey val="0"/>
          <c:showVal val="1"/>
          <c:showCatName val="0"/>
          <c:showSerName val="0"/>
          <c:showPercent val="0"/>
          <c:showBubbleSize val="0"/>
        </c:dLbls>
        <c:gapWidth val="150"/>
        <c:shape val="box"/>
        <c:axId val="375215624"/>
        <c:axId val="375217192"/>
        <c:axId val="0"/>
      </c:bar3DChart>
      <c:catAx>
        <c:axId val="37521562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5217192"/>
        <c:crosses val="autoZero"/>
        <c:auto val="1"/>
        <c:lblAlgn val="ctr"/>
        <c:lblOffset val="100"/>
        <c:noMultiLvlLbl val="0"/>
      </c:catAx>
      <c:valAx>
        <c:axId val="3752171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5215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22" l="0.70000000000000018" r="0.70000000000000018" t="0.75000000000000022" header="0.3000000000000001" footer="0.3000000000000001"/>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cap="none" spc="0" normalizeH="0" baseline="0">
                <a:solidFill>
                  <a:schemeClr val="tx1">
                    <a:lumMod val="65000"/>
                    <a:lumOff val="35000"/>
                  </a:schemeClr>
                </a:solidFill>
                <a:latin typeface="+mj-lt"/>
                <a:ea typeface="+mj-ea"/>
                <a:cs typeface="+mj-cs"/>
              </a:defRPr>
            </a:pPr>
            <a:r>
              <a:rPr lang="en-US"/>
              <a:t>ADMINISTRACIÓN DE LA PLANTA FISICA Y DE LOS RECURSOS</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2"/>
          <c:order val="0"/>
          <c:tx>
            <c:strRef>
              <c:f>Admin!$C$2</c:f>
              <c:strCache>
                <c:ptCount val="1"/>
                <c:pt idx="0">
                  <c:v>AÑO 2019</c:v>
                </c:pt>
              </c:strCache>
            </c:strRef>
          </c:tx>
          <c:spPr>
            <a:solidFill>
              <a:schemeClr val="accent3"/>
            </a:solidFill>
            <a:ln>
              <a:noFill/>
            </a:ln>
            <a:effectLst/>
            <a:sp3d/>
          </c:spPr>
          <c:invertIfNegative val="0"/>
          <c:dLbls>
            <c:dLbl>
              <c:idx val="0"/>
              <c:layout>
                <c:manualLayout>
                  <c:x val="-7.3888888888888893E-2"/>
                  <c:y val="4.62046180606211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8F4-4E59-8380-A0347F34CFDB}"/>
                </c:ext>
              </c:extLst>
            </c:dLbl>
            <c:dLbl>
              <c:idx val="1"/>
              <c:layout>
                <c:manualLayout>
                  <c:x val="-5.444444444444449E-2"/>
                  <c:y val="-4.62046180606211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8F4-4E59-8380-A0347F34CFD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Admin!$C$5:$F$5</c:f>
              <c:numCache>
                <c:formatCode>0%</c:formatCode>
                <c:ptCount val="4"/>
                <c:pt idx="0">
                  <c:v>0</c:v>
                </c:pt>
                <c:pt idx="1">
                  <c:v>0</c:v>
                </c:pt>
                <c:pt idx="2">
                  <c:v>0</c:v>
                </c:pt>
                <c:pt idx="3">
                  <c:v>1</c:v>
                </c:pt>
              </c:numCache>
            </c:numRef>
          </c:val>
          <c:extLst>
            <c:ext xmlns:c16="http://schemas.microsoft.com/office/drawing/2014/chart" uri="{C3380CC4-5D6E-409C-BE32-E72D297353CC}">
              <c16:uniqueId val="{00000002-28F4-4E59-8380-A0347F34CFDB}"/>
            </c:ext>
          </c:extLst>
        </c:ser>
        <c:ser>
          <c:idx val="0"/>
          <c:order val="1"/>
          <c:tx>
            <c:strRef>
              <c:f>Admin!$H$2</c:f>
              <c:strCache>
                <c:ptCount val="1"/>
                <c:pt idx="0">
                  <c:v>AÑO 2020</c:v>
                </c:pt>
              </c:strCache>
            </c:strRef>
          </c:tx>
          <c:spPr>
            <a:solidFill>
              <a:schemeClr val="accent1"/>
            </a:solidFill>
            <a:ln>
              <a:noFill/>
            </a:ln>
            <a:effectLst/>
            <a:sp3d/>
          </c:spPr>
          <c:invertIfNegative val="0"/>
          <c:dLbls>
            <c:dLbl>
              <c:idx val="0"/>
              <c:layout>
                <c:manualLayout>
                  <c:x val="-6.7583333333333398E-2"/>
                  <c:y val="-7.39273888969939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4-4E59-8380-A0347F34CFDB}"/>
                </c:ext>
              </c:extLst>
            </c:dLbl>
            <c:dLbl>
              <c:idx val="1"/>
              <c:layout>
                <c:manualLayout>
                  <c:x val="-7.3138888888888892E-2"/>
                  <c:y val="-4.62046180606211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4-4E59-8380-A0347F34CFDB}"/>
                </c:ext>
              </c:extLst>
            </c:dLbl>
            <c:dLbl>
              <c:idx val="2"/>
              <c:layout>
                <c:manualLayout>
                  <c:x val="-6.2027777777777779E-2"/>
                  <c:y val="-6.93069270909318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4-4E59-8380-A0347F34CFDB}"/>
                </c:ext>
              </c:extLst>
            </c:dLbl>
            <c:dLbl>
              <c:idx val="3"/>
              <c:layout>
                <c:manualLayout>
                  <c:x val="-3.9759210547729226E-2"/>
                  <c:y val="-0.1272727407696641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F4-4E59-8380-A0347F34CFD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Admin!$H$5:$K$5</c:f>
              <c:numCache>
                <c:formatCode>0%</c:formatCode>
                <c:ptCount val="4"/>
                <c:pt idx="0">
                  <c:v>0</c:v>
                </c:pt>
                <c:pt idx="1">
                  <c:v>0</c:v>
                </c:pt>
                <c:pt idx="2">
                  <c:v>0</c:v>
                </c:pt>
                <c:pt idx="3">
                  <c:v>1</c:v>
                </c:pt>
              </c:numCache>
            </c:numRef>
          </c:val>
          <c:extLst>
            <c:ext xmlns:c16="http://schemas.microsoft.com/office/drawing/2014/chart" uri="{C3380CC4-5D6E-409C-BE32-E72D297353CC}">
              <c16:uniqueId val="{00000007-28F4-4E59-8380-A0347F34CFDB}"/>
            </c:ext>
          </c:extLst>
        </c:ser>
        <c:ser>
          <c:idx val="1"/>
          <c:order val="2"/>
          <c:tx>
            <c:strRef>
              <c:f>Directiva!$M$2</c:f>
              <c:strCache>
                <c:ptCount val="1"/>
                <c:pt idx="0">
                  <c:v>AÑO 2021</c:v>
                </c:pt>
              </c:strCache>
            </c:strRef>
          </c:tx>
          <c:spPr>
            <a:solidFill>
              <a:schemeClr val="accent2"/>
            </a:solidFill>
            <a:ln>
              <a:noFill/>
            </a:ln>
            <a:effectLst/>
            <a:sp3d/>
          </c:spPr>
          <c:invertIfNegative val="0"/>
          <c:dLbls>
            <c:dLbl>
              <c:idx val="0"/>
              <c:layout>
                <c:manualLayout>
                  <c:x val="-6.5866433460414806E-2"/>
                  <c:y val="4.713805213691268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8F4-4E59-8380-A0347F34CFDB}"/>
                </c:ext>
              </c:extLst>
            </c:dLbl>
            <c:dLbl>
              <c:idx val="1"/>
              <c:layout>
                <c:manualLayout>
                  <c:x val="-7.8694444444444483E-2"/>
                  <c:y val="-6.46864652848696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8F4-4E59-8380-A0347F34CFDB}"/>
                </c:ext>
              </c:extLst>
            </c:dLbl>
            <c:dLbl>
              <c:idx val="2"/>
              <c:layout>
                <c:manualLayout>
                  <c:x val="-6.4805555555555561E-2"/>
                  <c:y val="-4.62046180606211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8F4-4E59-8380-A0347F34CFDB}"/>
                </c:ext>
              </c:extLst>
            </c:dLbl>
            <c:dLbl>
              <c:idx val="3"/>
              <c:layout>
                <c:manualLayout>
                  <c:x val="-3.9759210547729226E-2"/>
                  <c:y val="-7.07070782053689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8F4-4E59-8380-A0347F34CFD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C-28F4-4E59-8380-A0347F34CFDB}"/>
            </c:ext>
          </c:extLst>
        </c:ser>
        <c:ser>
          <c:idx val="3"/>
          <c:order val="3"/>
          <c:tx>
            <c:strRef>
              <c:f>Admin!$R$2</c:f>
              <c:strCache>
                <c:ptCount val="1"/>
                <c:pt idx="0">
                  <c:v>AÑO 2022</c:v>
                </c:pt>
              </c:strCache>
            </c:strRef>
          </c:tx>
          <c:spPr>
            <a:solidFill>
              <a:schemeClr val="accent4"/>
            </a:solidFill>
            <a:ln>
              <a:noFill/>
            </a:ln>
            <a:effectLst/>
            <a:sp3d/>
          </c:spPr>
          <c:invertIfNegative val="0"/>
          <c:dLbls>
            <c:dLbl>
              <c:idx val="0"/>
              <c:layout>
                <c:manualLayout>
                  <c:x val="-4.4219684611201737E-2"/>
                  <c:y val="-4.61133021989872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8F4-4E59-8380-A0347F34CFDB}"/>
                </c:ext>
              </c:extLst>
            </c:dLbl>
            <c:dLbl>
              <c:idx val="1"/>
              <c:layout>
                <c:manualLayout>
                  <c:x val="-4.6394779771615005E-2"/>
                  <c:y val="-5.99472928586834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8F4-4E59-8380-A0347F34CFDB}"/>
                </c:ext>
              </c:extLst>
            </c:dLbl>
            <c:dLbl>
              <c:idx val="2"/>
              <c:layout>
                <c:manualLayout>
                  <c:x val="-4.4219684611201737E-2"/>
                  <c:y val="-7.37812835183796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8F4-4E59-8380-A0347F34CFDB}"/>
                </c:ext>
              </c:extLst>
            </c:dLbl>
            <c:dLbl>
              <c:idx val="3"/>
              <c:layout>
                <c:manualLayout>
                  <c:x val="-4.2044589450788469E-2"/>
                  <c:y val="-4.61133021989872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8F4-4E59-8380-A0347F34CFD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Admin!$R$5:$U$5</c:f>
              <c:numCache>
                <c:formatCode>0%</c:formatCode>
                <c:ptCount val="4"/>
                <c:pt idx="0">
                  <c:v>0</c:v>
                </c:pt>
                <c:pt idx="1">
                  <c:v>0</c:v>
                </c:pt>
                <c:pt idx="2">
                  <c:v>0</c:v>
                </c:pt>
                <c:pt idx="3">
                  <c:v>1</c:v>
                </c:pt>
              </c:numCache>
            </c:numRef>
          </c:val>
          <c:extLst>
            <c:ext xmlns:c16="http://schemas.microsoft.com/office/drawing/2014/chart" uri="{C3380CC4-5D6E-409C-BE32-E72D297353CC}">
              <c16:uniqueId val="{00000011-28F4-4E59-8380-A0347F34CFDB}"/>
            </c:ext>
          </c:extLst>
        </c:ser>
        <c:ser>
          <c:idx val="4"/>
          <c:order val="4"/>
          <c:tx>
            <c:strRef>
              <c:f>Admin!$W$2</c:f>
              <c:strCache>
                <c:ptCount val="1"/>
                <c:pt idx="0">
                  <c:v>AÑO 2023</c:v>
                </c:pt>
              </c:strCache>
            </c:strRef>
          </c:tx>
          <c:spPr>
            <a:solidFill>
              <a:schemeClr val="accent5"/>
            </a:solidFill>
            <a:ln>
              <a:noFill/>
            </a:ln>
            <a:effectLst/>
            <a:sp3d/>
          </c:spPr>
          <c:invertIfNegative val="0"/>
          <c:val>
            <c:numRef>
              <c:f>Admin!$W$5:$Z$5</c:f>
              <c:numCache>
                <c:formatCode>0%</c:formatCode>
                <c:ptCount val="4"/>
                <c:pt idx="0">
                  <c:v>0</c:v>
                </c:pt>
                <c:pt idx="1">
                  <c:v>0</c:v>
                </c:pt>
                <c:pt idx="2">
                  <c:v>0</c:v>
                </c:pt>
                <c:pt idx="3">
                  <c:v>1</c:v>
                </c:pt>
              </c:numCache>
            </c:numRef>
          </c:val>
          <c:extLst>
            <c:ext xmlns:c16="http://schemas.microsoft.com/office/drawing/2014/chart" uri="{C3380CC4-5D6E-409C-BE32-E72D297353CC}">
              <c16:uniqueId val="{00000001-ECA0-4907-8C9A-6DB4548C64CE}"/>
            </c:ext>
          </c:extLst>
        </c:ser>
        <c:ser>
          <c:idx val="5"/>
          <c:order val="5"/>
          <c:tx>
            <c:strRef>
              <c:f>Admin!$AB$2</c:f>
              <c:strCache>
                <c:ptCount val="1"/>
                <c:pt idx="0">
                  <c:v>AÑO 2024</c:v>
                </c:pt>
              </c:strCache>
            </c:strRef>
          </c:tx>
          <c:invertIfNegative val="0"/>
          <c:val>
            <c:numRef>
              <c:f>Admin!$AB$5:$AE$5</c:f>
              <c:numCache>
                <c:formatCode>0%</c:formatCode>
                <c:ptCount val="4"/>
                <c:pt idx="0">
                  <c:v>0</c:v>
                </c:pt>
                <c:pt idx="1">
                  <c:v>0</c:v>
                </c:pt>
                <c:pt idx="2">
                  <c:v>0</c:v>
                </c:pt>
                <c:pt idx="3">
                  <c:v>1</c:v>
                </c:pt>
              </c:numCache>
            </c:numRef>
          </c:val>
          <c:extLst>
            <c:ext xmlns:c16="http://schemas.microsoft.com/office/drawing/2014/chart" uri="{C3380CC4-5D6E-409C-BE32-E72D297353CC}">
              <c16:uniqueId val="{00000000-DC5C-6A43-8C4A-F8EA372B820A}"/>
            </c:ext>
          </c:extLst>
        </c:ser>
        <c:dLbls>
          <c:showLegendKey val="0"/>
          <c:showVal val="0"/>
          <c:showCatName val="0"/>
          <c:showSerName val="0"/>
          <c:showPercent val="0"/>
          <c:showBubbleSize val="0"/>
        </c:dLbls>
        <c:gapWidth val="150"/>
        <c:shape val="box"/>
        <c:axId val="376786360"/>
        <c:axId val="376783224"/>
        <c:axId val="0"/>
      </c:bar3DChart>
      <c:catAx>
        <c:axId val="376786360"/>
        <c:scaling>
          <c:orientation val="minMax"/>
        </c:scaling>
        <c:delete val="0"/>
        <c:axPos val="b"/>
        <c:numFmt formatCode="General"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s-CO"/>
          </a:p>
        </c:txPr>
        <c:crossAx val="376783224"/>
        <c:crosses val="autoZero"/>
        <c:auto val="1"/>
        <c:lblAlgn val="ctr"/>
        <c:lblOffset val="100"/>
        <c:noMultiLvlLbl val="0"/>
      </c:catAx>
      <c:valAx>
        <c:axId val="37678322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67863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ADMINISTRACION DE SERVICIOS COMPLEMENTARIOS</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2"/>
          <c:order val="0"/>
          <c:tx>
            <c:strRef>
              <c:f>Admin!$C$2</c:f>
              <c:strCache>
                <c:ptCount val="1"/>
                <c:pt idx="0">
                  <c:v>AÑO 2019</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2-1BB3-4403-8302-25194BEDB8AE}"/>
            </c:ext>
          </c:extLst>
        </c:ser>
        <c:ser>
          <c:idx val="0"/>
          <c:order val="1"/>
          <c:tx>
            <c:strRef>
              <c:f>Admin!$H$2</c:f>
              <c:strCache>
                <c:ptCount val="1"/>
                <c:pt idx="0">
                  <c:v>AÑO 2020</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Admin!$H$6:$K$6</c:f>
              <c:numCache>
                <c:formatCode>0%</c:formatCode>
                <c:ptCount val="4"/>
                <c:pt idx="0">
                  <c:v>0</c:v>
                </c:pt>
                <c:pt idx="1">
                  <c:v>0.5</c:v>
                </c:pt>
                <c:pt idx="2">
                  <c:v>0</c:v>
                </c:pt>
                <c:pt idx="3">
                  <c:v>0.5</c:v>
                </c:pt>
              </c:numCache>
            </c:numRef>
          </c:val>
          <c:extLst>
            <c:ext xmlns:c16="http://schemas.microsoft.com/office/drawing/2014/chart" uri="{C3380CC4-5D6E-409C-BE32-E72D297353CC}">
              <c16:uniqueId val="{00000007-1BB3-4403-8302-25194BEDB8AE}"/>
            </c:ext>
          </c:extLst>
        </c:ser>
        <c:ser>
          <c:idx val="1"/>
          <c:order val="2"/>
          <c:tx>
            <c:strRef>
              <c:f>Admin!$M$2</c:f>
              <c:strCache>
                <c:ptCount val="1"/>
                <c:pt idx="0">
                  <c:v>AÑO 2021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C-1BB3-4403-8302-25194BEDB8AE}"/>
            </c:ext>
          </c:extLst>
        </c:ser>
        <c:ser>
          <c:idx val="3"/>
          <c:order val="3"/>
          <c:tx>
            <c:strRef>
              <c:f>Admin!$R$2</c:f>
              <c:strCache>
                <c:ptCount val="1"/>
                <c:pt idx="0">
                  <c:v>AÑO 2022</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4.8569874932028273E-2"/>
                  <c:y val="-6.12794677779864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BB3-4403-8302-25194BEDB8AE}"/>
                </c:ext>
              </c:extLst>
            </c:dLbl>
            <c:dLbl>
              <c:idx val="1"/>
              <c:layout>
                <c:manualLayout>
                  <c:x val="-3.5519303969548666E-2"/>
                  <c:y val="-5.18518573506039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BB3-4403-8302-25194BEDB8A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Admin!$R$6:$U$6</c:f>
              <c:numCache>
                <c:formatCode>0%</c:formatCode>
                <c:ptCount val="4"/>
                <c:pt idx="0">
                  <c:v>0</c:v>
                </c:pt>
                <c:pt idx="1">
                  <c:v>0</c:v>
                </c:pt>
                <c:pt idx="2">
                  <c:v>0</c:v>
                </c:pt>
                <c:pt idx="3">
                  <c:v>1</c:v>
                </c:pt>
              </c:numCache>
            </c:numRef>
          </c:val>
          <c:extLst>
            <c:ext xmlns:c16="http://schemas.microsoft.com/office/drawing/2014/chart" uri="{C3380CC4-5D6E-409C-BE32-E72D297353CC}">
              <c16:uniqueId val="{0000000F-1BB3-4403-8302-25194BEDB8AE}"/>
            </c:ext>
          </c:extLst>
        </c:ser>
        <c:ser>
          <c:idx val="4"/>
          <c:order val="4"/>
          <c:tx>
            <c:strRef>
              <c:f>Admin!$W$2</c:f>
              <c:strCache>
                <c:ptCount val="1"/>
                <c:pt idx="0">
                  <c:v>AÑO 2023</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val>
            <c:numRef>
              <c:f>Admin!$W$6:$Z$6</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1-FD8F-48ED-AE29-42A2D2D5953E}"/>
            </c:ext>
          </c:extLst>
        </c:ser>
        <c:ser>
          <c:idx val="5"/>
          <c:order val="5"/>
          <c:tx>
            <c:strRef>
              <c:f>Admin!$AB$2</c:f>
              <c:strCache>
                <c:ptCount val="1"/>
                <c:pt idx="0">
                  <c:v>AÑO 2024</c:v>
                </c:pt>
              </c:strCache>
            </c:strRef>
          </c:tx>
          <c:invertIfNegative val="0"/>
          <c:val>
            <c:numRef>
              <c:f>Admin!$AB$6:$AE$6</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0-468F-954C-8343-EA93C1F351F6}"/>
            </c:ext>
          </c:extLst>
        </c:ser>
        <c:dLbls>
          <c:showLegendKey val="0"/>
          <c:showVal val="0"/>
          <c:showCatName val="0"/>
          <c:showSerName val="0"/>
          <c:showPercent val="0"/>
          <c:showBubbleSize val="0"/>
        </c:dLbls>
        <c:gapWidth val="150"/>
        <c:shape val="box"/>
        <c:axId val="376776952"/>
        <c:axId val="376775776"/>
        <c:axId val="0"/>
      </c:bar3DChart>
      <c:catAx>
        <c:axId val="37677695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6775776"/>
        <c:crosses val="autoZero"/>
        <c:auto val="1"/>
        <c:lblAlgn val="ctr"/>
        <c:lblOffset val="100"/>
        <c:noMultiLvlLbl val="0"/>
      </c:catAx>
      <c:valAx>
        <c:axId val="3767757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67769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BFB-43AF-AFDD-775D936D9012}"/>
              </c:ext>
            </c:extLst>
          </c:dPt>
          <c:dPt>
            <c:idx val="1"/>
            <c:invertIfNegative val="0"/>
            <c:bubble3D val="0"/>
            <c:spPr>
              <a:solidFill>
                <a:srgbClr val="C00000"/>
              </a:solidFill>
            </c:spPr>
            <c:extLst>
              <c:ext xmlns:c16="http://schemas.microsoft.com/office/drawing/2014/chart" uri="{C3380CC4-5D6E-409C-BE32-E72D297353CC}">
                <c16:uniqueId val="{00000001-0BFB-43AF-AFDD-775D936D90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BFB-43AF-AFDD-775D936D90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FB-43AF-AFDD-775D936D90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Admin!$C$7:$F$7</c:f>
              <c:numCache>
                <c:formatCode>0%</c:formatCode>
                <c:ptCount val="4"/>
                <c:pt idx="0">
                  <c:v>0</c:v>
                </c:pt>
                <c:pt idx="1">
                  <c:v>0</c:v>
                </c:pt>
                <c:pt idx="2">
                  <c:v>0</c:v>
                </c:pt>
                <c:pt idx="3">
                  <c:v>1</c:v>
                </c:pt>
              </c:numCache>
            </c:numRef>
          </c:val>
          <c:extLst>
            <c:ext xmlns:c16="http://schemas.microsoft.com/office/drawing/2014/chart" uri="{C3380CC4-5D6E-409C-BE32-E72D297353CC}">
              <c16:uniqueId val="{00000004-0BFB-43AF-AFDD-775D936D9012}"/>
            </c:ext>
          </c:extLst>
        </c:ser>
        <c:dLbls>
          <c:showLegendKey val="0"/>
          <c:showVal val="0"/>
          <c:showCatName val="0"/>
          <c:showSerName val="0"/>
          <c:showPercent val="0"/>
          <c:showBubbleSize val="0"/>
        </c:dLbls>
        <c:gapWidth val="150"/>
        <c:shape val="box"/>
        <c:axId val="376781656"/>
        <c:axId val="376777736"/>
        <c:axId val="0"/>
      </c:bar3DChart>
      <c:catAx>
        <c:axId val="376781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6777736"/>
        <c:crosses val="autoZero"/>
        <c:auto val="1"/>
        <c:lblAlgn val="ctr"/>
        <c:lblOffset val="100"/>
        <c:noMultiLvlLbl val="0"/>
      </c:catAx>
      <c:valAx>
        <c:axId val="376777736"/>
        <c:scaling>
          <c:orientation val="minMax"/>
        </c:scaling>
        <c:delete val="1"/>
        <c:axPos val="l"/>
        <c:numFmt formatCode="0%" sourceLinked="1"/>
        <c:majorTickMark val="out"/>
        <c:minorTickMark val="none"/>
        <c:tickLblPos val="nextTo"/>
        <c:crossAx val="376781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7.3701842546063656E-2"/>
          <c:y val="0.22266816012110865"/>
          <c:w val="0.9262981574539364"/>
          <c:h val="0.66467406700464715"/>
        </c:manualLayout>
      </c:layout>
      <c:bar3DChart>
        <c:barDir val="col"/>
        <c:grouping val="clustered"/>
        <c:varyColors val="0"/>
        <c:ser>
          <c:idx val="2"/>
          <c:order val="0"/>
          <c:tx>
            <c:strRef>
              <c:f>Admin!$B$7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4A-405E-B7E3-2CFEA419068A}"/>
              </c:ext>
            </c:extLst>
          </c:dPt>
          <c:dPt>
            <c:idx val="1"/>
            <c:invertIfNegative val="0"/>
            <c:bubble3D val="0"/>
            <c:spPr>
              <a:solidFill>
                <a:srgbClr val="C00000"/>
              </a:solidFill>
            </c:spPr>
            <c:extLst>
              <c:ext xmlns:c16="http://schemas.microsoft.com/office/drawing/2014/chart" uri="{C3380CC4-5D6E-409C-BE32-E72D297353CC}">
                <c16:uniqueId val="{00000001-644A-405E-B7E3-2CFEA41906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4A-405E-B7E3-2CFEA41906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4A-405E-B7E3-2CFEA419068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Admin!$H$7:$K$7</c:f>
              <c:numCache>
                <c:formatCode>0%</c:formatCode>
                <c:ptCount val="4"/>
                <c:pt idx="0">
                  <c:v>0</c:v>
                </c:pt>
                <c:pt idx="1">
                  <c:v>0</c:v>
                </c:pt>
                <c:pt idx="2">
                  <c:v>0.1</c:v>
                </c:pt>
                <c:pt idx="3">
                  <c:v>0.9</c:v>
                </c:pt>
              </c:numCache>
            </c:numRef>
          </c:val>
          <c:extLst>
            <c:ext xmlns:c16="http://schemas.microsoft.com/office/drawing/2014/chart" uri="{C3380CC4-5D6E-409C-BE32-E72D297353CC}">
              <c16:uniqueId val="{00000004-644A-405E-B7E3-2CFEA419068A}"/>
            </c:ext>
          </c:extLst>
        </c:ser>
        <c:dLbls>
          <c:showLegendKey val="0"/>
          <c:showVal val="0"/>
          <c:showCatName val="0"/>
          <c:showSerName val="0"/>
          <c:showPercent val="0"/>
          <c:showBubbleSize val="0"/>
        </c:dLbls>
        <c:gapWidth val="150"/>
        <c:shape val="box"/>
        <c:axId val="376782048"/>
        <c:axId val="376784008"/>
        <c:axId val="0"/>
      </c:bar3DChart>
      <c:catAx>
        <c:axId val="376782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6784008"/>
        <c:crosses val="autoZero"/>
        <c:auto val="1"/>
        <c:lblAlgn val="ctr"/>
        <c:lblOffset val="100"/>
        <c:noMultiLvlLbl val="0"/>
      </c:catAx>
      <c:valAx>
        <c:axId val="376784008"/>
        <c:scaling>
          <c:orientation val="minMax"/>
        </c:scaling>
        <c:delete val="1"/>
        <c:axPos val="l"/>
        <c:numFmt formatCode="0%" sourceLinked="1"/>
        <c:majorTickMark val="out"/>
        <c:minorTickMark val="none"/>
        <c:tickLblPos val="nextTo"/>
        <c:crossAx val="3767820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042-46FD-99D1-6439FA8CC7C2}"/>
              </c:ext>
            </c:extLst>
          </c:dPt>
          <c:dPt>
            <c:idx val="1"/>
            <c:invertIfNegative val="0"/>
            <c:bubble3D val="0"/>
            <c:spPr>
              <a:solidFill>
                <a:srgbClr val="C00000"/>
              </a:solidFill>
            </c:spPr>
            <c:extLst>
              <c:ext xmlns:c16="http://schemas.microsoft.com/office/drawing/2014/chart" uri="{C3380CC4-5D6E-409C-BE32-E72D297353CC}">
                <c16:uniqueId val="{00000001-9042-46FD-99D1-6439FA8CC7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042-46FD-99D1-6439FA8CC7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042-46FD-99D1-6439FA8CC7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Admin!$M$7:$P$7</c:f>
              <c:numCache>
                <c:formatCode>0%</c:formatCode>
                <c:ptCount val="4"/>
                <c:pt idx="0">
                  <c:v>0</c:v>
                </c:pt>
                <c:pt idx="1">
                  <c:v>0</c:v>
                </c:pt>
                <c:pt idx="2">
                  <c:v>0.1</c:v>
                </c:pt>
                <c:pt idx="3">
                  <c:v>0.9</c:v>
                </c:pt>
              </c:numCache>
            </c:numRef>
          </c:val>
          <c:extLst>
            <c:ext xmlns:c16="http://schemas.microsoft.com/office/drawing/2014/chart" uri="{C3380CC4-5D6E-409C-BE32-E72D297353CC}">
              <c16:uniqueId val="{00000004-9042-46FD-99D1-6439FA8CC7C2}"/>
            </c:ext>
          </c:extLst>
        </c:ser>
        <c:dLbls>
          <c:showLegendKey val="0"/>
          <c:showVal val="0"/>
          <c:showCatName val="0"/>
          <c:showSerName val="0"/>
          <c:showPercent val="0"/>
          <c:showBubbleSize val="0"/>
        </c:dLbls>
        <c:gapWidth val="150"/>
        <c:shape val="box"/>
        <c:axId val="376782440"/>
        <c:axId val="376780872"/>
        <c:axId val="0"/>
      </c:bar3DChart>
      <c:catAx>
        <c:axId val="376782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6780872"/>
        <c:crosses val="autoZero"/>
        <c:auto val="1"/>
        <c:lblAlgn val="ctr"/>
        <c:lblOffset val="100"/>
        <c:noMultiLvlLbl val="0"/>
      </c:catAx>
      <c:valAx>
        <c:axId val="376780872"/>
        <c:scaling>
          <c:orientation val="minMax"/>
        </c:scaling>
        <c:delete val="1"/>
        <c:axPos val="l"/>
        <c:numFmt formatCode="0%" sourceLinked="1"/>
        <c:majorTickMark val="out"/>
        <c:minorTickMark val="none"/>
        <c:tickLblPos val="nextTo"/>
        <c:crossAx val="376782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TALENTO HUMANO</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7852093529091901E-2"/>
          <c:y val="0.24462948296647849"/>
          <c:w val="0.95214790647090808"/>
          <c:h val="0.50280862336503362"/>
        </c:manualLayout>
      </c:layout>
      <c:bar3DChart>
        <c:barDir val="col"/>
        <c:grouping val="clustered"/>
        <c:varyColors val="0"/>
        <c:ser>
          <c:idx val="2"/>
          <c:order val="0"/>
          <c:tx>
            <c:strRef>
              <c:f>Admin!$C$2</c:f>
              <c:strCache>
                <c:ptCount val="1"/>
                <c:pt idx="0">
                  <c:v>AÑO 2019</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Admin!$I$5</c:f>
              <c:numCache>
                <c:formatCode>0%</c:formatCode>
                <c:ptCount val="1"/>
                <c:pt idx="0">
                  <c:v>0</c:v>
                </c:pt>
              </c:numCache>
            </c:numRef>
          </c:val>
          <c:extLst>
            <c:ext xmlns:c16="http://schemas.microsoft.com/office/drawing/2014/chart" uri="{C3380CC4-5D6E-409C-BE32-E72D297353CC}">
              <c16:uniqueId val="{00000002-0307-45EC-A14C-C3B70517EA67}"/>
            </c:ext>
          </c:extLst>
        </c:ser>
        <c:ser>
          <c:idx val="0"/>
          <c:order val="1"/>
          <c:tx>
            <c:strRef>
              <c:f>Admin!$H$2</c:f>
              <c:strCache>
                <c:ptCount val="1"/>
                <c:pt idx="0">
                  <c:v>AÑO 2020</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Admin!$H$7:$K$7</c:f>
              <c:numCache>
                <c:formatCode>0%</c:formatCode>
                <c:ptCount val="4"/>
                <c:pt idx="0">
                  <c:v>0</c:v>
                </c:pt>
                <c:pt idx="1">
                  <c:v>0</c:v>
                </c:pt>
                <c:pt idx="2">
                  <c:v>0.1</c:v>
                </c:pt>
                <c:pt idx="3">
                  <c:v>0.9</c:v>
                </c:pt>
              </c:numCache>
            </c:numRef>
          </c:val>
          <c:extLst>
            <c:ext xmlns:c16="http://schemas.microsoft.com/office/drawing/2014/chart" uri="{C3380CC4-5D6E-409C-BE32-E72D297353CC}">
              <c16:uniqueId val="{00000007-0307-45EC-A14C-C3B70517EA67}"/>
            </c:ext>
          </c:extLst>
        </c:ser>
        <c:ser>
          <c:idx val="1"/>
          <c:order val="2"/>
          <c:tx>
            <c:strRef>
              <c:f>Admin!$M$2</c:f>
              <c:strCache>
                <c:ptCount val="1"/>
                <c:pt idx="0">
                  <c:v>AÑO 2021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Admin!$M$7:$P$7</c:f>
              <c:numCache>
                <c:formatCode>0%</c:formatCode>
                <c:ptCount val="4"/>
                <c:pt idx="0">
                  <c:v>0</c:v>
                </c:pt>
                <c:pt idx="1">
                  <c:v>0</c:v>
                </c:pt>
                <c:pt idx="2">
                  <c:v>0.1</c:v>
                </c:pt>
                <c:pt idx="3">
                  <c:v>0.9</c:v>
                </c:pt>
              </c:numCache>
            </c:numRef>
          </c:val>
          <c:extLst>
            <c:ext xmlns:c16="http://schemas.microsoft.com/office/drawing/2014/chart" uri="{C3380CC4-5D6E-409C-BE32-E72D297353CC}">
              <c16:uniqueId val="{0000000C-0307-45EC-A14C-C3B70517EA67}"/>
            </c:ext>
          </c:extLst>
        </c:ser>
        <c:ser>
          <c:idx val="3"/>
          <c:order val="3"/>
          <c:tx>
            <c:strRef>
              <c:f>Admin!$R$2</c:f>
              <c:strCache>
                <c:ptCount val="1"/>
                <c:pt idx="0">
                  <c:v>AÑO 2022</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4.4219684611201737E-2"/>
                  <c:y val="-7.53067582997720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307-45EC-A14C-C3B70517EA67}"/>
                </c:ext>
              </c:extLst>
            </c:dLbl>
            <c:dLbl>
              <c:idx val="1"/>
              <c:layout>
                <c:manualLayout>
                  <c:x val="-9.4181620445894509E-3"/>
                  <c:y val="-6.11867411185647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307-45EC-A14C-C3B70517EA67}"/>
                </c:ext>
              </c:extLst>
            </c:dLbl>
            <c:dLbl>
              <c:idx val="2"/>
              <c:layout>
                <c:manualLayout>
                  <c:x val="-4.1925044850633475E-2"/>
                  <c:y val="-9.41334478747150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307-45EC-A14C-C3B70517EA67}"/>
                </c:ext>
              </c:extLst>
            </c:dLbl>
            <c:dLbl>
              <c:idx val="3"/>
              <c:layout>
                <c:manualLayout>
                  <c:x val="-3.3344208809135398E-2"/>
                  <c:y val="-8.94267754809792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307-45EC-A14C-C3B70517EA6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Admin!$R$7:$U$7</c:f>
              <c:numCache>
                <c:formatCode>0%</c:formatCode>
                <c:ptCount val="4"/>
                <c:pt idx="0">
                  <c:v>0</c:v>
                </c:pt>
                <c:pt idx="1">
                  <c:v>0</c:v>
                </c:pt>
                <c:pt idx="2">
                  <c:v>0</c:v>
                </c:pt>
                <c:pt idx="3">
                  <c:v>1</c:v>
                </c:pt>
              </c:numCache>
            </c:numRef>
          </c:val>
          <c:extLst>
            <c:ext xmlns:c16="http://schemas.microsoft.com/office/drawing/2014/chart" uri="{C3380CC4-5D6E-409C-BE32-E72D297353CC}">
              <c16:uniqueId val="{00000011-0307-45EC-A14C-C3B70517EA67}"/>
            </c:ext>
          </c:extLst>
        </c:ser>
        <c:ser>
          <c:idx val="4"/>
          <c:order val="4"/>
          <c:tx>
            <c:strRef>
              <c:f>Admin!$W$2</c:f>
              <c:strCache>
                <c:ptCount val="1"/>
                <c:pt idx="0">
                  <c:v>AÑO 2023</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val>
            <c:numRef>
              <c:f>Admin!$W$7:$Z$7</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1-5C74-40D0-87EB-B89A87F0BFBA}"/>
            </c:ext>
          </c:extLst>
        </c:ser>
        <c:ser>
          <c:idx val="5"/>
          <c:order val="5"/>
          <c:tx>
            <c:strRef>
              <c:f>Admin!$AB$2</c:f>
              <c:strCache>
                <c:ptCount val="1"/>
                <c:pt idx="0">
                  <c:v>AÑO 2024</c:v>
                </c:pt>
              </c:strCache>
            </c:strRef>
          </c:tx>
          <c:invertIfNegative val="0"/>
          <c:val>
            <c:numRef>
              <c:f>Admin!$AB$7:$AE$7</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0-8DBC-3644-8DEB-841590907ED1}"/>
            </c:ext>
          </c:extLst>
        </c:ser>
        <c:dLbls>
          <c:showLegendKey val="0"/>
          <c:showVal val="0"/>
          <c:showCatName val="0"/>
          <c:showSerName val="0"/>
          <c:showPercent val="0"/>
          <c:showBubbleSize val="0"/>
        </c:dLbls>
        <c:gapWidth val="150"/>
        <c:shape val="box"/>
        <c:axId val="376785184"/>
        <c:axId val="376779304"/>
        <c:axId val="0"/>
      </c:bar3DChart>
      <c:catAx>
        <c:axId val="37678518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6779304"/>
        <c:crosses val="autoZero"/>
        <c:auto val="1"/>
        <c:lblAlgn val="ctr"/>
        <c:lblOffset val="100"/>
        <c:noMultiLvlLbl val="0"/>
      </c:catAx>
      <c:valAx>
        <c:axId val="3767793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6785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1" l="0.70000000000000062" r="0.70000000000000062" t="0.750000000000001"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E2-4952-91BC-8813D6BD32FA}"/>
              </c:ext>
            </c:extLst>
          </c:dPt>
          <c:dPt>
            <c:idx val="1"/>
            <c:invertIfNegative val="0"/>
            <c:bubble3D val="0"/>
            <c:spPr>
              <a:solidFill>
                <a:srgbClr val="C00000"/>
              </a:solidFill>
            </c:spPr>
            <c:extLst>
              <c:ext xmlns:c16="http://schemas.microsoft.com/office/drawing/2014/chart" uri="{C3380CC4-5D6E-409C-BE32-E72D297353CC}">
                <c16:uniqueId val="{00000001-02E2-4952-91BC-8813D6BD32F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E2-4952-91BC-8813D6BD32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E2-4952-91BC-8813D6BD32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02E2-4952-91BC-8813D6BD32FA}"/>
            </c:ext>
          </c:extLst>
        </c:ser>
        <c:dLbls>
          <c:showLegendKey val="0"/>
          <c:showVal val="0"/>
          <c:showCatName val="0"/>
          <c:showSerName val="0"/>
          <c:showPercent val="0"/>
          <c:showBubbleSize val="0"/>
        </c:dLbls>
        <c:gapWidth val="150"/>
        <c:shape val="box"/>
        <c:axId val="376776168"/>
        <c:axId val="376777344"/>
        <c:axId val="0"/>
      </c:bar3DChart>
      <c:catAx>
        <c:axId val="376776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6777344"/>
        <c:crosses val="autoZero"/>
        <c:auto val="1"/>
        <c:lblAlgn val="ctr"/>
        <c:lblOffset val="100"/>
        <c:noMultiLvlLbl val="0"/>
      </c:catAx>
      <c:valAx>
        <c:axId val="376777344"/>
        <c:scaling>
          <c:orientation val="minMax"/>
        </c:scaling>
        <c:delete val="1"/>
        <c:axPos val="l"/>
        <c:numFmt formatCode="0%" sourceLinked="1"/>
        <c:majorTickMark val="out"/>
        <c:minorTickMark val="none"/>
        <c:tickLblPos val="nextTo"/>
        <c:crossAx val="376776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7E-41D2-A2C0-16FF763AFDE7}"/>
              </c:ext>
            </c:extLst>
          </c:dPt>
          <c:dPt>
            <c:idx val="1"/>
            <c:invertIfNegative val="0"/>
            <c:bubble3D val="0"/>
            <c:spPr>
              <a:solidFill>
                <a:srgbClr val="C00000"/>
              </a:solidFill>
            </c:spPr>
            <c:extLst>
              <c:ext xmlns:c16="http://schemas.microsoft.com/office/drawing/2014/chart" uri="{C3380CC4-5D6E-409C-BE32-E72D297353CC}">
                <c16:uniqueId val="{00000001-CB7E-41D2-A2C0-16FF763AFD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7E-41D2-A2C0-16FF763AFD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7E-41D2-A2C0-16FF763AFD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CB7E-41D2-A2C0-16FF763AFDE7}"/>
            </c:ext>
          </c:extLst>
        </c:ser>
        <c:dLbls>
          <c:showLegendKey val="0"/>
          <c:showVal val="0"/>
          <c:showCatName val="0"/>
          <c:showSerName val="0"/>
          <c:showPercent val="0"/>
          <c:showBubbleSize val="0"/>
        </c:dLbls>
        <c:gapWidth val="150"/>
        <c:shape val="box"/>
        <c:axId val="376785576"/>
        <c:axId val="376785968"/>
        <c:axId val="0"/>
      </c:bar3DChart>
      <c:catAx>
        <c:axId val="376785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6785968"/>
        <c:crosses val="autoZero"/>
        <c:auto val="1"/>
        <c:lblAlgn val="ctr"/>
        <c:lblOffset val="100"/>
        <c:noMultiLvlLbl val="0"/>
      </c:catAx>
      <c:valAx>
        <c:axId val="376785968"/>
        <c:scaling>
          <c:orientation val="minMax"/>
        </c:scaling>
        <c:delete val="1"/>
        <c:axPos val="l"/>
        <c:numFmt formatCode="0%" sourceLinked="1"/>
        <c:majorTickMark val="out"/>
        <c:minorTickMark val="none"/>
        <c:tickLblPos val="nextTo"/>
        <c:crossAx val="376785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79-492D-8066-16C5EDF0031A}"/>
              </c:ext>
            </c:extLst>
          </c:dPt>
          <c:dPt>
            <c:idx val="1"/>
            <c:invertIfNegative val="0"/>
            <c:bubble3D val="0"/>
            <c:spPr>
              <a:solidFill>
                <a:srgbClr val="C00000"/>
              </a:solidFill>
            </c:spPr>
            <c:extLst>
              <c:ext xmlns:c16="http://schemas.microsoft.com/office/drawing/2014/chart" uri="{C3380CC4-5D6E-409C-BE32-E72D297353CC}">
                <c16:uniqueId val="{00000001-D279-492D-8066-16C5EDF003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79-492D-8066-16C5EDF003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79-492D-8066-16C5EDF003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279-492D-8066-16C5EDF0031A}"/>
            </c:ext>
          </c:extLst>
        </c:ser>
        <c:dLbls>
          <c:showLegendKey val="0"/>
          <c:showVal val="0"/>
          <c:showCatName val="0"/>
          <c:showSerName val="0"/>
          <c:showPercent val="0"/>
          <c:showBubbleSize val="0"/>
        </c:dLbls>
        <c:gapWidth val="150"/>
        <c:shape val="box"/>
        <c:axId val="376776560"/>
        <c:axId val="376778128"/>
        <c:axId val="0"/>
      </c:bar3DChart>
      <c:catAx>
        <c:axId val="376776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6778128"/>
        <c:crosses val="autoZero"/>
        <c:auto val="1"/>
        <c:lblAlgn val="ctr"/>
        <c:lblOffset val="100"/>
        <c:noMultiLvlLbl val="0"/>
      </c:catAx>
      <c:valAx>
        <c:axId val="376778128"/>
        <c:scaling>
          <c:orientation val="minMax"/>
        </c:scaling>
        <c:delete val="1"/>
        <c:axPos val="l"/>
        <c:numFmt formatCode="0%" sourceLinked="1"/>
        <c:majorTickMark val="out"/>
        <c:minorTickMark val="none"/>
        <c:tickLblPos val="nextTo"/>
        <c:crossAx val="376776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0C2-4284-99D1-2A261ECD3559}"/>
              </c:ext>
            </c:extLst>
          </c:dPt>
          <c:dPt>
            <c:idx val="1"/>
            <c:invertIfNegative val="0"/>
            <c:bubble3D val="0"/>
            <c:spPr>
              <a:solidFill>
                <a:srgbClr val="C00000"/>
              </a:solidFill>
            </c:spPr>
            <c:extLst>
              <c:ext xmlns:c16="http://schemas.microsoft.com/office/drawing/2014/chart" uri="{C3380CC4-5D6E-409C-BE32-E72D297353CC}">
                <c16:uniqueId val="{00000001-80C2-4284-99D1-2A261ECD35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C2-4284-99D1-2A261ECD35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C2-4284-99D1-2A261ECD35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80C2-4284-99D1-2A261ECD3559}"/>
            </c:ext>
          </c:extLst>
        </c:ser>
        <c:dLbls>
          <c:showLegendKey val="0"/>
          <c:showVal val="0"/>
          <c:showCatName val="0"/>
          <c:showSerName val="0"/>
          <c:showPercent val="0"/>
          <c:showBubbleSize val="0"/>
        </c:dLbls>
        <c:gapWidth val="150"/>
        <c:shape val="box"/>
        <c:axId val="356905992"/>
        <c:axId val="356903640"/>
        <c:axId val="0"/>
      </c:bar3DChart>
      <c:catAx>
        <c:axId val="356905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6903640"/>
        <c:crosses val="autoZero"/>
        <c:auto val="1"/>
        <c:lblAlgn val="ctr"/>
        <c:lblOffset val="100"/>
        <c:noMultiLvlLbl val="0"/>
      </c:catAx>
      <c:valAx>
        <c:axId val="356903640"/>
        <c:scaling>
          <c:orientation val="minMax"/>
        </c:scaling>
        <c:delete val="1"/>
        <c:axPos val="l"/>
        <c:numFmt formatCode="0%" sourceLinked="1"/>
        <c:majorTickMark val="out"/>
        <c:minorTickMark val="none"/>
        <c:tickLblPos val="nextTo"/>
        <c:crossAx val="356905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APOYO FINANCIERO Y CONTABLE</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2"/>
          <c:order val="0"/>
          <c:tx>
            <c:strRef>
              <c:f>Admin!$C$2</c:f>
              <c:strCache>
                <c:ptCount val="1"/>
                <c:pt idx="0">
                  <c:v>AÑO 2019</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2-783D-43D3-97D2-2A0261543A1C}"/>
            </c:ext>
          </c:extLst>
        </c:ser>
        <c:ser>
          <c:idx val="0"/>
          <c:order val="1"/>
          <c:tx>
            <c:strRef>
              <c:f>Admin!$H$2</c:f>
              <c:strCache>
                <c:ptCount val="1"/>
                <c:pt idx="0">
                  <c:v>AÑO 2020</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7-783D-43D3-97D2-2A0261543A1C}"/>
            </c:ext>
          </c:extLst>
        </c:ser>
        <c:ser>
          <c:idx val="1"/>
          <c:order val="2"/>
          <c:tx>
            <c:strRef>
              <c:f>Admin!$M$2</c:f>
              <c:strCache>
                <c:ptCount val="1"/>
                <c:pt idx="0">
                  <c:v>AÑO 2021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C-783D-43D3-97D2-2A0261543A1C}"/>
            </c:ext>
          </c:extLst>
        </c:ser>
        <c:ser>
          <c:idx val="3"/>
          <c:order val="3"/>
          <c:tx>
            <c:strRef>
              <c:f>Admin!$R$2</c:f>
              <c:strCache>
                <c:ptCount val="1"/>
                <c:pt idx="0">
                  <c:v>AÑO 2022</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5.9445350734094619E-2"/>
                  <c:y val="-6.12794677779864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83D-43D3-97D2-2A0261543A1C}"/>
                </c:ext>
              </c:extLst>
            </c:dLbl>
            <c:dLbl>
              <c:idx val="1"/>
              <c:layout>
                <c:manualLayout>
                  <c:x val="-4.2044589450788469E-2"/>
                  <c:y val="-6.12794677779864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83D-43D3-97D2-2A0261543A1C}"/>
                </c:ext>
              </c:extLst>
            </c:dLbl>
            <c:dLbl>
              <c:idx val="2"/>
              <c:layout>
                <c:manualLayout>
                  <c:x val="-5.2920065252854816E-2"/>
                  <c:y val="-5.6565662564295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83D-43D3-97D2-2A0261543A1C}"/>
                </c:ext>
              </c:extLst>
            </c:dLbl>
            <c:dLbl>
              <c:idx val="3"/>
              <c:layout>
                <c:manualLayout>
                  <c:x val="-5.0744970092441541E-2"/>
                  <c:y val="-6.12794677779864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83D-43D3-97D2-2A0261543A1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Admin!$R$8:$U$8</c:f>
              <c:numCache>
                <c:formatCode>0%</c:formatCode>
                <c:ptCount val="4"/>
                <c:pt idx="0">
                  <c:v>0</c:v>
                </c:pt>
                <c:pt idx="1">
                  <c:v>0</c:v>
                </c:pt>
                <c:pt idx="2">
                  <c:v>0</c:v>
                </c:pt>
                <c:pt idx="3">
                  <c:v>1</c:v>
                </c:pt>
              </c:numCache>
            </c:numRef>
          </c:val>
          <c:extLst>
            <c:ext xmlns:c16="http://schemas.microsoft.com/office/drawing/2014/chart" uri="{C3380CC4-5D6E-409C-BE32-E72D297353CC}">
              <c16:uniqueId val="{00000011-783D-43D3-97D2-2A0261543A1C}"/>
            </c:ext>
          </c:extLst>
        </c:ser>
        <c:ser>
          <c:idx val="4"/>
          <c:order val="4"/>
          <c:tx>
            <c:strRef>
              <c:f>Admin!$W$2</c:f>
              <c:strCache>
                <c:ptCount val="1"/>
                <c:pt idx="0">
                  <c:v>AÑO 2023</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val>
            <c:numRef>
              <c:f>Admin!$W$8:$Z$8</c:f>
              <c:numCache>
                <c:formatCode>0%</c:formatCode>
                <c:ptCount val="4"/>
                <c:pt idx="0">
                  <c:v>0</c:v>
                </c:pt>
                <c:pt idx="1">
                  <c:v>0</c:v>
                </c:pt>
                <c:pt idx="2">
                  <c:v>0</c:v>
                </c:pt>
                <c:pt idx="3">
                  <c:v>1</c:v>
                </c:pt>
              </c:numCache>
            </c:numRef>
          </c:val>
          <c:extLst>
            <c:ext xmlns:c16="http://schemas.microsoft.com/office/drawing/2014/chart" uri="{C3380CC4-5D6E-409C-BE32-E72D297353CC}">
              <c16:uniqueId val="{00000001-C68A-4269-83B3-8B06321E8131}"/>
            </c:ext>
          </c:extLst>
        </c:ser>
        <c:ser>
          <c:idx val="5"/>
          <c:order val="5"/>
          <c:tx>
            <c:strRef>
              <c:f>Admin!$AB$8:$AE$8</c:f>
              <c:strCache>
                <c:ptCount val="4"/>
                <c:pt idx="0">
                  <c:v>0%</c:v>
                </c:pt>
                <c:pt idx="1">
                  <c:v>0%</c:v>
                </c:pt>
                <c:pt idx="2">
                  <c:v>0%</c:v>
                </c:pt>
                <c:pt idx="3">
                  <c:v>100%</c:v>
                </c:pt>
              </c:strCache>
            </c:strRef>
          </c:tx>
          <c:invertIfNegative val="0"/>
          <c:val>
            <c:numLit>
              <c:formatCode>General</c:formatCode>
              <c:ptCount val="1"/>
              <c:pt idx="0">
                <c:v>1</c:v>
              </c:pt>
            </c:numLit>
          </c:val>
          <c:extLst>
            <c:ext xmlns:c16="http://schemas.microsoft.com/office/drawing/2014/chart" uri="{C3380CC4-5D6E-409C-BE32-E72D297353CC}">
              <c16:uniqueId val="{00000000-6B44-434E-BA1A-6F2F50417695}"/>
            </c:ext>
          </c:extLst>
        </c:ser>
        <c:dLbls>
          <c:showLegendKey val="0"/>
          <c:showVal val="0"/>
          <c:showCatName val="0"/>
          <c:showSerName val="0"/>
          <c:showPercent val="0"/>
          <c:showBubbleSize val="0"/>
        </c:dLbls>
        <c:gapWidth val="150"/>
        <c:shape val="box"/>
        <c:axId val="376786752"/>
        <c:axId val="376787144"/>
        <c:axId val="0"/>
      </c:bar3DChart>
      <c:catAx>
        <c:axId val="37678675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6787144"/>
        <c:crosses val="autoZero"/>
        <c:auto val="1"/>
        <c:lblAlgn val="ctr"/>
        <c:lblOffset val="100"/>
        <c:noMultiLvlLbl val="0"/>
      </c:catAx>
      <c:valAx>
        <c:axId val="3767871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767867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73B-43FB-9035-850CC9A84FE8}"/>
              </c:ext>
            </c:extLst>
          </c:dPt>
          <c:dPt>
            <c:idx val="1"/>
            <c:invertIfNegative val="0"/>
            <c:bubble3D val="0"/>
            <c:spPr>
              <a:solidFill>
                <a:srgbClr val="C00000"/>
              </a:solidFill>
            </c:spPr>
            <c:extLst>
              <c:ext xmlns:c16="http://schemas.microsoft.com/office/drawing/2014/chart" uri="{C3380CC4-5D6E-409C-BE32-E72D297353CC}">
                <c16:uniqueId val="{00000001-973B-43FB-9035-850CC9A84F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3B-43FB-9035-850CC9A84F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3B-43FB-9035-850CC9A84F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Admin!$R$4:$U$4</c:f>
              <c:numCache>
                <c:formatCode>0%</c:formatCode>
                <c:ptCount val="4"/>
                <c:pt idx="0">
                  <c:v>0</c:v>
                </c:pt>
                <c:pt idx="1">
                  <c:v>0</c:v>
                </c:pt>
                <c:pt idx="2">
                  <c:v>0</c:v>
                </c:pt>
                <c:pt idx="3">
                  <c:v>1</c:v>
                </c:pt>
              </c:numCache>
            </c:numRef>
          </c:val>
          <c:extLst>
            <c:ext xmlns:c16="http://schemas.microsoft.com/office/drawing/2014/chart" uri="{C3380CC4-5D6E-409C-BE32-E72D297353CC}">
              <c16:uniqueId val="{00000004-973B-43FB-9035-850CC9A84FE8}"/>
            </c:ext>
          </c:extLst>
        </c:ser>
        <c:dLbls>
          <c:showLegendKey val="0"/>
          <c:showVal val="0"/>
          <c:showCatName val="0"/>
          <c:showSerName val="0"/>
          <c:showPercent val="0"/>
          <c:showBubbleSize val="0"/>
        </c:dLbls>
        <c:gapWidth val="150"/>
        <c:shape val="box"/>
        <c:axId val="376790280"/>
        <c:axId val="376789496"/>
        <c:axId val="0"/>
      </c:bar3DChart>
      <c:catAx>
        <c:axId val="376790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6789496"/>
        <c:crosses val="autoZero"/>
        <c:auto val="1"/>
        <c:lblAlgn val="ctr"/>
        <c:lblOffset val="100"/>
        <c:noMultiLvlLbl val="0"/>
      </c:catAx>
      <c:valAx>
        <c:axId val="376789496"/>
        <c:scaling>
          <c:orientation val="minMax"/>
        </c:scaling>
        <c:delete val="1"/>
        <c:axPos val="l"/>
        <c:numFmt formatCode="0%" sourceLinked="1"/>
        <c:majorTickMark val="out"/>
        <c:minorTickMark val="none"/>
        <c:tickLblPos val="nextTo"/>
        <c:crossAx val="376790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7.315045719035744E-2"/>
          <c:y val="0.40024683050488585"/>
          <c:w val="0.9268495428096426"/>
          <c:h val="0.48900719608087689"/>
        </c:manualLayout>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6F5-4929-99A8-2C96C9D43CA8}"/>
              </c:ext>
            </c:extLst>
          </c:dPt>
          <c:dPt>
            <c:idx val="1"/>
            <c:invertIfNegative val="0"/>
            <c:bubble3D val="0"/>
            <c:spPr>
              <a:solidFill>
                <a:srgbClr val="C00000"/>
              </a:solidFill>
            </c:spPr>
            <c:extLst>
              <c:ext xmlns:c16="http://schemas.microsoft.com/office/drawing/2014/chart" uri="{C3380CC4-5D6E-409C-BE32-E72D297353CC}">
                <c16:uniqueId val="{00000001-B6F5-4929-99A8-2C96C9D43C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F5-4929-99A8-2C96C9D43C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F5-4929-99A8-2C96C9D43C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Admin!$R$5:$U$5</c:f>
              <c:numCache>
                <c:formatCode>0%</c:formatCode>
                <c:ptCount val="4"/>
                <c:pt idx="0">
                  <c:v>0</c:v>
                </c:pt>
                <c:pt idx="1">
                  <c:v>0</c:v>
                </c:pt>
                <c:pt idx="2">
                  <c:v>0</c:v>
                </c:pt>
                <c:pt idx="3">
                  <c:v>1</c:v>
                </c:pt>
              </c:numCache>
            </c:numRef>
          </c:val>
          <c:extLst>
            <c:ext xmlns:c16="http://schemas.microsoft.com/office/drawing/2014/chart" uri="{C3380CC4-5D6E-409C-BE32-E72D297353CC}">
              <c16:uniqueId val="{00000004-B6F5-4929-99A8-2C96C9D43CA8}"/>
            </c:ext>
          </c:extLst>
        </c:ser>
        <c:dLbls>
          <c:showLegendKey val="0"/>
          <c:showVal val="0"/>
          <c:showCatName val="0"/>
          <c:showSerName val="0"/>
          <c:showPercent val="0"/>
          <c:showBubbleSize val="0"/>
        </c:dLbls>
        <c:gapWidth val="150"/>
        <c:shape val="box"/>
        <c:axId val="376790672"/>
        <c:axId val="376789888"/>
        <c:axId val="0"/>
      </c:bar3DChart>
      <c:catAx>
        <c:axId val="3767906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6789888"/>
        <c:crosses val="autoZero"/>
        <c:auto val="1"/>
        <c:lblAlgn val="ctr"/>
        <c:lblOffset val="100"/>
        <c:noMultiLvlLbl val="0"/>
      </c:catAx>
      <c:valAx>
        <c:axId val="376789888"/>
        <c:scaling>
          <c:orientation val="minMax"/>
        </c:scaling>
        <c:delete val="1"/>
        <c:axPos val="l"/>
        <c:numFmt formatCode="0%" sourceLinked="1"/>
        <c:majorTickMark val="out"/>
        <c:minorTickMark val="none"/>
        <c:tickLblPos val="nextTo"/>
        <c:crossAx val="376790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122-4DF4-A8E1-5DC10C270D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122-4DF4-A8E1-5DC10C270D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Admin!$R$6:$U$6</c:f>
              <c:numCache>
                <c:formatCode>0%</c:formatCode>
                <c:ptCount val="4"/>
                <c:pt idx="0">
                  <c:v>0</c:v>
                </c:pt>
                <c:pt idx="1">
                  <c:v>0</c:v>
                </c:pt>
                <c:pt idx="2">
                  <c:v>0</c:v>
                </c:pt>
                <c:pt idx="3">
                  <c:v>1</c:v>
                </c:pt>
              </c:numCache>
            </c:numRef>
          </c:val>
          <c:extLst>
            <c:ext xmlns:c16="http://schemas.microsoft.com/office/drawing/2014/chart" uri="{C3380CC4-5D6E-409C-BE32-E72D297353CC}">
              <c16:uniqueId val="{00000002-0122-4DF4-A8E1-5DC10C270DA8}"/>
            </c:ext>
          </c:extLst>
        </c:ser>
        <c:dLbls>
          <c:showLegendKey val="0"/>
          <c:showVal val="0"/>
          <c:showCatName val="0"/>
          <c:showSerName val="0"/>
          <c:showPercent val="0"/>
          <c:showBubbleSize val="0"/>
        </c:dLbls>
        <c:gapWidth val="150"/>
        <c:shape val="box"/>
        <c:axId val="376788712"/>
        <c:axId val="376791456"/>
        <c:axId val="0"/>
      </c:bar3DChart>
      <c:catAx>
        <c:axId val="376788712"/>
        <c:scaling>
          <c:orientation val="minMax"/>
        </c:scaling>
        <c:delete val="1"/>
        <c:axPos val="b"/>
        <c:majorTickMark val="out"/>
        <c:minorTickMark val="none"/>
        <c:tickLblPos val="nextTo"/>
        <c:crossAx val="376791456"/>
        <c:crosses val="autoZero"/>
        <c:auto val="1"/>
        <c:lblAlgn val="ctr"/>
        <c:lblOffset val="100"/>
        <c:noMultiLvlLbl val="0"/>
      </c:catAx>
      <c:valAx>
        <c:axId val="376791456"/>
        <c:scaling>
          <c:orientation val="minMax"/>
        </c:scaling>
        <c:delete val="1"/>
        <c:axPos val="l"/>
        <c:numFmt formatCode="0%" sourceLinked="1"/>
        <c:majorTickMark val="out"/>
        <c:minorTickMark val="none"/>
        <c:tickLblPos val="nextTo"/>
        <c:crossAx val="376788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857-4D03-83FC-5DA4845480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857-4D03-83FC-5DA4845480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Admin!$R$7:$U$7</c:f>
              <c:numCache>
                <c:formatCode>0%</c:formatCode>
                <c:ptCount val="4"/>
                <c:pt idx="0">
                  <c:v>0</c:v>
                </c:pt>
                <c:pt idx="1">
                  <c:v>0</c:v>
                </c:pt>
                <c:pt idx="2">
                  <c:v>0</c:v>
                </c:pt>
                <c:pt idx="3">
                  <c:v>1</c:v>
                </c:pt>
              </c:numCache>
            </c:numRef>
          </c:val>
          <c:extLst>
            <c:ext xmlns:c16="http://schemas.microsoft.com/office/drawing/2014/chart" uri="{C3380CC4-5D6E-409C-BE32-E72D297353CC}">
              <c16:uniqueId val="{00000002-4857-4D03-83FC-5DA484548083}"/>
            </c:ext>
          </c:extLst>
        </c:ser>
        <c:dLbls>
          <c:showLegendKey val="0"/>
          <c:showVal val="0"/>
          <c:showCatName val="0"/>
          <c:showSerName val="0"/>
          <c:showPercent val="0"/>
          <c:showBubbleSize val="0"/>
        </c:dLbls>
        <c:gapWidth val="150"/>
        <c:shape val="box"/>
        <c:axId val="219574624"/>
        <c:axId val="377851432"/>
        <c:axId val="0"/>
      </c:bar3DChart>
      <c:catAx>
        <c:axId val="219574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851432"/>
        <c:crosses val="autoZero"/>
        <c:auto val="1"/>
        <c:lblAlgn val="ctr"/>
        <c:lblOffset val="100"/>
        <c:noMultiLvlLbl val="0"/>
      </c:catAx>
      <c:valAx>
        <c:axId val="377851432"/>
        <c:scaling>
          <c:orientation val="minMax"/>
        </c:scaling>
        <c:delete val="1"/>
        <c:axPos val="l"/>
        <c:numFmt formatCode="0%" sourceLinked="1"/>
        <c:majorTickMark val="out"/>
        <c:minorTickMark val="none"/>
        <c:tickLblPos val="nextTo"/>
        <c:crossAx val="219574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B50-45F6-94DD-229F6719E355}"/>
              </c:ext>
            </c:extLst>
          </c:dPt>
          <c:dPt>
            <c:idx val="1"/>
            <c:invertIfNegative val="0"/>
            <c:bubble3D val="0"/>
            <c:spPr>
              <a:solidFill>
                <a:srgbClr val="C00000"/>
              </a:solidFill>
            </c:spPr>
            <c:extLst>
              <c:ext xmlns:c16="http://schemas.microsoft.com/office/drawing/2014/chart" uri="{C3380CC4-5D6E-409C-BE32-E72D297353CC}">
                <c16:uniqueId val="{00000001-EB50-45F6-94DD-229F6719E3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50-45F6-94DD-229F6719E3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50-45F6-94DD-229F6719E3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Admin!$R$8:$U$8</c:f>
              <c:numCache>
                <c:formatCode>0%</c:formatCode>
                <c:ptCount val="4"/>
                <c:pt idx="0">
                  <c:v>0</c:v>
                </c:pt>
                <c:pt idx="1">
                  <c:v>0</c:v>
                </c:pt>
                <c:pt idx="2">
                  <c:v>0</c:v>
                </c:pt>
                <c:pt idx="3">
                  <c:v>1</c:v>
                </c:pt>
              </c:numCache>
            </c:numRef>
          </c:val>
          <c:extLst>
            <c:ext xmlns:c16="http://schemas.microsoft.com/office/drawing/2014/chart" uri="{C3380CC4-5D6E-409C-BE32-E72D297353CC}">
              <c16:uniqueId val="{00000004-EB50-45F6-94DD-229F6719E355}"/>
            </c:ext>
          </c:extLst>
        </c:ser>
        <c:dLbls>
          <c:showLegendKey val="0"/>
          <c:showVal val="0"/>
          <c:showCatName val="0"/>
          <c:showSerName val="0"/>
          <c:showPercent val="0"/>
          <c:showBubbleSize val="0"/>
        </c:dLbls>
        <c:gapWidth val="150"/>
        <c:shape val="box"/>
        <c:axId val="377839672"/>
        <c:axId val="377844376"/>
        <c:axId val="0"/>
      </c:bar3DChart>
      <c:catAx>
        <c:axId val="3778396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844376"/>
        <c:crosses val="autoZero"/>
        <c:auto val="1"/>
        <c:lblAlgn val="ctr"/>
        <c:lblOffset val="100"/>
        <c:noMultiLvlLbl val="0"/>
      </c:catAx>
      <c:valAx>
        <c:axId val="377844376"/>
        <c:scaling>
          <c:orientation val="minMax"/>
        </c:scaling>
        <c:delete val="1"/>
        <c:axPos val="l"/>
        <c:numFmt formatCode="0%" sourceLinked="1"/>
        <c:majorTickMark val="out"/>
        <c:minorTickMark val="none"/>
        <c:tickLblPos val="nextTo"/>
        <c:crossAx val="377839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Admin!$B$4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830-43C2-AC55-D42C1480D292}"/>
              </c:ext>
            </c:extLst>
          </c:dPt>
          <c:dPt>
            <c:idx val="1"/>
            <c:invertIfNegative val="0"/>
            <c:bubble3D val="0"/>
            <c:spPr>
              <a:solidFill>
                <a:srgbClr val="C00000"/>
              </a:solidFill>
            </c:spPr>
            <c:extLst>
              <c:ext xmlns:c16="http://schemas.microsoft.com/office/drawing/2014/chart" uri="{C3380CC4-5D6E-409C-BE32-E72D297353CC}">
                <c16:uniqueId val="{00000003-A830-43C2-AC55-D42C1480D2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830-43C2-AC55-D42C1480D2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830-43C2-AC55-D42C1480D2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Admin!$W$4:$Z$4</c:f>
              <c:numCache>
                <c:formatCode>0%</c:formatCode>
                <c:ptCount val="4"/>
                <c:pt idx="0">
                  <c:v>0</c:v>
                </c:pt>
                <c:pt idx="1">
                  <c:v>0</c:v>
                </c:pt>
                <c:pt idx="2">
                  <c:v>0</c:v>
                </c:pt>
                <c:pt idx="3">
                  <c:v>1</c:v>
                </c:pt>
              </c:numCache>
            </c:numRef>
          </c:val>
          <c:extLst>
            <c:ext xmlns:c16="http://schemas.microsoft.com/office/drawing/2014/chart" uri="{C3380CC4-5D6E-409C-BE32-E72D297353CC}">
              <c16:uniqueId val="{00000008-A830-43C2-AC55-D42C1480D292}"/>
            </c:ext>
          </c:extLst>
        </c:ser>
        <c:dLbls>
          <c:showLegendKey val="0"/>
          <c:showVal val="0"/>
          <c:showCatName val="0"/>
          <c:showSerName val="0"/>
          <c:showPercent val="0"/>
          <c:showBubbleSize val="0"/>
        </c:dLbls>
        <c:gapWidth val="150"/>
        <c:shape val="box"/>
        <c:axId val="377842808"/>
        <c:axId val="377841240"/>
        <c:axId val="0"/>
      </c:bar3DChart>
      <c:catAx>
        <c:axId val="377842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841240"/>
        <c:crosses val="autoZero"/>
        <c:auto val="1"/>
        <c:lblAlgn val="ctr"/>
        <c:lblOffset val="100"/>
        <c:noMultiLvlLbl val="0"/>
      </c:catAx>
      <c:valAx>
        <c:axId val="377841240"/>
        <c:scaling>
          <c:orientation val="minMax"/>
        </c:scaling>
        <c:delete val="1"/>
        <c:axPos val="l"/>
        <c:numFmt formatCode="0%" sourceLinked="1"/>
        <c:majorTickMark val="out"/>
        <c:minorTickMark val="none"/>
        <c:tickLblPos val="nextTo"/>
        <c:crossAx val="377842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7.315045719035744E-2"/>
          <c:y val="0.40024683050488585"/>
          <c:w val="0.9268495428096426"/>
          <c:h val="0.48900719608087689"/>
        </c:manualLayout>
      </c:layout>
      <c:bar3DChart>
        <c:barDir val="col"/>
        <c:grouping val="clustered"/>
        <c:varyColors val="0"/>
        <c:ser>
          <c:idx val="0"/>
          <c:order val="0"/>
          <c:tx>
            <c:strRef>
              <c:f>Admin!$B$5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605-411C-B9F4-0D21EA5A3C61}"/>
              </c:ext>
            </c:extLst>
          </c:dPt>
          <c:dPt>
            <c:idx val="1"/>
            <c:invertIfNegative val="0"/>
            <c:bubble3D val="0"/>
            <c:spPr>
              <a:solidFill>
                <a:srgbClr val="C00000"/>
              </a:solidFill>
            </c:spPr>
            <c:extLst>
              <c:ext xmlns:c16="http://schemas.microsoft.com/office/drawing/2014/chart" uri="{C3380CC4-5D6E-409C-BE32-E72D297353CC}">
                <c16:uniqueId val="{00000003-9605-411C-B9F4-0D21EA5A3C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605-411C-B9F4-0D21EA5A3C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605-411C-B9F4-0D21EA5A3C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(Admin!$W$5,Admin!$W$5,Admin!$W$5:$Z$5)</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8-9605-411C-B9F4-0D21EA5A3C61}"/>
            </c:ext>
          </c:extLst>
        </c:ser>
        <c:dLbls>
          <c:showLegendKey val="0"/>
          <c:showVal val="0"/>
          <c:showCatName val="0"/>
          <c:showSerName val="0"/>
          <c:showPercent val="0"/>
          <c:showBubbleSize val="0"/>
        </c:dLbls>
        <c:gapWidth val="150"/>
        <c:shape val="box"/>
        <c:axId val="377849864"/>
        <c:axId val="377850648"/>
        <c:axId val="0"/>
      </c:bar3DChart>
      <c:catAx>
        <c:axId val="3778498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850648"/>
        <c:crosses val="autoZero"/>
        <c:auto val="1"/>
        <c:lblAlgn val="ctr"/>
        <c:lblOffset val="100"/>
        <c:noMultiLvlLbl val="0"/>
      </c:catAx>
      <c:valAx>
        <c:axId val="377850648"/>
        <c:scaling>
          <c:orientation val="minMax"/>
        </c:scaling>
        <c:delete val="1"/>
        <c:axPos val="l"/>
        <c:numFmt formatCode="0%" sourceLinked="1"/>
        <c:majorTickMark val="out"/>
        <c:minorTickMark val="none"/>
        <c:tickLblPos val="nextTo"/>
        <c:crossAx val="3778498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Admin!$B$6</c:f>
              <c:strCache>
                <c:ptCount val="1"/>
                <c:pt idx="0">
                  <c:v>Administración de servicios complementarios</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B489-44D6-A1D2-6D686BB6F9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89-44D6-A1D2-6D686BB6F9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Admin!$W$6:$Z$6</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4-B489-44D6-A1D2-6D686BB6F94A}"/>
            </c:ext>
          </c:extLst>
        </c:ser>
        <c:dLbls>
          <c:showLegendKey val="0"/>
          <c:showVal val="0"/>
          <c:showCatName val="0"/>
          <c:showSerName val="0"/>
          <c:showPercent val="0"/>
          <c:showBubbleSize val="0"/>
        </c:dLbls>
        <c:gapWidth val="150"/>
        <c:shape val="box"/>
        <c:axId val="377841632"/>
        <c:axId val="377851040"/>
        <c:axId val="0"/>
      </c:bar3DChart>
      <c:catAx>
        <c:axId val="377841632"/>
        <c:scaling>
          <c:orientation val="minMax"/>
        </c:scaling>
        <c:delete val="1"/>
        <c:axPos val="b"/>
        <c:majorTickMark val="out"/>
        <c:minorTickMark val="none"/>
        <c:tickLblPos val="nextTo"/>
        <c:crossAx val="377851040"/>
        <c:crosses val="autoZero"/>
        <c:auto val="1"/>
        <c:lblAlgn val="ctr"/>
        <c:lblOffset val="100"/>
        <c:noMultiLvlLbl val="0"/>
      </c:catAx>
      <c:valAx>
        <c:axId val="377851040"/>
        <c:scaling>
          <c:orientation val="minMax"/>
        </c:scaling>
        <c:delete val="1"/>
        <c:axPos val="l"/>
        <c:numFmt formatCode="0%" sourceLinked="1"/>
        <c:majorTickMark val="out"/>
        <c:minorTickMark val="none"/>
        <c:tickLblPos val="nextTo"/>
        <c:crossAx val="3778416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9.852216748768473E-3"/>
          <c:y val="0.19561829278744877"/>
          <c:w val="0.92775041050903118"/>
          <c:h val="0.68000891663621776"/>
        </c:manualLayout>
      </c:layout>
      <c:bar3DChart>
        <c:barDir val="col"/>
        <c:grouping val="clustered"/>
        <c:varyColors val="0"/>
        <c:ser>
          <c:idx val="0"/>
          <c:order val="0"/>
          <c:tx>
            <c:strRef>
              <c:f>Admin!$B$7</c:f>
              <c:strCache>
                <c:ptCount val="1"/>
                <c:pt idx="0">
                  <c:v>Talento Humano</c:v>
                </c:pt>
              </c:strCache>
            </c:strRef>
          </c:tx>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9BB9-447C-A54A-155F85D5914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B9-447C-A54A-155F85D5914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Admin!$W$7:$Z$7</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9BB9-447C-A54A-155F85D59145}"/>
            </c:ext>
          </c:extLst>
        </c:ser>
        <c:dLbls>
          <c:showLegendKey val="0"/>
          <c:showVal val="0"/>
          <c:showCatName val="0"/>
          <c:showSerName val="0"/>
          <c:showPercent val="0"/>
          <c:showBubbleSize val="0"/>
        </c:dLbls>
        <c:gapWidth val="150"/>
        <c:shape val="box"/>
        <c:axId val="377847512"/>
        <c:axId val="377843592"/>
        <c:axId val="0"/>
      </c:bar3DChart>
      <c:catAx>
        <c:axId val="3778475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7843592"/>
        <c:crosses val="autoZero"/>
        <c:auto val="1"/>
        <c:lblAlgn val="ctr"/>
        <c:lblOffset val="100"/>
        <c:noMultiLvlLbl val="0"/>
      </c:catAx>
      <c:valAx>
        <c:axId val="377843592"/>
        <c:scaling>
          <c:orientation val="minMax"/>
        </c:scaling>
        <c:delete val="1"/>
        <c:axPos val="l"/>
        <c:numFmt formatCode="0%" sourceLinked="1"/>
        <c:majorTickMark val="out"/>
        <c:minorTickMark val="none"/>
        <c:tickLblPos val="nextTo"/>
        <c:crossAx val="3778475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image" Target="../media/image11.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hyperlink" Target="#Instituci&#243;n!A1"/><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jpe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image" Target="../media/image10.png"/><Relationship Id="rId30" Type="http://schemas.openxmlformats.org/officeDocument/2006/relationships/hyperlink" Target="#Directiva!A1"/></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3.xml"/><Relationship Id="rId39" Type="http://schemas.openxmlformats.org/officeDocument/2006/relationships/chart" Target="../charts/chart36.xml"/><Relationship Id="rId21" Type="http://schemas.openxmlformats.org/officeDocument/2006/relationships/image" Target="../media/image14.png"/><Relationship Id="rId34" Type="http://schemas.openxmlformats.org/officeDocument/2006/relationships/chart" Target="../charts/chart31.xml"/><Relationship Id="rId42" Type="http://schemas.openxmlformats.org/officeDocument/2006/relationships/chart" Target="../charts/chart39.xml"/><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1.xml"/><Relationship Id="rId32" Type="http://schemas.openxmlformats.org/officeDocument/2006/relationships/chart" Target="../charts/chart29.xml"/><Relationship Id="rId37" Type="http://schemas.openxmlformats.org/officeDocument/2006/relationships/chart" Target="../charts/chart34.xml"/><Relationship Id="rId40" Type="http://schemas.openxmlformats.org/officeDocument/2006/relationships/chart" Target="../charts/chart37.xml"/><Relationship Id="rId45" Type="http://schemas.openxmlformats.org/officeDocument/2006/relationships/chart" Target="../charts/chart4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0.xml"/><Relationship Id="rId28" Type="http://schemas.openxmlformats.org/officeDocument/2006/relationships/chart" Target="../charts/chart25.xml"/><Relationship Id="rId36" Type="http://schemas.openxmlformats.org/officeDocument/2006/relationships/chart" Target="../charts/chart33.xml"/><Relationship Id="rId10" Type="http://schemas.openxmlformats.org/officeDocument/2006/relationships/chart" Target="../charts/chart10.xml"/><Relationship Id="rId19" Type="http://schemas.openxmlformats.org/officeDocument/2006/relationships/hyperlink" Target="#Academica!A1"/><Relationship Id="rId31" Type="http://schemas.openxmlformats.org/officeDocument/2006/relationships/chart" Target="../charts/chart28.xml"/><Relationship Id="rId44" Type="http://schemas.openxmlformats.org/officeDocument/2006/relationships/chart" Target="../charts/chart4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19.xml"/><Relationship Id="rId27" Type="http://schemas.openxmlformats.org/officeDocument/2006/relationships/chart" Target="../charts/chart24.xml"/><Relationship Id="rId30" Type="http://schemas.openxmlformats.org/officeDocument/2006/relationships/chart" Target="../charts/chart27.xml"/><Relationship Id="rId35" Type="http://schemas.openxmlformats.org/officeDocument/2006/relationships/chart" Target="../charts/chart32.xml"/><Relationship Id="rId43" Type="http://schemas.openxmlformats.org/officeDocument/2006/relationships/chart" Target="../charts/chart40.xml"/><Relationship Id="rId8" Type="http://schemas.openxmlformats.org/officeDocument/2006/relationships/chart" Target="../charts/chart8.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2.xml"/><Relationship Id="rId33" Type="http://schemas.openxmlformats.org/officeDocument/2006/relationships/chart" Target="../charts/chart30.xml"/><Relationship Id="rId38" Type="http://schemas.openxmlformats.org/officeDocument/2006/relationships/chart" Target="../charts/chart35.xml"/><Relationship Id="rId20" Type="http://schemas.openxmlformats.org/officeDocument/2006/relationships/image" Target="../media/image2.jpeg"/><Relationship Id="rId41" Type="http://schemas.openxmlformats.org/officeDocument/2006/relationships/chart" Target="../charts/chart38.xml"/></Relationships>
</file>

<file path=xl/drawings/_rels/drawing4.xml.rels><?xml version="1.0" encoding="UTF-8" standalone="yes"?>
<Relationships xmlns="http://schemas.openxmlformats.org/package/2006/relationships"><Relationship Id="rId13" Type="http://schemas.openxmlformats.org/officeDocument/2006/relationships/chart" Target="../charts/chart55.xml"/><Relationship Id="rId18" Type="http://schemas.openxmlformats.org/officeDocument/2006/relationships/image" Target="../media/image2.jpeg"/><Relationship Id="rId26" Type="http://schemas.openxmlformats.org/officeDocument/2006/relationships/chart" Target="../charts/chart64.xml"/><Relationship Id="rId3" Type="http://schemas.openxmlformats.org/officeDocument/2006/relationships/chart" Target="../charts/chart45.xml"/><Relationship Id="rId21" Type="http://schemas.openxmlformats.org/officeDocument/2006/relationships/chart" Target="../charts/chart59.xml"/><Relationship Id="rId7" Type="http://schemas.openxmlformats.org/officeDocument/2006/relationships/chart" Target="../charts/chart49.xml"/><Relationship Id="rId12" Type="http://schemas.openxmlformats.org/officeDocument/2006/relationships/chart" Target="../charts/chart54.xml"/><Relationship Id="rId17" Type="http://schemas.openxmlformats.org/officeDocument/2006/relationships/hyperlink" Target="#Admin!A1"/><Relationship Id="rId25" Type="http://schemas.openxmlformats.org/officeDocument/2006/relationships/chart" Target="../charts/chart63.xml"/><Relationship Id="rId33" Type="http://schemas.openxmlformats.org/officeDocument/2006/relationships/image" Target="../media/image16.png"/><Relationship Id="rId2" Type="http://schemas.openxmlformats.org/officeDocument/2006/relationships/chart" Target="../charts/chart44.xml"/><Relationship Id="rId16" Type="http://schemas.openxmlformats.org/officeDocument/2006/relationships/chart" Target="../charts/chart58.xml"/><Relationship Id="rId20" Type="http://schemas.openxmlformats.org/officeDocument/2006/relationships/image" Target="../media/image15.png"/><Relationship Id="rId29" Type="http://schemas.openxmlformats.org/officeDocument/2006/relationships/chart" Target="../charts/chart67.xml"/><Relationship Id="rId1" Type="http://schemas.openxmlformats.org/officeDocument/2006/relationships/chart" Target="../charts/chart43.xml"/><Relationship Id="rId6" Type="http://schemas.openxmlformats.org/officeDocument/2006/relationships/chart" Target="../charts/chart48.xml"/><Relationship Id="rId11" Type="http://schemas.openxmlformats.org/officeDocument/2006/relationships/chart" Target="../charts/chart53.xml"/><Relationship Id="rId24" Type="http://schemas.openxmlformats.org/officeDocument/2006/relationships/chart" Target="../charts/chart62.xml"/><Relationship Id="rId32" Type="http://schemas.openxmlformats.org/officeDocument/2006/relationships/chart" Target="../charts/chart70.xml"/><Relationship Id="rId5" Type="http://schemas.openxmlformats.org/officeDocument/2006/relationships/chart" Target="../charts/chart47.xml"/><Relationship Id="rId15" Type="http://schemas.openxmlformats.org/officeDocument/2006/relationships/chart" Target="../charts/chart57.xml"/><Relationship Id="rId23" Type="http://schemas.openxmlformats.org/officeDocument/2006/relationships/chart" Target="../charts/chart61.xml"/><Relationship Id="rId28" Type="http://schemas.openxmlformats.org/officeDocument/2006/relationships/chart" Target="../charts/chart66.xml"/><Relationship Id="rId10" Type="http://schemas.openxmlformats.org/officeDocument/2006/relationships/chart" Target="../charts/chart52.xml"/><Relationship Id="rId19" Type="http://schemas.openxmlformats.org/officeDocument/2006/relationships/hyperlink" Target="#Admon!A1"/><Relationship Id="rId31" Type="http://schemas.openxmlformats.org/officeDocument/2006/relationships/chart" Target="../charts/chart69.xml"/><Relationship Id="rId4" Type="http://schemas.openxmlformats.org/officeDocument/2006/relationships/chart" Target="../charts/chart46.xml"/><Relationship Id="rId9" Type="http://schemas.openxmlformats.org/officeDocument/2006/relationships/chart" Target="../charts/chart51.xml"/><Relationship Id="rId14" Type="http://schemas.openxmlformats.org/officeDocument/2006/relationships/chart" Target="../charts/chart56.xml"/><Relationship Id="rId22" Type="http://schemas.openxmlformats.org/officeDocument/2006/relationships/chart" Target="../charts/chart60.xml"/><Relationship Id="rId27" Type="http://schemas.openxmlformats.org/officeDocument/2006/relationships/chart" Target="../charts/chart65.xml"/><Relationship Id="rId30" Type="http://schemas.openxmlformats.org/officeDocument/2006/relationships/chart" Target="../charts/chart68.xml"/><Relationship Id="rId8" Type="http://schemas.openxmlformats.org/officeDocument/2006/relationships/chart" Target="../charts/chart50.xml"/></Relationships>
</file>

<file path=xl/drawings/_rels/drawing5.xml.rels><?xml version="1.0" encoding="UTF-8" standalone="yes"?>
<Relationships xmlns="http://schemas.openxmlformats.org/package/2006/relationships"><Relationship Id="rId13" Type="http://schemas.openxmlformats.org/officeDocument/2006/relationships/chart" Target="../charts/chart83.xml"/><Relationship Id="rId18" Type="http://schemas.openxmlformats.org/officeDocument/2006/relationships/chart" Target="../charts/chart88.xml"/><Relationship Id="rId26" Type="http://schemas.openxmlformats.org/officeDocument/2006/relationships/chart" Target="../charts/chart93.xml"/><Relationship Id="rId21" Type="http://schemas.openxmlformats.org/officeDocument/2006/relationships/hyperlink" Target="#Comunidad!A1"/><Relationship Id="rId34" Type="http://schemas.openxmlformats.org/officeDocument/2006/relationships/chart" Target="../charts/chart101.xml"/><Relationship Id="rId7" Type="http://schemas.openxmlformats.org/officeDocument/2006/relationships/chart" Target="../charts/chart77.xml"/><Relationship Id="rId12" Type="http://schemas.openxmlformats.org/officeDocument/2006/relationships/chart" Target="../charts/chart82.xml"/><Relationship Id="rId17" Type="http://schemas.openxmlformats.org/officeDocument/2006/relationships/chart" Target="../charts/chart87.xml"/><Relationship Id="rId25" Type="http://schemas.openxmlformats.org/officeDocument/2006/relationships/chart" Target="../charts/chart92.xml"/><Relationship Id="rId33" Type="http://schemas.openxmlformats.org/officeDocument/2006/relationships/chart" Target="../charts/chart100.xml"/><Relationship Id="rId38" Type="http://schemas.openxmlformats.org/officeDocument/2006/relationships/chart" Target="../charts/chart105.xml"/><Relationship Id="rId2" Type="http://schemas.openxmlformats.org/officeDocument/2006/relationships/chart" Target="../charts/chart72.xml"/><Relationship Id="rId16" Type="http://schemas.openxmlformats.org/officeDocument/2006/relationships/chart" Target="../charts/chart86.xml"/><Relationship Id="rId20" Type="http://schemas.openxmlformats.org/officeDocument/2006/relationships/chart" Target="../charts/chart90.xml"/><Relationship Id="rId29" Type="http://schemas.openxmlformats.org/officeDocument/2006/relationships/chart" Target="../charts/chart96.xml"/><Relationship Id="rId1" Type="http://schemas.openxmlformats.org/officeDocument/2006/relationships/chart" Target="../charts/chart71.xml"/><Relationship Id="rId6" Type="http://schemas.openxmlformats.org/officeDocument/2006/relationships/chart" Target="../charts/chart76.xml"/><Relationship Id="rId11" Type="http://schemas.openxmlformats.org/officeDocument/2006/relationships/chart" Target="../charts/chart81.xml"/><Relationship Id="rId24" Type="http://schemas.openxmlformats.org/officeDocument/2006/relationships/chart" Target="../charts/chart91.xml"/><Relationship Id="rId32" Type="http://schemas.openxmlformats.org/officeDocument/2006/relationships/chart" Target="../charts/chart99.xml"/><Relationship Id="rId37" Type="http://schemas.openxmlformats.org/officeDocument/2006/relationships/chart" Target="../charts/chart104.xml"/><Relationship Id="rId5" Type="http://schemas.openxmlformats.org/officeDocument/2006/relationships/chart" Target="../charts/chart75.xml"/><Relationship Id="rId15" Type="http://schemas.openxmlformats.org/officeDocument/2006/relationships/chart" Target="../charts/chart85.xml"/><Relationship Id="rId23" Type="http://schemas.openxmlformats.org/officeDocument/2006/relationships/image" Target="../media/image17.png"/><Relationship Id="rId28" Type="http://schemas.openxmlformats.org/officeDocument/2006/relationships/chart" Target="../charts/chart95.xml"/><Relationship Id="rId36" Type="http://schemas.openxmlformats.org/officeDocument/2006/relationships/chart" Target="../charts/chart103.xml"/><Relationship Id="rId10" Type="http://schemas.openxmlformats.org/officeDocument/2006/relationships/chart" Target="../charts/chart80.xml"/><Relationship Id="rId19" Type="http://schemas.openxmlformats.org/officeDocument/2006/relationships/chart" Target="../charts/chart89.xml"/><Relationship Id="rId31" Type="http://schemas.openxmlformats.org/officeDocument/2006/relationships/chart" Target="../charts/chart98.xml"/><Relationship Id="rId4" Type="http://schemas.openxmlformats.org/officeDocument/2006/relationships/chart" Target="../charts/chart74.xml"/><Relationship Id="rId9" Type="http://schemas.openxmlformats.org/officeDocument/2006/relationships/chart" Target="../charts/chart79.xml"/><Relationship Id="rId14" Type="http://schemas.openxmlformats.org/officeDocument/2006/relationships/chart" Target="../charts/chart84.xml"/><Relationship Id="rId22" Type="http://schemas.openxmlformats.org/officeDocument/2006/relationships/image" Target="../media/image2.jpeg"/><Relationship Id="rId27" Type="http://schemas.openxmlformats.org/officeDocument/2006/relationships/chart" Target="../charts/chart94.xml"/><Relationship Id="rId30" Type="http://schemas.openxmlformats.org/officeDocument/2006/relationships/chart" Target="../charts/chart97.xml"/><Relationship Id="rId35" Type="http://schemas.openxmlformats.org/officeDocument/2006/relationships/chart" Target="../charts/chart102.xml"/><Relationship Id="rId8" Type="http://schemas.openxmlformats.org/officeDocument/2006/relationships/chart" Target="../charts/chart78.xml"/><Relationship Id="rId3"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13.xml"/><Relationship Id="rId13" Type="http://schemas.openxmlformats.org/officeDocument/2006/relationships/chart" Target="../charts/chart118.xml"/><Relationship Id="rId18" Type="http://schemas.openxmlformats.org/officeDocument/2006/relationships/image" Target="../media/image2.jpeg"/><Relationship Id="rId26" Type="http://schemas.openxmlformats.org/officeDocument/2006/relationships/chart" Target="../charts/chart129.xml"/><Relationship Id="rId3" Type="http://schemas.openxmlformats.org/officeDocument/2006/relationships/chart" Target="../charts/chart108.xml"/><Relationship Id="rId21" Type="http://schemas.openxmlformats.org/officeDocument/2006/relationships/chart" Target="../charts/chart124.xml"/><Relationship Id="rId7" Type="http://schemas.openxmlformats.org/officeDocument/2006/relationships/chart" Target="../charts/chart112.xml"/><Relationship Id="rId12" Type="http://schemas.openxmlformats.org/officeDocument/2006/relationships/chart" Target="../charts/chart117.xml"/><Relationship Id="rId17" Type="http://schemas.openxmlformats.org/officeDocument/2006/relationships/hyperlink" Target="#Instituci&#243;n!A1"/><Relationship Id="rId25" Type="http://schemas.openxmlformats.org/officeDocument/2006/relationships/chart" Target="../charts/chart128.xml"/><Relationship Id="rId2" Type="http://schemas.openxmlformats.org/officeDocument/2006/relationships/chart" Target="../charts/chart107.xml"/><Relationship Id="rId16" Type="http://schemas.openxmlformats.org/officeDocument/2006/relationships/chart" Target="../charts/chart121.xml"/><Relationship Id="rId20" Type="http://schemas.openxmlformats.org/officeDocument/2006/relationships/chart" Target="../charts/chart123.xml"/><Relationship Id="rId29" Type="http://schemas.openxmlformats.org/officeDocument/2006/relationships/chart" Target="../charts/chart132.xml"/><Relationship Id="rId1" Type="http://schemas.openxmlformats.org/officeDocument/2006/relationships/chart" Target="../charts/chart106.xml"/><Relationship Id="rId6" Type="http://schemas.openxmlformats.org/officeDocument/2006/relationships/chart" Target="../charts/chart111.xml"/><Relationship Id="rId11" Type="http://schemas.openxmlformats.org/officeDocument/2006/relationships/chart" Target="../charts/chart116.xml"/><Relationship Id="rId24" Type="http://schemas.openxmlformats.org/officeDocument/2006/relationships/chart" Target="../charts/chart127.xml"/><Relationship Id="rId5" Type="http://schemas.openxmlformats.org/officeDocument/2006/relationships/chart" Target="../charts/chart110.xml"/><Relationship Id="rId15" Type="http://schemas.openxmlformats.org/officeDocument/2006/relationships/chart" Target="../charts/chart120.xml"/><Relationship Id="rId23" Type="http://schemas.openxmlformats.org/officeDocument/2006/relationships/chart" Target="../charts/chart126.xml"/><Relationship Id="rId28" Type="http://schemas.openxmlformats.org/officeDocument/2006/relationships/chart" Target="../charts/chart131.xml"/><Relationship Id="rId10" Type="http://schemas.openxmlformats.org/officeDocument/2006/relationships/chart" Target="../charts/chart115.xml"/><Relationship Id="rId19" Type="http://schemas.openxmlformats.org/officeDocument/2006/relationships/chart" Target="../charts/chart122.xml"/><Relationship Id="rId4" Type="http://schemas.openxmlformats.org/officeDocument/2006/relationships/chart" Target="../charts/chart109.xml"/><Relationship Id="rId9" Type="http://schemas.openxmlformats.org/officeDocument/2006/relationships/chart" Target="../charts/chart114.xml"/><Relationship Id="rId14" Type="http://schemas.openxmlformats.org/officeDocument/2006/relationships/chart" Target="../charts/chart119.xml"/><Relationship Id="rId22" Type="http://schemas.openxmlformats.org/officeDocument/2006/relationships/chart" Target="../charts/chart125.xml"/><Relationship Id="rId27" Type="http://schemas.openxmlformats.org/officeDocument/2006/relationships/chart" Target="../charts/chart130.xml"/><Relationship Id="rId30" Type="http://schemas.openxmlformats.org/officeDocument/2006/relationships/chart" Target="../charts/chart133.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65" name="1 Imagen" descr="Secretaría de Educación">
          <a:extLst>
            <a:ext uri="{FF2B5EF4-FFF2-40B4-BE49-F238E27FC236}">
              <a16:creationId xmlns:a16="http://schemas.microsoft.com/office/drawing/2014/main" id="{00000000-0008-0000-0000-000035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66"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36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239423</xdr:colOff>
      <xdr:row>6</xdr:row>
      <xdr:rowOff>111918</xdr:rowOff>
    </xdr:to>
    <xdr:pic>
      <xdr:nvPicPr>
        <xdr:cNvPr id="51619220" name="2 Imagen">
          <a:hlinkClick xmlns:r="http://schemas.openxmlformats.org/officeDocument/2006/relationships" r:id="rId1" tooltip="IR A RESUMEN"/>
          <a:extLst>
            <a:ext uri="{FF2B5EF4-FFF2-40B4-BE49-F238E27FC236}">
              <a16:creationId xmlns:a16="http://schemas.microsoft.com/office/drawing/2014/main" id="{00000000-0008-0000-0100-00009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239423</xdr:colOff>
      <xdr:row>12</xdr:row>
      <xdr:rowOff>110330</xdr:rowOff>
    </xdr:to>
    <xdr:pic>
      <xdr:nvPicPr>
        <xdr:cNvPr id="51619221" name="3 Imagen">
          <a:hlinkClick xmlns:r="http://schemas.openxmlformats.org/officeDocument/2006/relationships" r:id="rId3" tooltip="IR A RESUMEN"/>
          <a:extLst>
            <a:ext uri="{FF2B5EF4-FFF2-40B4-BE49-F238E27FC236}">
              <a16:creationId xmlns:a16="http://schemas.microsoft.com/office/drawing/2014/main" id="{00000000-0008-0000-0100-00009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248948</xdr:colOff>
      <xdr:row>19</xdr:row>
      <xdr:rowOff>110330</xdr:rowOff>
    </xdr:to>
    <xdr:pic>
      <xdr:nvPicPr>
        <xdr:cNvPr id="51619222" name="4 Imagen">
          <a:hlinkClick xmlns:r="http://schemas.openxmlformats.org/officeDocument/2006/relationships" r:id="rId5" tooltip="IR A RESUMEN"/>
          <a:extLst>
            <a:ext uri="{FF2B5EF4-FFF2-40B4-BE49-F238E27FC236}">
              <a16:creationId xmlns:a16="http://schemas.microsoft.com/office/drawing/2014/main" id="{00000000-0008-0000-0100-000096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239423</xdr:colOff>
      <xdr:row>29</xdr:row>
      <xdr:rowOff>110331</xdr:rowOff>
    </xdr:to>
    <xdr:pic>
      <xdr:nvPicPr>
        <xdr:cNvPr id="51619223" name="5 Imagen">
          <a:hlinkClick xmlns:r="http://schemas.openxmlformats.org/officeDocument/2006/relationships" r:id="rId7" tooltip="IR A RESUMEN"/>
          <a:extLst>
            <a:ext uri="{FF2B5EF4-FFF2-40B4-BE49-F238E27FC236}">
              <a16:creationId xmlns:a16="http://schemas.microsoft.com/office/drawing/2014/main" id="{00000000-0008-0000-0100-00009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239423</xdr:colOff>
      <xdr:row>35</xdr:row>
      <xdr:rowOff>89830</xdr:rowOff>
    </xdr:to>
    <xdr:pic>
      <xdr:nvPicPr>
        <xdr:cNvPr id="51619224" name="7 Imagen">
          <a:hlinkClick xmlns:r="http://schemas.openxmlformats.org/officeDocument/2006/relationships" r:id="rId8" tooltip="IR A RESUMEN"/>
          <a:extLst>
            <a:ext uri="{FF2B5EF4-FFF2-40B4-BE49-F238E27FC236}">
              <a16:creationId xmlns:a16="http://schemas.microsoft.com/office/drawing/2014/main" id="{00000000-0008-0000-0100-00009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239423</xdr:colOff>
      <xdr:row>46</xdr:row>
      <xdr:rowOff>119856</xdr:rowOff>
    </xdr:to>
    <xdr:pic>
      <xdr:nvPicPr>
        <xdr:cNvPr id="51619225" name="8 Imagen">
          <a:hlinkClick xmlns:r="http://schemas.openxmlformats.org/officeDocument/2006/relationships" r:id="rId9" tooltip="IR A RESUMEN"/>
          <a:extLst>
            <a:ext uri="{FF2B5EF4-FFF2-40B4-BE49-F238E27FC236}">
              <a16:creationId xmlns:a16="http://schemas.microsoft.com/office/drawing/2014/main" id="{00000000-0008-0000-0100-00009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239423</xdr:colOff>
      <xdr:row>54</xdr:row>
      <xdr:rowOff>102392</xdr:rowOff>
    </xdr:to>
    <xdr:pic>
      <xdr:nvPicPr>
        <xdr:cNvPr id="51619226" name="9 Imagen">
          <a:hlinkClick xmlns:r="http://schemas.openxmlformats.org/officeDocument/2006/relationships" r:id="rId10" tooltip="IR A RESUMEN"/>
          <a:extLst>
            <a:ext uri="{FF2B5EF4-FFF2-40B4-BE49-F238E27FC236}">
              <a16:creationId xmlns:a16="http://schemas.microsoft.com/office/drawing/2014/main" id="{00000000-0008-0000-0100-00009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239423</xdr:colOff>
      <xdr:row>60</xdr:row>
      <xdr:rowOff>148431</xdr:rowOff>
    </xdr:to>
    <xdr:pic>
      <xdr:nvPicPr>
        <xdr:cNvPr id="51619227" name="10 Imagen">
          <a:hlinkClick xmlns:r="http://schemas.openxmlformats.org/officeDocument/2006/relationships" r:id="rId11" tooltip="IR A RESUMEN"/>
          <a:extLst>
            <a:ext uri="{FF2B5EF4-FFF2-40B4-BE49-F238E27FC236}">
              <a16:creationId xmlns:a16="http://schemas.microsoft.com/office/drawing/2014/main" id="{00000000-0008-0000-0100-00009B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239423</xdr:colOff>
      <xdr:row>67</xdr:row>
      <xdr:rowOff>111921</xdr:rowOff>
    </xdr:to>
    <xdr:pic>
      <xdr:nvPicPr>
        <xdr:cNvPr id="51619228" name="11 Imagen">
          <a:hlinkClick xmlns:r="http://schemas.openxmlformats.org/officeDocument/2006/relationships" r:id="rId13" tooltip="IR A RESUMEN"/>
          <a:extLst>
            <a:ext uri="{FF2B5EF4-FFF2-40B4-BE49-F238E27FC236}">
              <a16:creationId xmlns:a16="http://schemas.microsoft.com/office/drawing/2014/main" id="{00000000-0008-0000-0100-00009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248948</xdr:colOff>
      <xdr:row>73</xdr:row>
      <xdr:rowOff>102394</xdr:rowOff>
    </xdr:to>
    <xdr:pic>
      <xdr:nvPicPr>
        <xdr:cNvPr id="51619229" name="12 Imagen">
          <a:hlinkClick xmlns:r="http://schemas.openxmlformats.org/officeDocument/2006/relationships" r:id="rId14" tooltip="IR A RESUMEN"/>
          <a:extLst>
            <a:ext uri="{FF2B5EF4-FFF2-40B4-BE49-F238E27FC236}">
              <a16:creationId xmlns:a16="http://schemas.microsoft.com/office/drawing/2014/main" id="{00000000-0008-0000-0100-00009D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239423</xdr:colOff>
      <xdr:row>83</xdr:row>
      <xdr:rowOff>111916</xdr:rowOff>
    </xdr:to>
    <xdr:pic>
      <xdr:nvPicPr>
        <xdr:cNvPr id="51619230" name="13 Imagen">
          <a:hlinkClick xmlns:r="http://schemas.openxmlformats.org/officeDocument/2006/relationships" r:id="rId16" tooltip="IR A RESUMEN"/>
          <a:extLst>
            <a:ext uri="{FF2B5EF4-FFF2-40B4-BE49-F238E27FC236}">
              <a16:creationId xmlns:a16="http://schemas.microsoft.com/office/drawing/2014/main" id="{00000000-0008-0000-0100-00009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88</xdr:row>
      <xdr:rowOff>0</xdr:rowOff>
    </xdr:to>
    <xdr:pic>
      <xdr:nvPicPr>
        <xdr:cNvPr id="51619231" name="14 Imagen">
          <a:hlinkClick xmlns:r="http://schemas.openxmlformats.org/officeDocument/2006/relationships" r:id="rId17" tooltip="IR A RESUMEN"/>
          <a:extLst>
            <a:ext uri="{FF2B5EF4-FFF2-40B4-BE49-F238E27FC236}">
              <a16:creationId xmlns:a16="http://schemas.microsoft.com/office/drawing/2014/main" id="{00000000-0008-0000-0100-00009F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102392</xdr:rowOff>
    </xdr:to>
    <xdr:pic>
      <xdr:nvPicPr>
        <xdr:cNvPr id="51619232" name="15 Imagen">
          <a:hlinkClick xmlns:r="http://schemas.openxmlformats.org/officeDocument/2006/relationships" r:id="rId19" tooltip="IR A RESUMEN"/>
          <a:extLst>
            <a:ext uri="{FF2B5EF4-FFF2-40B4-BE49-F238E27FC236}">
              <a16:creationId xmlns:a16="http://schemas.microsoft.com/office/drawing/2014/main" id="{00000000-0008-0000-0100-0000A0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3</xdr:col>
      <xdr:colOff>244186</xdr:colOff>
      <xdr:row>101</xdr:row>
      <xdr:rowOff>111922</xdr:rowOff>
    </xdr:to>
    <xdr:pic>
      <xdr:nvPicPr>
        <xdr:cNvPr id="51619233" name="16 Imagen">
          <a:hlinkClick xmlns:r="http://schemas.openxmlformats.org/officeDocument/2006/relationships" r:id="rId21" tooltip="IR A RESUMEN"/>
          <a:extLst>
            <a:ext uri="{FF2B5EF4-FFF2-40B4-BE49-F238E27FC236}">
              <a16:creationId xmlns:a16="http://schemas.microsoft.com/office/drawing/2014/main" id="{00000000-0008-0000-0100-0000A1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239423</xdr:colOff>
      <xdr:row>113</xdr:row>
      <xdr:rowOff>111919</xdr:rowOff>
    </xdr:to>
    <xdr:pic>
      <xdr:nvPicPr>
        <xdr:cNvPr id="51619234" name="17 Imagen">
          <a:hlinkClick xmlns:r="http://schemas.openxmlformats.org/officeDocument/2006/relationships" r:id="rId22" tooltip="IR A RESUMEN"/>
          <a:extLst>
            <a:ext uri="{FF2B5EF4-FFF2-40B4-BE49-F238E27FC236}">
              <a16:creationId xmlns:a16="http://schemas.microsoft.com/office/drawing/2014/main" id="{00000000-0008-0000-0100-0000A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239423</xdr:colOff>
      <xdr:row>121</xdr:row>
      <xdr:rowOff>91351</xdr:rowOff>
    </xdr:to>
    <xdr:pic>
      <xdr:nvPicPr>
        <xdr:cNvPr id="51619235" name="18 Imagen">
          <a:hlinkClick xmlns:r="http://schemas.openxmlformats.org/officeDocument/2006/relationships" r:id="rId23" tooltip="IR A RESUMEN"/>
          <a:extLst>
            <a:ext uri="{FF2B5EF4-FFF2-40B4-BE49-F238E27FC236}">
              <a16:creationId xmlns:a16="http://schemas.microsoft.com/office/drawing/2014/main" id="{00000000-0008-0000-0100-0000A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239423</xdr:colOff>
      <xdr:row>127</xdr:row>
      <xdr:rowOff>34198</xdr:rowOff>
    </xdr:to>
    <xdr:pic>
      <xdr:nvPicPr>
        <xdr:cNvPr id="51619236" name="19 Imagen">
          <a:hlinkClick xmlns:r="http://schemas.openxmlformats.org/officeDocument/2006/relationships" r:id="rId24" tooltip="IR A RESUMEN"/>
          <a:extLst>
            <a:ext uri="{FF2B5EF4-FFF2-40B4-BE49-F238E27FC236}">
              <a16:creationId xmlns:a16="http://schemas.microsoft.com/office/drawing/2014/main" id="{00000000-0008-0000-0100-0000A4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239423</xdr:colOff>
      <xdr:row>133</xdr:row>
      <xdr:rowOff>91350</xdr:rowOff>
    </xdr:to>
    <xdr:pic>
      <xdr:nvPicPr>
        <xdr:cNvPr id="51619237" name="20 Imagen">
          <a:hlinkClick xmlns:r="http://schemas.openxmlformats.org/officeDocument/2006/relationships" r:id="rId25" tooltip="IR A RESUMEN"/>
          <a:extLst>
            <a:ext uri="{FF2B5EF4-FFF2-40B4-BE49-F238E27FC236}">
              <a16:creationId xmlns:a16="http://schemas.microsoft.com/office/drawing/2014/main" id="{00000000-0008-0000-0100-0000A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239423</xdr:colOff>
      <xdr:row>138</xdr:row>
      <xdr:rowOff>100873</xdr:rowOff>
    </xdr:to>
    <xdr:pic>
      <xdr:nvPicPr>
        <xdr:cNvPr id="51619238" name="21 Imagen">
          <a:hlinkClick xmlns:r="http://schemas.openxmlformats.org/officeDocument/2006/relationships" r:id="rId26" tooltip="IR A RESUMEN"/>
          <a:extLst>
            <a:ext uri="{FF2B5EF4-FFF2-40B4-BE49-F238E27FC236}">
              <a16:creationId xmlns:a16="http://schemas.microsoft.com/office/drawing/2014/main" id="{00000000-0008-0000-0100-0000A6A513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239" name="Picture 3995" descr="MB900431547">
          <a:hlinkClick xmlns:r="http://schemas.openxmlformats.org/officeDocument/2006/relationships" r:id="rId28" tooltip="Regresar"/>
          <a:extLst>
            <a:ext uri="{FF2B5EF4-FFF2-40B4-BE49-F238E27FC236}">
              <a16:creationId xmlns:a16="http://schemas.microsoft.com/office/drawing/2014/main" id="{00000000-0008-0000-0100-0000A7A51303}"/>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240" name="Picture 3995" descr="MB900431547">
          <a:hlinkClick xmlns:r="http://schemas.openxmlformats.org/officeDocument/2006/relationships" r:id="rId30" tooltip="Ir a directiva"/>
          <a:extLst>
            <a:ext uri="{FF2B5EF4-FFF2-40B4-BE49-F238E27FC236}">
              <a16:creationId xmlns:a16="http://schemas.microsoft.com/office/drawing/2014/main" id="{00000000-0008-0000-0100-0000A8A51303}"/>
            </a:ext>
          </a:extLst>
        </xdr:cNvPr>
        <xdr:cNvPicPr>
          <a:picLocks noChangeAspect="1" noChangeArrowheads="1"/>
        </xdr:cNvPicPr>
      </xdr:nvPicPr>
      <xdr:blipFill>
        <a:blip xmlns:r="http://schemas.openxmlformats.org/officeDocument/2006/relationships" r:embed="rId3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239423</xdr:colOff>
      <xdr:row>54</xdr:row>
      <xdr:rowOff>102392</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244186</xdr:colOff>
      <xdr:row>67</xdr:row>
      <xdr:rowOff>111921</xdr:rowOff>
    </xdr:to>
    <xdr:pic>
      <xdr:nvPicPr>
        <xdr:cNvPr id="24" name="11 Imagen">
          <a:hlinkClick xmlns:r="http://schemas.openxmlformats.org/officeDocument/2006/relationships" r:id="rId13"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33823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253711</xdr:colOff>
      <xdr:row>73</xdr:row>
      <xdr:rowOff>102394</xdr:rowOff>
    </xdr:to>
    <xdr:pic>
      <xdr:nvPicPr>
        <xdr:cNvPr id="25" name="12 Imagen">
          <a:hlinkClick xmlns:r="http://schemas.openxmlformats.org/officeDocument/2006/relationships" r:id="rId14"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374237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244186</xdr:colOff>
      <xdr:row>83</xdr:row>
      <xdr:rowOff>111916</xdr:rowOff>
    </xdr:to>
    <xdr:pic>
      <xdr:nvPicPr>
        <xdr:cNvPr id="26" name="13 Imagen">
          <a:hlinkClick xmlns:r="http://schemas.openxmlformats.org/officeDocument/2006/relationships" r:id="rId16"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102392</xdr:rowOff>
    </xdr:to>
    <xdr:pic>
      <xdr:nvPicPr>
        <xdr:cNvPr id="27" name="15 Imagen">
          <a:hlinkClick xmlns:r="http://schemas.openxmlformats.org/officeDocument/2006/relationships" r:id="rId19"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9766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244186</xdr:colOff>
      <xdr:row>113</xdr:row>
      <xdr:rowOff>111919</xdr:rowOff>
    </xdr:to>
    <xdr:pic>
      <xdr:nvPicPr>
        <xdr:cNvPr id="28" name="17 Imagen">
          <a:hlinkClick xmlns:r="http://schemas.openxmlformats.org/officeDocument/2006/relationships" r:id="rId22"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98157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244186</xdr:colOff>
      <xdr:row>133</xdr:row>
      <xdr:rowOff>91350</xdr:rowOff>
    </xdr:to>
    <xdr:pic>
      <xdr:nvPicPr>
        <xdr:cNvPr id="30" name="20 Imagen">
          <a:hlinkClick xmlns:r="http://schemas.openxmlformats.org/officeDocument/2006/relationships" r:id="rId25"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244186</xdr:colOff>
      <xdr:row>138</xdr:row>
      <xdr:rowOff>100873</xdr:rowOff>
    </xdr:to>
    <xdr:pic>
      <xdr:nvPicPr>
        <xdr:cNvPr id="31" name="21 Imagen">
          <a:hlinkClick xmlns:r="http://schemas.openxmlformats.org/officeDocument/2006/relationships" r:id="rId26"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41412</xdr:colOff>
      <xdr:row>118</xdr:row>
      <xdr:rowOff>149086</xdr:rowOff>
    </xdr:from>
    <xdr:to>
      <xdr:col>19</xdr:col>
      <xdr:colOff>304372</xdr:colOff>
      <xdr:row>120</xdr:row>
      <xdr:rowOff>81825</xdr:rowOff>
    </xdr:to>
    <xdr:pic>
      <xdr:nvPicPr>
        <xdr:cNvPr id="32" name="18 Imagen">
          <a:hlinkClick xmlns:r="http://schemas.openxmlformats.org/officeDocument/2006/relationships" r:id="rId23"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47108" y="168286043"/>
          <a:ext cx="240873" cy="2309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32</xdr:col>
      <xdr:colOff>9525</xdr:colOff>
      <xdr:row>2</xdr:row>
      <xdr:rowOff>9525</xdr:rowOff>
    </xdr:from>
    <xdr:to>
      <xdr:col>37</xdr:col>
      <xdr:colOff>9525</xdr:colOff>
      <xdr:row>8</xdr:row>
      <xdr:rowOff>0</xdr:rowOff>
    </xdr:to>
    <xdr:graphicFrame macro="">
      <xdr:nvGraphicFramePr>
        <xdr:cNvPr id="50863980" name="1 Gráfico">
          <a:extLst>
            <a:ext uri="{FF2B5EF4-FFF2-40B4-BE49-F238E27FC236}">
              <a16:creationId xmlns:a16="http://schemas.microsoft.com/office/drawing/2014/main" id="{00000000-0008-0000-0200-00006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752475</xdr:colOff>
      <xdr:row>1</xdr:row>
      <xdr:rowOff>285750</xdr:rowOff>
    </xdr:from>
    <xdr:to>
      <xdr:col>42</xdr:col>
      <xdr:colOff>733425</xdr:colOff>
      <xdr:row>7</xdr:row>
      <xdr:rowOff>466725</xdr:rowOff>
    </xdr:to>
    <xdr:graphicFrame macro="">
      <xdr:nvGraphicFramePr>
        <xdr:cNvPr id="50863981" name="2 Gráfico">
          <a:extLst>
            <a:ext uri="{FF2B5EF4-FFF2-40B4-BE49-F238E27FC236}">
              <a16:creationId xmlns:a16="http://schemas.microsoft.com/office/drawing/2014/main" id="{00000000-0008-0000-0200-00006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44</xdr:col>
      <xdr:colOff>28575</xdr:colOff>
      <xdr:row>2</xdr:row>
      <xdr:rowOff>0</xdr:rowOff>
    </xdr:from>
    <xdr:to>
      <xdr:col>49</xdr:col>
      <xdr:colOff>0</xdr:colOff>
      <xdr:row>8</xdr:row>
      <xdr:rowOff>0</xdr:rowOff>
    </xdr:to>
    <xdr:graphicFrame macro="">
      <xdr:nvGraphicFramePr>
        <xdr:cNvPr id="50863982" name="3 Gráfico">
          <a:extLst>
            <a:ext uri="{FF2B5EF4-FFF2-40B4-BE49-F238E27FC236}">
              <a16:creationId xmlns:a16="http://schemas.microsoft.com/office/drawing/2014/main" id="{00000000-0008-0000-0200-00006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32</xdr:col>
      <xdr:colOff>0</xdr:colOff>
      <xdr:row>8</xdr:row>
      <xdr:rowOff>352425</xdr:rowOff>
    </xdr:from>
    <xdr:to>
      <xdr:col>37</xdr:col>
      <xdr:colOff>0</xdr:colOff>
      <xdr:row>14</xdr:row>
      <xdr:rowOff>542925</xdr:rowOff>
    </xdr:to>
    <xdr:graphicFrame macro="">
      <xdr:nvGraphicFramePr>
        <xdr:cNvPr id="50863983" name="4 Gráfico">
          <a:extLst>
            <a:ext uri="{FF2B5EF4-FFF2-40B4-BE49-F238E27FC236}">
              <a16:creationId xmlns:a16="http://schemas.microsoft.com/office/drawing/2014/main" id="{00000000-0008-0000-0200-00006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38</xdr:col>
      <xdr:colOff>0</xdr:colOff>
      <xdr:row>8</xdr:row>
      <xdr:rowOff>352425</xdr:rowOff>
    </xdr:from>
    <xdr:to>
      <xdr:col>42</xdr:col>
      <xdr:colOff>711200</xdr:colOff>
      <xdr:row>15</xdr:row>
      <xdr:rowOff>3175</xdr:rowOff>
    </xdr:to>
    <xdr:graphicFrame macro="">
      <xdr:nvGraphicFramePr>
        <xdr:cNvPr id="50863984" name="5 Gráfico">
          <a:extLst>
            <a:ext uri="{FF2B5EF4-FFF2-40B4-BE49-F238E27FC236}">
              <a16:creationId xmlns:a16="http://schemas.microsoft.com/office/drawing/2014/main" id="{00000000-0008-0000-0200-00007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44</xdr:col>
      <xdr:colOff>0</xdr:colOff>
      <xdr:row>8</xdr:row>
      <xdr:rowOff>352425</xdr:rowOff>
    </xdr:from>
    <xdr:to>
      <xdr:col>49</xdr:col>
      <xdr:colOff>0</xdr:colOff>
      <xdr:row>14</xdr:row>
      <xdr:rowOff>561975</xdr:rowOff>
    </xdr:to>
    <xdr:graphicFrame macro="">
      <xdr:nvGraphicFramePr>
        <xdr:cNvPr id="50863985" name="6 Gráfico">
          <a:extLst>
            <a:ext uri="{FF2B5EF4-FFF2-40B4-BE49-F238E27FC236}">
              <a16:creationId xmlns:a16="http://schemas.microsoft.com/office/drawing/2014/main" id="{00000000-0008-0000-0200-00007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32</xdr:col>
      <xdr:colOff>0</xdr:colOff>
      <xdr:row>15</xdr:row>
      <xdr:rowOff>0</xdr:rowOff>
    </xdr:from>
    <xdr:to>
      <xdr:col>37</xdr:col>
      <xdr:colOff>0</xdr:colOff>
      <xdr:row>19</xdr:row>
      <xdr:rowOff>85725</xdr:rowOff>
    </xdr:to>
    <xdr:graphicFrame macro="">
      <xdr:nvGraphicFramePr>
        <xdr:cNvPr id="50863986" name="7 Gráfico">
          <a:extLst>
            <a:ext uri="{FF2B5EF4-FFF2-40B4-BE49-F238E27FC236}">
              <a16:creationId xmlns:a16="http://schemas.microsoft.com/office/drawing/2014/main" id="{00000000-0008-0000-0200-00007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38</xdr:col>
      <xdr:colOff>0</xdr:colOff>
      <xdr:row>15</xdr:row>
      <xdr:rowOff>0</xdr:rowOff>
    </xdr:from>
    <xdr:to>
      <xdr:col>42</xdr:col>
      <xdr:colOff>742950</xdr:colOff>
      <xdr:row>19</xdr:row>
      <xdr:rowOff>85725</xdr:rowOff>
    </xdr:to>
    <xdr:graphicFrame macro="">
      <xdr:nvGraphicFramePr>
        <xdr:cNvPr id="50863987" name="8 Gráfico">
          <a:extLst>
            <a:ext uri="{FF2B5EF4-FFF2-40B4-BE49-F238E27FC236}">
              <a16:creationId xmlns:a16="http://schemas.microsoft.com/office/drawing/2014/main" id="{00000000-0008-0000-0200-00007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44</xdr:col>
      <xdr:colOff>0</xdr:colOff>
      <xdr:row>15</xdr:row>
      <xdr:rowOff>0</xdr:rowOff>
    </xdr:from>
    <xdr:to>
      <xdr:col>48</xdr:col>
      <xdr:colOff>733425</xdr:colOff>
      <xdr:row>19</xdr:row>
      <xdr:rowOff>95250</xdr:rowOff>
    </xdr:to>
    <xdr:graphicFrame macro="">
      <xdr:nvGraphicFramePr>
        <xdr:cNvPr id="50863988" name="9 Gráfico">
          <a:extLst>
            <a:ext uri="{FF2B5EF4-FFF2-40B4-BE49-F238E27FC236}">
              <a16:creationId xmlns:a16="http://schemas.microsoft.com/office/drawing/2014/main" id="{00000000-0008-0000-0200-000074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20</xdr:row>
      <xdr:rowOff>0</xdr:rowOff>
    </xdr:from>
    <xdr:to>
      <xdr:col>37</xdr:col>
      <xdr:colOff>0</xdr:colOff>
      <xdr:row>25</xdr:row>
      <xdr:rowOff>257175</xdr:rowOff>
    </xdr:to>
    <xdr:graphicFrame macro="">
      <xdr:nvGraphicFramePr>
        <xdr:cNvPr id="50863992" name="7 Gráfico">
          <a:extLst>
            <a:ext uri="{FF2B5EF4-FFF2-40B4-BE49-F238E27FC236}">
              <a16:creationId xmlns:a16="http://schemas.microsoft.com/office/drawing/2014/main" id="{00000000-0008-0000-0200-00007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38</xdr:col>
      <xdr:colOff>0</xdr:colOff>
      <xdr:row>20</xdr:row>
      <xdr:rowOff>0</xdr:rowOff>
    </xdr:from>
    <xdr:to>
      <xdr:col>42</xdr:col>
      <xdr:colOff>742950</xdr:colOff>
      <xdr:row>25</xdr:row>
      <xdr:rowOff>257175</xdr:rowOff>
    </xdr:to>
    <xdr:graphicFrame macro="">
      <xdr:nvGraphicFramePr>
        <xdr:cNvPr id="50863993" name="8 Gráfico">
          <a:extLst>
            <a:ext uri="{FF2B5EF4-FFF2-40B4-BE49-F238E27FC236}">
              <a16:creationId xmlns:a16="http://schemas.microsoft.com/office/drawing/2014/main" id="{00000000-0008-0000-0200-00007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0</xdr:colOff>
      <xdr:row>20</xdr:row>
      <xdr:rowOff>0</xdr:rowOff>
    </xdr:from>
    <xdr:to>
      <xdr:col>48</xdr:col>
      <xdr:colOff>733425</xdr:colOff>
      <xdr:row>25</xdr:row>
      <xdr:rowOff>276225</xdr:rowOff>
    </xdr:to>
    <xdr:graphicFrame macro="">
      <xdr:nvGraphicFramePr>
        <xdr:cNvPr id="50863994" name="9 Gráfico">
          <a:extLst>
            <a:ext uri="{FF2B5EF4-FFF2-40B4-BE49-F238E27FC236}">
              <a16:creationId xmlns:a16="http://schemas.microsoft.com/office/drawing/2014/main" id="{00000000-0008-0000-0200-00007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32</xdr:col>
      <xdr:colOff>0</xdr:colOff>
      <xdr:row>25</xdr:row>
      <xdr:rowOff>371475</xdr:rowOff>
    </xdr:from>
    <xdr:to>
      <xdr:col>37</xdr:col>
      <xdr:colOff>0</xdr:colOff>
      <xdr:row>30</xdr:row>
      <xdr:rowOff>285750</xdr:rowOff>
    </xdr:to>
    <xdr:graphicFrame macro="">
      <xdr:nvGraphicFramePr>
        <xdr:cNvPr id="50863996" name="7 Gráfico">
          <a:extLst>
            <a:ext uri="{FF2B5EF4-FFF2-40B4-BE49-F238E27FC236}">
              <a16:creationId xmlns:a16="http://schemas.microsoft.com/office/drawing/2014/main" id="{00000000-0008-0000-0200-00007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38</xdr:col>
      <xdr:colOff>0</xdr:colOff>
      <xdr:row>25</xdr:row>
      <xdr:rowOff>371475</xdr:rowOff>
    </xdr:from>
    <xdr:to>
      <xdr:col>42</xdr:col>
      <xdr:colOff>742950</xdr:colOff>
      <xdr:row>30</xdr:row>
      <xdr:rowOff>285750</xdr:rowOff>
    </xdr:to>
    <xdr:graphicFrame macro="">
      <xdr:nvGraphicFramePr>
        <xdr:cNvPr id="50863997" name="8 Gráfico">
          <a:extLst>
            <a:ext uri="{FF2B5EF4-FFF2-40B4-BE49-F238E27FC236}">
              <a16:creationId xmlns:a16="http://schemas.microsoft.com/office/drawing/2014/main" id="{00000000-0008-0000-0200-00007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44</xdr:col>
      <xdr:colOff>0</xdr:colOff>
      <xdr:row>25</xdr:row>
      <xdr:rowOff>371475</xdr:rowOff>
    </xdr:from>
    <xdr:to>
      <xdr:col>48</xdr:col>
      <xdr:colOff>733425</xdr:colOff>
      <xdr:row>30</xdr:row>
      <xdr:rowOff>295275</xdr:rowOff>
    </xdr:to>
    <xdr:graphicFrame macro="">
      <xdr:nvGraphicFramePr>
        <xdr:cNvPr id="50863998" name="9 Gráfico">
          <a:extLst>
            <a:ext uri="{FF2B5EF4-FFF2-40B4-BE49-F238E27FC236}">
              <a16:creationId xmlns:a16="http://schemas.microsoft.com/office/drawing/2014/main" id="{00000000-0008-0000-0200-00007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30</xdr:col>
      <xdr:colOff>752475</xdr:colOff>
      <xdr:row>31</xdr:row>
      <xdr:rowOff>123825</xdr:rowOff>
    </xdr:from>
    <xdr:to>
      <xdr:col>36</xdr:col>
      <xdr:colOff>752475</xdr:colOff>
      <xdr:row>35</xdr:row>
      <xdr:rowOff>-1</xdr:rowOff>
    </xdr:to>
    <xdr:graphicFrame macro="">
      <xdr:nvGraphicFramePr>
        <xdr:cNvPr id="50864000" name="7 Gráfico">
          <a:extLst>
            <a:ext uri="{FF2B5EF4-FFF2-40B4-BE49-F238E27FC236}">
              <a16:creationId xmlns:a16="http://schemas.microsoft.com/office/drawing/2014/main" id="{00000000-0008-0000-0200-00008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37</xdr:col>
      <xdr:colOff>123825</xdr:colOff>
      <xdr:row>31</xdr:row>
      <xdr:rowOff>123825</xdr:rowOff>
    </xdr:from>
    <xdr:to>
      <xdr:col>42</xdr:col>
      <xdr:colOff>733425</xdr:colOff>
      <xdr:row>35</xdr:row>
      <xdr:rowOff>-1</xdr:rowOff>
    </xdr:to>
    <xdr:graphicFrame macro="">
      <xdr:nvGraphicFramePr>
        <xdr:cNvPr id="50864001" name="8 Gráfico">
          <a:extLst>
            <a:ext uri="{FF2B5EF4-FFF2-40B4-BE49-F238E27FC236}">
              <a16:creationId xmlns:a16="http://schemas.microsoft.com/office/drawing/2014/main" id="{00000000-0008-0000-0200-00008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43</xdr:col>
      <xdr:colOff>104775</xdr:colOff>
      <xdr:row>31</xdr:row>
      <xdr:rowOff>123825</xdr:rowOff>
    </xdr:from>
    <xdr:to>
      <xdr:col>48</xdr:col>
      <xdr:colOff>723900</xdr:colOff>
      <xdr:row>34</xdr:row>
      <xdr:rowOff>297656</xdr:rowOff>
    </xdr:to>
    <xdr:graphicFrame macro="">
      <xdr:nvGraphicFramePr>
        <xdr:cNvPr id="50864002" name="9 Gráfico">
          <a:extLst>
            <a:ext uri="{FF2B5EF4-FFF2-40B4-BE49-F238E27FC236}">
              <a16:creationId xmlns:a16="http://schemas.microsoft.com/office/drawing/2014/main" id="{00000000-0008-0000-0200-00008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30</xdr:col>
      <xdr:colOff>9525</xdr:colOff>
      <xdr:row>0</xdr:row>
      <xdr:rowOff>38100</xdr:rowOff>
    </xdr:from>
    <xdr:to>
      <xdr:col>30</xdr:col>
      <xdr:colOff>704850</xdr:colOff>
      <xdr:row>3</xdr:row>
      <xdr:rowOff>57150</xdr:rowOff>
    </xdr:to>
    <xdr:pic>
      <xdr:nvPicPr>
        <xdr:cNvPr id="50864004" name="Picture 3995" descr="MB900431547">
          <a:hlinkClick xmlns:r="http://schemas.openxmlformats.org/officeDocument/2006/relationships" r:id="rId19" tooltip="Ir a factores criticos"/>
          <a:extLst>
            <a:ext uri="{FF2B5EF4-FFF2-40B4-BE49-F238E27FC236}">
              <a16:creationId xmlns:a16="http://schemas.microsoft.com/office/drawing/2014/main" id="{00000000-0008-0000-0200-0000841F0803}"/>
            </a:ext>
          </a:extLst>
        </xdr:cNvPr>
        <xdr:cNvPicPr>
          <a:picLocks noChangeAspect="1" noChangeArrowheads="1"/>
        </xdr:cNvPicPr>
      </xdr:nvPicPr>
      <xdr:blipFill>
        <a:blip xmlns:r="http://schemas.openxmlformats.org/officeDocument/2006/relationships" r:embed="rId2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30</xdr:col>
      <xdr:colOff>190500</xdr:colOff>
      <xdr:row>3</xdr:row>
      <xdr:rowOff>95250</xdr:rowOff>
    </xdr:from>
    <xdr:to>
      <xdr:col>30</xdr:col>
      <xdr:colOff>571500</xdr:colOff>
      <xdr:row>4</xdr:row>
      <xdr:rowOff>28575</xdr:rowOff>
    </xdr:to>
    <xdr:pic>
      <xdr:nvPicPr>
        <xdr:cNvPr id="50864005" name="2 Imagen">
          <a:hlinkClick xmlns:r="http://schemas.openxmlformats.org/officeDocument/2006/relationships" r:id="rId19" tooltip="Ir a academica"/>
          <a:extLst>
            <a:ext uri="{FF2B5EF4-FFF2-40B4-BE49-F238E27FC236}">
              <a16:creationId xmlns:a16="http://schemas.microsoft.com/office/drawing/2014/main" id="{00000000-0008-0000-0200-0000851F0803}"/>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49</xdr:col>
      <xdr:colOff>209550</xdr:colOff>
      <xdr:row>2</xdr:row>
      <xdr:rowOff>0</xdr:rowOff>
    </xdr:from>
    <xdr:to>
      <xdr:col>54</xdr:col>
      <xdr:colOff>209550</xdr:colOff>
      <xdr:row>8</xdr:row>
      <xdr:rowOff>0</xdr:rowOff>
    </xdr:to>
    <xdr:graphicFrame macro="">
      <xdr:nvGraphicFramePr>
        <xdr:cNvPr id="50864006" name="1 Gráfico">
          <a:extLst>
            <a:ext uri="{FF2B5EF4-FFF2-40B4-BE49-F238E27FC236}">
              <a16:creationId xmlns:a16="http://schemas.microsoft.com/office/drawing/2014/main" id="{00000000-0008-0000-0200-00008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49</xdr:col>
      <xdr:colOff>200025</xdr:colOff>
      <xdr:row>8</xdr:row>
      <xdr:rowOff>333375</xdr:rowOff>
    </xdr:from>
    <xdr:to>
      <xdr:col>54</xdr:col>
      <xdr:colOff>180975</xdr:colOff>
      <xdr:row>14</xdr:row>
      <xdr:rowOff>552450</xdr:rowOff>
    </xdr:to>
    <xdr:graphicFrame macro="">
      <xdr:nvGraphicFramePr>
        <xdr:cNvPr id="50864007" name="4 Gráfico">
          <a:extLst>
            <a:ext uri="{FF2B5EF4-FFF2-40B4-BE49-F238E27FC236}">
              <a16:creationId xmlns:a16="http://schemas.microsoft.com/office/drawing/2014/main" id="{00000000-0008-0000-0200-00008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49</xdr:col>
      <xdr:colOff>200025</xdr:colOff>
      <xdr:row>15</xdr:row>
      <xdr:rowOff>0</xdr:rowOff>
    </xdr:from>
    <xdr:to>
      <xdr:col>54</xdr:col>
      <xdr:colOff>200025</xdr:colOff>
      <xdr:row>19</xdr:row>
      <xdr:rowOff>85725</xdr:rowOff>
    </xdr:to>
    <xdr:graphicFrame macro="">
      <xdr:nvGraphicFramePr>
        <xdr:cNvPr id="50864008" name="5 Gráfico">
          <a:extLst>
            <a:ext uri="{FF2B5EF4-FFF2-40B4-BE49-F238E27FC236}">
              <a16:creationId xmlns:a16="http://schemas.microsoft.com/office/drawing/2014/main" id="{00000000-0008-0000-0200-00008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49</xdr:col>
      <xdr:colOff>209550</xdr:colOff>
      <xdr:row>20</xdr:row>
      <xdr:rowOff>19050</xdr:rowOff>
    </xdr:from>
    <xdr:to>
      <xdr:col>54</xdr:col>
      <xdr:colOff>228600</xdr:colOff>
      <xdr:row>25</xdr:row>
      <xdr:rowOff>276225</xdr:rowOff>
    </xdr:to>
    <xdr:graphicFrame macro="">
      <xdr:nvGraphicFramePr>
        <xdr:cNvPr id="50864009" name="6 Gráfico">
          <a:extLst>
            <a:ext uri="{FF2B5EF4-FFF2-40B4-BE49-F238E27FC236}">
              <a16:creationId xmlns:a16="http://schemas.microsoft.com/office/drawing/2014/main" id="{00000000-0008-0000-0200-00008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49</xdr:col>
      <xdr:colOff>209550</xdr:colOff>
      <xdr:row>25</xdr:row>
      <xdr:rowOff>409575</xdr:rowOff>
    </xdr:from>
    <xdr:to>
      <xdr:col>54</xdr:col>
      <xdr:colOff>238125</xdr:colOff>
      <xdr:row>30</xdr:row>
      <xdr:rowOff>285750</xdr:rowOff>
    </xdr:to>
    <xdr:graphicFrame macro="">
      <xdr:nvGraphicFramePr>
        <xdr:cNvPr id="50864010" name="7 Gráfico">
          <a:extLst>
            <a:ext uri="{FF2B5EF4-FFF2-40B4-BE49-F238E27FC236}">
              <a16:creationId xmlns:a16="http://schemas.microsoft.com/office/drawing/2014/main" id="{00000000-0008-0000-0200-00008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49</xdr:col>
      <xdr:colOff>266700</xdr:colOff>
      <xdr:row>31</xdr:row>
      <xdr:rowOff>114300</xdr:rowOff>
    </xdr:from>
    <xdr:to>
      <xdr:col>54</xdr:col>
      <xdr:colOff>257175</xdr:colOff>
      <xdr:row>34</xdr:row>
      <xdr:rowOff>202406</xdr:rowOff>
    </xdr:to>
    <xdr:graphicFrame macro="">
      <xdr:nvGraphicFramePr>
        <xdr:cNvPr id="50864011" name="8 Gráfico">
          <a:extLst>
            <a:ext uri="{FF2B5EF4-FFF2-40B4-BE49-F238E27FC236}">
              <a16:creationId xmlns:a16="http://schemas.microsoft.com/office/drawing/2014/main" id="{00000000-0008-0000-0200-00008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66</xdr:col>
      <xdr:colOff>220264</xdr:colOff>
      <xdr:row>2</xdr:row>
      <xdr:rowOff>39289</xdr:rowOff>
    </xdr:from>
    <xdr:to>
      <xdr:col>73</xdr:col>
      <xdr:colOff>361950</xdr:colOff>
      <xdr:row>8</xdr:row>
      <xdr:rowOff>32146</xdr:rowOff>
    </xdr:to>
    <xdr:graphicFrame macro="">
      <xdr:nvGraphicFramePr>
        <xdr:cNvPr id="2" name="Gráfico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54</xdr:col>
      <xdr:colOff>583407</xdr:colOff>
      <xdr:row>2</xdr:row>
      <xdr:rowOff>11905</xdr:rowOff>
    </xdr:from>
    <xdr:to>
      <xdr:col>59</xdr:col>
      <xdr:colOff>583407</xdr:colOff>
      <xdr:row>8</xdr:row>
      <xdr:rowOff>11905</xdr:rowOff>
    </xdr:to>
    <xdr:graphicFrame macro="">
      <xdr:nvGraphicFramePr>
        <xdr:cNvPr id="35" name="1 Gráfico">
          <a:extLst>
            <a:ext uri="{FF2B5EF4-FFF2-40B4-BE49-F238E27FC236}">
              <a16:creationId xmlns:a16="http://schemas.microsoft.com/office/drawing/2014/main" id="{00000000-0008-0000-02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54</xdr:col>
      <xdr:colOff>523875</xdr:colOff>
      <xdr:row>8</xdr:row>
      <xdr:rowOff>357188</xdr:rowOff>
    </xdr:from>
    <xdr:to>
      <xdr:col>59</xdr:col>
      <xdr:colOff>504825</xdr:colOff>
      <xdr:row>15</xdr:row>
      <xdr:rowOff>26194</xdr:rowOff>
    </xdr:to>
    <xdr:graphicFrame macro="">
      <xdr:nvGraphicFramePr>
        <xdr:cNvPr id="36" name="4 Gráfico">
          <a:extLst>
            <a:ext uri="{FF2B5EF4-FFF2-40B4-BE49-F238E27FC236}">
              <a16:creationId xmlns:a16="http://schemas.microsoft.com/office/drawing/2014/main" id="{00000000-0008-0000-02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54</xdr:col>
      <xdr:colOff>500063</xdr:colOff>
      <xdr:row>15</xdr:row>
      <xdr:rowOff>35718</xdr:rowOff>
    </xdr:from>
    <xdr:to>
      <xdr:col>59</xdr:col>
      <xdr:colOff>500063</xdr:colOff>
      <xdr:row>19</xdr:row>
      <xdr:rowOff>121443</xdr:rowOff>
    </xdr:to>
    <xdr:graphicFrame macro="">
      <xdr:nvGraphicFramePr>
        <xdr:cNvPr id="37" name="5 Gráfico">
          <a:extLst>
            <a:ext uri="{FF2B5EF4-FFF2-40B4-BE49-F238E27FC236}">
              <a16:creationId xmlns:a16="http://schemas.microsoft.com/office/drawing/2014/main" id="{00000000-0008-0000-02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54</xdr:col>
      <xdr:colOff>488156</xdr:colOff>
      <xdr:row>20</xdr:row>
      <xdr:rowOff>47625</xdr:rowOff>
    </xdr:from>
    <xdr:to>
      <xdr:col>59</xdr:col>
      <xdr:colOff>500062</xdr:colOff>
      <xdr:row>25</xdr:row>
      <xdr:rowOff>273844</xdr:rowOff>
    </xdr:to>
    <xdr:graphicFrame macro="">
      <xdr:nvGraphicFramePr>
        <xdr:cNvPr id="33" name="5 Gráfico">
          <a:extLst>
            <a:ext uri="{FF2B5EF4-FFF2-40B4-BE49-F238E27FC236}">
              <a16:creationId xmlns:a16="http://schemas.microsoft.com/office/drawing/2014/main" id="{00000000-0008-0000-02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54</xdr:col>
      <xdr:colOff>440531</xdr:colOff>
      <xdr:row>25</xdr:row>
      <xdr:rowOff>404812</xdr:rowOff>
    </xdr:from>
    <xdr:to>
      <xdr:col>59</xdr:col>
      <xdr:colOff>452437</xdr:colOff>
      <xdr:row>30</xdr:row>
      <xdr:rowOff>273842</xdr:rowOff>
    </xdr:to>
    <xdr:graphicFrame macro="">
      <xdr:nvGraphicFramePr>
        <xdr:cNvPr id="34" name="5 Gráfico">
          <a:extLst>
            <a:ext uri="{FF2B5EF4-FFF2-40B4-BE49-F238E27FC236}">
              <a16:creationId xmlns:a16="http://schemas.microsoft.com/office/drawing/2014/main" id="{00000000-0008-0000-02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54</xdr:col>
      <xdr:colOff>488157</xdr:colOff>
      <xdr:row>31</xdr:row>
      <xdr:rowOff>190500</xdr:rowOff>
    </xdr:from>
    <xdr:to>
      <xdr:col>59</xdr:col>
      <xdr:colOff>478632</xdr:colOff>
      <xdr:row>34</xdr:row>
      <xdr:rowOff>278606</xdr:rowOff>
    </xdr:to>
    <xdr:graphicFrame macro="">
      <xdr:nvGraphicFramePr>
        <xdr:cNvPr id="39" name="8 Gráfico">
          <a:extLst>
            <a:ext uri="{FF2B5EF4-FFF2-40B4-BE49-F238E27FC236}">
              <a16:creationId xmlns:a16="http://schemas.microsoft.com/office/drawing/2014/main" id="{00000000-0008-0000-02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66</xdr:col>
      <xdr:colOff>149086</xdr:colOff>
      <xdr:row>8</xdr:row>
      <xdr:rowOff>364436</xdr:rowOff>
    </xdr:from>
    <xdr:to>
      <xdr:col>72</xdr:col>
      <xdr:colOff>41412</xdr:colOff>
      <xdr:row>15</xdr:row>
      <xdr:rowOff>0</xdr:rowOff>
    </xdr:to>
    <xdr:graphicFrame macro="">
      <xdr:nvGraphicFramePr>
        <xdr:cNvPr id="40" name="Gráfico 39">
          <a:extLst>
            <a:ext uri="{FF2B5EF4-FFF2-40B4-BE49-F238E27FC236}">
              <a16:creationId xmlns:a16="http://schemas.microsoft.com/office/drawing/2014/main" id="{00000000-0008-0000-02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66</xdr:col>
      <xdr:colOff>115957</xdr:colOff>
      <xdr:row>15</xdr:row>
      <xdr:rowOff>1</xdr:rowOff>
    </xdr:from>
    <xdr:to>
      <xdr:col>71</xdr:col>
      <xdr:colOff>438978</xdr:colOff>
      <xdr:row>19</xdr:row>
      <xdr:rowOff>182218</xdr:rowOff>
    </xdr:to>
    <xdr:graphicFrame macro="">
      <xdr:nvGraphicFramePr>
        <xdr:cNvPr id="41" name="Gráfico 40">
          <a:extLst>
            <a:ext uri="{FF2B5EF4-FFF2-40B4-BE49-F238E27FC236}">
              <a16:creationId xmlns:a16="http://schemas.microsoft.com/office/drawing/2014/main" id="{00000000-0008-0000-02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66</xdr:col>
      <xdr:colOff>82827</xdr:colOff>
      <xdr:row>20</xdr:row>
      <xdr:rowOff>74542</xdr:rowOff>
    </xdr:from>
    <xdr:to>
      <xdr:col>71</xdr:col>
      <xdr:colOff>405848</xdr:colOff>
      <xdr:row>25</xdr:row>
      <xdr:rowOff>149086</xdr:rowOff>
    </xdr:to>
    <xdr:graphicFrame macro="">
      <xdr:nvGraphicFramePr>
        <xdr:cNvPr id="42" name="Gráfico 41">
          <a:extLst>
            <a:ext uri="{FF2B5EF4-FFF2-40B4-BE49-F238E27FC236}">
              <a16:creationId xmlns:a16="http://schemas.microsoft.com/office/drawing/2014/main" id="{00000000-0008-0000-02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66</xdr:col>
      <xdr:colOff>41413</xdr:colOff>
      <xdr:row>25</xdr:row>
      <xdr:rowOff>505239</xdr:rowOff>
    </xdr:from>
    <xdr:to>
      <xdr:col>71</xdr:col>
      <xdr:colOff>364434</xdr:colOff>
      <xdr:row>30</xdr:row>
      <xdr:rowOff>240197</xdr:rowOff>
    </xdr:to>
    <xdr:graphicFrame macro="">
      <xdr:nvGraphicFramePr>
        <xdr:cNvPr id="44" name="Gráfico 43">
          <a:extLst>
            <a:ext uri="{FF2B5EF4-FFF2-40B4-BE49-F238E27FC236}">
              <a16:creationId xmlns:a16="http://schemas.microsoft.com/office/drawing/2014/main" id="{00000000-0008-0000-02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66</xdr:col>
      <xdr:colOff>0</xdr:colOff>
      <xdr:row>31</xdr:row>
      <xdr:rowOff>107674</xdr:rowOff>
    </xdr:from>
    <xdr:to>
      <xdr:col>71</xdr:col>
      <xdr:colOff>323021</xdr:colOff>
      <xdr:row>35</xdr:row>
      <xdr:rowOff>8284</xdr:rowOff>
    </xdr:to>
    <xdr:graphicFrame macro="">
      <xdr:nvGraphicFramePr>
        <xdr:cNvPr id="46" name="Gráfico 45">
          <a:extLst>
            <a:ext uri="{FF2B5EF4-FFF2-40B4-BE49-F238E27FC236}">
              <a16:creationId xmlns:a16="http://schemas.microsoft.com/office/drawing/2014/main" id="{00000000-0008-0000-02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60</xdr:col>
      <xdr:colOff>0</xdr:colOff>
      <xdr:row>2</xdr:row>
      <xdr:rowOff>0</xdr:rowOff>
    </xdr:from>
    <xdr:to>
      <xdr:col>65</xdr:col>
      <xdr:colOff>0</xdr:colOff>
      <xdr:row>8</xdr:row>
      <xdr:rowOff>0</xdr:rowOff>
    </xdr:to>
    <xdr:graphicFrame macro="">
      <xdr:nvGraphicFramePr>
        <xdr:cNvPr id="9" name="1 Gráfico">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60</xdr:col>
      <xdr:colOff>12700</xdr:colOff>
      <xdr:row>8</xdr:row>
      <xdr:rowOff>381000</xdr:rowOff>
    </xdr:from>
    <xdr:to>
      <xdr:col>64</xdr:col>
      <xdr:colOff>869950</xdr:colOff>
      <xdr:row>15</xdr:row>
      <xdr:rowOff>50006</xdr:rowOff>
    </xdr:to>
    <xdr:graphicFrame macro="">
      <xdr:nvGraphicFramePr>
        <xdr:cNvPr id="10" name="4 Gráfico">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60</xdr:col>
      <xdr:colOff>12700</xdr:colOff>
      <xdr:row>15</xdr:row>
      <xdr:rowOff>101600</xdr:rowOff>
    </xdr:from>
    <xdr:to>
      <xdr:col>65</xdr:col>
      <xdr:colOff>12700</xdr:colOff>
      <xdr:row>19</xdr:row>
      <xdr:rowOff>187325</xdr:rowOff>
    </xdr:to>
    <xdr:graphicFrame macro="">
      <xdr:nvGraphicFramePr>
        <xdr:cNvPr id="11" name="5 Gráfico">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60</xdr:col>
      <xdr:colOff>0</xdr:colOff>
      <xdr:row>20</xdr:row>
      <xdr:rowOff>76200</xdr:rowOff>
    </xdr:from>
    <xdr:to>
      <xdr:col>65</xdr:col>
      <xdr:colOff>11906</xdr:colOff>
      <xdr:row>25</xdr:row>
      <xdr:rowOff>302419</xdr:rowOff>
    </xdr:to>
    <xdr:graphicFrame macro="">
      <xdr:nvGraphicFramePr>
        <xdr:cNvPr id="12" name="5 Gráfico">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60</xdr:col>
      <xdr:colOff>0</xdr:colOff>
      <xdr:row>25</xdr:row>
      <xdr:rowOff>406400</xdr:rowOff>
    </xdr:from>
    <xdr:to>
      <xdr:col>65</xdr:col>
      <xdr:colOff>11906</xdr:colOff>
      <xdr:row>30</xdr:row>
      <xdr:rowOff>275430</xdr:rowOff>
    </xdr:to>
    <xdr:graphicFrame macro="">
      <xdr:nvGraphicFramePr>
        <xdr:cNvPr id="13" name="5 Gráfico">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59</xdr:col>
      <xdr:colOff>850900</xdr:colOff>
      <xdr:row>31</xdr:row>
      <xdr:rowOff>177800</xdr:rowOff>
    </xdr:from>
    <xdr:to>
      <xdr:col>64</xdr:col>
      <xdr:colOff>841375</xdr:colOff>
      <xdr:row>34</xdr:row>
      <xdr:rowOff>265906</xdr:rowOff>
    </xdr:to>
    <xdr:graphicFrame macro="">
      <xdr:nvGraphicFramePr>
        <xdr:cNvPr id="14" name="8 Gráfico">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31</xdr:col>
      <xdr:colOff>533400</xdr:colOff>
      <xdr:row>2</xdr:row>
      <xdr:rowOff>9525</xdr:rowOff>
    </xdr:from>
    <xdr:to>
      <xdr:col>37</xdr:col>
      <xdr:colOff>314325</xdr:colOff>
      <xdr:row>7</xdr:row>
      <xdr:rowOff>0</xdr:rowOff>
    </xdr:to>
    <xdr:graphicFrame macro="">
      <xdr:nvGraphicFramePr>
        <xdr:cNvPr id="49311707" name="1 Gráfico">
          <a:extLst>
            <a:ext uri="{FF2B5EF4-FFF2-40B4-BE49-F238E27FC236}">
              <a16:creationId xmlns:a16="http://schemas.microsoft.com/office/drawing/2014/main" id="{00000000-0008-0000-0300-0000D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628650</xdr:colOff>
      <xdr:row>2</xdr:row>
      <xdr:rowOff>0</xdr:rowOff>
    </xdr:from>
    <xdr:to>
      <xdr:col>43</xdr:col>
      <xdr:colOff>504824</xdr:colOff>
      <xdr:row>7</xdr:row>
      <xdr:rowOff>0</xdr:rowOff>
    </xdr:to>
    <xdr:graphicFrame macro="">
      <xdr:nvGraphicFramePr>
        <xdr:cNvPr id="49311708" name="2 Gráfico">
          <a:extLst>
            <a:ext uri="{FF2B5EF4-FFF2-40B4-BE49-F238E27FC236}">
              <a16:creationId xmlns:a16="http://schemas.microsoft.com/office/drawing/2014/main" id="{00000000-0008-0000-0300-0000D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44</xdr:col>
      <xdr:colOff>28575</xdr:colOff>
      <xdr:row>2</xdr:row>
      <xdr:rowOff>0</xdr:rowOff>
    </xdr:from>
    <xdr:to>
      <xdr:col>49</xdr:col>
      <xdr:colOff>0</xdr:colOff>
      <xdr:row>7</xdr:row>
      <xdr:rowOff>0</xdr:rowOff>
    </xdr:to>
    <xdr:graphicFrame macro="">
      <xdr:nvGraphicFramePr>
        <xdr:cNvPr id="49311709" name="3 Gráfico">
          <a:extLst>
            <a:ext uri="{FF2B5EF4-FFF2-40B4-BE49-F238E27FC236}">
              <a16:creationId xmlns:a16="http://schemas.microsoft.com/office/drawing/2014/main" id="{00000000-0008-0000-0300-0000D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31</xdr:col>
      <xdr:colOff>523875</xdr:colOff>
      <xdr:row>7</xdr:row>
      <xdr:rowOff>0</xdr:rowOff>
    </xdr:from>
    <xdr:to>
      <xdr:col>37</xdr:col>
      <xdr:colOff>333375</xdr:colOff>
      <xdr:row>12</xdr:row>
      <xdr:rowOff>523875</xdr:rowOff>
    </xdr:to>
    <xdr:graphicFrame macro="">
      <xdr:nvGraphicFramePr>
        <xdr:cNvPr id="49311710" name="4 Gráfico">
          <a:extLst>
            <a:ext uri="{FF2B5EF4-FFF2-40B4-BE49-F238E27FC236}">
              <a16:creationId xmlns:a16="http://schemas.microsoft.com/office/drawing/2014/main" id="{00000000-0008-0000-0300-0000D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37</xdr:col>
      <xdr:colOff>628650</xdr:colOff>
      <xdr:row>7</xdr:row>
      <xdr:rowOff>0</xdr:rowOff>
    </xdr:from>
    <xdr:to>
      <xdr:col>43</xdr:col>
      <xdr:colOff>504825</xdr:colOff>
      <xdr:row>12</xdr:row>
      <xdr:rowOff>495300</xdr:rowOff>
    </xdr:to>
    <xdr:graphicFrame macro="">
      <xdr:nvGraphicFramePr>
        <xdr:cNvPr id="49311711" name="5 Gráfico">
          <a:extLst>
            <a:ext uri="{FF2B5EF4-FFF2-40B4-BE49-F238E27FC236}">
              <a16:creationId xmlns:a16="http://schemas.microsoft.com/office/drawing/2014/main" id="{00000000-0008-0000-0300-0000D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44</xdr:col>
      <xdr:colOff>38100</xdr:colOff>
      <xdr:row>7</xdr:row>
      <xdr:rowOff>0</xdr:rowOff>
    </xdr:from>
    <xdr:to>
      <xdr:col>49</xdr:col>
      <xdr:colOff>38100</xdr:colOff>
      <xdr:row>12</xdr:row>
      <xdr:rowOff>428625</xdr:rowOff>
    </xdr:to>
    <xdr:graphicFrame macro="">
      <xdr:nvGraphicFramePr>
        <xdr:cNvPr id="49311712" name="6 Gráfico">
          <a:extLst>
            <a:ext uri="{FF2B5EF4-FFF2-40B4-BE49-F238E27FC236}">
              <a16:creationId xmlns:a16="http://schemas.microsoft.com/office/drawing/2014/main" id="{00000000-0008-0000-0300-0000E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31</xdr:col>
      <xdr:colOff>504825</xdr:colOff>
      <xdr:row>13</xdr:row>
      <xdr:rowOff>142875</xdr:rowOff>
    </xdr:from>
    <xdr:to>
      <xdr:col>37</xdr:col>
      <xdr:colOff>371475</xdr:colOff>
      <xdr:row>18</xdr:row>
      <xdr:rowOff>19050</xdr:rowOff>
    </xdr:to>
    <xdr:graphicFrame macro="">
      <xdr:nvGraphicFramePr>
        <xdr:cNvPr id="49311713" name="7 Gráfico">
          <a:extLst>
            <a:ext uri="{FF2B5EF4-FFF2-40B4-BE49-F238E27FC236}">
              <a16:creationId xmlns:a16="http://schemas.microsoft.com/office/drawing/2014/main" id="{00000000-0008-0000-0300-0000E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37</xdr:col>
      <xdr:colOff>657225</xdr:colOff>
      <xdr:row>13</xdr:row>
      <xdr:rowOff>123825</xdr:rowOff>
    </xdr:from>
    <xdr:to>
      <xdr:col>43</xdr:col>
      <xdr:colOff>514350</xdr:colOff>
      <xdr:row>18</xdr:row>
      <xdr:rowOff>0</xdr:rowOff>
    </xdr:to>
    <xdr:graphicFrame macro="">
      <xdr:nvGraphicFramePr>
        <xdr:cNvPr id="49311714" name="8 Gráfico">
          <a:extLst>
            <a:ext uri="{FF2B5EF4-FFF2-40B4-BE49-F238E27FC236}">
              <a16:creationId xmlns:a16="http://schemas.microsoft.com/office/drawing/2014/main" id="{00000000-0008-0000-0300-0000E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44</xdr:col>
      <xdr:colOff>47625</xdr:colOff>
      <xdr:row>13</xdr:row>
      <xdr:rowOff>66675</xdr:rowOff>
    </xdr:from>
    <xdr:to>
      <xdr:col>49</xdr:col>
      <xdr:colOff>19050</xdr:colOff>
      <xdr:row>17</xdr:row>
      <xdr:rowOff>161925</xdr:rowOff>
    </xdr:to>
    <xdr:graphicFrame macro="">
      <xdr:nvGraphicFramePr>
        <xdr:cNvPr id="49311715" name="9 Gráfico">
          <a:extLst>
            <a:ext uri="{FF2B5EF4-FFF2-40B4-BE49-F238E27FC236}">
              <a16:creationId xmlns:a16="http://schemas.microsoft.com/office/drawing/2014/main" id="{00000000-0008-0000-0300-0000E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66</xdr:col>
      <xdr:colOff>641350</xdr:colOff>
      <xdr:row>1</xdr:row>
      <xdr:rowOff>276225</xdr:rowOff>
    </xdr:from>
    <xdr:to>
      <xdr:col>74</xdr:col>
      <xdr:colOff>384175</xdr:colOff>
      <xdr:row>6</xdr:row>
      <xdr:rowOff>447675</xdr:rowOff>
    </xdr:to>
    <xdr:graphicFrame macro="">
      <xdr:nvGraphicFramePr>
        <xdr:cNvPr id="49311716" name="10 Gráfico">
          <a:extLst>
            <a:ext uri="{FF2B5EF4-FFF2-40B4-BE49-F238E27FC236}">
              <a16:creationId xmlns:a16="http://schemas.microsoft.com/office/drawing/2014/main" id="{00000000-0008-0000-0300-0000E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66</xdr:col>
      <xdr:colOff>647700</xdr:colOff>
      <xdr:row>7</xdr:row>
      <xdr:rowOff>50800</xdr:rowOff>
    </xdr:from>
    <xdr:to>
      <xdr:col>74</xdr:col>
      <xdr:colOff>390525</xdr:colOff>
      <xdr:row>13</xdr:row>
      <xdr:rowOff>22225</xdr:rowOff>
    </xdr:to>
    <xdr:graphicFrame macro="">
      <xdr:nvGraphicFramePr>
        <xdr:cNvPr id="49311717" name="11 Gráfico">
          <a:extLst>
            <a:ext uri="{FF2B5EF4-FFF2-40B4-BE49-F238E27FC236}">
              <a16:creationId xmlns:a16="http://schemas.microsoft.com/office/drawing/2014/main" id="{00000000-0008-0000-0300-0000E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66</xdr:col>
      <xdr:colOff>641350</xdr:colOff>
      <xdr:row>13</xdr:row>
      <xdr:rowOff>130175</xdr:rowOff>
    </xdr:from>
    <xdr:to>
      <xdr:col>74</xdr:col>
      <xdr:colOff>384175</xdr:colOff>
      <xdr:row>17</xdr:row>
      <xdr:rowOff>139700</xdr:rowOff>
    </xdr:to>
    <xdr:graphicFrame macro="">
      <xdr:nvGraphicFramePr>
        <xdr:cNvPr id="49311718" name="12 Gráfico">
          <a:extLst>
            <a:ext uri="{FF2B5EF4-FFF2-40B4-BE49-F238E27FC236}">
              <a16:creationId xmlns:a16="http://schemas.microsoft.com/office/drawing/2014/main" id="{00000000-0008-0000-0300-0000E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31</xdr:col>
      <xdr:colOff>523875</xdr:colOff>
      <xdr:row>18</xdr:row>
      <xdr:rowOff>238125</xdr:rowOff>
    </xdr:from>
    <xdr:to>
      <xdr:col>37</xdr:col>
      <xdr:colOff>390525</xdr:colOff>
      <xdr:row>23</xdr:row>
      <xdr:rowOff>495300</xdr:rowOff>
    </xdr:to>
    <xdr:graphicFrame macro="">
      <xdr:nvGraphicFramePr>
        <xdr:cNvPr id="49311719" name="7 Gráfico">
          <a:extLst>
            <a:ext uri="{FF2B5EF4-FFF2-40B4-BE49-F238E27FC236}">
              <a16:creationId xmlns:a16="http://schemas.microsoft.com/office/drawing/2014/main" id="{00000000-0008-0000-0300-0000E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37</xdr:col>
      <xdr:colOff>685800</xdr:colOff>
      <xdr:row>18</xdr:row>
      <xdr:rowOff>152400</xdr:rowOff>
    </xdr:from>
    <xdr:to>
      <xdr:col>43</xdr:col>
      <xdr:colOff>542925</xdr:colOff>
      <xdr:row>23</xdr:row>
      <xdr:rowOff>409575</xdr:rowOff>
    </xdr:to>
    <xdr:graphicFrame macro="">
      <xdr:nvGraphicFramePr>
        <xdr:cNvPr id="49311720" name="8 Gráfico">
          <a:extLst>
            <a:ext uri="{FF2B5EF4-FFF2-40B4-BE49-F238E27FC236}">
              <a16:creationId xmlns:a16="http://schemas.microsoft.com/office/drawing/2014/main" id="{00000000-0008-0000-0300-0000E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44</xdr:col>
      <xdr:colOff>66675</xdr:colOff>
      <xdr:row>18</xdr:row>
      <xdr:rowOff>114300</xdr:rowOff>
    </xdr:from>
    <xdr:to>
      <xdr:col>49</xdr:col>
      <xdr:colOff>38100</xdr:colOff>
      <xdr:row>23</xdr:row>
      <xdr:rowOff>390525</xdr:rowOff>
    </xdr:to>
    <xdr:graphicFrame macro="">
      <xdr:nvGraphicFramePr>
        <xdr:cNvPr id="49311721" name="9 Gráfico">
          <a:extLst>
            <a:ext uri="{FF2B5EF4-FFF2-40B4-BE49-F238E27FC236}">
              <a16:creationId xmlns:a16="http://schemas.microsoft.com/office/drawing/2014/main" id="{00000000-0008-0000-0300-0000E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66</xdr:col>
      <xdr:colOff>641350</xdr:colOff>
      <xdr:row>18</xdr:row>
      <xdr:rowOff>41275</xdr:rowOff>
    </xdr:from>
    <xdr:to>
      <xdr:col>74</xdr:col>
      <xdr:colOff>384175</xdr:colOff>
      <xdr:row>23</xdr:row>
      <xdr:rowOff>311150</xdr:rowOff>
    </xdr:to>
    <xdr:graphicFrame macro="">
      <xdr:nvGraphicFramePr>
        <xdr:cNvPr id="49311722" name="16 Gráfico">
          <a:extLst>
            <a:ext uri="{FF2B5EF4-FFF2-40B4-BE49-F238E27FC236}">
              <a16:creationId xmlns:a16="http://schemas.microsoft.com/office/drawing/2014/main" id="{00000000-0008-0000-0300-0000E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20</xdr:col>
      <xdr:colOff>415925</xdr:colOff>
      <xdr:row>2</xdr:row>
      <xdr:rowOff>238125</xdr:rowOff>
    </xdr:from>
    <xdr:to>
      <xdr:col>22</xdr:col>
      <xdr:colOff>215900</xdr:colOff>
      <xdr:row>4</xdr:row>
      <xdr:rowOff>44450</xdr:rowOff>
    </xdr:to>
    <xdr:pic>
      <xdr:nvPicPr>
        <xdr:cNvPr id="4931172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EB6FF00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392025" y="593725"/>
          <a:ext cx="574675" cy="593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20</xdr:col>
      <xdr:colOff>516845</xdr:colOff>
      <xdr:row>4</xdr:row>
      <xdr:rowOff>92075</xdr:rowOff>
    </xdr:from>
    <xdr:to>
      <xdr:col>22</xdr:col>
      <xdr:colOff>104775</xdr:colOff>
      <xdr:row>4</xdr:row>
      <xdr:rowOff>473075</xdr:rowOff>
    </xdr:to>
    <xdr:pic>
      <xdr:nvPicPr>
        <xdr:cNvPr id="49311724" name="2 Imagen">
          <a:hlinkClick xmlns:r="http://schemas.openxmlformats.org/officeDocument/2006/relationships" r:id="rId19" tooltip="Ir a administrativa"/>
          <a:extLst>
            <a:ext uri="{FF2B5EF4-FFF2-40B4-BE49-F238E27FC236}">
              <a16:creationId xmlns:a16="http://schemas.microsoft.com/office/drawing/2014/main" id="{00000000-0008-0000-0300-0000EC6FF002}"/>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2492945" y="1235075"/>
          <a:ext cx="36263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49</xdr:col>
      <xdr:colOff>133350</xdr:colOff>
      <xdr:row>2</xdr:row>
      <xdr:rowOff>0</xdr:rowOff>
    </xdr:from>
    <xdr:to>
      <xdr:col>55</xdr:col>
      <xdr:colOff>123825</xdr:colOff>
      <xdr:row>7</xdr:row>
      <xdr:rowOff>0</xdr:rowOff>
    </xdr:to>
    <xdr:graphicFrame macro="">
      <xdr:nvGraphicFramePr>
        <xdr:cNvPr id="49311725" name="1 Gráfico">
          <a:extLst>
            <a:ext uri="{FF2B5EF4-FFF2-40B4-BE49-F238E27FC236}">
              <a16:creationId xmlns:a16="http://schemas.microsoft.com/office/drawing/2014/main" id="{00000000-0008-0000-0300-0000E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49</xdr:col>
      <xdr:colOff>152400</xdr:colOff>
      <xdr:row>7</xdr:row>
      <xdr:rowOff>28575</xdr:rowOff>
    </xdr:from>
    <xdr:to>
      <xdr:col>55</xdr:col>
      <xdr:colOff>152400</xdr:colOff>
      <xdr:row>12</xdr:row>
      <xdr:rowOff>409575</xdr:rowOff>
    </xdr:to>
    <xdr:graphicFrame macro="">
      <xdr:nvGraphicFramePr>
        <xdr:cNvPr id="49311726" name="2 Gráfico">
          <a:extLst>
            <a:ext uri="{FF2B5EF4-FFF2-40B4-BE49-F238E27FC236}">
              <a16:creationId xmlns:a16="http://schemas.microsoft.com/office/drawing/2014/main" id="{00000000-0008-0000-0300-0000E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49</xdr:col>
      <xdr:colOff>180975</xdr:colOff>
      <xdr:row>13</xdr:row>
      <xdr:rowOff>47625</xdr:rowOff>
    </xdr:from>
    <xdr:to>
      <xdr:col>55</xdr:col>
      <xdr:colOff>190500</xdr:colOff>
      <xdr:row>17</xdr:row>
      <xdr:rowOff>123825</xdr:rowOff>
    </xdr:to>
    <xdr:graphicFrame macro="">
      <xdr:nvGraphicFramePr>
        <xdr:cNvPr id="49311727" name="3 Gráfico">
          <a:extLst>
            <a:ext uri="{FF2B5EF4-FFF2-40B4-BE49-F238E27FC236}">
              <a16:creationId xmlns:a16="http://schemas.microsoft.com/office/drawing/2014/main" id="{00000000-0008-0000-0300-0000E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49</xdr:col>
      <xdr:colOff>142875</xdr:colOff>
      <xdr:row>18</xdr:row>
      <xdr:rowOff>47625</xdr:rowOff>
    </xdr:from>
    <xdr:to>
      <xdr:col>55</xdr:col>
      <xdr:colOff>171450</xdr:colOff>
      <xdr:row>23</xdr:row>
      <xdr:rowOff>295275</xdr:rowOff>
    </xdr:to>
    <xdr:graphicFrame macro="">
      <xdr:nvGraphicFramePr>
        <xdr:cNvPr id="49311728" name="4 Gráfico">
          <a:extLst>
            <a:ext uri="{FF2B5EF4-FFF2-40B4-BE49-F238E27FC236}">
              <a16:creationId xmlns:a16="http://schemas.microsoft.com/office/drawing/2014/main" id="{00000000-0008-0000-0300-0000F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55</xdr:col>
      <xdr:colOff>266700</xdr:colOff>
      <xdr:row>2</xdr:row>
      <xdr:rowOff>19050</xdr:rowOff>
    </xdr:from>
    <xdr:to>
      <xdr:col>60</xdr:col>
      <xdr:colOff>485775</xdr:colOff>
      <xdr:row>7</xdr:row>
      <xdr:rowOff>19050</xdr:rowOff>
    </xdr:to>
    <xdr:graphicFrame macro="">
      <xdr:nvGraphicFramePr>
        <xdr:cNvPr id="24" name="1 Gráfico">
          <a:extLst>
            <a:ext uri="{FF2B5EF4-FFF2-40B4-BE49-F238E27FC236}">
              <a16:creationId xmlns:a16="http://schemas.microsoft.com/office/drawing/2014/main" id="{00000000-0008-0000-03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55</xdr:col>
      <xdr:colOff>266699</xdr:colOff>
      <xdr:row>7</xdr:row>
      <xdr:rowOff>66675</xdr:rowOff>
    </xdr:from>
    <xdr:to>
      <xdr:col>60</xdr:col>
      <xdr:colOff>485774</xdr:colOff>
      <xdr:row>12</xdr:row>
      <xdr:rowOff>447675</xdr:rowOff>
    </xdr:to>
    <xdr:graphicFrame macro="">
      <xdr:nvGraphicFramePr>
        <xdr:cNvPr id="25" name="2 Gráfico">
          <a:extLst>
            <a:ext uri="{FF2B5EF4-FFF2-40B4-BE49-F238E27FC236}">
              <a16:creationId xmlns:a16="http://schemas.microsoft.com/office/drawing/2014/main" id="{00000000-0008-0000-03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55</xdr:col>
      <xdr:colOff>285751</xdr:colOff>
      <xdr:row>13</xdr:row>
      <xdr:rowOff>57151</xdr:rowOff>
    </xdr:from>
    <xdr:to>
      <xdr:col>60</xdr:col>
      <xdr:colOff>476251</xdr:colOff>
      <xdr:row>17</xdr:row>
      <xdr:rowOff>85726</xdr:rowOff>
    </xdr:to>
    <xdr:graphicFrame macro="">
      <xdr:nvGraphicFramePr>
        <xdr:cNvPr id="26" name="3 Gráfico">
          <a:extLst>
            <a:ext uri="{FF2B5EF4-FFF2-40B4-BE49-F238E27FC236}">
              <a16:creationId xmlns:a16="http://schemas.microsoft.com/office/drawing/2014/main" id="{00000000-0008-0000-03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55</xdr:col>
      <xdr:colOff>352425</xdr:colOff>
      <xdr:row>18</xdr:row>
      <xdr:rowOff>28575</xdr:rowOff>
    </xdr:from>
    <xdr:to>
      <xdr:col>60</xdr:col>
      <xdr:colOff>438150</xdr:colOff>
      <xdr:row>23</xdr:row>
      <xdr:rowOff>276225</xdr:rowOff>
    </xdr:to>
    <xdr:graphicFrame macro="">
      <xdr:nvGraphicFramePr>
        <xdr:cNvPr id="28" name="4 Gráfico">
          <a:extLst>
            <a:ext uri="{FF2B5EF4-FFF2-40B4-BE49-F238E27FC236}">
              <a16:creationId xmlns:a16="http://schemas.microsoft.com/office/drawing/2014/main" id="{00000000-0008-0000-03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61</xdr:col>
      <xdr:colOff>0</xdr:colOff>
      <xdr:row>2</xdr:row>
      <xdr:rowOff>0</xdr:rowOff>
    </xdr:from>
    <xdr:to>
      <xdr:col>66</xdr:col>
      <xdr:colOff>219075</xdr:colOff>
      <xdr:row>7</xdr:row>
      <xdr:rowOff>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61</xdr:col>
      <xdr:colOff>0</xdr:colOff>
      <xdr:row>7</xdr:row>
      <xdr:rowOff>101600</xdr:rowOff>
    </xdr:from>
    <xdr:to>
      <xdr:col>66</xdr:col>
      <xdr:colOff>219075</xdr:colOff>
      <xdr:row>12</xdr:row>
      <xdr:rowOff>482600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61</xdr:col>
      <xdr:colOff>0</xdr:colOff>
      <xdr:row>13</xdr:row>
      <xdr:rowOff>0</xdr:rowOff>
    </xdr:from>
    <xdr:to>
      <xdr:col>66</xdr:col>
      <xdr:colOff>190500</xdr:colOff>
      <xdr:row>17</xdr:row>
      <xdr:rowOff>28575</xdr:rowOff>
    </xdr:to>
    <xdr:graphicFrame macro="">
      <xdr:nvGraphicFramePr>
        <xdr:cNvPr id="4" name="3 Gráfico">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61</xdr:col>
      <xdr:colOff>0</xdr:colOff>
      <xdr:row>18</xdr:row>
      <xdr:rowOff>0</xdr:rowOff>
    </xdr:from>
    <xdr:to>
      <xdr:col>66</xdr:col>
      <xdr:colOff>85725</xdr:colOff>
      <xdr:row>23</xdr:row>
      <xdr:rowOff>247650</xdr:rowOff>
    </xdr:to>
    <xdr:graphicFrame macro="">
      <xdr:nvGraphicFramePr>
        <xdr:cNvPr id="5" name="4 Gráfico">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editAs="oneCell">
    <xdr:from>
      <xdr:col>25</xdr:col>
      <xdr:colOff>516845</xdr:colOff>
      <xdr:row>4</xdr:row>
      <xdr:rowOff>92075</xdr:rowOff>
    </xdr:from>
    <xdr:to>
      <xdr:col>26</xdr:col>
      <xdr:colOff>247650</xdr:colOff>
      <xdr:row>4</xdr:row>
      <xdr:rowOff>473075</xdr:rowOff>
    </xdr:to>
    <xdr:pic>
      <xdr:nvPicPr>
        <xdr:cNvPr id="32" name="2 Imagen">
          <a:hlinkClick xmlns:r="http://schemas.openxmlformats.org/officeDocument/2006/relationships" r:id="rId19" tooltip="Ir a administrativa"/>
          <a:extLst>
            <a:ext uri="{FF2B5EF4-FFF2-40B4-BE49-F238E27FC236}">
              <a16:creationId xmlns:a16="http://schemas.microsoft.com/office/drawing/2014/main" id="{00000000-0008-0000-0300-000020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11051495" y="1254125"/>
          <a:ext cx="26420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32</xdr:col>
      <xdr:colOff>118381</xdr:colOff>
      <xdr:row>2</xdr:row>
      <xdr:rowOff>63953</xdr:rowOff>
    </xdr:from>
    <xdr:to>
      <xdr:col>37</xdr:col>
      <xdr:colOff>639534</xdr:colOff>
      <xdr:row>8</xdr:row>
      <xdr:rowOff>0</xdr:rowOff>
    </xdr:to>
    <xdr:graphicFrame macro="">
      <xdr:nvGraphicFramePr>
        <xdr:cNvPr id="50066380" name="1 Gráfico">
          <a:extLst>
            <a:ext uri="{FF2B5EF4-FFF2-40B4-BE49-F238E27FC236}">
              <a16:creationId xmlns:a16="http://schemas.microsoft.com/office/drawing/2014/main" id="{00000000-0008-0000-0400-0000C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752474</xdr:colOff>
      <xdr:row>2</xdr:row>
      <xdr:rowOff>0</xdr:rowOff>
    </xdr:from>
    <xdr:to>
      <xdr:col>43</xdr:col>
      <xdr:colOff>693963</xdr:colOff>
      <xdr:row>7</xdr:row>
      <xdr:rowOff>466725</xdr:rowOff>
    </xdr:to>
    <xdr:graphicFrame macro="">
      <xdr:nvGraphicFramePr>
        <xdr:cNvPr id="50066381" name="2 Gráfico">
          <a:extLst>
            <a:ext uri="{FF2B5EF4-FFF2-40B4-BE49-F238E27FC236}">
              <a16:creationId xmlns:a16="http://schemas.microsoft.com/office/drawing/2014/main" id="{00000000-0008-0000-0400-0000C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44</xdr:col>
      <xdr:colOff>76200</xdr:colOff>
      <xdr:row>1</xdr:row>
      <xdr:rowOff>269875</xdr:rowOff>
    </xdr:from>
    <xdr:to>
      <xdr:col>49</xdr:col>
      <xdr:colOff>47625</xdr:colOff>
      <xdr:row>7</xdr:row>
      <xdr:rowOff>476250</xdr:rowOff>
    </xdr:to>
    <xdr:graphicFrame macro="">
      <xdr:nvGraphicFramePr>
        <xdr:cNvPr id="50066382" name="3 Gráfico">
          <a:extLst>
            <a:ext uri="{FF2B5EF4-FFF2-40B4-BE49-F238E27FC236}">
              <a16:creationId xmlns:a16="http://schemas.microsoft.com/office/drawing/2014/main" id="{00000000-0008-0000-0400-0000C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32</xdr:col>
      <xdr:colOff>95250</xdr:colOff>
      <xdr:row>8</xdr:row>
      <xdr:rowOff>108856</xdr:rowOff>
    </xdr:from>
    <xdr:to>
      <xdr:col>37</xdr:col>
      <xdr:colOff>721178</xdr:colOff>
      <xdr:row>13</xdr:row>
      <xdr:rowOff>474888</xdr:rowOff>
    </xdr:to>
    <xdr:graphicFrame macro="">
      <xdr:nvGraphicFramePr>
        <xdr:cNvPr id="50066383" name="4 Gráfico">
          <a:extLst>
            <a:ext uri="{FF2B5EF4-FFF2-40B4-BE49-F238E27FC236}">
              <a16:creationId xmlns:a16="http://schemas.microsoft.com/office/drawing/2014/main" id="{00000000-0008-0000-0400-0000C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38</xdr:col>
      <xdr:colOff>40822</xdr:colOff>
      <xdr:row>8</xdr:row>
      <xdr:rowOff>63500</xdr:rowOff>
    </xdr:from>
    <xdr:to>
      <xdr:col>43</xdr:col>
      <xdr:colOff>680358</xdr:colOff>
      <xdr:row>13</xdr:row>
      <xdr:rowOff>489404</xdr:rowOff>
    </xdr:to>
    <xdr:graphicFrame macro="">
      <xdr:nvGraphicFramePr>
        <xdr:cNvPr id="50066384" name="5 Gráfico">
          <a:extLst>
            <a:ext uri="{FF2B5EF4-FFF2-40B4-BE49-F238E27FC236}">
              <a16:creationId xmlns:a16="http://schemas.microsoft.com/office/drawing/2014/main" id="{00000000-0008-0000-0400-0000D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44</xdr:col>
      <xdr:colOff>58964</xdr:colOff>
      <xdr:row>8</xdr:row>
      <xdr:rowOff>31750</xdr:rowOff>
    </xdr:from>
    <xdr:to>
      <xdr:col>49</xdr:col>
      <xdr:colOff>58964</xdr:colOff>
      <xdr:row>13</xdr:row>
      <xdr:rowOff>457654</xdr:rowOff>
    </xdr:to>
    <xdr:graphicFrame macro="">
      <xdr:nvGraphicFramePr>
        <xdr:cNvPr id="50066385" name="6 Gráfico">
          <a:extLst>
            <a:ext uri="{FF2B5EF4-FFF2-40B4-BE49-F238E27FC236}">
              <a16:creationId xmlns:a16="http://schemas.microsoft.com/office/drawing/2014/main" id="{00000000-0008-0000-0400-0000D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32</xdr:col>
      <xdr:colOff>68036</xdr:colOff>
      <xdr:row>13</xdr:row>
      <xdr:rowOff>557893</xdr:rowOff>
    </xdr:from>
    <xdr:to>
      <xdr:col>37</xdr:col>
      <xdr:colOff>693964</xdr:colOff>
      <xdr:row>17</xdr:row>
      <xdr:rowOff>0</xdr:rowOff>
    </xdr:to>
    <xdr:graphicFrame macro="">
      <xdr:nvGraphicFramePr>
        <xdr:cNvPr id="50066386" name="7 Gráfico">
          <a:extLst>
            <a:ext uri="{FF2B5EF4-FFF2-40B4-BE49-F238E27FC236}">
              <a16:creationId xmlns:a16="http://schemas.microsoft.com/office/drawing/2014/main" id="{00000000-0008-0000-0400-0000D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38</xdr:col>
      <xdr:colOff>108857</xdr:colOff>
      <xdr:row>13</xdr:row>
      <xdr:rowOff>571500</xdr:rowOff>
    </xdr:from>
    <xdr:to>
      <xdr:col>43</xdr:col>
      <xdr:colOff>729343</xdr:colOff>
      <xdr:row>17</xdr:row>
      <xdr:rowOff>0</xdr:rowOff>
    </xdr:to>
    <xdr:graphicFrame macro="">
      <xdr:nvGraphicFramePr>
        <xdr:cNvPr id="50066387" name="8 Gráfico">
          <a:extLst>
            <a:ext uri="{FF2B5EF4-FFF2-40B4-BE49-F238E27FC236}">
              <a16:creationId xmlns:a16="http://schemas.microsoft.com/office/drawing/2014/main" id="{00000000-0008-0000-0400-0000D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44</xdr:col>
      <xdr:colOff>95250</xdr:colOff>
      <xdr:row>13</xdr:row>
      <xdr:rowOff>544285</xdr:rowOff>
    </xdr:from>
    <xdr:to>
      <xdr:col>49</xdr:col>
      <xdr:colOff>66675</xdr:colOff>
      <xdr:row>17</xdr:row>
      <xdr:rowOff>0</xdr:rowOff>
    </xdr:to>
    <xdr:graphicFrame macro="">
      <xdr:nvGraphicFramePr>
        <xdr:cNvPr id="50066388" name="9 Gráfico">
          <a:extLst>
            <a:ext uri="{FF2B5EF4-FFF2-40B4-BE49-F238E27FC236}">
              <a16:creationId xmlns:a16="http://schemas.microsoft.com/office/drawing/2014/main" id="{00000000-0008-0000-0400-0000D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65</xdr:col>
      <xdr:colOff>413657</xdr:colOff>
      <xdr:row>1</xdr:row>
      <xdr:rowOff>281670</xdr:rowOff>
    </xdr:from>
    <xdr:to>
      <xdr:col>73</xdr:col>
      <xdr:colOff>156482</xdr:colOff>
      <xdr:row>7</xdr:row>
      <xdr:rowOff>299359</xdr:rowOff>
    </xdr:to>
    <xdr:graphicFrame macro="">
      <xdr:nvGraphicFramePr>
        <xdr:cNvPr id="50066389" name="10 Gráfico">
          <a:extLst>
            <a:ext uri="{FF2B5EF4-FFF2-40B4-BE49-F238E27FC236}">
              <a16:creationId xmlns:a16="http://schemas.microsoft.com/office/drawing/2014/main" id="{00000000-0008-0000-0400-0000D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65</xdr:col>
      <xdr:colOff>420461</xdr:colOff>
      <xdr:row>8</xdr:row>
      <xdr:rowOff>0</xdr:rowOff>
    </xdr:from>
    <xdr:to>
      <xdr:col>73</xdr:col>
      <xdr:colOff>163286</xdr:colOff>
      <xdr:row>13</xdr:row>
      <xdr:rowOff>598715</xdr:rowOff>
    </xdr:to>
    <xdr:graphicFrame macro="">
      <xdr:nvGraphicFramePr>
        <xdr:cNvPr id="50066390" name="11 Gráfico">
          <a:extLst>
            <a:ext uri="{FF2B5EF4-FFF2-40B4-BE49-F238E27FC236}">
              <a16:creationId xmlns:a16="http://schemas.microsoft.com/office/drawing/2014/main" id="{00000000-0008-0000-0400-0000D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65</xdr:col>
      <xdr:colOff>443593</xdr:colOff>
      <xdr:row>13</xdr:row>
      <xdr:rowOff>738867</xdr:rowOff>
    </xdr:from>
    <xdr:to>
      <xdr:col>73</xdr:col>
      <xdr:colOff>186418</xdr:colOff>
      <xdr:row>17</xdr:row>
      <xdr:rowOff>72117</xdr:rowOff>
    </xdr:to>
    <xdr:graphicFrame macro="">
      <xdr:nvGraphicFramePr>
        <xdr:cNvPr id="50066391" name="12 Gráfico">
          <a:extLst>
            <a:ext uri="{FF2B5EF4-FFF2-40B4-BE49-F238E27FC236}">
              <a16:creationId xmlns:a16="http://schemas.microsoft.com/office/drawing/2014/main" id="{00000000-0008-0000-0400-0000D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32</xdr:col>
      <xdr:colOff>95250</xdr:colOff>
      <xdr:row>17</xdr:row>
      <xdr:rowOff>136072</xdr:rowOff>
    </xdr:from>
    <xdr:to>
      <xdr:col>37</xdr:col>
      <xdr:colOff>721178</xdr:colOff>
      <xdr:row>23</xdr:row>
      <xdr:rowOff>189140</xdr:rowOff>
    </xdr:to>
    <xdr:graphicFrame macro="">
      <xdr:nvGraphicFramePr>
        <xdr:cNvPr id="50066392" name="7 Gráfico">
          <a:extLst>
            <a:ext uri="{FF2B5EF4-FFF2-40B4-BE49-F238E27FC236}">
              <a16:creationId xmlns:a16="http://schemas.microsoft.com/office/drawing/2014/main" id="{00000000-0008-0000-0400-0000D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38</xdr:col>
      <xdr:colOff>122464</xdr:colOff>
      <xdr:row>17</xdr:row>
      <xdr:rowOff>136071</xdr:rowOff>
    </xdr:from>
    <xdr:to>
      <xdr:col>43</xdr:col>
      <xdr:colOff>742950</xdr:colOff>
      <xdr:row>23</xdr:row>
      <xdr:rowOff>189139</xdr:rowOff>
    </xdr:to>
    <xdr:graphicFrame macro="">
      <xdr:nvGraphicFramePr>
        <xdr:cNvPr id="50066393" name="8 Gráfico">
          <a:extLst>
            <a:ext uri="{FF2B5EF4-FFF2-40B4-BE49-F238E27FC236}">
              <a16:creationId xmlns:a16="http://schemas.microsoft.com/office/drawing/2014/main" id="{00000000-0008-0000-0400-0000D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44</xdr:col>
      <xdr:colOff>95249</xdr:colOff>
      <xdr:row>17</xdr:row>
      <xdr:rowOff>136071</xdr:rowOff>
    </xdr:from>
    <xdr:to>
      <xdr:col>49</xdr:col>
      <xdr:colOff>66674</xdr:colOff>
      <xdr:row>23</xdr:row>
      <xdr:rowOff>208189</xdr:rowOff>
    </xdr:to>
    <xdr:graphicFrame macro="">
      <xdr:nvGraphicFramePr>
        <xdr:cNvPr id="50066394" name="9 Gráfico">
          <a:extLst>
            <a:ext uri="{FF2B5EF4-FFF2-40B4-BE49-F238E27FC236}">
              <a16:creationId xmlns:a16="http://schemas.microsoft.com/office/drawing/2014/main" id="{00000000-0008-0000-0400-0000D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65</xdr:col>
      <xdr:colOff>462643</xdr:colOff>
      <xdr:row>18</xdr:row>
      <xdr:rowOff>24493</xdr:rowOff>
    </xdr:from>
    <xdr:to>
      <xdr:col>73</xdr:col>
      <xdr:colOff>205468</xdr:colOff>
      <xdr:row>23</xdr:row>
      <xdr:rowOff>300718</xdr:rowOff>
    </xdr:to>
    <xdr:graphicFrame macro="">
      <xdr:nvGraphicFramePr>
        <xdr:cNvPr id="50066395" name="16 Gráfico">
          <a:extLst>
            <a:ext uri="{FF2B5EF4-FFF2-40B4-BE49-F238E27FC236}">
              <a16:creationId xmlns:a16="http://schemas.microsoft.com/office/drawing/2014/main" id="{00000000-0008-0000-0400-0000D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32</xdr:col>
      <xdr:colOff>122462</xdr:colOff>
      <xdr:row>23</xdr:row>
      <xdr:rowOff>398689</xdr:rowOff>
    </xdr:from>
    <xdr:to>
      <xdr:col>37</xdr:col>
      <xdr:colOff>748390</xdr:colOff>
      <xdr:row>29</xdr:row>
      <xdr:rowOff>0</xdr:rowOff>
    </xdr:to>
    <xdr:graphicFrame macro="">
      <xdr:nvGraphicFramePr>
        <xdr:cNvPr id="50066396" name="7 Gráfico">
          <a:extLst>
            <a:ext uri="{FF2B5EF4-FFF2-40B4-BE49-F238E27FC236}">
              <a16:creationId xmlns:a16="http://schemas.microsoft.com/office/drawing/2014/main" id="{00000000-0008-0000-0400-0000D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38</xdr:col>
      <xdr:colOff>108856</xdr:colOff>
      <xdr:row>23</xdr:row>
      <xdr:rowOff>371475</xdr:rowOff>
    </xdr:from>
    <xdr:to>
      <xdr:col>43</xdr:col>
      <xdr:colOff>729342</xdr:colOff>
      <xdr:row>28</xdr:row>
      <xdr:rowOff>285750</xdr:rowOff>
    </xdr:to>
    <xdr:graphicFrame macro="">
      <xdr:nvGraphicFramePr>
        <xdr:cNvPr id="50066397" name="8 Gráfico">
          <a:extLst>
            <a:ext uri="{FF2B5EF4-FFF2-40B4-BE49-F238E27FC236}">
              <a16:creationId xmlns:a16="http://schemas.microsoft.com/office/drawing/2014/main" id="{00000000-0008-0000-0400-0000D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44</xdr:col>
      <xdr:colOff>68035</xdr:colOff>
      <xdr:row>23</xdr:row>
      <xdr:rowOff>344261</xdr:rowOff>
    </xdr:from>
    <xdr:to>
      <xdr:col>49</xdr:col>
      <xdr:colOff>77560</xdr:colOff>
      <xdr:row>28</xdr:row>
      <xdr:rowOff>268061</xdr:rowOff>
    </xdr:to>
    <xdr:graphicFrame macro="">
      <xdr:nvGraphicFramePr>
        <xdr:cNvPr id="50066398" name="9 Gráfico">
          <a:extLst>
            <a:ext uri="{FF2B5EF4-FFF2-40B4-BE49-F238E27FC236}">
              <a16:creationId xmlns:a16="http://schemas.microsoft.com/office/drawing/2014/main" id="{00000000-0008-0000-0400-0000D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65</xdr:col>
      <xdr:colOff>546554</xdr:colOff>
      <xdr:row>23</xdr:row>
      <xdr:rowOff>464004</xdr:rowOff>
    </xdr:from>
    <xdr:to>
      <xdr:col>73</xdr:col>
      <xdr:colOff>289379</xdr:colOff>
      <xdr:row>29</xdr:row>
      <xdr:rowOff>83004</xdr:rowOff>
    </xdr:to>
    <xdr:graphicFrame macro="">
      <xdr:nvGraphicFramePr>
        <xdr:cNvPr id="50066399" name="16 Gráfico">
          <a:extLst>
            <a:ext uri="{FF2B5EF4-FFF2-40B4-BE49-F238E27FC236}">
              <a16:creationId xmlns:a16="http://schemas.microsoft.com/office/drawing/2014/main" id="{00000000-0008-0000-0400-0000D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31</xdr:col>
      <xdr:colOff>107043</xdr:colOff>
      <xdr:row>0</xdr:row>
      <xdr:rowOff>61232</xdr:rowOff>
    </xdr:from>
    <xdr:to>
      <xdr:col>32</xdr:col>
      <xdr:colOff>40368</xdr:colOff>
      <xdr:row>3</xdr:row>
      <xdr:rowOff>94343</xdr:rowOff>
    </xdr:to>
    <xdr:pic>
      <xdr:nvPicPr>
        <xdr:cNvPr id="50066400"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E0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061293" y="61232"/>
          <a:ext cx="695325" cy="7157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31</xdr:col>
      <xdr:colOff>317952</xdr:colOff>
      <xdr:row>3</xdr:row>
      <xdr:rowOff>488950</xdr:rowOff>
    </xdr:from>
    <xdr:to>
      <xdr:col>31</xdr:col>
      <xdr:colOff>660852</xdr:colOff>
      <xdr:row>4</xdr:row>
      <xdr:rowOff>371929</xdr:rowOff>
    </xdr:to>
    <xdr:pic>
      <xdr:nvPicPr>
        <xdr:cNvPr id="50066401" name="2 Imagen">
          <a:hlinkClick xmlns:r="http://schemas.openxmlformats.org/officeDocument/2006/relationships" r:id="rId21" tooltip="Ir a comunidad"/>
          <a:extLst>
            <a:ext uri="{FF2B5EF4-FFF2-40B4-BE49-F238E27FC236}">
              <a16:creationId xmlns:a16="http://schemas.microsoft.com/office/drawing/2014/main" id="{00000000-0008-0000-0400-0000E1F3FB02}"/>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15272202" y="1171575"/>
          <a:ext cx="342900" cy="375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49</xdr:col>
      <xdr:colOff>333375</xdr:colOff>
      <xdr:row>2</xdr:row>
      <xdr:rowOff>47625</xdr:rowOff>
    </xdr:from>
    <xdr:to>
      <xdr:col>54</xdr:col>
      <xdr:colOff>323850</xdr:colOff>
      <xdr:row>8</xdr:row>
      <xdr:rowOff>47625</xdr:rowOff>
    </xdr:to>
    <xdr:graphicFrame macro="">
      <xdr:nvGraphicFramePr>
        <xdr:cNvPr id="50066402" name="3 Gráfico">
          <a:extLst>
            <a:ext uri="{FF2B5EF4-FFF2-40B4-BE49-F238E27FC236}">
              <a16:creationId xmlns:a16="http://schemas.microsoft.com/office/drawing/2014/main" id="{00000000-0008-0000-0400-0000E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49</xdr:col>
      <xdr:colOff>319314</xdr:colOff>
      <xdr:row>8</xdr:row>
      <xdr:rowOff>0</xdr:rowOff>
    </xdr:from>
    <xdr:to>
      <xdr:col>54</xdr:col>
      <xdr:colOff>328839</xdr:colOff>
      <xdr:row>13</xdr:row>
      <xdr:rowOff>307521</xdr:rowOff>
    </xdr:to>
    <xdr:graphicFrame macro="">
      <xdr:nvGraphicFramePr>
        <xdr:cNvPr id="50066403" name="4 Gráfico">
          <a:extLst>
            <a:ext uri="{FF2B5EF4-FFF2-40B4-BE49-F238E27FC236}">
              <a16:creationId xmlns:a16="http://schemas.microsoft.com/office/drawing/2014/main" id="{00000000-0008-0000-0400-0000E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49</xdr:col>
      <xdr:colOff>351971</xdr:colOff>
      <xdr:row>13</xdr:row>
      <xdr:rowOff>462643</xdr:rowOff>
    </xdr:from>
    <xdr:to>
      <xdr:col>54</xdr:col>
      <xdr:colOff>332921</xdr:colOff>
      <xdr:row>17</xdr:row>
      <xdr:rowOff>0</xdr:rowOff>
    </xdr:to>
    <xdr:graphicFrame macro="">
      <xdr:nvGraphicFramePr>
        <xdr:cNvPr id="50066404" name="5 Gráfico">
          <a:extLst>
            <a:ext uri="{FF2B5EF4-FFF2-40B4-BE49-F238E27FC236}">
              <a16:creationId xmlns:a16="http://schemas.microsoft.com/office/drawing/2014/main" id="{00000000-0008-0000-0400-0000E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49</xdr:col>
      <xdr:colOff>322035</xdr:colOff>
      <xdr:row>17</xdr:row>
      <xdr:rowOff>63953</xdr:rowOff>
    </xdr:from>
    <xdr:to>
      <xdr:col>54</xdr:col>
      <xdr:colOff>379185</xdr:colOff>
      <xdr:row>23</xdr:row>
      <xdr:rowOff>97971</xdr:rowOff>
    </xdr:to>
    <xdr:graphicFrame macro="">
      <xdr:nvGraphicFramePr>
        <xdr:cNvPr id="50066405" name="6 Gráfico">
          <a:extLst>
            <a:ext uri="{FF2B5EF4-FFF2-40B4-BE49-F238E27FC236}">
              <a16:creationId xmlns:a16="http://schemas.microsoft.com/office/drawing/2014/main" id="{00000000-0008-0000-0400-0000E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49</xdr:col>
      <xdr:colOff>288471</xdr:colOff>
      <xdr:row>23</xdr:row>
      <xdr:rowOff>299357</xdr:rowOff>
    </xdr:from>
    <xdr:to>
      <xdr:col>54</xdr:col>
      <xdr:colOff>383721</xdr:colOff>
      <xdr:row>28</xdr:row>
      <xdr:rowOff>213632</xdr:rowOff>
    </xdr:to>
    <xdr:graphicFrame macro="">
      <xdr:nvGraphicFramePr>
        <xdr:cNvPr id="50066406" name="1 Gráfico">
          <a:extLst>
            <a:ext uri="{FF2B5EF4-FFF2-40B4-BE49-F238E27FC236}">
              <a16:creationId xmlns:a16="http://schemas.microsoft.com/office/drawing/2014/main" id="{00000000-0008-0000-0400-0000E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54</xdr:col>
      <xdr:colOff>557893</xdr:colOff>
      <xdr:row>1</xdr:row>
      <xdr:rowOff>244930</xdr:rowOff>
    </xdr:from>
    <xdr:to>
      <xdr:col>59</xdr:col>
      <xdr:colOff>548368</xdr:colOff>
      <xdr:row>7</xdr:row>
      <xdr:rowOff>449037</xdr:rowOff>
    </xdr:to>
    <xdr:graphicFrame macro="">
      <xdr:nvGraphicFramePr>
        <xdr:cNvPr id="29" name="3 Gráfico">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54</xdr:col>
      <xdr:colOff>553357</xdr:colOff>
      <xdr:row>8</xdr:row>
      <xdr:rowOff>54429</xdr:rowOff>
    </xdr:from>
    <xdr:to>
      <xdr:col>59</xdr:col>
      <xdr:colOff>562882</xdr:colOff>
      <xdr:row>13</xdr:row>
      <xdr:rowOff>361950</xdr:rowOff>
    </xdr:to>
    <xdr:graphicFrame macro="">
      <xdr:nvGraphicFramePr>
        <xdr:cNvPr id="30" name="4 Gráfico">
          <a:extLst>
            <a:ext uri="{FF2B5EF4-FFF2-40B4-BE49-F238E27FC236}">
              <a16:creationId xmlns:a16="http://schemas.microsoft.com/office/drawing/2014/main" id="{00000000-0008-0000-04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54</xdr:col>
      <xdr:colOff>569232</xdr:colOff>
      <xdr:row>13</xdr:row>
      <xdr:rowOff>517072</xdr:rowOff>
    </xdr:from>
    <xdr:to>
      <xdr:col>59</xdr:col>
      <xdr:colOff>550182</xdr:colOff>
      <xdr:row>17</xdr:row>
      <xdr:rowOff>0</xdr:rowOff>
    </xdr:to>
    <xdr:graphicFrame macro="">
      <xdr:nvGraphicFramePr>
        <xdr:cNvPr id="31" name="5 Gráfico">
          <a:extLst>
            <a:ext uri="{FF2B5EF4-FFF2-40B4-BE49-F238E27FC236}">
              <a16:creationId xmlns:a16="http://schemas.microsoft.com/office/drawing/2014/main" id="{00000000-0008-0000-04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54</xdr:col>
      <xdr:colOff>571500</xdr:colOff>
      <xdr:row>17</xdr:row>
      <xdr:rowOff>95250</xdr:rowOff>
    </xdr:from>
    <xdr:to>
      <xdr:col>59</xdr:col>
      <xdr:colOff>628650</xdr:colOff>
      <xdr:row>23</xdr:row>
      <xdr:rowOff>129268</xdr:rowOff>
    </xdr:to>
    <xdr:graphicFrame macro="">
      <xdr:nvGraphicFramePr>
        <xdr:cNvPr id="32" name="6 Gráfico">
          <a:extLst>
            <a:ext uri="{FF2B5EF4-FFF2-40B4-BE49-F238E27FC236}">
              <a16:creationId xmlns:a16="http://schemas.microsoft.com/office/drawing/2014/main" id="{00000000-0008-0000-04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54</xdr:col>
      <xdr:colOff>555625</xdr:colOff>
      <xdr:row>23</xdr:row>
      <xdr:rowOff>326571</xdr:rowOff>
    </xdr:from>
    <xdr:to>
      <xdr:col>59</xdr:col>
      <xdr:colOff>650875</xdr:colOff>
      <xdr:row>28</xdr:row>
      <xdr:rowOff>240846</xdr:rowOff>
    </xdr:to>
    <xdr:graphicFrame macro="">
      <xdr:nvGraphicFramePr>
        <xdr:cNvPr id="33" name="1 Gráfico">
          <a:extLst>
            <a:ext uri="{FF2B5EF4-FFF2-40B4-BE49-F238E27FC236}">
              <a16:creationId xmlns:a16="http://schemas.microsoft.com/office/drawing/2014/main" id="{00000000-0008-0000-04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60</xdr:col>
      <xdr:colOff>12700</xdr:colOff>
      <xdr:row>1</xdr:row>
      <xdr:rowOff>222250</xdr:rowOff>
    </xdr:from>
    <xdr:to>
      <xdr:col>65</xdr:col>
      <xdr:colOff>0</xdr:colOff>
      <xdr:row>7</xdr:row>
      <xdr:rowOff>445407</xdr:rowOff>
    </xdr:to>
    <xdr:graphicFrame macro="">
      <xdr:nvGraphicFramePr>
        <xdr:cNvPr id="34" name="3 Gráfico">
          <a:extLst>
            <a:ext uri="{FF2B5EF4-FFF2-40B4-BE49-F238E27FC236}">
              <a16:creationId xmlns:a16="http://schemas.microsoft.com/office/drawing/2014/main" id="{00000000-0008-0000-04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59</xdr:col>
      <xdr:colOff>742950</xdr:colOff>
      <xdr:row>8</xdr:row>
      <xdr:rowOff>76200</xdr:rowOff>
    </xdr:from>
    <xdr:to>
      <xdr:col>64</xdr:col>
      <xdr:colOff>752475</xdr:colOff>
      <xdr:row>13</xdr:row>
      <xdr:rowOff>383721</xdr:rowOff>
    </xdr:to>
    <xdr:graphicFrame macro="">
      <xdr:nvGraphicFramePr>
        <xdr:cNvPr id="35" name="4 Gráfico">
          <a:extLst>
            <a:ext uri="{FF2B5EF4-FFF2-40B4-BE49-F238E27FC236}">
              <a16:creationId xmlns:a16="http://schemas.microsoft.com/office/drawing/2014/main" id="{00000000-0008-0000-04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59</xdr:col>
      <xdr:colOff>685800</xdr:colOff>
      <xdr:row>13</xdr:row>
      <xdr:rowOff>514350</xdr:rowOff>
    </xdr:from>
    <xdr:to>
      <xdr:col>64</xdr:col>
      <xdr:colOff>666750</xdr:colOff>
      <xdr:row>16</xdr:row>
      <xdr:rowOff>759278</xdr:rowOff>
    </xdr:to>
    <xdr:graphicFrame macro="">
      <xdr:nvGraphicFramePr>
        <xdr:cNvPr id="36" name="5 Gráfico">
          <a:extLst>
            <a:ext uri="{FF2B5EF4-FFF2-40B4-BE49-F238E27FC236}">
              <a16:creationId xmlns:a16="http://schemas.microsoft.com/office/drawing/2014/main" id="{00000000-0008-0000-04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59</xdr:col>
      <xdr:colOff>742950</xdr:colOff>
      <xdr:row>17</xdr:row>
      <xdr:rowOff>114300</xdr:rowOff>
    </xdr:from>
    <xdr:to>
      <xdr:col>65</xdr:col>
      <xdr:colOff>0</xdr:colOff>
      <xdr:row>23</xdr:row>
      <xdr:rowOff>148318</xdr:rowOff>
    </xdr:to>
    <xdr:graphicFrame macro="">
      <xdr:nvGraphicFramePr>
        <xdr:cNvPr id="37" name="6 Gráfico">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59</xdr:col>
      <xdr:colOff>723900</xdr:colOff>
      <xdr:row>23</xdr:row>
      <xdr:rowOff>228600</xdr:rowOff>
    </xdr:from>
    <xdr:to>
      <xdr:col>65</xdr:col>
      <xdr:colOff>0</xdr:colOff>
      <xdr:row>28</xdr:row>
      <xdr:rowOff>142875</xdr:rowOff>
    </xdr:to>
    <xdr:graphicFrame macro="">
      <xdr:nvGraphicFramePr>
        <xdr:cNvPr id="38" name="1 Gráfico">
          <a:extLst>
            <a:ext uri="{FF2B5EF4-FFF2-40B4-BE49-F238E27FC236}">
              <a16:creationId xmlns:a16="http://schemas.microsoft.com/office/drawing/2014/main" id="{00000000-0008-0000-04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34</xdr:col>
      <xdr:colOff>421822</xdr:colOff>
      <xdr:row>2</xdr:row>
      <xdr:rowOff>9525</xdr:rowOff>
    </xdr:from>
    <xdr:to>
      <xdr:col>40</xdr:col>
      <xdr:colOff>227239</xdr:colOff>
      <xdr:row>7</xdr:row>
      <xdr:rowOff>0</xdr:rowOff>
    </xdr:to>
    <xdr:graphicFrame macro="">
      <xdr:nvGraphicFramePr>
        <xdr:cNvPr id="51717520" name="1 Gráfico">
          <a:extLst>
            <a:ext uri="{FF2B5EF4-FFF2-40B4-BE49-F238E27FC236}">
              <a16:creationId xmlns:a16="http://schemas.microsoft.com/office/drawing/2014/main" id="{00000000-0008-0000-0500-00009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40</xdr:col>
      <xdr:colOff>421822</xdr:colOff>
      <xdr:row>1</xdr:row>
      <xdr:rowOff>272143</xdr:rowOff>
    </xdr:from>
    <xdr:to>
      <xdr:col>45</xdr:col>
      <xdr:colOff>420461</xdr:colOff>
      <xdr:row>6</xdr:row>
      <xdr:rowOff>476250</xdr:rowOff>
    </xdr:to>
    <xdr:graphicFrame macro="">
      <xdr:nvGraphicFramePr>
        <xdr:cNvPr id="51717521" name="2 Gráfico">
          <a:extLst>
            <a:ext uri="{FF2B5EF4-FFF2-40B4-BE49-F238E27FC236}">
              <a16:creationId xmlns:a16="http://schemas.microsoft.com/office/drawing/2014/main" id="{00000000-0008-0000-0500-00009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45</xdr:col>
      <xdr:colOff>559253</xdr:colOff>
      <xdr:row>2</xdr:row>
      <xdr:rowOff>0</xdr:rowOff>
    </xdr:from>
    <xdr:to>
      <xdr:col>50</xdr:col>
      <xdr:colOff>530678</xdr:colOff>
      <xdr:row>7</xdr:row>
      <xdr:rowOff>0</xdr:rowOff>
    </xdr:to>
    <xdr:graphicFrame macro="">
      <xdr:nvGraphicFramePr>
        <xdr:cNvPr id="51717522" name="3 Gráfico">
          <a:extLst>
            <a:ext uri="{FF2B5EF4-FFF2-40B4-BE49-F238E27FC236}">
              <a16:creationId xmlns:a16="http://schemas.microsoft.com/office/drawing/2014/main" id="{00000000-0008-0000-0500-00009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34</xdr:col>
      <xdr:colOff>408215</xdr:colOff>
      <xdr:row>7</xdr:row>
      <xdr:rowOff>163286</xdr:rowOff>
    </xdr:from>
    <xdr:to>
      <xdr:col>40</xdr:col>
      <xdr:colOff>285751</xdr:colOff>
      <xdr:row>12</xdr:row>
      <xdr:rowOff>706211</xdr:rowOff>
    </xdr:to>
    <xdr:graphicFrame macro="">
      <xdr:nvGraphicFramePr>
        <xdr:cNvPr id="51717523" name="4 Gráfico">
          <a:extLst>
            <a:ext uri="{FF2B5EF4-FFF2-40B4-BE49-F238E27FC236}">
              <a16:creationId xmlns:a16="http://schemas.microsoft.com/office/drawing/2014/main" id="{00000000-0008-0000-0500-00009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40</xdr:col>
      <xdr:colOff>421822</xdr:colOff>
      <xdr:row>7</xdr:row>
      <xdr:rowOff>190500</xdr:rowOff>
    </xdr:from>
    <xdr:to>
      <xdr:col>45</xdr:col>
      <xdr:colOff>421822</xdr:colOff>
      <xdr:row>12</xdr:row>
      <xdr:rowOff>752475</xdr:rowOff>
    </xdr:to>
    <xdr:graphicFrame macro="">
      <xdr:nvGraphicFramePr>
        <xdr:cNvPr id="51717524" name="5 Gráfico">
          <a:extLst>
            <a:ext uri="{FF2B5EF4-FFF2-40B4-BE49-F238E27FC236}">
              <a16:creationId xmlns:a16="http://schemas.microsoft.com/office/drawing/2014/main" id="{00000000-0008-0000-0500-00009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45</xdr:col>
      <xdr:colOff>571500</xdr:colOff>
      <xdr:row>7</xdr:row>
      <xdr:rowOff>122465</xdr:rowOff>
    </xdr:from>
    <xdr:to>
      <xdr:col>50</xdr:col>
      <xdr:colOff>571500</xdr:colOff>
      <xdr:row>12</xdr:row>
      <xdr:rowOff>684440</xdr:rowOff>
    </xdr:to>
    <xdr:graphicFrame macro="">
      <xdr:nvGraphicFramePr>
        <xdr:cNvPr id="51717525" name="6 Gráfico">
          <a:extLst>
            <a:ext uri="{FF2B5EF4-FFF2-40B4-BE49-F238E27FC236}">
              <a16:creationId xmlns:a16="http://schemas.microsoft.com/office/drawing/2014/main" id="{00000000-0008-0000-0500-00009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34</xdr:col>
      <xdr:colOff>449036</xdr:colOff>
      <xdr:row>13</xdr:row>
      <xdr:rowOff>95250</xdr:rowOff>
    </xdr:from>
    <xdr:to>
      <xdr:col>40</xdr:col>
      <xdr:colOff>326572</xdr:colOff>
      <xdr:row>17</xdr:row>
      <xdr:rowOff>180975</xdr:rowOff>
    </xdr:to>
    <xdr:graphicFrame macro="">
      <xdr:nvGraphicFramePr>
        <xdr:cNvPr id="51717526" name="7 Gráfico">
          <a:extLst>
            <a:ext uri="{FF2B5EF4-FFF2-40B4-BE49-F238E27FC236}">
              <a16:creationId xmlns:a16="http://schemas.microsoft.com/office/drawing/2014/main" id="{00000000-0008-0000-0500-00009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40</xdr:col>
      <xdr:colOff>435429</xdr:colOff>
      <xdr:row>13</xdr:row>
      <xdr:rowOff>68035</xdr:rowOff>
    </xdr:from>
    <xdr:to>
      <xdr:col>45</xdr:col>
      <xdr:colOff>416379</xdr:colOff>
      <xdr:row>17</xdr:row>
      <xdr:rowOff>153760</xdr:rowOff>
    </xdr:to>
    <xdr:graphicFrame macro="">
      <xdr:nvGraphicFramePr>
        <xdr:cNvPr id="51717527" name="8 Gráfico">
          <a:extLst>
            <a:ext uri="{FF2B5EF4-FFF2-40B4-BE49-F238E27FC236}">
              <a16:creationId xmlns:a16="http://schemas.microsoft.com/office/drawing/2014/main" id="{00000000-0008-0000-0500-00009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45</xdr:col>
      <xdr:colOff>585107</xdr:colOff>
      <xdr:row>13</xdr:row>
      <xdr:rowOff>40822</xdr:rowOff>
    </xdr:from>
    <xdr:to>
      <xdr:col>50</xdr:col>
      <xdr:colOff>556532</xdr:colOff>
      <xdr:row>17</xdr:row>
      <xdr:rowOff>136072</xdr:rowOff>
    </xdr:to>
    <xdr:graphicFrame macro="">
      <xdr:nvGraphicFramePr>
        <xdr:cNvPr id="51717528" name="9 Gráfico">
          <a:extLst>
            <a:ext uri="{FF2B5EF4-FFF2-40B4-BE49-F238E27FC236}">
              <a16:creationId xmlns:a16="http://schemas.microsoft.com/office/drawing/2014/main" id="{00000000-0008-0000-0500-00009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68</xdr:col>
      <xdr:colOff>382360</xdr:colOff>
      <xdr:row>1</xdr:row>
      <xdr:rowOff>269422</xdr:rowOff>
    </xdr:from>
    <xdr:to>
      <xdr:col>77</xdr:col>
      <xdr:colOff>125185</xdr:colOff>
      <xdr:row>7</xdr:row>
      <xdr:rowOff>40822</xdr:rowOff>
    </xdr:to>
    <xdr:graphicFrame macro="">
      <xdr:nvGraphicFramePr>
        <xdr:cNvPr id="51717529" name="10 Gráfico">
          <a:extLst>
            <a:ext uri="{FF2B5EF4-FFF2-40B4-BE49-F238E27FC236}">
              <a16:creationId xmlns:a16="http://schemas.microsoft.com/office/drawing/2014/main" id="{00000000-0008-0000-0500-00009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68</xdr:col>
      <xdr:colOff>434068</xdr:colOff>
      <xdr:row>7</xdr:row>
      <xdr:rowOff>108858</xdr:rowOff>
    </xdr:from>
    <xdr:to>
      <xdr:col>77</xdr:col>
      <xdr:colOff>176893</xdr:colOff>
      <xdr:row>12</xdr:row>
      <xdr:rowOff>680358</xdr:rowOff>
    </xdr:to>
    <xdr:graphicFrame macro="">
      <xdr:nvGraphicFramePr>
        <xdr:cNvPr id="51717530" name="11 Gráfico">
          <a:extLst>
            <a:ext uri="{FF2B5EF4-FFF2-40B4-BE49-F238E27FC236}">
              <a16:creationId xmlns:a16="http://schemas.microsoft.com/office/drawing/2014/main" id="{00000000-0008-0000-0500-00009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68</xdr:col>
      <xdr:colOff>484414</xdr:colOff>
      <xdr:row>13</xdr:row>
      <xdr:rowOff>50346</xdr:rowOff>
    </xdr:from>
    <xdr:to>
      <xdr:col>77</xdr:col>
      <xdr:colOff>394608</xdr:colOff>
      <xdr:row>19</xdr:row>
      <xdr:rowOff>68036</xdr:rowOff>
    </xdr:to>
    <xdr:graphicFrame macro="">
      <xdr:nvGraphicFramePr>
        <xdr:cNvPr id="51717531" name="12 Gráfico">
          <a:extLst>
            <a:ext uri="{FF2B5EF4-FFF2-40B4-BE49-F238E27FC236}">
              <a16:creationId xmlns:a16="http://schemas.microsoft.com/office/drawing/2014/main" id="{00000000-0008-0000-0500-00009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34</xdr:col>
      <xdr:colOff>449036</xdr:colOff>
      <xdr:row>18</xdr:row>
      <xdr:rowOff>108857</xdr:rowOff>
    </xdr:from>
    <xdr:to>
      <xdr:col>40</xdr:col>
      <xdr:colOff>326572</xdr:colOff>
      <xdr:row>23</xdr:row>
      <xdr:rowOff>366032</xdr:rowOff>
    </xdr:to>
    <xdr:graphicFrame macro="">
      <xdr:nvGraphicFramePr>
        <xdr:cNvPr id="51717532" name="7 Gráfico">
          <a:extLst>
            <a:ext uri="{FF2B5EF4-FFF2-40B4-BE49-F238E27FC236}">
              <a16:creationId xmlns:a16="http://schemas.microsoft.com/office/drawing/2014/main" id="{00000000-0008-0000-0500-00009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40</xdr:col>
      <xdr:colOff>435428</xdr:colOff>
      <xdr:row>18</xdr:row>
      <xdr:rowOff>136071</xdr:rowOff>
    </xdr:from>
    <xdr:to>
      <xdr:col>45</xdr:col>
      <xdr:colOff>416378</xdr:colOff>
      <xdr:row>23</xdr:row>
      <xdr:rowOff>393246</xdr:rowOff>
    </xdr:to>
    <xdr:graphicFrame macro="">
      <xdr:nvGraphicFramePr>
        <xdr:cNvPr id="51717533" name="8 Gráfico">
          <a:extLst>
            <a:ext uri="{FF2B5EF4-FFF2-40B4-BE49-F238E27FC236}">
              <a16:creationId xmlns:a16="http://schemas.microsoft.com/office/drawing/2014/main" id="{00000000-0008-0000-0500-00009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45</xdr:col>
      <xdr:colOff>571500</xdr:colOff>
      <xdr:row>18</xdr:row>
      <xdr:rowOff>163285</xdr:rowOff>
    </xdr:from>
    <xdr:to>
      <xdr:col>50</xdr:col>
      <xdr:colOff>542925</xdr:colOff>
      <xdr:row>23</xdr:row>
      <xdr:rowOff>439510</xdr:rowOff>
    </xdr:to>
    <xdr:graphicFrame macro="">
      <xdr:nvGraphicFramePr>
        <xdr:cNvPr id="51717534" name="9 Gráfico">
          <a:extLst>
            <a:ext uri="{FF2B5EF4-FFF2-40B4-BE49-F238E27FC236}">
              <a16:creationId xmlns:a16="http://schemas.microsoft.com/office/drawing/2014/main" id="{00000000-0008-0000-0500-00009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69</xdr:col>
      <xdr:colOff>364673</xdr:colOff>
      <xdr:row>19</xdr:row>
      <xdr:rowOff>174173</xdr:rowOff>
    </xdr:from>
    <xdr:to>
      <xdr:col>77</xdr:col>
      <xdr:colOff>107498</xdr:colOff>
      <xdr:row>23</xdr:row>
      <xdr:rowOff>722541</xdr:rowOff>
    </xdr:to>
    <xdr:graphicFrame macro="">
      <xdr:nvGraphicFramePr>
        <xdr:cNvPr id="51717535" name="16 Gráfico">
          <a:extLst>
            <a:ext uri="{FF2B5EF4-FFF2-40B4-BE49-F238E27FC236}">
              <a16:creationId xmlns:a16="http://schemas.microsoft.com/office/drawing/2014/main" id="{00000000-0008-0000-0500-00009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32</xdr:col>
      <xdr:colOff>371475</xdr:colOff>
      <xdr:row>1</xdr:row>
      <xdr:rowOff>265339</xdr:rowOff>
    </xdr:from>
    <xdr:to>
      <xdr:col>34</xdr:col>
      <xdr:colOff>92529</xdr:colOff>
      <xdr:row>3</xdr:row>
      <xdr:rowOff>299357</xdr:rowOff>
    </xdr:to>
    <xdr:pic>
      <xdr:nvPicPr>
        <xdr:cNvPr id="51717536"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A0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679511" y="346982"/>
          <a:ext cx="619125" cy="6327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50</xdr:col>
      <xdr:colOff>627289</xdr:colOff>
      <xdr:row>1</xdr:row>
      <xdr:rowOff>281668</xdr:rowOff>
    </xdr:from>
    <xdr:to>
      <xdr:col>55</xdr:col>
      <xdr:colOff>589189</xdr:colOff>
      <xdr:row>6</xdr:row>
      <xdr:rowOff>476250</xdr:rowOff>
    </xdr:to>
    <xdr:graphicFrame macro="">
      <xdr:nvGraphicFramePr>
        <xdr:cNvPr id="51717537" name="1 Gráfico">
          <a:extLst>
            <a:ext uri="{FF2B5EF4-FFF2-40B4-BE49-F238E27FC236}">
              <a16:creationId xmlns:a16="http://schemas.microsoft.com/office/drawing/2014/main" id="{00000000-0008-0000-0500-0000A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50</xdr:col>
      <xdr:colOff>635453</xdr:colOff>
      <xdr:row>7</xdr:row>
      <xdr:rowOff>95250</xdr:rowOff>
    </xdr:from>
    <xdr:to>
      <xdr:col>55</xdr:col>
      <xdr:colOff>654503</xdr:colOff>
      <xdr:row>12</xdr:row>
      <xdr:rowOff>657225</xdr:rowOff>
    </xdr:to>
    <xdr:graphicFrame macro="">
      <xdr:nvGraphicFramePr>
        <xdr:cNvPr id="51717538" name="2 Gráfico">
          <a:extLst>
            <a:ext uri="{FF2B5EF4-FFF2-40B4-BE49-F238E27FC236}">
              <a16:creationId xmlns:a16="http://schemas.microsoft.com/office/drawing/2014/main" id="{00000000-0008-0000-0500-0000A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50</xdr:col>
      <xdr:colOff>621846</xdr:colOff>
      <xdr:row>13</xdr:row>
      <xdr:rowOff>61232</xdr:rowOff>
    </xdr:from>
    <xdr:to>
      <xdr:col>55</xdr:col>
      <xdr:colOff>669471</xdr:colOff>
      <xdr:row>18</xdr:row>
      <xdr:rowOff>0</xdr:rowOff>
    </xdr:to>
    <xdr:graphicFrame macro="">
      <xdr:nvGraphicFramePr>
        <xdr:cNvPr id="51717539" name="3 Gráfico">
          <a:extLst>
            <a:ext uri="{FF2B5EF4-FFF2-40B4-BE49-F238E27FC236}">
              <a16:creationId xmlns:a16="http://schemas.microsoft.com/office/drawing/2014/main" id="{00000000-0008-0000-0500-0000A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50</xdr:col>
      <xdr:colOff>639535</xdr:colOff>
      <xdr:row>18</xdr:row>
      <xdr:rowOff>118382</xdr:rowOff>
    </xdr:from>
    <xdr:to>
      <xdr:col>55</xdr:col>
      <xdr:colOff>649060</xdr:colOff>
      <xdr:row>23</xdr:row>
      <xdr:rowOff>379639</xdr:rowOff>
    </xdr:to>
    <xdr:graphicFrame macro="">
      <xdr:nvGraphicFramePr>
        <xdr:cNvPr id="51717540" name="4 Gráfico">
          <a:extLst>
            <a:ext uri="{FF2B5EF4-FFF2-40B4-BE49-F238E27FC236}">
              <a16:creationId xmlns:a16="http://schemas.microsoft.com/office/drawing/2014/main" id="{00000000-0008-0000-0500-0000A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56</xdr:col>
      <xdr:colOff>149678</xdr:colOff>
      <xdr:row>1</xdr:row>
      <xdr:rowOff>258535</xdr:rowOff>
    </xdr:from>
    <xdr:to>
      <xdr:col>62</xdr:col>
      <xdr:colOff>111578</xdr:colOff>
      <xdr:row>6</xdr:row>
      <xdr:rowOff>453117</xdr:rowOff>
    </xdr:to>
    <xdr:graphicFrame macro="">
      <xdr:nvGraphicFramePr>
        <xdr:cNvPr id="23" name="1 Gráfico">
          <a:extLst>
            <a:ext uri="{FF2B5EF4-FFF2-40B4-BE49-F238E27FC236}">
              <a16:creationId xmlns:a16="http://schemas.microsoft.com/office/drawing/2014/main" id="{00000000-0008-0000-05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56</xdr:col>
      <xdr:colOff>204107</xdr:colOff>
      <xdr:row>7</xdr:row>
      <xdr:rowOff>95249</xdr:rowOff>
    </xdr:from>
    <xdr:to>
      <xdr:col>62</xdr:col>
      <xdr:colOff>223157</xdr:colOff>
      <xdr:row>12</xdr:row>
      <xdr:rowOff>657224</xdr:rowOff>
    </xdr:to>
    <xdr:graphicFrame macro="">
      <xdr:nvGraphicFramePr>
        <xdr:cNvPr id="24" name="2 Gráfico">
          <a:extLst>
            <a:ext uri="{FF2B5EF4-FFF2-40B4-BE49-F238E27FC236}">
              <a16:creationId xmlns:a16="http://schemas.microsoft.com/office/drawing/2014/main" id="{00000000-0008-0000-05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56</xdr:col>
      <xdr:colOff>244929</xdr:colOff>
      <xdr:row>13</xdr:row>
      <xdr:rowOff>95250</xdr:rowOff>
    </xdr:from>
    <xdr:to>
      <xdr:col>62</xdr:col>
      <xdr:colOff>292554</xdr:colOff>
      <xdr:row>18</xdr:row>
      <xdr:rowOff>34018</xdr:rowOff>
    </xdr:to>
    <xdr:graphicFrame macro="">
      <xdr:nvGraphicFramePr>
        <xdr:cNvPr id="25" name="3 Gráfico">
          <a:extLst>
            <a:ext uri="{FF2B5EF4-FFF2-40B4-BE49-F238E27FC236}">
              <a16:creationId xmlns:a16="http://schemas.microsoft.com/office/drawing/2014/main" id="{00000000-0008-0000-05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56</xdr:col>
      <xdr:colOff>244929</xdr:colOff>
      <xdr:row>18</xdr:row>
      <xdr:rowOff>163286</xdr:rowOff>
    </xdr:from>
    <xdr:to>
      <xdr:col>62</xdr:col>
      <xdr:colOff>254454</xdr:colOff>
      <xdr:row>23</xdr:row>
      <xdr:rowOff>424543</xdr:rowOff>
    </xdr:to>
    <xdr:graphicFrame macro="">
      <xdr:nvGraphicFramePr>
        <xdr:cNvPr id="26" name="4 Gráfico">
          <a:extLst>
            <a:ext uri="{FF2B5EF4-FFF2-40B4-BE49-F238E27FC236}">
              <a16:creationId xmlns:a16="http://schemas.microsoft.com/office/drawing/2014/main" id="{00000000-0008-0000-05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62</xdr:col>
      <xdr:colOff>217715</xdr:colOff>
      <xdr:row>1</xdr:row>
      <xdr:rowOff>244929</xdr:rowOff>
    </xdr:from>
    <xdr:to>
      <xdr:col>68</xdr:col>
      <xdr:colOff>179615</xdr:colOff>
      <xdr:row>6</xdr:row>
      <xdr:rowOff>439511</xdr:rowOff>
    </xdr:to>
    <xdr:graphicFrame macro="">
      <xdr:nvGraphicFramePr>
        <xdr:cNvPr id="27" name="1 Gráfico">
          <a:extLst>
            <a:ext uri="{FF2B5EF4-FFF2-40B4-BE49-F238E27FC236}">
              <a16:creationId xmlns:a16="http://schemas.microsoft.com/office/drawing/2014/main" id="{00000000-0008-0000-05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62</xdr:col>
      <xdr:colOff>340179</xdr:colOff>
      <xdr:row>7</xdr:row>
      <xdr:rowOff>108857</xdr:rowOff>
    </xdr:from>
    <xdr:to>
      <xdr:col>68</xdr:col>
      <xdr:colOff>359229</xdr:colOff>
      <xdr:row>12</xdr:row>
      <xdr:rowOff>670832</xdr:rowOff>
    </xdr:to>
    <xdr:graphicFrame macro="">
      <xdr:nvGraphicFramePr>
        <xdr:cNvPr id="28" name="2 Gráfico">
          <a:extLst>
            <a:ext uri="{FF2B5EF4-FFF2-40B4-BE49-F238E27FC236}">
              <a16:creationId xmlns:a16="http://schemas.microsoft.com/office/drawing/2014/main" id="{00000000-0008-0000-05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62</xdr:col>
      <xdr:colOff>353785</xdr:colOff>
      <xdr:row>13</xdr:row>
      <xdr:rowOff>95251</xdr:rowOff>
    </xdr:from>
    <xdr:to>
      <xdr:col>68</xdr:col>
      <xdr:colOff>401410</xdr:colOff>
      <xdr:row>18</xdr:row>
      <xdr:rowOff>34019</xdr:rowOff>
    </xdr:to>
    <xdr:graphicFrame macro="">
      <xdr:nvGraphicFramePr>
        <xdr:cNvPr id="29" name="3 Gráfico">
          <a:extLst>
            <a:ext uri="{FF2B5EF4-FFF2-40B4-BE49-F238E27FC236}">
              <a16:creationId xmlns:a16="http://schemas.microsoft.com/office/drawing/2014/main" id="{00000000-0008-0000-05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62</xdr:col>
      <xdr:colOff>353786</xdr:colOff>
      <xdr:row>18</xdr:row>
      <xdr:rowOff>163286</xdr:rowOff>
    </xdr:from>
    <xdr:to>
      <xdr:col>68</xdr:col>
      <xdr:colOff>363311</xdr:colOff>
      <xdr:row>23</xdr:row>
      <xdr:rowOff>424543</xdr:rowOff>
    </xdr:to>
    <xdr:graphicFrame macro="">
      <xdr:nvGraphicFramePr>
        <xdr:cNvPr id="30" name="4 Gráfico">
          <a:extLst>
            <a:ext uri="{FF2B5EF4-FFF2-40B4-BE49-F238E27FC236}">
              <a16:creationId xmlns:a16="http://schemas.microsoft.com/office/drawing/2014/main" id="{00000000-0008-0000-05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sqref="A1:B3"/>
    </sheetView>
  </sheetViews>
  <sheetFormatPr baseColWidth="10" defaultColWidth="11.5" defaultRowHeight="14" x14ac:dyDescent="0.15"/>
  <cols>
    <col min="1" max="2" width="11.5" style="15"/>
    <col min="3" max="3" width="15.83203125" style="15" customWidth="1"/>
    <col min="4" max="4" width="21.1640625" style="15" customWidth="1"/>
    <col min="5" max="5" width="14.6640625" style="15" customWidth="1"/>
    <col min="6" max="6" width="8.5" style="15" customWidth="1"/>
    <col min="7" max="7" width="10.33203125" style="15" customWidth="1"/>
    <col min="8" max="8" width="16.33203125" style="15" customWidth="1"/>
    <col min="9" max="9" width="18.33203125" style="15" customWidth="1"/>
    <col min="10" max="10" width="3.33203125" style="15" customWidth="1"/>
    <col min="11" max="11" width="46.33203125" style="15" bestFit="1" customWidth="1"/>
    <col min="12" max="12" width="85.5" style="15" customWidth="1"/>
    <col min="13" max="13" width="33.6640625" style="15" customWidth="1"/>
    <col min="14" max="16384" width="11.5" style="15"/>
  </cols>
  <sheetData>
    <row r="1" spans="1:13" ht="27" customHeight="1" x14ac:dyDescent="0.2">
      <c r="A1" s="194"/>
      <c r="B1" s="195"/>
      <c r="C1" s="202" t="s">
        <v>167</v>
      </c>
      <c r="D1" s="203"/>
      <c r="E1" s="203"/>
      <c r="F1" s="203"/>
      <c r="G1" s="203"/>
      <c r="H1" s="200" t="s">
        <v>168</v>
      </c>
      <c r="I1" s="201"/>
    </row>
    <row r="2" spans="1:13" ht="18.75" customHeight="1" x14ac:dyDescent="0.2">
      <c r="A2" s="196"/>
      <c r="B2" s="197"/>
      <c r="C2" s="202" t="s">
        <v>169</v>
      </c>
      <c r="D2" s="203"/>
      <c r="E2" s="203"/>
      <c r="F2" s="203"/>
      <c r="G2" s="203"/>
      <c r="H2" s="29">
        <v>41241</v>
      </c>
      <c r="I2" s="30" t="s">
        <v>173</v>
      </c>
    </row>
    <row r="3" spans="1:13" ht="21" customHeight="1" x14ac:dyDescent="0.2">
      <c r="A3" s="198"/>
      <c r="B3" s="199"/>
      <c r="C3" s="202" t="s">
        <v>170</v>
      </c>
      <c r="D3" s="203"/>
      <c r="E3" s="203"/>
      <c r="F3" s="203"/>
      <c r="G3" s="203"/>
      <c r="H3" s="200" t="s">
        <v>171</v>
      </c>
      <c r="I3" s="201"/>
    </row>
    <row r="4" spans="1:13" ht="5.25" customHeight="1" x14ac:dyDescent="0.15"/>
    <row r="5" spans="1:13" ht="34.5" customHeight="1" x14ac:dyDescent="0.15">
      <c r="A5" s="153" t="s">
        <v>162</v>
      </c>
      <c r="B5" s="153"/>
      <c r="C5" s="153"/>
      <c r="D5" s="153"/>
      <c r="E5" s="153"/>
      <c r="F5" s="153"/>
      <c r="G5" s="153"/>
      <c r="H5" s="153"/>
      <c r="I5" s="153"/>
      <c r="K5" s="154" t="s">
        <v>138</v>
      </c>
      <c r="L5" s="154"/>
      <c r="M5" s="154"/>
    </row>
    <row r="6" spans="1:13" ht="23.25" customHeight="1" x14ac:dyDescent="0.15">
      <c r="A6" s="155" t="s">
        <v>160</v>
      </c>
      <c r="B6" s="156"/>
      <c r="C6" s="156"/>
      <c r="D6" s="156"/>
      <c r="E6" s="156"/>
      <c r="F6" s="167" t="s">
        <v>139</v>
      </c>
      <c r="G6" s="168"/>
      <c r="H6" s="168"/>
      <c r="I6" s="168"/>
      <c r="K6" s="32" t="s">
        <v>140</v>
      </c>
      <c r="L6" s="33" t="s">
        <v>141</v>
      </c>
      <c r="M6" s="34" t="s">
        <v>142</v>
      </c>
    </row>
    <row r="7" spans="1:13" ht="20.25" customHeight="1" x14ac:dyDescent="0.15">
      <c r="A7" s="157" t="s">
        <v>279</v>
      </c>
      <c r="B7" s="158"/>
      <c r="C7" s="158"/>
      <c r="D7" s="158"/>
      <c r="E7" s="158"/>
      <c r="F7" s="169"/>
      <c r="G7" s="169"/>
      <c r="H7" s="169"/>
      <c r="I7" s="169"/>
      <c r="K7" s="159" t="s">
        <v>164</v>
      </c>
      <c r="L7" s="40" t="s">
        <v>143</v>
      </c>
      <c r="M7" s="160" t="s">
        <v>144</v>
      </c>
    </row>
    <row r="8" spans="1:13" ht="33.75" customHeight="1" x14ac:dyDescent="0.15">
      <c r="A8" s="157"/>
      <c r="B8" s="158"/>
      <c r="C8" s="158"/>
      <c r="D8" s="158"/>
      <c r="E8" s="158"/>
      <c r="F8" s="161" t="s">
        <v>158</v>
      </c>
      <c r="G8" s="162"/>
      <c r="H8" s="163">
        <v>354810002014</v>
      </c>
      <c r="I8" s="164"/>
      <c r="K8" s="160"/>
      <c r="L8" s="40" t="s">
        <v>157</v>
      </c>
      <c r="M8" s="160"/>
    </row>
    <row r="9" spans="1:13" ht="20.25" customHeight="1" x14ac:dyDescent="0.15">
      <c r="A9" s="27" t="s">
        <v>145</v>
      </c>
      <c r="B9" s="28"/>
      <c r="C9" s="190" t="s">
        <v>281</v>
      </c>
      <c r="D9" s="190"/>
      <c r="E9" s="191"/>
      <c r="F9" s="192" t="s">
        <v>161</v>
      </c>
      <c r="G9" s="193"/>
      <c r="H9" s="170" t="s">
        <v>280</v>
      </c>
      <c r="I9" s="171"/>
      <c r="K9" s="160"/>
      <c r="L9" s="40" t="s">
        <v>146</v>
      </c>
      <c r="M9" s="160" t="s">
        <v>147</v>
      </c>
    </row>
    <row r="10" spans="1:13" ht="20.25" customHeight="1" x14ac:dyDescent="0.15">
      <c r="A10" s="188" t="s">
        <v>166</v>
      </c>
      <c r="B10" s="189"/>
      <c r="C10" s="190" t="s">
        <v>282</v>
      </c>
      <c r="D10" s="190"/>
      <c r="E10" s="190"/>
      <c r="F10" s="191"/>
      <c r="G10" s="31" t="s">
        <v>148</v>
      </c>
      <c r="H10" s="165">
        <v>5663184</v>
      </c>
      <c r="I10" s="166"/>
      <c r="K10" s="160"/>
      <c r="L10" s="40" t="s">
        <v>149</v>
      </c>
      <c r="M10" s="160"/>
    </row>
    <row r="11" spans="1:13" ht="20.25" customHeight="1" x14ac:dyDescent="0.15">
      <c r="A11" s="188" t="s">
        <v>163</v>
      </c>
      <c r="B11" s="189"/>
      <c r="C11" s="190" t="s">
        <v>983</v>
      </c>
      <c r="D11" s="190"/>
      <c r="E11" s="190"/>
      <c r="F11" s="191"/>
      <c r="G11" s="31" t="s">
        <v>172</v>
      </c>
      <c r="H11" s="172"/>
      <c r="I11" s="173"/>
      <c r="K11" s="174"/>
      <c r="L11" s="41"/>
      <c r="M11" s="41"/>
    </row>
    <row r="12" spans="1:13" ht="19.5" customHeight="1" x14ac:dyDescent="0.15">
      <c r="A12" s="176" t="s">
        <v>150</v>
      </c>
      <c r="B12" s="177"/>
      <c r="C12" s="177"/>
      <c r="D12" s="177"/>
      <c r="E12" s="177"/>
      <c r="F12" s="177"/>
      <c r="G12" s="177"/>
      <c r="H12" s="177"/>
      <c r="I12" s="178"/>
      <c r="K12" s="175"/>
      <c r="L12" s="41"/>
      <c r="M12" s="175"/>
    </row>
    <row r="13" spans="1:13" ht="20.25" customHeight="1" x14ac:dyDescent="0.15">
      <c r="A13" s="179" t="s">
        <v>151</v>
      </c>
      <c r="B13" s="179"/>
      <c r="C13" s="179"/>
      <c r="D13" s="179" t="s">
        <v>152</v>
      </c>
      <c r="E13" s="179"/>
      <c r="F13" s="179"/>
      <c r="G13" s="179" t="s">
        <v>159</v>
      </c>
      <c r="H13" s="179"/>
      <c r="I13" s="179"/>
      <c r="K13" s="175"/>
      <c r="L13" s="41"/>
      <c r="M13" s="175"/>
    </row>
    <row r="14" spans="1:13" ht="20.25" customHeight="1" x14ac:dyDescent="0.15">
      <c r="A14" s="180" t="s">
        <v>983</v>
      </c>
      <c r="B14" s="180"/>
      <c r="C14" s="180"/>
      <c r="D14" s="180" t="s">
        <v>985</v>
      </c>
      <c r="E14" s="180"/>
      <c r="F14" s="180"/>
      <c r="G14" s="180" t="s">
        <v>984</v>
      </c>
      <c r="H14" s="180"/>
      <c r="I14" s="180"/>
      <c r="K14" s="175"/>
      <c r="L14" s="41"/>
      <c r="M14" s="175"/>
    </row>
    <row r="15" spans="1:13" ht="20.25" customHeight="1" x14ac:dyDescent="0.15">
      <c r="A15" s="180" t="s">
        <v>986</v>
      </c>
      <c r="B15" s="180"/>
      <c r="C15" s="180"/>
      <c r="D15" s="180" t="s">
        <v>283</v>
      </c>
      <c r="E15" s="180"/>
      <c r="F15" s="180"/>
      <c r="G15" s="180" t="s">
        <v>284</v>
      </c>
      <c r="H15" s="180"/>
      <c r="I15" s="180"/>
      <c r="K15" s="175"/>
      <c r="L15" s="41"/>
      <c r="M15" s="41"/>
    </row>
    <row r="16" spans="1:13" ht="20.25" customHeight="1" x14ac:dyDescent="0.15">
      <c r="A16" s="180"/>
      <c r="B16" s="180"/>
      <c r="C16" s="180"/>
      <c r="D16" s="180" t="s">
        <v>285</v>
      </c>
      <c r="E16" s="180"/>
      <c r="F16" s="180"/>
      <c r="G16" s="180" t="s">
        <v>286</v>
      </c>
      <c r="H16" s="180"/>
      <c r="I16" s="180"/>
      <c r="K16" s="175"/>
      <c r="L16" s="41"/>
      <c r="M16" s="41"/>
    </row>
    <row r="17" spans="1:13" ht="20.25" customHeight="1" x14ac:dyDescent="0.15">
      <c r="A17" s="180" t="s">
        <v>287</v>
      </c>
      <c r="B17" s="180"/>
      <c r="C17" s="180"/>
      <c r="D17" s="180" t="s">
        <v>288</v>
      </c>
      <c r="E17" s="180"/>
      <c r="F17" s="180"/>
      <c r="G17" s="180" t="s">
        <v>289</v>
      </c>
      <c r="H17" s="180"/>
      <c r="I17" s="180"/>
      <c r="K17" s="175"/>
      <c r="L17" s="41"/>
      <c r="M17" s="41"/>
    </row>
    <row r="18" spans="1:13" ht="20.25" customHeight="1" x14ac:dyDescent="0.15">
      <c r="A18" s="180"/>
      <c r="B18" s="180"/>
      <c r="C18" s="180"/>
      <c r="D18" s="180" t="s">
        <v>295</v>
      </c>
      <c r="E18" s="180"/>
      <c r="F18" s="180"/>
      <c r="G18" s="180" t="s">
        <v>988</v>
      </c>
      <c r="H18" s="180"/>
      <c r="I18" s="180"/>
      <c r="K18" s="181"/>
      <c r="L18" s="41"/>
      <c r="M18" s="41"/>
    </row>
    <row r="19" spans="1:13" ht="20.25" customHeight="1" x14ac:dyDescent="0.15">
      <c r="A19" s="180"/>
      <c r="B19" s="180"/>
      <c r="C19" s="180"/>
      <c r="D19" s="180" t="s">
        <v>291</v>
      </c>
      <c r="E19" s="180"/>
      <c r="F19" s="180"/>
      <c r="G19" s="180" t="s">
        <v>290</v>
      </c>
      <c r="H19" s="180"/>
      <c r="I19" s="180"/>
      <c r="K19" s="175"/>
      <c r="L19" s="41"/>
      <c r="M19" s="41"/>
    </row>
    <row r="20" spans="1:13" ht="20.25" customHeight="1" x14ac:dyDescent="0.15">
      <c r="A20" s="180"/>
      <c r="B20" s="180"/>
      <c r="C20" s="180"/>
      <c r="D20" s="180" t="s">
        <v>292</v>
      </c>
      <c r="E20" s="180"/>
      <c r="F20" s="180"/>
      <c r="G20" s="180" t="s">
        <v>989</v>
      </c>
      <c r="H20" s="180"/>
      <c r="I20" s="180"/>
      <c r="K20" s="175"/>
      <c r="L20" s="41"/>
      <c r="M20" s="41"/>
    </row>
    <row r="21" spans="1:13" ht="20.25" customHeight="1" x14ac:dyDescent="0.15">
      <c r="A21" s="180"/>
      <c r="B21" s="180"/>
      <c r="C21" s="180"/>
      <c r="D21" s="180" t="s">
        <v>293</v>
      </c>
      <c r="E21" s="180"/>
      <c r="F21" s="180"/>
      <c r="G21" s="180" t="s">
        <v>296</v>
      </c>
      <c r="H21" s="180"/>
      <c r="I21" s="180"/>
      <c r="K21" s="175"/>
      <c r="L21" s="41"/>
      <c r="M21" s="42"/>
    </row>
    <row r="22" spans="1:13" ht="20.25" customHeight="1" x14ac:dyDescent="0.15">
      <c r="A22" s="180"/>
      <c r="B22" s="180"/>
      <c r="C22" s="180"/>
      <c r="D22" s="180" t="s">
        <v>294</v>
      </c>
      <c r="E22" s="180"/>
      <c r="F22" s="180"/>
      <c r="G22" s="180" t="s">
        <v>992</v>
      </c>
      <c r="H22" s="180"/>
      <c r="I22" s="180"/>
    </row>
    <row r="23" spans="1:13" s="16" customFormat="1" ht="20" x14ac:dyDescent="0.2">
      <c r="A23" s="182"/>
      <c r="B23" s="182"/>
      <c r="C23" s="182"/>
      <c r="D23" s="182" t="s">
        <v>1149</v>
      </c>
      <c r="E23" s="182"/>
      <c r="F23" s="182"/>
      <c r="G23" s="182"/>
      <c r="H23" s="182"/>
      <c r="I23" s="182"/>
      <c r="K23" s="186"/>
      <c r="L23" s="186"/>
    </row>
    <row r="24" spans="1:13" ht="30" customHeight="1" x14ac:dyDescent="0.15">
      <c r="A24" s="187" t="s">
        <v>153</v>
      </c>
      <c r="B24" s="187"/>
      <c r="C24" s="187"/>
      <c r="D24" s="187"/>
      <c r="E24" s="187"/>
      <c r="F24" s="187"/>
      <c r="G24" s="187"/>
      <c r="H24" s="187"/>
      <c r="I24" s="187"/>
      <c r="K24" s="17"/>
      <c r="L24" s="17"/>
    </row>
    <row r="25" spans="1:13" ht="33.75" customHeight="1" x14ac:dyDescent="0.15">
      <c r="A25" s="179" t="s">
        <v>151</v>
      </c>
      <c r="B25" s="179"/>
      <c r="C25" s="179"/>
      <c r="D25" s="179" t="s">
        <v>152</v>
      </c>
      <c r="E25" s="179"/>
      <c r="F25" s="179"/>
      <c r="G25" s="179" t="s">
        <v>23</v>
      </c>
      <c r="H25" s="179"/>
      <c r="I25" s="179"/>
      <c r="K25" s="18"/>
      <c r="L25" s="19"/>
      <c r="M25" s="15" t="s">
        <v>154</v>
      </c>
    </row>
    <row r="26" spans="1:13" ht="20.25" customHeight="1" x14ac:dyDescent="0.15">
      <c r="A26" s="180" t="s">
        <v>983</v>
      </c>
      <c r="B26" s="180"/>
      <c r="C26" s="180"/>
      <c r="D26" s="180" t="s">
        <v>985</v>
      </c>
      <c r="E26" s="180"/>
      <c r="F26" s="180"/>
      <c r="G26" s="180" t="s">
        <v>984</v>
      </c>
      <c r="H26" s="180"/>
      <c r="I26" s="180"/>
      <c r="K26" s="18"/>
      <c r="L26" s="19"/>
    </row>
    <row r="27" spans="1:13" ht="20.25" customHeight="1" x14ac:dyDescent="0.15">
      <c r="A27" s="180" t="s">
        <v>986</v>
      </c>
      <c r="B27" s="180"/>
      <c r="C27" s="180"/>
      <c r="D27" s="180" t="s">
        <v>283</v>
      </c>
      <c r="E27" s="180"/>
      <c r="F27" s="180"/>
      <c r="G27" s="180" t="s">
        <v>284</v>
      </c>
      <c r="H27" s="180"/>
      <c r="I27" s="180"/>
      <c r="K27" s="18"/>
      <c r="L27" s="20"/>
    </row>
    <row r="28" spans="1:13" ht="20.25" customHeight="1" x14ac:dyDescent="0.15">
      <c r="A28" s="180" t="s">
        <v>987</v>
      </c>
      <c r="B28" s="180"/>
      <c r="C28" s="180"/>
      <c r="D28" s="180" t="s">
        <v>285</v>
      </c>
      <c r="E28" s="180"/>
      <c r="F28" s="180"/>
      <c r="G28" s="180" t="s">
        <v>286</v>
      </c>
      <c r="H28" s="180"/>
      <c r="I28" s="180"/>
      <c r="K28" s="18"/>
      <c r="L28" s="20"/>
    </row>
    <row r="29" spans="1:13" ht="20.25" customHeight="1" x14ac:dyDescent="0.15">
      <c r="A29" s="180" t="s">
        <v>990</v>
      </c>
      <c r="B29" s="180"/>
      <c r="C29" s="180"/>
      <c r="D29" s="180" t="s">
        <v>293</v>
      </c>
      <c r="E29" s="180"/>
      <c r="F29" s="180"/>
      <c r="G29" s="180" t="s">
        <v>296</v>
      </c>
      <c r="H29" s="180"/>
      <c r="I29" s="180"/>
      <c r="K29" s="18"/>
      <c r="L29" s="19"/>
    </row>
    <row r="30" spans="1:13" ht="20.25" customHeight="1" x14ac:dyDescent="0.15">
      <c r="A30" s="180" t="s">
        <v>297</v>
      </c>
      <c r="B30" s="180"/>
      <c r="C30" s="180"/>
      <c r="D30" s="180" t="s">
        <v>298</v>
      </c>
      <c r="E30" s="180"/>
      <c r="F30" s="180"/>
      <c r="G30" s="180" t="s">
        <v>299</v>
      </c>
      <c r="H30" s="180"/>
      <c r="I30" s="180"/>
      <c r="K30" s="18"/>
      <c r="L30" s="20"/>
    </row>
    <row r="31" spans="1:13" ht="20.25" customHeight="1" x14ac:dyDescent="0.15">
      <c r="A31" s="180" t="s">
        <v>993</v>
      </c>
      <c r="B31" s="180"/>
      <c r="C31" s="180"/>
      <c r="D31" s="180" t="s">
        <v>295</v>
      </c>
      <c r="E31" s="180"/>
      <c r="F31" s="180"/>
      <c r="G31" s="180" t="s">
        <v>988</v>
      </c>
      <c r="H31" s="180"/>
      <c r="I31" s="180"/>
      <c r="K31" s="18"/>
      <c r="L31" s="21"/>
    </row>
    <row r="32" spans="1:13" ht="20.25" customHeight="1" x14ac:dyDescent="0.15">
      <c r="A32" s="180" t="s">
        <v>991</v>
      </c>
      <c r="B32" s="180"/>
      <c r="C32" s="180"/>
      <c r="D32" s="180" t="s">
        <v>294</v>
      </c>
      <c r="E32" s="180"/>
      <c r="F32" s="180"/>
      <c r="G32" s="180" t="s">
        <v>992</v>
      </c>
      <c r="H32" s="180"/>
      <c r="I32" s="180"/>
      <c r="K32" s="183"/>
      <c r="L32" s="19"/>
    </row>
    <row r="33" spans="11:12" ht="16" x14ac:dyDescent="0.2">
      <c r="K33" s="183"/>
      <c r="L33" s="22"/>
    </row>
    <row r="34" spans="11:12" ht="19.5" customHeight="1" x14ac:dyDescent="0.15"/>
    <row r="35" spans="11:12" ht="51" customHeight="1" x14ac:dyDescent="0.15"/>
    <row r="36" spans="11:12" ht="51.75" customHeight="1" x14ac:dyDescent="0.15"/>
    <row r="37" spans="11:12" ht="42.75" customHeight="1" x14ac:dyDescent="0.15"/>
    <row r="38" spans="11:12" ht="107.25" customHeight="1" x14ac:dyDescent="0.15"/>
    <row r="39" spans="11:12" ht="58.5" customHeight="1" x14ac:dyDescent="0.15"/>
    <row r="40" spans="11:12" ht="30.75" customHeight="1" x14ac:dyDescent="0.15"/>
    <row r="41" spans="11:12" ht="30.75" customHeight="1" x14ac:dyDescent="0.15"/>
    <row r="42" spans="11:12" ht="47.25" customHeight="1" x14ac:dyDescent="0.15"/>
    <row r="65526" spans="1:5" x14ac:dyDescent="0.15">
      <c r="A65526" s="184" t="s">
        <v>29</v>
      </c>
      <c r="B65526" s="184"/>
      <c r="C65526" s="184"/>
      <c r="D65526" s="184"/>
      <c r="E65526" s="184"/>
    </row>
    <row r="65527" spans="1:5" x14ac:dyDescent="0.15">
      <c r="A65527" s="185" t="s">
        <v>30</v>
      </c>
      <c r="B65527" s="185"/>
      <c r="C65527" s="185"/>
      <c r="D65527" s="185"/>
      <c r="E65527" s="185"/>
    </row>
    <row r="65528" spans="1:5" x14ac:dyDescent="0.15">
      <c r="A65528" s="185" t="s">
        <v>31</v>
      </c>
      <c r="B65528" s="185"/>
      <c r="C65528" s="185"/>
      <c r="D65528" s="185"/>
      <c r="E65528" s="185"/>
    </row>
    <row r="65529" spans="1:5" x14ac:dyDescent="0.15">
      <c r="A65529" s="15" t="s">
        <v>155</v>
      </c>
      <c r="D65529" s="15" t="s">
        <v>156</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AB65532"/>
  <sheetViews>
    <sheetView showGridLines="0" topLeftCell="C122" zoomScale="82" zoomScaleNormal="50" workbookViewId="0">
      <pane xSplit="1" topLeftCell="O1" activePane="topRight" state="frozen"/>
      <selection activeCell="C1" sqref="C1"/>
      <selection pane="topRight" activeCell="S140" sqref="S140"/>
    </sheetView>
  </sheetViews>
  <sheetFormatPr baseColWidth="10" defaultColWidth="11.5" defaultRowHeight="12" x14ac:dyDescent="0.2"/>
  <cols>
    <col min="1" max="1" width="0.5" style="66" customWidth="1"/>
    <col min="2" max="2" width="1.5" style="66" hidden="1" customWidth="1"/>
    <col min="3" max="3" width="36.5" style="66" customWidth="1"/>
    <col min="4" max="4" width="11.6640625" style="66" customWidth="1"/>
    <col min="5" max="6" width="33.6640625" style="66" customWidth="1"/>
    <col min="7" max="7" width="11.6640625" style="66" customWidth="1"/>
    <col min="8" max="9" width="33.6640625" style="66" customWidth="1"/>
    <col min="10" max="10" width="11.6640625" style="66" customWidth="1"/>
    <col min="11" max="12" width="33.6640625" style="66" customWidth="1"/>
    <col min="13" max="13" width="11.6640625" style="66" customWidth="1"/>
    <col min="14" max="15" width="33.6640625" style="66" customWidth="1"/>
    <col min="16" max="16" width="3.1640625" style="66" customWidth="1"/>
    <col min="17" max="17" width="11.6640625" style="66" customWidth="1"/>
    <col min="18" max="19" width="33.6640625" style="66" customWidth="1"/>
    <col min="20" max="20" width="11.6640625" style="66" customWidth="1"/>
    <col min="21" max="21" width="39.33203125" style="66" customWidth="1"/>
    <col min="22" max="22" width="51.6640625" style="66" customWidth="1"/>
    <col min="23" max="23" width="3" style="66" bestFit="1" customWidth="1"/>
    <col min="24" max="24" width="6.33203125" style="66" bestFit="1" customWidth="1"/>
    <col min="25" max="25" width="3.5" style="66" bestFit="1" customWidth="1"/>
    <col min="26" max="28" width="3" style="66" bestFit="1" customWidth="1"/>
    <col min="29" max="30" width="11.5" style="66" customWidth="1"/>
    <col min="31" max="16384" width="11.5" style="66"/>
  </cols>
  <sheetData>
    <row r="1" spans="1:28" x14ac:dyDescent="0.2">
      <c r="B1" s="229" t="s">
        <v>709</v>
      </c>
      <c r="C1" s="229"/>
      <c r="D1" s="229"/>
      <c r="E1" s="229"/>
      <c r="F1" s="229"/>
      <c r="G1" s="229"/>
      <c r="H1" s="229"/>
      <c r="I1" s="229"/>
      <c r="J1" s="229"/>
      <c r="K1" s="229"/>
      <c r="L1" s="67"/>
      <c r="M1" s="67"/>
      <c r="N1" s="67"/>
      <c r="O1" s="67"/>
      <c r="P1" s="225"/>
      <c r="Q1" s="67"/>
      <c r="R1" s="67"/>
      <c r="S1" s="67"/>
      <c r="T1" s="67"/>
      <c r="U1" s="67"/>
      <c r="V1" s="67"/>
    </row>
    <row r="2" spans="1:28" x14ac:dyDescent="0.2">
      <c r="B2" s="230" t="s">
        <v>27</v>
      </c>
      <c r="C2" s="230"/>
      <c r="D2" s="212" t="s">
        <v>176</v>
      </c>
      <c r="E2" s="212"/>
      <c r="F2" s="212"/>
      <c r="G2" s="223" t="s">
        <v>300</v>
      </c>
      <c r="H2" s="223"/>
      <c r="I2" s="223"/>
      <c r="J2" s="224" t="s">
        <v>387</v>
      </c>
      <c r="K2" s="224"/>
      <c r="L2" s="224"/>
      <c r="M2" s="204" t="s">
        <v>762</v>
      </c>
      <c r="N2" s="204"/>
      <c r="O2" s="204"/>
      <c r="P2" s="226"/>
      <c r="Q2" s="204" t="s">
        <v>951</v>
      </c>
      <c r="R2" s="204"/>
      <c r="S2" s="204"/>
      <c r="T2" s="204" t="s">
        <v>1150</v>
      </c>
      <c r="U2" s="204"/>
      <c r="V2" s="204"/>
    </row>
    <row r="3" spans="1:28" x14ac:dyDescent="0.2">
      <c r="B3" s="230"/>
      <c r="C3" s="230"/>
      <c r="D3" s="205" t="s">
        <v>34</v>
      </c>
      <c r="E3" s="205" t="s">
        <v>524</v>
      </c>
      <c r="F3" s="205" t="s">
        <v>123</v>
      </c>
      <c r="G3" s="205" t="s">
        <v>34</v>
      </c>
      <c r="H3" s="205" t="s">
        <v>524</v>
      </c>
      <c r="I3" s="205" t="s">
        <v>123</v>
      </c>
      <c r="J3" s="205" t="s">
        <v>34</v>
      </c>
      <c r="K3" s="205" t="s">
        <v>524</v>
      </c>
      <c r="L3" s="205" t="s">
        <v>123</v>
      </c>
      <c r="M3" s="205" t="s">
        <v>34</v>
      </c>
      <c r="N3" s="205" t="s">
        <v>524</v>
      </c>
      <c r="O3" s="205" t="s">
        <v>123</v>
      </c>
      <c r="P3" s="226"/>
      <c r="Q3" s="205" t="s">
        <v>34</v>
      </c>
      <c r="R3" s="205" t="s">
        <v>524</v>
      </c>
      <c r="S3" s="205" t="s">
        <v>123</v>
      </c>
      <c r="T3" s="205" t="s">
        <v>34</v>
      </c>
      <c r="U3" s="205" t="s">
        <v>524</v>
      </c>
      <c r="V3" s="205" t="s">
        <v>123</v>
      </c>
    </row>
    <row r="4" spans="1:28" x14ac:dyDescent="0.2">
      <c r="B4" s="230"/>
      <c r="C4" s="230"/>
      <c r="D4" s="205"/>
      <c r="E4" s="205"/>
      <c r="F4" s="205"/>
      <c r="G4" s="205"/>
      <c r="H4" s="205"/>
      <c r="I4" s="205"/>
      <c r="J4" s="205"/>
      <c r="K4" s="205"/>
      <c r="L4" s="205"/>
      <c r="M4" s="205"/>
      <c r="N4" s="205"/>
      <c r="O4" s="205"/>
      <c r="P4" s="226"/>
      <c r="Q4" s="205"/>
      <c r="R4" s="205"/>
      <c r="S4" s="205"/>
      <c r="T4" s="205"/>
      <c r="U4" s="205"/>
      <c r="V4" s="205"/>
    </row>
    <row r="5" spans="1:28" x14ac:dyDescent="0.2">
      <c r="B5" s="230"/>
      <c r="C5" s="230"/>
      <c r="D5" s="68"/>
      <c r="E5" s="68"/>
      <c r="F5" s="68"/>
      <c r="G5" s="68"/>
      <c r="H5" s="68"/>
      <c r="I5" s="68"/>
      <c r="J5" s="68"/>
      <c r="K5" s="68"/>
      <c r="L5" s="68"/>
      <c r="M5" s="68"/>
      <c r="N5" s="68"/>
      <c r="O5" s="68"/>
      <c r="P5" s="226"/>
      <c r="Q5" s="68"/>
      <c r="R5" s="68"/>
      <c r="S5" s="68"/>
      <c r="T5" s="68"/>
      <c r="U5" s="68"/>
      <c r="V5" s="68"/>
    </row>
    <row r="6" spans="1:28" ht="13" x14ac:dyDescent="0.2">
      <c r="A6" s="209"/>
      <c r="B6" s="216"/>
      <c r="C6" s="69" t="s">
        <v>73</v>
      </c>
      <c r="D6" s="70"/>
      <c r="E6" s="70"/>
      <c r="F6" s="70"/>
      <c r="G6" s="70"/>
      <c r="H6" s="70"/>
      <c r="I6" s="70"/>
      <c r="J6" s="70"/>
      <c r="K6" s="70"/>
      <c r="L6" s="70"/>
      <c r="M6" s="70"/>
      <c r="N6" s="70"/>
      <c r="O6" s="70"/>
      <c r="P6" s="226"/>
      <c r="Q6" s="70"/>
      <c r="R6" s="70"/>
      <c r="S6" s="70"/>
      <c r="T6" s="70"/>
      <c r="U6" s="70"/>
      <c r="V6" s="70"/>
      <c r="W6" s="66">
        <v>21</v>
      </c>
      <c r="X6" s="66">
        <v>22</v>
      </c>
      <c r="Y6" s="66">
        <v>23</v>
      </c>
      <c r="Z6" s="66">
        <v>24</v>
      </c>
      <c r="AA6" s="66">
        <v>19</v>
      </c>
      <c r="AB6" s="66">
        <v>20</v>
      </c>
    </row>
    <row r="7" spans="1:28" ht="144.75" customHeight="1" x14ac:dyDescent="0.2">
      <c r="A7" s="209"/>
      <c r="B7" s="216"/>
      <c r="C7" s="65" t="s">
        <v>33</v>
      </c>
      <c r="D7" s="71">
        <v>4</v>
      </c>
      <c r="E7" s="72" t="s">
        <v>710</v>
      </c>
      <c r="F7" s="72" t="s">
        <v>198</v>
      </c>
      <c r="G7" s="73">
        <v>4</v>
      </c>
      <c r="H7" s="74" t="s">
        <v>711</v>
      </c>
      <c r="I7" s="74" t="s">
        <v>301</v>
      </c>
      <c r="J7" s="75">
        <v>4</v>
      </c>
      <c r="K7" s="76" t="s">
        <v>712</v>
      </c>
      <c r="L7" s="76" t="s">
        <v>713</v>
      </c>
      <c r="M7" s="77">
        <v>4</v>
      </c>
      <c r="N7" s="78" t="s">
        <v>763</v>
      </c>
      <c r="O7" s="78" t="s">
        <v>764</v>
      </c>
      <c r="P7" s="226"/>
      <c r="Q7" s="79">
        <v>4</v>
      </c>
      <c r="R7" s="80" t="s">
        <v>994</v>
      </c>
      <c r="S7" s="80" t="s">
        <v>995</v>
      </c>
      <c r="T7" s="111">
        <v>4</v>
      </c>
      <c r="U7" s="112" t="s">
        <v>1151</v>
      </c>
      <c r="V7" s="112" t="s">
        <v>1152</v>
      </c>
      <c r="W7" s="66">
        <f>COUNTIF(J7:J10,"1")</f>
        <v>0</v>
      </c>
      <c r="X7" s="66">
        <f>COUNTIF(M7:M10,"1")</f>
        <v>0</v>
      </c>
      <c r="Y7" s="66">
        <f>COUNTIF(Q7:Q10,"1")</f>
        <v>0</v>
      </c>
      <c r="Z7" s="66">
        <f>COUNTIF(T7:T10,"1")</f>
        <v>0</v>
      </c>
      <c r="AA7" s="66">
        <f>COUNTIF(D7:D10,"1")</f>
        <v>0</v>
      </c>
      <c r="AB7" s="66">
        <f>COUNTIF(G7:G10,"1")</f>
        <v>0</v>
      </c>
    </row>
    <row r="8" spans="1:28" ht="187" customHeight="1" x14ac:dyDescent="0.2">
      <c r="A8" s="209"/>
      <c r="B8" s="216"/>
      <c r="C8" s="65" t="s">
        <v>35</v>
      </c>
      <c r="D8" s="71">
        <v>4</v>
      </c>
      <c r="E8" s="72" t="s">
        <v>714</v>
      </c>
      <c r="F8" s="72" t="s">
        <v>199</v>
      </c>
      <c r="G8" s="73">
        <v>4</v>
      </c>
      <c r="H8" s="74" t="s">
        <v>302</v>
      </c>
      <c r="I8" s="74" t="s">
        <v>303</v>
      </c>
      <c r="J8" s="75">
        <v>4</v>
      </c>
      <c r="K8" s="76" t="s">
        <v>426</v>
      </c>
      <c r="L8" s="76" t="s">
        <v>427</v>
      </c>
      <c r="M8" s="77">
        <v>4</v>
      </c>
      <c r="N8" s="78" t="s">
        <v>765</v>
      </c>
      <c r="O8" s="78" t="s">
        <v>766</v>
      </c>
      <c r="P8" s="226"/>
      <c r="Q8" s="79">
        <v>4</v>
      </c>
      <c r="R8" s="80" t="s">
        <v>996</v>
      </c>
      <c r="S8" s="80" t="s">
        <v>1141</v>
      </c>
      <c r="T8" s="111">
        <v>4</v>
      </c>
      <c r="U8" s="112" t="s">
        <v>1153</v>
      </c>
      <c r="V8" s="112" t="s">
        <v>1154</v>
      </c>
      <c r="W8" s="66">
        <f>COUNTIF(J7:J10,"2")</f>
        <v>0</v>
      </c>
      <c r="X8" s="66">
        <f>COUNTIF(M7:M10,"2")</f>
        <v>0</v>
      </c>
      <c r="Y8" s="66">
        <f>COUNTIF(Q7:Q10,"2")</f>
        <v>0</v>
      </c>
      <c r="Z8" s="66">
        <f>COUNTIF(T7:T10,"2")</f>
        <v>0</v>
      </c>
      <c r="AA8" s="66">
        <f>COUNTIF(D7:D10,"2")</f>
        <v>0</v>
      </c>
      <c r="AB8" s="66">
        <f>COUNTIF(G7:G10,"2")</f>
        <v>0</v>
      </c>
    </row>
    <row r="9" spans="1:28" ht="182" customHeight="1" x14ac:dyDescent="0.2">
      <c r="A9" s="209"/>
      <c r="B9" s="216"/>
      <c r="C9" s="65" t="s">
        <v>36</v>
      </c>
      <c r="D9" s="71">
        <v>4</v>
      </c>
      <c r="E9" s="72" t="s">
        <v>715</v>
      </c>
      <c r="F9" s="72" t="s">
        <v>174</v>
      </c>
      <c r="G9" s="73">
        <v>4</v>
      </c>
      <c r="H9" s="74" t="s">
        <v>716</v>
      </c>
      <c r="I9" s="74" t="s">
        <v>717</v>
      </c>
      <c r="J9" s="75">
        <v>4</v>
      </c>
      <c r="K9" s="76" t="s">
        <v>718</v>
      </c>
      <c r="L9" s="76" t="s">
        <v>719</v>
      </c>
      <c r="M9" s="77">
        <v>4</v>
      </c>
      <c r="N9" s="78" t="s">
        <v>767</v>
      </c>
      <c r="O9" s="78" t="s">
        <v>768</v>
      </c>
      <c r="P9" s="226"/>
      <c r="Q9" s="79">
        <v>4</v>
      </c>
      <c r="R9" s="80" t="s">
        <v>997</v>
      </c>
      <c r="S9" s="80" t="s">
        <v>1142</v>
      </c>
      <c r="T9" s="111">
        <v>4</v>
      </c>
      <c r="U9" s="112" t="s">
        <v>1155</v>
      </c>
      <c r="V9" s="112" t="s">
        <v>1156</v>
      </c>
      <c r="W9" s="66">
        <f>COUNTIF(J7:J10,"3")</f>
        <v>0</v>
      </c>
      <c r="X9" s="66">
        <f>COUNTIF(M7:M10,"3")</f>
        <v>0</v>
      </c>
      <c r="Y9" s="66">
        <f>COUNTIF(Q7:Q10,"3")</f>
        <v>0</v>
      </c>
      <c r="Z9" s="66">
        <f>COUNTIF(T7:T10,"3")</f>
        <v>0</v>
      </c>
      <c r="AA9" s="66">
        <f>COUNTIF(D7:D10,"3")</f>
        <v>0</v>
      </c>
      <c r="AB9" s="66">
        <f>COUNTIF(G7:G10,"3")</f>
        <v>0</v>
      </c>
    </row>
    <row r="10" spans="1:28" ht="192" x14ac:dyDescent="0.2">
      <c r="A10" s="209"/>
      <c r="B10" s="216"/>
      <c r="C10" s="65" t="s">
        <v>37</v>
      </c>
      <c r="D10" s="71">
        <v>4</v>
      </c>
      <c r="E10" s="72" t="s">
        <v>720</v>
      </c>
      <c r="F10" s="72" t="s">
        <v>175</v>
      </c>
      <c r="G10" s="73">
        <v>4</v>
      </c>
      <c r="H10" s="74" t="s">
        <v>721</v>
      </c>
      <c r="I10" s="74" t="s">
        <v>722</v>
      </c>
      <c r="J10" s="75">
        <v>4</v>
      </c>
      <c r="K10" s="76" t="s">
        <v>723</v>
      </c>
      <c r="L10" s="76" t="s">
        <v>724</v>
      </c>
      <c r="M10" s="77">
        <v>4</v>
      </c>
      <c r="N10" s="78" t="s">
        <v>769</v>
      </c>
      <c r="O10" s="78" t="s">
        <v>770</v>
      </c>
      <c r="P10" s="226"/>
      <c r="Q10" s="79">
        <v>4</v>
      </c>
      <c r="R10" s="80" t="s">
        <v>998</v>
      </c>
      <c r="S10" s="80" t="s">
        <v>1143</v>
      </c>
      <c r="T10" s="111">
        <v>4</v>
      </c>
      <c r="U10" s="112" t="s">
        <v>1157</v>
      </c>
      <c r="V10" s="112" t="s">
        <v>1158</v>
      </c>
      <c r="W10" s="66">
        <f>COUNTIF(J7:J10,"4")</f>
        <v>4</v>
      </c>
      <c r="X10" s="66">
        <f>COUNTIF(M7:M10,"4")</f>
        <v>4</v>
      </c>
      <c r="Y10" s="66">
        <f>COUNTIF(Q7:Q10,"4")</f>
        <v>4</v>
      </c>
      <c r="Z10" s="66">
        <f>COUNTIF(T7:T10,"4")</f>
        <v>4</v>
      </c>
      <c r="AA10" s="66">
        <f>COUNTIF(D7:D10,"4")</f>
        <v>4</v>
      </c>
      <c r="AB10" s="66">
        <f>COUNTIF(G7:G10,"4")</f>
        <v>4</v>
      </c>
    </row>
    <row r="11" spans="1:28" x14ac:dyDescent="0.2">
      <c r="B11" s="211"/>
      <c r="C11" s="211"/>
      <c r="D11" s="211"/>
      <c r="E11" s="211"/>
      <c r="F11" s="211"/>
      <c r="G11" s="211"/>
      <c r="H11" s="211"/>
      <c r="I11" s="211"/>
      <c r="J11" s="211"/>
      <c r="K11" s="211"/>
      <c r="L11" s="81"/>
      <c r="M11" s="81"/>
      <c r="N11" s="81"/>
      <c r="O11" s="81"/>
      <c r="P11" s="226"/>
      <c r="Q11" s="81"/>
      <c r="R11" s="81"/>
      <c r="S11" s="81"/>
      <c r="T11" s="113"/>
      <c r="U11" s="113"/>
      <c r="V11" s="113"/>
    </row>
    <row r="12" spans="1:28" ht="13" x14ac:dyDescent="0.2">
      <c r="A12" s="209"/>
      <c r="B12" s="214"/>
      <c r="C12" s="69" t="s">
        <v>72</v>
      </c>
      <c r="D12" s="82"/>
      <c r="E12" s="82"/>
      <c r="F12" s="82"/>
      <c r="G12" s="82"/>
      <c r="H12" s="82"/>
      <c r="I12" s="82"/>
      <c r="J12" s="82"/>
      <c r="K12" s="82"/>
      <c r="L12" s="82"/>
      <c r="M12" s="82"/>
      <c r="N12" s="82"/>
      <c r="O12" s="82"/>
      <c r="P12" s="226"/>
      <c r="Q12" s="82"/>
      <c r="R12" s="82"/>
      <c r="S12" s="82"/>
      <c r="T12" s="82"/>
      <c r="U12" s="82"/>
      <c r="V12" s="82"/>
    </row>
    <row r="13" spans="1:28" ht="315" customHeight="1" x14ac:dyDescent="0.2">
      <c r="A13" s="209"/>
      <c r="B13" s="214"/>
      <c r="C13" s="65" t="s">
        <v>38</v>
      </c>
      <c r="D13" s="71">
        <v>4</v>
      </c>
      <c r="E13" s="72" t="s">
        <v>725</v>
      </c>
      <c r="F13" s="72" t="s">
        <v>197</v>
      </c>
      <c r="G13" s="73">
        <v>4</v>
      </c>
      <c r="H13" s="74" t="s">
        <v>726</v>
      </c>
      <c r="I13" s="74" t="s">
        <v>727</v>
      </c>
      <c r="J13" s="75">
        <v>4</v>
      </c>
      <c r="K13" s="76" t="s">
        <v>728</v>
      </c>
      <c r="L13" s="76" t="s">
        <v>729</v>
      </c>
      <c r="M13" s="77">
        <v>4</v>
      </c>
      <c r="N13" s="78" t="s">
        <v>771</v>
      </c>
      <c r="O13" s="78" t="s">
        <v>772</v>
      </c>
      <c r="P13" s="226"/>
      <c r="Q13" s="79">
        <v>4</v>
      </c>
      <c r="R13" s="80" t="s">
        <v>999</v>
      </c>
      <c r="S13" s="80" t="s">
        <v>1144</v>
      </c>
      <c r="T13" s="111">
        <v>3</v>
      </c>
      <c r="U13" s="112" t="s">
        <v>1159</v>
      </c>
      <c r="V13" s="112" t="s">
        <v>1160</v>
      </c>
      <c r="W13" s="66">
        <f>COUNTIF(J13:J17,"1")</f>
        <v>0</v>
      </c>
      <c r="X13" s="66">
        <f>COUNTIF(M13:M17,"1")</f>
        <v>0</v>
      </c>
      <c r="Y13" s="66">
        <f>COUNTIF(Q13:Q17,"1")</f>
        <v>0</v>
      </c>
      <c r="Z13" s="66">
        <f>COUNTIF(T13:T17,"1")</f>
        <v>0</v>
      </c>
      <c r="AA13" s="66">
        <f>COUNTIF(D13:D17,"1")</f>
        <v>0</v>
      </c>
      <c r="AB13" s="66">
        <f>COUNTIF(G13:G17,"1")</f>
        <v>0</v>
      </c>
    </row>
    <row r="14" spans="1:28" ht="160" x14ac:dyDescent="0.2">
      <c r="A14" s="209"/>
      <c r="B14" s="214"/>
      <c r="C14" s="65" t="s">
        <v>39</v>
      </c>
      <c r="D14" s="71">
        <v>4</v>
      </c>
      <c r="E14" s="72" t="s">
        <v>200</v>
      </c>
      <c r="F14" s="72" t="s">
        <v>730</v>
      </c>
      <c r="G14" s="73">
        <v>4</v>
      </c>
      <c r="H14" s="74" t="s">
        <v>731</v>
      </c>
      <c r="I14" s="74" t="s">
        <v>732</v>
      </c>
      <c r="J14" s="75">
        <v>4</v>
      </c>
      <c r="K14" s="76" t="s">
        <v>733</v>
      </c>
      <c r="L14" s="76" t="s">
        <v>734</v>
      </c>
      <c r="M14" s="77">
        <v>4</v>
      </c>
      <c r="N14" s="78" t="s">
        <v>773</v>
      </c>
      <c r="O14" s="78" t="s">
        <v>774</v>
      </c>
      <c r="P14" s="226"/>
      <c r="Q14" s="79">
        <v>4</v>
      </c>
      <c r="R14" s="80" t="s">
        <v>1000</v>
      </c>
      <c r="S14" s="80" t="s">
        <v>1001</v>
      </c>
      <c r="T14" s="111">
        <v>4</v>
      </c>
      <c r="U14" s="112" t="s">
        <v>1161</v>
      </c>
      <c r="V14" s="112" t="s">
        <v>1162</v>
      </c>
      <c r="W14" s="66">
        <f>COUNTIF(J13:J17,"2")</f>
        <v>0</v>
      </c>
      <c r="X14" s="66">
        <f>COUNTIF(M13:M17,"2")</f>
        <v>0</v>
      </c>
      <c r="Y14" s="66">
        <f>COUNTIF(Q13:Q17,"2")</f>
        <v>0</v>
      </c>
      <c r="Z14" s="66">
        <f>COUNTIF(T13:T17,"2")</f>
        <v>0</v>
      </c>
      <c r="AA14" s="66">
        <f>COUNTIF(D13:D17,"2")</f>
        <v>0</v>
      </c>
      <c r="AB14" s="66">
        <f>COUNTIF(G13:G17,"2")</f>
        <v>0</v>
      </c>
    </row>
    <row r="15" spans="1:28" ht="259" customHeight="1" x14ac:dyDescent="0.2">
      <c r="A15" s="209"/>
      <c r="B15" s="214"/>
      <c r="C15" s="65" t="s">
        <v>40</v>
      </c>
      <c r="D15" s="71">
        <v>4</v>
      </c>
      <c r="E15" s="72" t="s">
        <v>735</v>
      </c>
      <c r="F15" s="72" t="s">
        <v>736</v>
      </c>
      <c r="G15" s="73">
        <v>4</v>
      </c>
      <c r="H15" s="74" t="s">
        <v>737</v>
      </c>
      <c r="I15" s="74" t="s">
        <v>738</v>
      </c>
      <c r="J15" s="75">
        <v>4</v>
      </c>
      <c r="K15" s="76" t="s">
        <v>739</v>
      </c>
      <c r="L15" s="76" t="s">
        <v>740</v>
      </c>
      <c r="M15" s="77">
        <v>4</v>
      </c>
      <c r="N15" s="78" t="s">
        <v>775</v>
      </c>
      <c r="O15" s="78" t="s">
        <v>776</v>
      </c>
      <c r="P15" s="226"/>
      <c r="Q15" s="79">
        <v>4</v>
      </c>
      <c r="R15" s="80" t="s">
        <v>1004</v>
      </c>
      <c r="S15" s="80" t="s">
        <v>1005</v>
      </c>
      <c r="T15" s="111">
        <v>4</v>
      </c>
      <c r="U15" s="112" t="s">
        <v>1163</v>
      </c>
      <c r="V15" s="112" t="s">
        <v>1164</v>
      </c>
      <c r="W15" s="66">
        <f>COUNTIF(J13:J17,"3")</f>
        <v>0</v>
      </c>
      <c r="X15" s="66">
        <f>COUNTIF(M13:M17,"3")</f>
        <v>0</v>
      </c>
      <c r="Y15" s="66">
        <f>COUNTIF(Q13:Q17,"3")</f>
        <v>0</v>
      </c>
      <c r="Z15" s="66">
        <f>COUNTIF(T13:T17,"3")</f>
        <v>2</v>
      </c>
      <c r="AA15" s="66">
        <f>COUNTIF(D13:D17,"3")</f>
        <v>0</v>
      </c>
      <c r="AB15" s="66">
        <f>COUNTIF(G13:G17,"3")</f>
        <v>0</v>
      </c>
    </row>
    <row r="16" spans="1:28" ht="192" customHeight="1" x14ac:dyDescent="0.2">
      <c r="A16" s="209"/>
      <c r="B16" s="214"/>
      <c r="C16" s="65" t="s">
        <v>41</v>
      </c>
      <c r="D16" s="71">
        <v>4</v>
      </c>
      <c r="E16" s="72" t="s">
        <v>741</v>
      </c>
      <c r="F16" s="72" t="s">
        <v>201</v>
      </c>
      <c r="G16" s="73">
        <v>4</v>
      </c>
      <c r="H16" s="74" t="s">
        <v>742</v>
      </c>
      <c r="I16" s="74" t="s">
        <v>743</v>
      </c>
      <c r="J16" s="75">
        <v>4</v>
      </c>
      <c r="K16" s="76" t="s">
        <v>744</v>
      </c>
      <c r="L16" s="76" t="s">
        <v>745</v>
      </c>
      <c r="M16" s="77">
        <v>4</v>
      </c>
      <c r="N16" s="78" t="s">
        <v>777</v>
      </c>
      <c r="O16" s="78" t="s">
        <v>778</v>
      </c>
      <c r="P16" s="226"/>
      <c r="Q16" s="79">
        <v>4</v>
      </c>
      <c r="R16" s="80" t="s">
        <v>1002</v>
      </c>
      <c r="S16" s="80" t="s">
        <v>1003</v>
      </c>
      <c r="T16" s="111">
        <v>3</v>
      </c>
      <c r="U16" s="112" t="s">
        <v>1165</v>
      </c>
      <c r="V16" s="112" t="s">
        <v>1166</v>
      </c>
      <c r="W16" s="66">
        <f>COUNTIF(J13:J17,"4")</f>
        <v>5</v>
      </c>
      <c r="X16" s="66">
        <f>COUNTIF(M13:M17,"4")</f>
        <v>5</v>
      </c>
      <c r="Y16" s="66">
        <f>COUNTIF(Q13:Q17,"4")</f>
        <v>5</v>
      </c>
      <c r="Z16" s="66">
        <f>COUNTIF(T13:T17,"4")</f>
        <v>3</v>
      </c>
      <c r="AA16" s="66">
        <f>COUNTIF(D13:D17,"4")</f>
        <v>5</v>
      </c>
      <c r="AB16" s="66">
        <f>COUNTIF(G13:G17,"4")</f>
        <v>5</v>
      </c>
    </row>
    <row r="17" spans="1:28" ht="160" x14ac:dyDescent="0.2">
      <c r="A17" s="209"/>
      <c r="B17" s="214"/>
      <c r="C17" s="65" t="s">
        <v>42</v>
      </c>
      <c r="D17" s="71">
        <v>4</v>
      </c>
      <c r="E17" s="72" t="s">
        <v>746</v>
      </c>
      <c r="F17" s="72" t="s">
        <v>177</v>
      </c>
      <c r="G17" s="73">
        <v>4</v>
      </c>
      <c r="H17" s="74" t="s">
        <v>747</v>
      </c>
      <c r="I17" s="74" t="s">
        <v>743</v>
      </c>
      <c r="J17" s="75">
        <v>4</v>
      </c>
      <c r="K17" s="76" t="s">
        <v>733</v>
      </c>
      <c r="L17" s="76" t="s">
        <v>748</v>
      </c>
      <c r="M17" s="77">
        <v>4</v>
      </c>
      <c r="N17" s="78" t="s">
        <v>779</v>
      </c>
      <c r="O17" s="78" t="s">
        <v>780</v>
      </c>
      <c r="P17" s="226"/>
      <c r="Q17" s="79">
        <v>4</v>
      </c>
      <c r="R17" s="80" t="s">
        <v>1006</v>
      </c>
      <c r="S17" s="80" t="s">
        <v>1007</v>
      </c>
      <c r="T17" s="111">
        <v>4</v>
      </c>
      <c r="U17" s="112" t="s">
        <v>1167</v>
      </c>
      <c r="V17" s="112" t="s">
        <v>1168</v>
      </c>
    </row>
    <row r="18" spans="1:28" ht="15" x14ac:dyDescent="0.2">
      <c r="B18" s="211"/>
      <c r="C18" s="211"/>
      <c r="D18" s="211"/>
      <c r="E18" s="211"/>
      <c r="F18" s="211"/>
      <c r="G18" s="211"/>
      <c r="H18" s="211"/>
      <c r="I18" s="211"/>
      <c r="J18" s="211"/>
      <c r="K18" s="211"/>
      <c r="L18" s="81"/>
      <c r="M18" s="81"/>
      <c r="N18" s="81"/>
      <c r="O18" s="81"/>
      <c r="P18" s="226"/>
      <c r="Q18" s="83"/>
      <c r="R18" s="81"/>
      <c r="S18" s="124"/>
      <c r="T18" s="125"/>
      <c r="U18" s="124"/>
      <c r="V18" s="124"/>
    </row>
    <row r="19" spans="1:28" ht="13" x14ac:dyDescent="0.2">
      <c r="A19" s="209"/>
      <c r="B19" s="214"/>
      <c r="C19" s="69" t="s">
        <v>43</v>
      </c>
      <c r="D19" s="82"/>
      <c r="E19" s="82"/>
      <c r="F19" s="82"/>
      <c r="G19" s="82"/>
      <c r="H19" s="82"/>
      <c r="I19" s="82"/>
      <c r="J19" s="82"/>
      <c r="K19" s="82"/>
      <c r="L19" s="82"/>
      <c r="M19" s="82"/>
      <c r="N19" s="82"/>
      <c r="O19" s="82"/>
      <c r="P19" s="226"/>
      <c r="Q19" s="82"/>
      <c r="R19" s="82"/>
      <c r="S19" s="82"/>
      <c r="T19" s="82"/>
      <c r="U19" s="82"/>
      <c r="V19" s="82"/>
    </row>
    <row r="20" spans="1:28" ht="144" x14ac:dyDescent="0.2">
      <c r="A20" s="209"/>
      <c r="B20" s="214"/>
      <c r="C20" s="65" t="s">
        <v>44</v>
      </c>
      <c r="D20" s="71">
        <v>4</v>
      </c>
      <c r="E20" s="72" t="s">
        <v>749</v>
      </c>
      <c r="F20" s="72" t="s">
        <v>178</v>
      </c>
      <c r="G20" s="73">
        <v>4</v>
      </c>
      <c r="H20" s="74" t="s">
        <v>750</v>
      </c>
      <c r="I20" s="74" t="s">
        <v>304</v>
      </c>
      <c r="J20" s="75">
        <v>4</v>
      </c>
      <c r="K20" s="76" t="s">
        <v>454</v>
      </c>
      <c r="L20" s="76" t="s">
        <v>455</v>
      </c>
      <c r="M20" s="77">
        <v>4</v>
      </c>
      <c r="N20" s="78" t="s">
        <v>781</v>
      </c>
      <c r="O20" s="78" t="s">
        <v>782</v>
      </c>
      <c r="P20" s="226"/>
      <c r="Q20" s="79">
        <v>4</v>
      </c>
      <c r="R20" s="80" t="s">
        <v>1008</v>
      </c>
      <c r="S20" s="80" t="s">
        <v>1145</v>
      </c>
      <c r="T20" s="111">
        <v>4</v>
      </c>
      <c r="U20" s="112" t="s">
        <v>1169</v>
      </c>
      <c r="V20" s="112" t="s">
        <v>1170</v>
      </c>
      <c r="W20" s="66">
        <f>COUNTIF(J20:J27,"1")</f>
        <v>0</v>
      </c>
      <c r="X20" s="66">
        <f>COUNTIF(M20:M27,"1")</f>
        <v>0</v>
      </c>
      <c r="Y20" s="66">
        <f>COUNTIF(Q20:Q27,"1")</f>
        <v>0</v>
      </c>
      <c r="Z20" s="66">
        <f>COUNTIF(T20:T27,"1")</f>
        <v>0</v>
      </c>
      <c r="AA20" s="66">
        <f>COUNTIF(D20:D27,"1")</f>
        <v>0</v>
      </c>
      <c r="AB20" s="66">
        <f>COUNTIF(G20:G27,"1")</f>
        <v>0</v>
      </c>
    </row>
    <row r="21" spans="1:28" ht="144" x14ac:dyDescent="0.2">
      <c r="A21" s="209"/>
      <c r="B21" s="214"/>
      <c r="C21" s="65" t="s">
        <v>45</v>
      </c>
      <c r="D21" s="71">
        <v>4</v>
      </c>
      <c r="E21" s="72" t="s">
        <v>456</v>
      </c>
      <c r="F21" s="72" t="s">
        <v>179</v>
      </c>
      <c r="G21" s="73">
        <v>4</v>
      </c>
      <c r="H21" s="74" t="s">
        <v>457</v>
      </c>
      <c r="I21" s="74" t="s">
        <v>458</v>
      </c>
      <c r="J21" s="75">
        <v>4</v>
      </c>
      <c r="K21" s="76" t="s">
        <v>466</v>
      </c>
      <c r="L21" s="76" t="s">
        <v>467</v>
      </c>
      <c r="M21" s="77">
        <v>4</v>
      </c>
      <c r="N21" s="78" t="s">
        <v>783</v>
      </c>
      <c r="O21" s="78" t="s">
        <v>784</v>
      </c>
      <c r="P21" s="226"/>
      <c r="Q21" s="79">
        <v>4</v>
      </c>
      <c r="R21" s="80" t="s">
        <v>1009</v>
      </c>
      <c r="S21" s="80" t="s">
        <v>1146</v>
      </c>
      <c r="T21" s="111">
        <v>4</v>
      </c>
      <c r="U21" s="112" t="s">
        <v>1171</v>
      </c>
      <c r="V21" s="112" t="s">
        <v>1172</v>
      </c>
      <c r="W21" s="66">
        <f>COUNTIF(J20:J27,"2")</f>
        <v>0</v>
      </c>
      <c r="X21" s="66">
        <f>COUNTIF(M20:M27,"2")</f>
        <v>0</v>
      </c>
      <c r="Y21" s="66">
        <f>COUNTIF(Q20:Q27,"2")</f>
        <v>0</v>
      </c>
      <c r="Z21" s="66">
        <f>COUNTIF(T20:T27,"2")</f>
        <v>0</v>
      </c>
      <c r="AA21" s="66">
        <f>COUNTIF(D20:D27,"2")</f>
        <v>0</v>
      </c>
      <c r="AB21" s="66">
        <f>COUNTIF(G20:G27,"2")</f>
        <v>0</v>
      </c>
    </row>
    <row r="22" spans="1:28" ht="96" x14ac:dyDescent="0.2">
      <c r="A22" s="209"/>
      <c r="B22" s="214"/>
      <c r="C22" s="65" t="s">
        <v>46</v>
      </c>
      <c r="D22" s="71">
        <v>4</v>
      </c>
      <c r="E22" s="72" t="s">
        <v>459</v>
      </c>
      <c r="F22" s="72" t="s">
        <v>180</v>
      </c>
      <c r="G22" s="73">
        <v>4</v>
      </c>
      <c r="H22" s="74" t="s">
        <v>460</v>
      </c>
      <c r="I22" s="74" t="s">
        <v>180</v>
      </c>
      <c r="J22" s="75">
        <v>4</v>
      </c>
      <c r="K22" s="76" t="s">
        <v>468</v>
      </c>
      <c r="L22" s="76" t="s">
        <v>471</v>
      </c>
      <c r="M22" s="77">
        <v>4</v>
      </c>
      <c r="N22" s="78" t="s">
        <v>785</v>
      </c>
      <c r="O22" s="78" t="s">
        <v>786</v>
      </c>
      <c r="P22" s="226"/>
      <c r="Q22" s="79">
        <v>4</v>
      </c>
      <c r="R22" s="80" t="s">
        <v>1011</v>
      </c>
      <c r="S22" s="80" t="s">
        <v>1012</v>
      </c>
      <c r="T22" s="111">
        <v>4</v>
      </c>
      <c r="U22" s="112" t="s">
        <v>1173</v>
      </c>
      <c r="V22" s="112" t="s">
        <v>1174</v>
      </c>
      <c r="W22" s="66">
        <f>COUNTIF(J20:J27,"3")</f>
        <v>0</v>
      </c>
      <c r="X22" s="66">
        <f>COUNTIF(M20:M27,"3")</f>
        <v>0</v>
      </c>
      <c r="Y22" s="66">
        <f>COUNTIF(Q20:Q27,"3")</f>
        <v>0</v>
      </c>
      <c r="Z22" s="66">
        <f>COUNTIF(T20:T27,"3")</f>
        <v>0</v>
      </c>
      <c r="AA22" s="66">
        <f>COUNTIF(D20:D27,"3")</f>
        <v>0</v>
      </c>
      <c r="AB22" s="66">
        <f>COUNTIF(G20:G27,"3")</f>
        <v>0</v>
      </c>
    </row>
    <row r="23" spans="1:28" ht="165" customHeight="1" x14ac:dyDescent="0.2">
      <c r="A23" s="209"/>
      <c r="B23" s="214"/>
      <c r="C23" s="65" t="s">
        <v>47</v>
      </c>
      <c r="D23" s="71">
        <v>4</v>
      </c>
      <c r="E23" s="72" t="s">
        <v>202</v>
      </c>
      <c r="F23" s="72" t="s">
        <v>181</v>
      </c>
      <c r="G23" s="73">
        <v>4</v>
      </c>
      <c r="H23" s="74" t="s">
        <v>461</v>
      </c>
      <c r="I23" s="74" t="s">
        <v>305</v>
      </c>
      <c r="J23" s="75">
        <v>4</v>
      </c>
      <c r="K23" s="76" t="s">
        <v>469</v>
      </c>
      <c r="L23" s="76" t="s">
        <v>470</v>
      </c>
      <c r="M23" s="77">
        <v>4</v>
      </c>
      <c r="N23" s="78" t="s">
        <v>787</v>
      </c>
      <c r="O23" s="78" t="s">
        <v>788</v>
      </c>
      <c r="P23" s="226"/>
      <c r="Q23" s="79">
        <v>4</v>
      </c>
      <c r="R23" s="80" t="s">
        <v>1013</v>
      </c>
      <c r="S23" s="80" t="s">
        <v>1014</v>
      </c>
      <c r="T23" s="111">
        <v>4</v>
      </c>
      <c r="U23" s="112" t="s">
        <v>1175</v>
      </c>
      <c r="V23" s="112" t="s">
        <v>1176</v>
      </c>
      <c r="W23" s="66">
        <f>COUNTIF(J20:J27,"4")</f>
        <v>8</v>
      </c>
      <c r="X23" s="66">
        <f>COUNTIF(M20:M27,"4")</f>
        <v>8</v>
      </c>
      <c r="Y23" s="66">
        <f>COUNTIF(Q20:Q27,"4")</f>
        <v>8</v>
      </c>
      <c r="Z23" s="66">
        <f>COUNTIF(T20:T27,"4")</f>
        <v>8</v>
      </c>
      <c r="AA23" s="66">
        <f>COUNTIF(D20:D27,"4")</f>
        <v>8</v>
      </c>
      <c r="AB23" s="66">
        <f>COUNTIF(G20:G27,"4")</f>
        <v>8</v>
      </c>
    </row>
    <row r="24" spans="1:28" ht="144" x14ac:dyDescent="0.2">
      <c r="A24" s="209"/>
      <c r="B24" s="214"/>
      <c r="C24" s="65" t="s">
        <v>48</v>
      </c>
      <c r="D24" s="71">
        <v>4</v>
      </c>
      <c r="E24" s="72" t="s">
        <v>462</v>
      </c>
      <c r="F24" s="72" t="s">
        <v>182</v>
      </c>
      <c r="G24" s="73">
        <v>4</v>
      </c>
      <c r="H24" s="74" t="s">
        <v>463</v>
      </c>
      <c r="I24" s="74" t="s">
        <v>306</v>
      </c>
      <c r="J24" s="75">
        <v>4</v>
      </c>
      <c r="K24" s="76" t="s">
        <v>472</v>
      </c>
      <c r="L24" s="76" t="s">
        <v>473</v>
      </c>
      <c r="M24" s="77">
        <v>4</v>
      </c>
      <c r="N24" s="78" t="s">
        <v>789</v>
      </c>
      <c r="O24" s="78" t="s">
        <v>790</v>
      </c>
      <c r="P24" s="226"/>
      <c r="Q24" s="79">
        <v>4</v>
      </c>
      <c r="R24" s="80" t="s">
        <v>1015</v>
      </c>
      <c r="S24" s="80" t="s">
        <v>1016</v>
      </c>
      <c r="T24" s="111">
        <v>4</v>
      </c>
      <c r="U24" s="112" t="s">
        <v>1177</v>
      </c>
      <c r="V24" s="112" t="s">
        <v>1178</v>
      </c>
    </row>
    <row r="25" spans="1:28" ht="104" x14ac:dyDescent="0.2">
      <c r="A25" s="209"/>
      <c r="B25" s="214"/>
      <c r="C25" s="65" t="s">
        <v>49</v>
      </c>
      <c r="D25" s="71">
        <v>4</v>
      </c>
      <c r="E25" s="72" t="s">
        <v>464</v>
      </c>
      <c r="F25" s="72" t="s">
        <v>183</v>
      </c>
      <c r="G25" s="73">
        <v>4</v>
      </c>
      <c r="H25" s="74" t="s">
        <v>464</v>
      </c>
      <c r="I25" s="74" t="s">
        <v>183</v>
      </c>
      <c r="J25" s="75">
        <v>4</v>
      </c>
      <c r="K25" s="76" t="s">
        <v>474</v>
      </c>
      <c r="L25" s="76" t="s">
        <v>453</v>
      </c>
      <c r="M25" s="77">
        <v>4</v>
      </c>
      <c r="N25" s="78" t="s">
        <v>791</v>
      </c>
      <c r="O25" s="78" t="s">
        <v>792</v>
      </c>
      <c r="P25" s="226"/>
      <c r="Q25" s="79">
        <v>4</v>
      </c>
      <c r="R25" s="80" t="s">
        <v>1017</v>
      </c>
      <c r="S25" s="80" t="s">
        <v>1018</v>
      </c>
      <c r="T25" s="111">
        <v>4</v>
      </c>
      <c r="U25" s="112" t="s">
        <v>1179</v>
      </c>
      <c r="V25" s="112" t="s">
        <v>1180</v>
      </c>
    </row>
    <row r="26" spans="1:28" ht="195" x14ac:dyDescent="0.2">
      <c r="A26" s="209"/>
      <c r="B26" s="214"/>
      <c r="C26" s="65" t="s">
        <v>50</v>
      </c>
      <c r="D26" s="71">
        <v>4</v>
      </c>
      <c r="E26" s="72" t="s">
        <v>203</v>
      </c>
      <c r="F26" s="72" t="s">
        <v>184</v>
      </c>
      <c r="G26" s="73">
        <v>4</v>
      </c>
      <c r="H26" s="74" t="s">
        <v>203</v>
      </c>
      <c r="I26" s="74" t="s">
        <v>184</v>
      </c>
      <c r="J26" s="75">
        <v>4</v>
      </c>
      <c r="K26" s="76" t="s">
        <v>757</v>
      </c>
      <c r="L26" s="76" t="s">
        <v>758</v>
      </c>
      <c r="M26" s="77">
        <v>4</v>
      </c>
      <c r="N26" s="78" t="s">
        <v>793</v>
      </c>
      <c r="O26" s="78" t="s">
        <v>794</v>
      </c>
      <c r="P26" s="226"/>
      <c r="Q26" s="79">
        <v>4</v>
      </c>
      <c r="R26" s="80" t="s">
        <v>1019</v>
      </c>
      <c r="S26" s="80" t="s">
        <v>1010</v>
      </c>
      <c r="T26" s="111">
        <v>4</v>
      </c>
      <c r="U26" s="112" t="s">
        <v>1181</v>
      </c>
      <c r="V26" s="112" t="s">
        <v>1182</v>
      </c>
    </row>
    <row r="27" spans="1:28" ht="65" x14ac:dyDescent="0.2">
      <c r="A27" s="209"/>
      <c r="B27" s="214"/>
      <c r="C27" s="65" t="s">
        <v>51</v>
      </c>
      <c r="D27" s="71">
        <v>4</v>
      </c>
      <c r="E27" s="72" t="s">
        <v>465</v>
      </c>
      <c r="F27" s="72" t="s">
        <v>185</v>
      </c>
      <c r="G27" s="73">
        <v>4</v>
      </c>
      <c r="H27" s="74" t="s">
        <v>465</v>
      </c>
      <c r="I27" s="74" t="s">
        <v>185</v>
      </c>
      <c r="J27" s="75">
        <v>4</v>
      </c>
      <c r="K27" s="76" t="s">
        <v>475</v>
      </c>
      <c r="L27" s="76" t="s">
        <v>476</v>
      </c>
      <c r="M27" s="77">
        <v>4</v>
      </c>
      <c r="N27" s="78" t="s">
        <v>795</v>
      </c>
      <c r="O27" s="78" t="s">
        <v>796</v>
      </c>
      <c r="P27" s="226"/>
      <c r="Q27" s="79">
        <v>4</v>
      </c>
      <c r="R27" s="80" t="s">
        <v>1020</v>
      </c>
      <c r="S27" s="80" t="s">
        <v>1021</v>
      </c>
      <c r="T27" s="111">
        <v>4</v>
      </c>
      <c r="U27" s="112" t="s">
        <v>1183</v>
      </c>
      <c r="V27" s="112" t="s">
        <v>1185</v>
      </c>
    </row>
    <row r="28" spans="1:28" x14ac:dyDescent="0.2">
      <c r="B28" s="211"/>
      <c r="C28" s="211"/>
      <c r="D28" s="211"/>
      <c r="E28" s="211"/>
      <c r="F28" s="211"/>
      <c r="G28" s="211"/>
      <c r="H28" s="211"/>
      <c r="I28" s="211"/>
      <c r="J28" s="211"/>
      <c r="K28" s="211"/>
      <c r="L28" s="81"/>
      <c r="M28" s="81"/>
      <c r="N28" s="81"/>
      <c r="O28" s="81"/>
      <c r="P28" s="226"/>
      <c r="Q28" s="81"/>
      <c r="R28" s="81"/>
      <c r="S28" s="81"/>
      <c r="T28" s="124"/>
      <c r="U28" s="124"/>
      <c r="V28" s="124"/>
    </row>
    <row r="29" spans="1:28" ht="13" x14ac:dyDescent="0.2">
      <c r="A29" s="209"/>
      <c r="B29" s="214"/>
      <c r="C29" s="69" t="s">
        <v>52</v>
      </c>
      <c r="D29" s="82"/>
      <c r="E29" s="82"/>
      <c r="F29" s="82"/>
      <c r="G29" s="82"/>
      <c r="H29" s="82"/>
      <c r="I29" s="82"/>
      <c r="J29" s="82"/>
      <c r="K29" s="82"/>
      <c r="L29" s="82"/>
      <c r="M29" s="82"/>
      <c r="N29" s="82"/>
      <c r="O29" s="82"/>
      <c r="P29" s="226"/>
      <c r="Q29" s="82"/>
      <c r="R29" s="82"/>
      <c r="S29" s="82"/>
      <c r="T29" s="82"/>
      <c r="U29" s="82"/>
      <c r="V29" s="82"/>
    </row>
    <row r="30" spans="1:28" ht="142.5" customHeight="1" x14ac:dyDescent="0.2">
      <c r="A30" s="209"/>
      <c r="B30" s="214"/>
      <c r="C30" s="65" t="s">
        <v>53</v>
      </c>
      <c r="D30" s="71">
        <v>4</v>
      </c>
      <c r="E30" s="72" t="s">
        <v>751</v>
      </c>
      <c r="F30" s="72" t="s">
        <v>186</v>
      </c>
      <c r="G30" s="73">
        <v>4</v>
      </c>
      <c r="H30" s="74" t="s">
        <v>752</v>
      </c>
      <c r="I30" s="74" t="s">
        <v>186</v>
      </c>
      <c r="J30" s="84">
        <v>4</v>
      </c>
      <c r="K30" s="76" t="s">
        <v>477</v>
      </c>
      <c r="L30" s="76" t="s">
        <v>478</v>
      </c>
      <c r="M30" s="77">
        <v>4</v>
      </c>
      <c r="N30" s="78" t="s">
        <v>797</v>
      </c>
      <c r="O30" s="78" t="s">
        <v>798</v>
      </c>
      <c r="P30" s="226"/>
      <c r="Q30" s="79">
        <v>4</v>
      </c>
      <c r="R30" s="80" t="s">
        <v>1022</v>
      </c>
      <c r="S30" s="80" t="s">
        <v>1023</v>
      </c>
      <c r="T30" s="111">
        <v>4</v>
      </c>
      <c r="U30" s="112" t="s">
        <v>1186</v>
      </c>
      <c r="V30" s="112" t="s">
        <v>1187</v>
      </c>
      <c r="W30" s="66">
        <f>COUNTIF(J30:J33,"1")</f>
        <v>0</v>
      </c>
      <c r="X30" s="66">
        <f>COUNTIF(M30:M33,"1")</f>
        <v>0</v>
      </c>
      <c r="Y30" s="66">
        <f>COUNTIF(Q30:Q33,"1")</f>
        <v>0</v>
      </c>
      <c r="Z30" s="66">
        <f>COUNTIF(T30:T33,"1")</f>
        <v>0</v>
      </c>
      <c r="AA30" s="66">
        <f>COUNTIF(D30:D33,"1")</f>
        <v>0</v>
      </c>
      <c r="AB30" s="66">
        <f>COUNTIF(G30:G33,"1")</f>
        <v>0</v>
      </c>
    </row>
    <row r="31" spans="1:28" ht="157.5" customHeight="1" x14ac:dyDescent="0.2">
      <c r="A31" s="209"/>
      <c r="B31" s="214"/>
      <c r="C31" s="65" t="s">
        <v>54</v>
      </c>
      <c r="D31" s="71">
        <v>4</v>
      </c>
      <c r="E31" s="72" t="s">
        <v>479</v>
      </c>
      <c r="F31" s="72" t="s">
        <v>187</v>
      </c>
      <c r="G31" s="73">
        <v>4</v>
      </c>
      <c r="H31" s="74" t="s">
        <v>480</v>
      </c>
      <c r="I31" s="74" t="s">
        <v>187</v>
      </c>
      <c r="J31" s="84">
        <v>4</v>
      </c>
      <c r="K31" s="76" t="s">
        <v>481</v>
      </c>
      <c r="L31" s="76" t="s">
        <v>482</v>
      </c>
      <c r="M31" s="77">
        <v>4</v>
      </c>
      <c r="N31" s="78" t="s">
        <v>799</v>
      </c>
      <c r="O31" s="78" t="s">
        <v>800</v>
      </c>
      <c r="P31" s="226"/>
      <c r="Q31" s="79">
        <v>4</v>
      </c>
      <c r="R31" s="80" t="s">
        <v>1024</v>
      </c>
      <c r="S31" s="80" t="s">
        <v>1025</v>
      </c>
      <c r="T31" s="111">
        <v>4</v>
      </c>
      <c r="U31" s="112" t="s">
        <v>1188</v>
      </c>
      <c r="V31" s="112" t="s">
        <v>1189</v>
      </c>
      <c r="W31" s="66">
        <f>COUNTIF(J30:J33,"2")</f>
        <v>0</v>
      </c>
      <c r="X31" s="66">
        <f>COUNTIF(M30:M33,"2")</f>
        <v>0</v>
      </c>
      <c r="Y31" s="66">
        <f>COUNTIF(Q30:Q33,"2")</f>
        <v>0</v>
      </c>
      <c r="Z31" s="66">
        <f>COUNTIF(T30:T33,"2")</f>
        <v>0</v>
      </c>
      <c r="AA31" s="66">
        <f>COUNTIF(D30:D33,"2")</f>
        <v>0</v>
      </c>
      <c r="AB31" s="66">
        <f>COUNTIF(G30:G33,"2")</f>
        <v>0</v>
      </c>
    </row>
    <row r="32" spans="1:28" ht="149" customHeight="1" x14ac:dyDescent="0.2">
      <c r="A32" s="209"/>
      <c r="B32" s="214"/>
      <c r="C32" s="65" t="s">
        <v>55</v>
      </c>
      <c r="D32" s="71">
        <v>3</v>
      </c>
      <c r="E32" s="72" t="s">
        <v>483</v>
      </c>
      <c r="F32" s="72" t="s">
        <v>484</v>
      </c>
      <c r="G32" s="73">
        <v>4</v>
      </c>
      <c r="H32" s="74" t="s">
        <v>307</v>
      </c>
      <c r="I32" s="74" t="s">
        <v>485</v>
      </c>
      <c r="J32" s="84">
        <v>3</v>
      </c>
      <c r="K32" s="76" t="s">
        <v>451</v>
      </c>
      <c r="L32" s="76" t="s">
        <v>761</v>
      </c>
      <c r="M32" s="77">
        <v>4</v>
      </c>
      <c r="N32" s="78" t="s">
        <v>801</v>
      </c>
      <c r="O32" s="78" t="s">
        <v>802</v>
      </c>
      <c r="P32" s="226"/>
      <c r="Q32" s="79">
        <v>4</v>
      </c>
      <c r="R32" s="80" t="s">
        <v>1026</v>
      </c>
      <c r="S32" s="80" t="s">
        <v>1027</v>
      </c>
      <c r="T32" s="111">
        <v>4</v>
      </c>
      <c r="U32" s="112" t="s">
        <v>451</v>
      </c>
      <c r="V32" s="112" t="s">
        <v>1190</v>
      </c>
      <c r="W32" s="66">
        <f>COUNTIF(J30:J33,"31")</f>
        <v>0</v>
      </c>
      <c r="X32" s="66">
        <f>COUNTIF(M30:M33,"3")</f>
        <v>0</v>
      </c>
      <c r="Y32" s="66">
        <f>COUNTIF(Q30:Q33,"3")</f>
        <v>0</v>
      </c>
      <c r="Z32" s="66">
        <f>COUNTIF(T30:T33,"31")</f>
        <v>0</v>
      </c>
      <c r="AA32" s="66">
        <f>COUNTIF(D30:D33,"31")</f>
        <v>0</v>
      </c>
      <c r="AB32" s="66">
        <f>COUNTIF(G30:G33,"31")</f>
        <v>0</v>
      </c>
    </row>
    <row r="33" spans="1:28" ht="87" customHeight="1" x14ac:dyDescent="0.2">
      <c r="A33" s="209"/>
      <c r="B33" s="214"/>
      <c r="C33" s="65" t="s">
        <v>56</v>
      </c>
      <c r="D33" s="71">
        <v>4</v>
      </c>
      <c r="E33" s="72" t="s">
        <v>486</v>
      </c>
      <c r="F33" s="72" t="s">
        <v>188</v>
      </c>
      <c r="G33" s="73">
        <v>4</v>
      </c>
      <c r="H33" s="74" t="s">
        <v>487</v>
      </c>
      <c r="I33" s="74" t="s">
        <v>308</v>
      </c>
      <c r="J33" s="84">
        <v>4</v>
      </c>
      <c r="K33" s="76" t="s">
        <v>437</v>
      </c>
      <c r="L33" s="76" t="s">
        <v>452</v>
      </c>
      <c r="M33" s="77">
        <v>4</v>
      </c>
      <c r="N33" s="78" t="s">
        <v>803</v>
      </c>
      <c r="O33" s="78" t="s">
        <v>804</v>
      </c>
      <c r="P33" s="226"/>
      <c r="Q33" s="79">
        <v>4</v>
      </c>
      <c r="R33" s="80" t="s">
        <v>1028</v>
      </c>
      <c r="S33" s="80" t="s">
        <v>1010</v>
      </c>
      <c r="T33" s="111">
        <v>4</v>
      </c>
      <c r="U33" s="112" t="s">
        <v>1191</v>
      </c>
      <c r="V33" s="112" t="s">
        <v>1192</v>
      </c>
      <c r="W33" s="66">
        <f>COUNTIF(J30:J33,"4")</f>
        <v>3</v>
      </c>
      <c r="X33" s="66">
        <f>COUNTIF(M30:M33,"4")</f>
        <v>4</v>
      </c>
      <c r="Y33" s="66">
        <f>COUNTIF(Q30:Q33,"4")</f>
        <v>4</v>
      </c>
      <c r="Z33" s="66">
        <f>COUNTIF(T30:T33,"4")</f>
        <v>4</v>
      </c>
      <c r="AA33" s="66">
        <f>COUNTIF(D30:D33,"4")</f>
        <v>3</v>
      </c>
      <c r="AB33" s="66">
        <f>COUNTIF(G30:G33,"4")</f>
        <v>4</v>
      </c>
    </row>
    <row r="34" spans="1:28" ht="15" x14ac:dyDescent="0.2">
      <c r="B34" s="220"/>
      <c r="C34" s="221"/>
      <c r="D34" s="221"/>
      <c r="E34" s="221"/>
      <c r="F34" s="221"/>
      <c r="G34" s="221"/>
      <c r="H34" s="221"/>
      <c r="I34" s="221"/>
      <c r="J34" s="221"/>
      <c r="K34" s="222"/>
      <c r="L34" s="81"/>
      <c r="M34" s="81"/>
      <c r="N34" s="81"/>
      <c r="O34" s="81"/>
      <c r="P34" s="226"/>
      <c r="Q34" s="83"/>
      <c r="R34" s="81"/>
      <c r="S34" s="124"/>
      <c r="T34" s="125"/>
      <c r="U34" s="124"/>
      <c r="V34" s="124"/>
    </row>
    <row r="35" spans="1:28" ht="15" x14ac:dyDescent="0.2">
      <c r="A35" s="209"/>
      <c r="B35" s="214"/>
      <c r="C35" s="69" t="s">
        <v>57</v>
      </c>
      <c r="D35" s="219"/>
      <c r="E35" s="219"/>
      <c r="F35" s="219"/>
      <c r="G35" s="219"/>
      <c r="H35" s="219"/>
      <c r="I35" s="219"/>
      <c r="J35" s="219"/>
      <c r="K35" s="219"/>
      <c r="L35" s="82"/>
      <c r="M35" s="82"/>
      <c r="N35" s="82"/>
      <c r="O35" s="82"/>
      <c r="P35" s="226"/>
      <c r="Q35" s="85"/>
      <c r="R35" s="82"/>
      <c r="S35" s="82"/>
      <c r="T35" s="126"/>
      <c r="U35" s="82"/>
      <c r="V35" s="82" t="s">
        <v>1184</v>
      </c>
    </row>
    <row r="36" spans="1:28" ht="152" customHeight="1" x14ac:dyDescent="0.2">
      <c r="A36" s="209"/>
      <c r="B36" s="214"/>
      <c r="C36" s="65" t="s">
        <v>58</v>
      </c>
      <c r="D36" s="71">
        <v>4</v>
      </c>
      <c r="E36" s="72" t="s">
        <v>488</v>
      </c>
      <c r="F36" s="72" t="s">
        <v>189</v>
      </c>
      <c r="G36" s="86">
        <v>4</v>
      </c>
      <c r="H36" s="74" t="s">
        <v>489</v>
      </c>
      <c r="I36" s="74" t="s">
        <v>309</v>
      </c>
      <c r="J36" s="75">
        <v>4</v>
      </c>
      <c r="K36" s="76" t="s">
        <v>428</v>
      </c>
      <c r="L36" s="76" t="s">
        <v>429</v>
      </c>
      <c r="M36" s="77">
        <v>4</v>
      </c>
      <c r="N36" s="78" t="s">
        <v>805</v>
      </c>
      <c r="O36" s="78" t="s">
        <v>806</v>
      </c>
      <c r="P36" s="226"/>
      <c r="Q36" s="79">
        <v>4</v>
      </c>
      <c r="R36" s="80" t="s">
        <v>1029</v>
      </c>
      <c r="S36" s="80" t="s">
        <v>1030</v>
      </c>
      <c r="T36" s="111">
        <v>4</v>
      </c>
      <c r="U36" s="112" t="s">
        <v>1193</v>
      </c>
      <c r="V36" s="112" t="s">
        <v>1194</v>
      </c>
      <c r="W36" s="66">
        <f>COUNTIF(J36:J44,"1")</f>
        <v>0</v>
      </c>
      <c r="X36" s="66">
        <f>COUNTIF(M36:M44,"1")</f>
        <v>0</v>
      </c>
      <c r="Y36" s="66">
        <f>COUNTIF(Q36:Q44,"1")</f>
        <v>0</v>
      </c>
      <c r="Z36" s="66">
        <f>COUNTIF(T36:T44,"1")</f>
        <v>0</v>
      </c>
      <c r="AA36" s="66">
        <f>COUNTIF(D36:D44,"1")</f>
        <v>0</v>
      </c>
      <c r="AB36" s="66">
        <f>COUNTIF(G36:G44,"1")</f>
        <v>0</v>
      </c>
    </row>
    <row r="37" spans="1:28" ht="172" customHeight="1" x14ac:dyDescent="0.2">
      <c r="A37" s="209"/>
      <c r="B37" s="214"/>
      <c r="C37" s="65" t="s">
        <v>59</v>
      </c>
      <c r="D37" s="71">
        <v>4</v>
      </c>
      <c r="E37" s="72" t="s">
        <v>490</v>
      </c>
      <c r="F37" s="72" t="s">
        <v>190</v>
      </c>
      <c r="G37" s="86">
        <v>4</v>
      </c>
      <c r="H37" s="74" t="s">
        <v>491</v>
      </c>
      <c r="I37" s="74" t="s">
        <v>310</v>
      </c>
      <c r="J37" s="75">
        <v>4</v>
      </c>
      <c r="K37" s="87" t="s">
        <v>492</v>
      </c>
      <c r="L37" s="87" t="s">
        <v>430</v>
      </c>
      <c r="M37" s="77">
        <v>4</v>
      </c>
      <c r="N37" s="78" t="s">
        <v>807</v>
      </c>
      <c r="O37" s="78" t="s">
        <v>808</v>
      </c>
      <c r="P37" s="226"/>
      <c r="Q37" s="79">
        <v>4</v>
      </c>
      <c r="R37" s="80" t="s">
        <v>1031</v>
      </c>
      <c r="S37" s="80" t="s">
        <v>1032</v>
      </c>
      <c r="T37" s="111">
        <v>4</v>
      </c>
      <c r="U37" s="112" t="s">
        <v>1195</v>
      </c>
      <c r="V37" s="112" t="s">
        <v>1196</v>
      </c>
      <c r="W37" s="66">
        <f>COUNTIF(J36:J44,"2")</f>
        <v>0</v>
      </c>
      <c r="X37" s="66">
        <f>COUNTIF(M36:M44,"2")</f>
        <v>0</v>
      </c>
      <c r="Y37" s="66">
        <f>COUNTIF(Q36:Q44,"2")</f>
        <v>0</v>
      </c>
      <c r="Z37" s="66">
        <f>COUNTIF(T36:T44,"2")</f>
        <v>0</v>
      </c>
      <c r="AA37" s="66">
        <f>COUNTIF(D36:D44,"2")</f>
        <v>0</v>
      </c>
      <c r="AB37" s="66">
        <f>COUNTIF(G36:G44,"2")</f>
        <v>0</v>
      </c>
    </row>
    <row r="38" spans="1:28" ht="116.25" customHeight="1" x14ac:dyDescent="0.2">
      <c r="A38" s="209"/>
      <c r="B38" s="214"/>
      <c r="C38" s="65" t="s">
        <v>60</v>
      </c>
      <c r="D38" s="71">
        <v>4</v>
      </c>
      <c r="E38" s="72" t="s">
        <v>493</v>
      </c>
      <c r="F38" s="72" t="s">
        <v>191</v>
      </c>
      <c r="G38" s="86">
        <v>4</v>
      </c>
      <c r="H38" s="74" t="s">
        <v>494</v>
      </c>
      <c r="I38" s="74" t="s">
        <v>495</v>
      </c>
      <c r="J38" s="75">
        <v>4</v>
      </c>
      <c r="K38" s="87" t="s">
        <v>496</v>
      </c>
      <c r="L38" s="87" t="s">
        <v>431</v>
      </c>
      <c r="M38" s="77">
        <v>4</v>
      </c>
      <c r="N38" s="78" t="s">
        <v>494</v>
      </c>
      <c r="O38" s="78" t="s">
        <v>495</v>
      </c>
      <c r="P38" s="226"/>
      <c r="Q38" s="79">
        <v>4</v>
      </c>
      <c r="R38" s="80" t="s">
        <v>1033</v>
      </c>
      <c r="S38" s="80" t="s">
        <v>1034</v>
      </c>
      <c r="T38" s="111">
        <v>4</v>
      </c>
      <c r="U38" s="112" t="s">
        <v>1197</v>
      </c>
      <c r="V38" s="112" t="s">
        <v>1198</v>
      </c>
      <c r="W38" s="66">
        <f>COUNTIF(J36:J44,"3")</f>
        <v>0</v>
      </c>
      <c r="X38" s="66">
        <f>COUNTIF(M36:M44,"3")</f>
        <v>0</v>
      </c>
      <c r="Y38" s="66">
        <f>COUNTIF(Q36:Q44,"3")</f>
        <v>0</v>
      </c>
      <c r="Z38" s="66">
        <f>COUNTIF(T36:T44,"3")</f>
        <v>0</v>
      </c>
      <c r="AA38" s="66">
        <f>COUNTIF(D36:D44,"3")</f>
        <v>0</v>
      </c>
      <c r="AB38" s="66">
        <f>COUNTIF(G36:G44,"3")</f>
        <v>0</v>
      </c>
    </row>
    <row r="39" spans="1:28" ht="182" x14ac:dyDescent="0.2">
      <c r="A39" s="209"/>
      <c r="B39" s="214"/>
      <c r="C39" s="65" t="s">
        <v>61</v>
      </c>
      <c r="D39" s="71">
        <v>4</v>
      </c>
      <c r="E39" s="72" t="s">
        <v>497</v>
      </c>
      <c r="F39" s="72" t="s">
        <v>498</v>
      </c>
      <c r="G39" s="86">
        <v>4</v>
      </c>
      <c r="H39" s="74" t="s">
        <v>499</v>
      </c>
      <c r="I39" s="74" t="s">
        <v>500</v>
      </c>
      <c r="J39" s="75">
        <v>4</v>
      </c>
      <c r="K39" s="76" t="s">
        <v>432</v>
      </c>
      <c r="L39" s="87" t="s">
        <v>433</v>
      </c>
      <c r="M39" s="77">
        <v>4</v>
      </c>
      <c r="N39" s="78" t="s">
        <v>809</v>
      </c>
      <c r="O39" s="78" t="s">
        <v>810</v>
      </c>
      <c r="P39" s="226"/>
      <c r="Q39" s="79">
        <v>4</v>
      </c>
      <c r="R39" s="80" t="s">
        <v>1035</v>
      </c>
      <c r="S39" s="80" t="s">
        <v>1036</v>
      </c>
      <c r="T39" s="111">
        <v>4</v>
      </c>
      <c r="U39" s="112" t="s">
        <v>1199</v>
      </c>
      <c r="V39" s="112" t="s">
        <v>1200</v>
      </c>
      <c r="W39" s="66">
        <f>COUNTIF(J36:J44,"4")</f>
        <v>9</v>
      </c>
      <c r="X39" s="66">
        <f>COUNTIF(M36:M44,"4")</f>
        <v>9</v>
      </c>
      <c r="Y39" s="66">
        <f>COUNTIF(Q36:Q44,"4")</f>
        <v>9</v>
      </c>
      <c r="Z39" s="66">
        <f>COUNTIF(T36:T44,"4")</f>
        <v>9</v>
      </c>
      <c r="AA39" s="66">
        <f>COUNTIF(D36:D44,"4")</f>
        <v>9</v>
      </c>
      <c r="AB39" s="66">
        <f>COUNTIF(G36:G44,"4")</f>
        <v>9</v>
      </c>
    </row>
    <row r="40" spans="1:28" ht="104" x14ac:dyDescent="0.2">
      <c r="A40" s="209"/>
      <c r="B40" s="214"/>
      <c r="C40" s="65" t="s">
        <v>62</v>
      </c>
      <c r="D40" s="71">
        <v>4</v>
      </c>
      <c r="E40" s="72" t="s">
        <v>204</v>
      </c>
      <c r="F40" s="72" t="s">
        <v>192</v>
      </c>
      <c r="G40" s="86">
        <v>4</v>
      </c>
      <c r="H40" s="74" t="s">
        <v>501</v>
      </c>
      <c r="I40" s="74" t="s">
        <v>311</v>
      </c>
      <c r="J40" s="75">
        <v>4</v>
      </c>
      <c r="K40" s="76" t="s">
        <v>502</v>
      </c>
      <c r="L40" s="87" t="s">
        <v>434</v>
      </c>
      <c r="M40" s="77">
        <v>4</v>
      </c>
      <c r="N40" s="78" t="s">
        <v>811</v>
      </c>
      <c r="O40" s="78" t="s">
        <v>812</v>
      </c>
      <c r="P40" s="226"/>
      <c r="Q40" s="79">
        <v>4</v>
      </c>
      <c r="R40" s="80" t="s">
        <v>1037</v>
      </c>
      <c r="S40" s="80" t="s">
        <v>1038</v>
      </c>
      <c r="T40" s="111">
        <v>4</v>
      </c>
      <c r="U40" s="112" t="s">
        <v>502</v>
      </c>
      <c r="V40" s="112" t="s">
        <v>1201</v>
      </c>
    </row>
    <row r="41" spans="1:28" ht="152.25" customHeight="1" x14ac:dyDescent="0.2">
      <c r="A41" s="209"/>
      <c r="B41" s="214"/>
      <c r="C41" s="65" t="s">
        <v>63</v>
      </c>
      <c r="D41" s="71">
        <v>4</v>
      </c>
      <c r="E41" s="72" t="s">
        <v>488</v>
      </c>
      <c r="F41" s="72" t="s">
        <v>503</v>
      </c>
      <c r="G41" s="86">
        <v>4</v>
      </c>
      <c r="H41" s="74" t="s">
        <v>504</v>
      </c>
      <c r="I41" s="74" t="s">
        <v>505</v>
      </c>
      <c r="J41" s="75">
        <v>4</v>
      </c>
      <c r="K41" s="76" t="s">
        <v>506</v>
      </c>
      <c r="L41" s="87" t="s">
        <v>435</v>
      </c>
      <c r="M41" s="77">
        <v>4</v>
      </c>
      <c r="N41" s="78" t="s">
        <v>813</v>
      </c>
      <c r="O41" s="78" t="s">
        <v>814</v>
      </c>
      <c r="P41" s="226"/>
      <c r="Q41" s="79">
        <v>4</v>
      </c>
      <c r="R41" s="80" t="s">
        <v>1039</v>
      </c>
      <c r="S41" s="80" t="s">
        <v>1040</v>
      </c>
      <c r="T41" s="111">
        <v>4</v>
      </c>
      <c r="U41" s="112" t="s">
        <v>1202</v>
      </c>
      <c r="V41" s="112" t="s">
        <v>1203</v>
      </c>
    </row>
    <row r="42" spans="1:28" ht="208" x14ac:dyDescent="0.2">
      <c r="A42" s="209"/>
      <c r="B42" s="214"/>
      <c r="C42" s="65" t="s">
        <v>64</v>
      </c>
      <c r="D42" s="71">
        <v>4</v>
      </c>
      <c r="E42" s="72" t="s">
        <v>507</v>
      </c>
      <c r="F42" s="72" t="s">
        <v>508</v>
      </c>
      <c r="G42" s="86">
        <v>4</v>
      </c>
      <c r="H42" s="74" t="str">
        <f>$E$42</f>
        <v>En el cronograma institucional se contemplan diferentes actividades que fomentan el bienestar de los estudiantes dichas actividades se desarrollan a través de los proyectos transversales e institucionales.</v>
      </c>
      <c r="I42" s="74" t="s">
        <v>508</v>
      </c>
      <c r="J42" s="75">
        <v>4</v>
      </c>
      <c r="K42" s="76" t="s">
        <v>509</v>
      </c>
      <c r="L42" s="76" t="s">
        <v>436</v>
      </c>
      <c r="M42" s="77">
        <v>4</v>
      </c>
      <c r="N42" s="78" t="s">
        <v>815</v>
      </c>
      <c r="O42" s="78" t="s">
        <v>816</v>
      </c>
      <c r="P42" s="226"/>
      <c r="Q42" s="79">
        <v>4</v>
      </c>
      <c r="R42" s="80" t="s">
        <v>1041</v>
      </c>
      <c r="S42" s="80" t="s">
        <v>816</v>
      </c>
      <c r="T42" s="111">
        <v>4</v>
      </c>
      <c r="U42" s="112" t="s">
        <v>1204</v>
      </c>
      <c r="V42" s="112" t="s">
        <v>1205</v>
      </c>
    </row>
    <row r="43" spans="1:28" ht="147" customHeight="1" x14ac:dyDescent="0.2">
      <c r="A43" s="209"/>
      <c r="B43" s="214"/>
      <c r="C43" s="65" t="s">
        <v>65</v>
      </c>
      <c r="D43" s="71">
        <v>4</v>
      </c>
      <c r="E43" s="72" t="s">
        <v>510</v>
      </c>
      <c r="F43" s="72" t="s">
        <v>193</v>
      </c>
      <c r="G43" s="86">
        <v>4</v>
      </c>
      <c r="H43" s="74" t="str">
        <f>$E$43</f>
        <v>La instrucción ejecuta la ruta de atención integral para la resolución de todo tipo de faltas o situaciones conflictivas.</v>
      </c>
      <c r="I43" s="74" t="str">
        <f>$F$43</f>
        <v>Actas de comité de convivencia, manual de convivencia.</v>
      </c>
      <c r="J43" s="75">
        <v>4</v>
      </c>
      <c r="K43" s="76" t="s">
        <v>511</v>
      </c>
      <c r="L43" s="76" t="s">
        <v>512</v>
      </c>
      <c r="M43" s="77">
        <v>4</v>
      </c>
      <c r="N43" s="78" t="s">
        <v>817</v>
      </c>
      <c r="O43" s="78" t="s">
        <v>818</v>
      </c>
      <c r="P43" s="226"/>
      <c r="Q43" s="79">
        <v>4</v>
      </c>
      <c r="R43" s="80" t="s">
        <v>1042</v>
      </c>
      <c r="S43" s="80" t="s">
        <v>1043</v>
      </c>
      <c r="T43" s="111">
        <v>4</v>
      </c>
      <c r="U43" s="112" t="s">
        <v>1206</v>
      </c>
      <c r="V43" s="112" t="s">
        <v>1207</v>
      </c>
    </row>
    <row r="44" spans="1:28" ht="130" x14ac:dyDescent="0.2">
      <c r="A44" s="209"/>
      <c r="B44" s="214"/>
      <c r="C44" s="65" t="s">
        <v>66</v>
      </c>
      <c r="D44" s="71">
        <v>4</v>
      </c>
      <c r="E44" s="72" t="s">
        <v>513</v>
      </c>
      <c r="F44" s="72" t="s">
        <v>194</v>
      </c>
      <c r="G44" s="86">
        <v>4</v>
      </c>
      <c r="H44" s="74" t="str">
        <f>$E$44</f>
        <v xml:space="preserve">La institución cuenta con el apoyo de las entidades externas competentes (Policía de Infancia y Adolescencia e ICBF) para la resolución de casos de convivencia difíciles. </v>
      </c>
      <c r="I44" s="74" t="str">
        <f>$F$44</f>
        <v>La comunidad educativa maneja estrategias a través de reuniones del consejo académico, comité de convivencia escolar y del consejo directivo.</v>
      </c>
      <c r="J44" s="75">
        <v>4</v>
      </c>
      <c r="K44" s="76" t="s">
        <v>514</v>
      </c>
      <c r="L44" s="76" t="s">
        <v>515</v>
      </c>
      <c r="M44" s="77">
        <v>4</v>
      </c>
      <c r="N44" s="78" t="s">
        <v>819</v>
      </c>
      <c r="O44" s="78" t="s">
        <v>820</v>
      </c>
      <c r="P44" s="226"/>
      <c r="Q44" s="79">
        <v>4</v>
      </c>
      <c r="R44" s="80" t="s">
        <v>1044</v>
      </c>
      <c r="S44" s="80" t="s">
        <v>1045</v>
      </c>
      <c r="T44" s="111">
        <v>4</v>
      </c>
      <c r="U44" s="112" t="s">
        <v>1208</v>
      </c>
      <c r="V44" s="112" t="s">
        <v>1209</v>
      </c>
    </row>
    <row r="45" spans="1:28" ht="15" x14ac:dyDescent="0.2">
      <c r="B45" s="211"/>
      <c r="C45" s="211"/>
      <c r="D45" s="211"/>
      <c r="E45" s="211"/>
      <c r="F45" s="211"/>
      <c r="G45" s="211"/>
      <c r="H45" s="211"/>
      <c r="I45" s="211"/>
      <c r="J45" s="211"/>
      <c r="K45" s="211"/>
      <c r="L45" s="81"/>
      <c r="M45" s="81"/>
      <c r="N45" s="81"/>
      <c r="O45" s="81"/>
      <c r="P45" s="226"/>
      <c r="Q45" s="83"/>
      <c r="R45" s="81"/>
      <c r="S45" s="124"/>
      <c r="T45" s="125"/>
      <c r="U45" s="124"/>
      <c r="V45" s="124"/>
    </row>
    <row r="46" spans="1:28" ht="13" x14ac:dyDescent="0.2">
      <c r="A46" s="209"/>
      <c r="B46" s="214"/>
      <c r="C46" s="69" t="s">
        <v>67</v>
      </c>
      <c r="D46" s="82"/>
      <c r="E46" s="82"/>
      <c r="F46" s="82"/>
      <c r="G46" s="82"/>
      <c r="H46" s="82"/>
      <c r="I46" s="82"/>
      <c r="J46" s="82"/>
      <c r="K46" s="82"/>
      <c r="L46" s="82"/>
      <c r="M46" s="82"/>
      <c r="N46" s="82"/>
      <c r="O46" s="82"/>
      <c r="P46" s="226"/>
      <c r="Q46" s="82"/>
      <c r="R46" s="82"/>
      <c r="S46" s="82"/>
      <c r="T46" s="82"/>
      <c r="U46" s="82"/>
      <c r="V46" s="82"/>
    </row>
    <row r="47" spans="1:28" ht="136" customHeight="1" x14ac:dyDescent="0.2">
      <c r="A47" s="209"/>
      <c r="B47" s="214"/>
      <c r="C47" s="65" t="s">
        <v>68</v>
      </c>
      <c r="D47" s="71">
        <v>4</v>
      </c>
      <c r="E47" s="72" t="s">
        <v>516</v>
      </c>
      <c r="F47" s="72" t="s">
        <v>517</v>
      </c>
      <c r="G47" s="86">
        <v>4</v>
      </c>
      <c r="H47" s="74" t="str">
        <f>$E$47</f>
        <v>La institución permanece de manera constante informando a los padres de familia por medio de la plataforma y demás medios.</v>
      </c>
      <c r="I47" s="74" t="str">
        <f>$F$47</f>
        <v xml:space="preserve">Plataforma institucional, líneas telefónicas, formatos de atención a padres de familia, correo institucional, comunicados, agenda escolar. </v>
      </c>
      <c r="J47" s="75">
        <v>4</v>
      </c>
      <c r="K47" s="76" t="s">
        <v>518</v>
      </c>
      <c r="L47" s="76" t="s">
        <v>519</v>
      </c>
      <c r="M47" s="77">
        <v>4</v>
      </c>
      <c r="N47" s="78" t="s">
        <v>821</v>
      </c>
      <c r="O47" s="78" t="s">
        <v>822</v>
      </c>
      <c r="P47" s="226"/>
      <c r="Q47" s="79">
        <v>4</v>
      </c>
      <c r="R47" s="80" t="s">
        <v>1046</v>
      </c>
      <c r="S47" s="80" t="s">
        <v>1047</v>
      </c>
      <c r="T47" s="111">
        <v>4</v>
      </c>
      <c r="U47" s="112" t="s">
        <v>1210</v>
      </c>
      <c r="V47" s="112" t="s">
        <v>1211</v>
      </c>
      <c r="W47" s="66">
        <f>COUNTIF(J47:J50,"1")</f>
        <v>0</v>
      </c>
      <c r="X47" s="66">
        <f>COUNTIF(M47:M50,"1")</f>
        <v>0</v>
      </c>
      <c r="Y47" s="66">
        <f>COUNTIF(Q47:Q50,"1")</f>
        <v>0</v>
      </c>
      <c r="Z47" s="66">
        <f>COUNTIF(T47:T50,"1")</f>
        <v>0</v>
      </c>
      <c r="AA47" s="66">
        <f>COUNTIF(D47:D50,"1")</f>
        <v>0</v>
      </c>
      <c r="AB47" s="66">
        <f>COUNTIF(G47:G50,"1")</f>
        <v>0</v>
      </c>
    </row>
    <row r="48" spans="1:28" ht="94.5" customHeight="1" x14ac:dyDescent="0.2">
      <c r="A48" s="209"/>
      <c r="B48" s="214"/>
      <c r="C48" s="65" t="s">
        <v>69</v>
      </c>
      <c r="D48" s="71">
        <v>4</v>
      </c>
      <c r="E48" s="72" t="s">
        <v>520</v>
      </c>
      <c r="F48" s="72" t="s">
        <v>517</v>
      </c>
      <c r="G48" s="86">
        <v>4</v>
      </c>
      <c r="H48" s="74" t="str">
        <f>$E$48</f>
        <v xml:space="preserve">La institución mantiene una comunicación frecuente con los del ministerios de educación para hacer cambios ante cualquier formato. </v>
      </c>
      <c r="I48" s="74" t="str">
        <f>$F$48</f>
        <v xml:space="preserve">Plataforma institucional, líneas telefónicas, formatos de atención a padres de familia, correo institucional, comunicados, agenda escolar. </v>
      </c>
      <c r="J48" s="75">
        <v>4</v>
      </c>
      <c r="K48" s="76" t="s">
        <v>521</v>
      </c>
      <c r="L48" s="76" t="s">
        <v>522</v>
      </c>
      <c r="M48" s="77">
        <v>4</v>
      </c>
      <c r="N48" s="78" t="s">
        <v>823</v>
      </c>
      <c r="O48" s="78" t="s">
        <v>824</v>
      </c>
      <c r="P48" s="226"/>
      <c r="Q48" s="79">
        <v>4</v>
      </c>
      <c r="R48" s="80" t="s">
        <v>1048</v>
      </c>
      <c r="S48" s="80" t="s">
        <v>1049</v>
      </c>
      <c r="T48" s="111">
        <v>4</v>
      </c>
      <c r="U48" s="112" t="s">
        <v>1212</v>
      </c>
      <c r="V48" s="112" t="s">
        <v>1213</v>
      </c>
      <c r="W48" s="66">
        <f>COUNTIF(J47:J50,"2")</f>
        <v>0</v>
      </c>
      <c r="X48" s="66">
        <f>COUNTIF(M47:M50,"2")</f>
        <v>0</v>
      </c>
      <c r="Y48" s="66">
        <f>COUNTIF(Q47:Q50,"2")</f>
        <v>0</v>
      </c>
      <c r="Z48" s="66">
        <f>COUNTIF(T47:T50,"2")</f>
        <v>0</v>
      </c>
      <c r="AA48" s="66">
        <f>COUNTIF(D47:D50,"2")</f>
        <v>0</v>
      </c>
      <c r="AB48" s="66">
        <f>COUNTIF(G47:G50,"2")</f>
        <v>0</v>
      </c>
    </row>
    <row r="49" spans="1:28" ht="141" customHeight="1" x14ac:dyDescent="0.2">
      <c r="A49" s="209"/>
      <c r="B49" s="214"/>
      <c r="C49" s="65" t="s">
        <v>70</v>
      </c>
      <c r="D49" s="71">
        <v>3</v>
      </c>
      <c r="E49" s="72" t="s">
        <v>205</v>
      </c>
      <c r="F49" s="72" t="s">
        <v>195</v>
      </c>
      <c r="G49" s="86">
        <v>4</v>
      </c>
      <c r="H49" s="74" t="str">
        <f>$E$49</f>
        <v>La institución tiene convenios educativos con el SENA.</v>
      </c>
      <c r="I49" s="74" t="str">
        <f>$F$49</f>
        <v>La institución asiste a la casa de la cultura, a la biblioteca, al centro de recreación club Barquito y a algunos centros deportivos con los que cuenta el municipio.</v>
      </c>
      <c r="J49" s="75">
        <v>4</v>
      </c>
      <c r="K49" s="76" t="s">
        <v>523</v>
      </c>
      <c r="L49" s="76" t="s">
        <v>759</v>
      </c>
      <c r="M49" s="77">
        <v>4</v>
      </c>
      <c r="N49" s="78" t="s">
        <v>825</v>
      </c>
      <c r="O49" s="78" t="s">
        <v>826</v>
      </c>
      <c r="P49" s="226"/>
      <c r="Q49" s="79">
        <v>4</v>
      </c>
      <c r="R49" s="80" t="s">
        <v>1050</v>
      </c>
      <c r="S49" s="80" t="s">
        <v>1147</v>
      </c>
      <c r="T49" s="111">
        <v>4</v>
      </c>
      <c r="U49" s="112" t="s">
        <v>1214</v>
      </c>
      <c r="V49" s="112" t="s">
        <v>1215</v>
      </c>
      <c r="W49" s="66">
        <f>COUNTIF(J47:J50,"3")</f>
        <v>0</v>
      </c>
      <c r="X49" s="66">
        <f>COUNTIF(M47:M50,"3")</f>
        <v>0</v>
      </c>
      <c r="Y49" s="66">
        <f>COUNTIF(Q47:Q50,"3")</f>
        <v>0</v>
      </c>
      <c r="Z49" s="66">
        <f>COUNTIF(T47:T50,"3")</f>
        <v>0</v>
      </c>
      <c r="AA49" s="66">
        <f>COUNTIF(D47:D50,"3")</f>
        <v>1</v>
      </c>
      <c r="AB49" s="66">
        <f>COUNTIF(G47:G50,"3")</f>
        <v>0</v>
      </c>
    </row>
    <row r="50" spans="1:28" ht="148" customHeight="1" x14ac:dyDescent="0.2">
      <c r="A50" s="209"/>
      <c r="B50" s="214"/>
      <c r="C50" s="65" t="s">
        <v>71</v>
      </c>
      <c r="D50" s="71">
        <v>4</v>
      </c>
      <c r="E50" s="72" t="s">
        <v>534</v>
      </c>
      <c r="F50" s="72" t="s">
        <v>196</v>
      </c>
      <c r="G50" s="86">
        <v>4</v>
      </c>
      <c r="H50" s="74" t="str">
        <f>$E$50</f>
        <v xml:space="preserve">Convenio con la empresa Colombiana de Petróleos Ecopetrol </v>
      </c>
      <c r="I50" s="74" t="str">
        <f>$F$50</f>
        <v>Se cuenta con la alianza de la empresa Ecopetrol.</v>
      </c>
      <c r="J50" s="75">
        <v>4</v>
      </c>
      <c r="K50" s="76" t="s">
        <v>535</v>
      </c>
      <c r="L50" s="76" t="s">
        <v>441</v>
      </c>
      <c r="M50" s="77">
        <v>4</v>
      </c>
      <c r="N50" s="78" t="s">
        <v>827</v>
      </c>
      <c r="O50" s="78" t="s">
        <v>828</v>
      </c>
      <c r="P50" s="226"/>
      <c r="Q50" s="79">
        <v>4</v>
      </c>
      <c r="R50" s="80" t="s">
        <v>1051</v>
      </c>
      <c r="S50" s="80" t="s">
        <v>1052</v>
      </c>
      <c r="T50" s="111">
        <v>4</v>
      </c>
      <c r="U50" s="112" t="s">
        <v>1216</v>
      </c>
      <c r="V50" s="112" t="s">
        <v>1217</v>
      </c>
      <c r="W50" s="66">
        <f>COUNTIF(J47:J50,"4")</f>
        <v>4</v>
      </c>
      <c r="X50" s="66">
        <f>COUNTIF(M47:M50,"4")</f>
        <v>4</v>
      </c>
      <c r="Y50" s="66">
        <f>COUNTIF(Q47:Q50,"4")</f>
        <v>4</v>
      </c>
      <c r="Z50" s="66">
        <f>COUNTIF(T47:T50,"4")</f>
        <v>4</v>
      </c>
      <c r="AA50" s="66">
        <f>COUNTIF(D47:D50,"4")</f>
        <v>3</v>
      </c>
      <c r="AB50" s="66">
        <f>COUNTIF(G47:G50,"4")</f>
        <v>4</v>
      </c>
    </row>
    <row r="51" spans="1:28" x14ac:dyDescent="0.2">
      <c r="B51" s="211"/>
      <c r="C51" s="211"/>
      <c r="D51" s="211"/>
      <c r="E51" s="211"/>
      <c r="F51" s="211"/>
      <c r="G51" s="211"/>
      <c r="H51" s="211"/>
      <c r="I51" s="211"/>
      <c r="J51" s="211"/>
      <c r="K51" s="211"/>
      <c r="L51" s="81"/>
      <c r="M51" s="81"/>
      <c r="N51" s="81"/>
      <c r="O51" s="81"/>
      <c r="P51" s="226"/>
      <c r="Q51" s="81"/>
      <c r="R51" s="81"/>
      <c r="S51" s="81"/>
      <c r="T51" s="113"/>
      <c r="U51" s="113"/>
      <c r="V51" s="113"/>
    </row>
    <row r="52" spans="1:28" ht="15" x14ac:dyDescent="0.2">
      <c r="B52" s="205" t="s">
        <v>26</v>
      </c>
      <c r="C52" s="205"/>
      <c r="D52" s="212">
        <v>2019</v>
      </c>
      <c r="E52" s="212"/>
      <c r="F52" s="212"/>
      <c r="G52" s="215">
        <v>2020</v>
      </c>
      <c r="H52" s="215"/>
      <c r="I52" s="215"/>
      <c r="J52" s="213">
        <v>2021</v>
      </c>
      <c r="K52" s="213"/>
      <c r="L52" s="213"/>
      <c r="M52" s="204">
        <v>2022</v>
      </c>
      <c r="N52" s="204"/>
      <c r="O52" s="204"/>
      <c r="P52" s="226"/>
      <c r="Q52" s="228">
        <v>2023</v>
      </c>
      <c r="R52" s="228"/>
      <c r="S52" s="228"/>
      <c r="T52" s="206">
        <v>2024</v>
      </c>
      <c r="U52" s="206"/>
      <c r="V52" s="206"/>
    </row>
    <row r="53" spans="1:28" ht="13" x14ac:dyDescent="0.2">
      <c r="B53" s="205"/>
      <c r="C53" s="205"/>
      <c r="D53" s="88" t="s">
        <v>34</v>
      </c>
      <c r="E53" s="88" t="s">
        <v>524</v>
      </c>
      <c r="F53" s="88" t="s">
        <v>123</v>
      </c>
      <c r="G53" s="88" t="s">
        <v>34</v>
      </c>
      <c r="H53" s="88" t="s">
        <v>524</v>
      </c>
      <c r="I53" s="88" t="s">
        <v>123</v>
      </c>
      <c r="J53" s="88" t="s">
        <v>34</v>
      </c>
      <c r="K53" s="88" t="s">
        <v>524</v>
      </c>
      <c r="L53" s="88" t="s">
        <v>123</v>
      </c>
      <c r="M53" s="88"/>
      <c r="N53" s="88"/>
      <c r="O53" s="88"/>
      <c r="P53" s="226"/>
      <c r="Q53" s="88"/>
      <c r="R53" s="88"/>
      <c r="S53" s="88"/>
      <c r="T53" s="88"/>
      <c r="U53" s="88"/>
      <c r="V53" s="88"/>
    </row>
    <row r="54" spans="1:28" x14ac:dyDescent="0.2">
      <c r="A54" s="209"/>
      <c r="B54" s="89"/>
      <c r="C54" s="210" t="s">
        <v>74</v>
      </c>
      <c r="D54" s="210"/>
      <c r="E54" s="210"/>
      <c r="F54" s="210"/>
      <c r="G54" s="210"/>
      <c r="H54" s="210"/>
      <c r="I54" s="210"/>
      <c r="J54" s="210"/>
      <c r="K54" s="210"/>
      <c r="L54" s="69"/>
      <c r="M54" s="69"/>
      <c r="N54" s="69"/>
      <c r="O54" s="69"/>
      <c r="P54" s="226"/>
      <c r="Q54" s="69"/>
      <c r="R54" s="69"/>
      <c r="S54" s="69"/>
      <c r="T54" s="69"/>
      <c r="U54" s="69"/>
      <c r="V54" s="69"/>
    </row>
    <row r="55" spans="1:28" ht="101.25" customHeight="1" x14ac:dyDescent="0.2">
      <c r="A55" s="209"/>
      <c r="B55" s="89"/>
      <c r="C55" s="65" t="s">
        <v>75</v>
      </c>
      <c r="D55" s="71">
        <v>4</v>
      </c>
      <c r="E55" s="65" t="s">
        <v>525</v>
      </c>
      <c r="F55" s="72" t="s">
        <v>210</v>
      </c>
      <c r="G55" s="73">
        <v>4</v>
      </c>
      <c r="H55" s="74" t="s">
        <v>312</v>
      </c>
      <c r="I55" s="74" t="s">
        <v>526</v>
      </c>
      <c r="J55" s="75">
        <v>4</v>
      </c>
      <c r="K55" s="76" t="s">
        <v>527</v>
      </c>
      <c r="L55" s="76" t="s">
        <v>528</v>
      </c>
      <c r="M55" s="77">
        <v>4</v>
      </c>
      <c r="N55" s="78" t="s">
        <v>829</v>
      </c>
      <c r="O55" s="78" t="s">
        <v>830</v>
      </c>
      <c r="P55" s="226"/>
      <c r="Q55" s="90">
        <v>4</v>
      </c>
      <c r="R55" s="80" t="s">
        <v>1053</v>
      </c>
      <c r="S55" s="80" t="s">
        <v>1054</v>
      </c>
      <c r="T55" s="115">
        <v>4</v>
      </c>
      <c r="U55" s="112" t="s">
        <v>1218</v>
      </c>
      <c r="V55" s="112" t="s">
        <v>1219</v>
      </c>
      <c r="W55" s="66">
        <f>COUNTIF(J55:J59,"1")</f>
        <v>0</v>
      </c>
      <c r="X55" s="66">
        <f>COUNTIF(M55:M59,"1")</f>
        <v>0</v>
      </c>
      <c r="Y55" s="66">
        <f>COUNTIF(Q55:Q59,"1")</f>
        <v>0</v>
      </c>
      <c r="Z55" s="66">
        <f>COUNTIF(T55:T59,"1")</f>
        <v>0</v>
      </c>
      <c r="AA55" s="66">
        <f>COUNTIF(D55:D59,"1")</f>
        <v>0</v>
      </c>
      <c r="AB55" s="66">
        <f>COUNTIF(G55:G59,"1")</f>
        <v>0</v>
      </c>
    </row>
    <row r="56" spans="1:28" ht="178.5" customHeight="1" x14ac:dyDescent="0.2">
      <c r="A56" s="209"/>
      <c r="B56" s="89"/>
      <c r="C56" s="65" t="s">
        <v>76</v>
      </c>
      <c r="D56" s="71">
        <v>4</v>
      </c>
      <c r="E56" s="91" t="s">
        <v>211</v>
      </c>
      <c r="F56" s="72" t="s">
        <v>529</v>
      </c>
      <c r="G56" s="73">
        <v>4</v>
      </c>
      <c r="H56" s="74" t="s">
        <v>530</v>
      </c>
      <c r="I56" s="74" t="s">
        <v>531</v>
      </c>
      <c r="J56" s="75">
        <v>4</v>
      </c>
      <c r="K56" s="76" t="s">
        <v>532</v>
      </c>
      <c r="L56" s="76" t="s">
        <v>533</v>
      </c>
      <c r="M56" s="77">
        <v>4</v>
      </c>
      <c r="N56" s="78" t="s">
        <v>831</v>
      </c>
      <c r="O56" s="78" t="s">
        <v>832</v>
      </c>
      <c r="P56" s="226"/>
      <c r="Q56" s="90">
        <v>4</v>
      </c>
      <c r="R56" s="80" t="s">
        <v>530</v>
      </c>
      <c r="S56" s="80" t="s">
        <v>1055</v>
      </c>
      <c r="T56" s="115">
        <v>4</v>
      </c>
      <c r="U56" s="112" t="s">
        <v>1220</v>
      </c>
      <c r="V56" s="112" t="s">
        <v>1221</v>
      </c>
      <c r="W56" s="66">
        <f>COUNTIF(J55:J59,"2")</f>
        <v>0</v>
      </c>
      <c r="X56" s="66">
        <f>COUNTIF(M55:M59,"2")</f>
        <v>0</v>
      </c>
      <c r="Y56" s="66">
        <f>COUNTIF(Q55:Q59,"2")</f>
        <v>0</v>
      </c>
      <c r="Z56" s="66">
        <f>COUNTIF(T55:T59,"2")</f>
        <v>0</v>
      </c>
      <c r="AA56" s="66">
        <f>COUNTIF(D55:D59,"2")</f>
        <v>0</v>
      </c>
      <c r="AB56" s="66">
        <f>COUNTIF(G55:G59,"2")</f>
        <v>0</v>
      </c>
    </row>
    <row r="57" spans="1:28" ht="102.75" customHeight="1" x14ac:dyDescent="0.2">
      <c r="A57" s="209"/>
      <c r="B57" s="89"/>
      <c r="C57" s="65" t="s">
        <v>77</v>
      </c>
      <c r="D57" s="71">
        <v>4</v>
      </c>
      <c r="E57" s="91" t="s">
        <v>212</v>
      </c>
      <c r="F57" s="72" t="s">
        <v>213</v>
      </c>
      <c r="G57" s="73">
        <v>4</v>
      </c>
      <c r="H57" s="74" t="s">
        <v>313</v>
      </c>
      <c r="I57" s="74" t="s">
        <v>314</v>
      </c>
      <c r="J57" s="75">
        <v>4</v>
      </c>
      <c r="K57" s="76" t="s">
        <v>536</v>
      </c>
      <c r="L57" s="76" t="s">
        <v>537</v>
      </c>
      <c r="M57" s="77">
        <v>4</v>
      </c>
      <c r="N57" s="78" t="s">
        <v>833</v>
      </c>
      <c r="O57" s="78" t="s">
        <v>834</v>
      </c>
      <c r="P57" s="226"/>
      <c r="Q57" s="90">
        <v>4</v>
      </c>
      <c r="R57" s="80" t="s">
        <v>1056</v>
      </c>
      <c r="S57" s="80" t="s">
        <v>1057</v>
      </c>
      <c r="T57" s="115">
        <v>4</v>
      </c>
      <c r="U57" s="112" t="s">
        <v>1056</v>
      </c>
      <c r="V57" s="112" t="s">
        <v>1057</v>
      </c>
      <c r="W57" s="66">
        <f>COUNTIF(J55:J59,"3")</f>
        <v>0</v>
      </c>
      <c r="X57" s="66">
        <f>COUNTIF(M55:M59,"3")</f>
        <v>0</v>
      </c>
      <c r="Y57" s="66">
        <f>COUNTIF(Q55:Q59,"3")</f>
        <v>0</v>
      </c>
      <c r="Z57" s="66">
        <f>COUNTIF(T55:T59,"3")</f>
        <v>0</v>
      </c>
      <c r="AA57" s="66">
        <f>COUNTIF(D55:D59,"3")</f>
        <v>0</v>
      </c>
      <c r="AB57" s="66">
        <f>COUNTIF(G55:G59,"3")</f>
        <v>0</v>
      </c>
    </row>
    <row r="58" spans="1:28" ht="160" x14ac:dyDescent="0.2">
      <c r="A58" s="209"/>
      <c r="B58" s="89"/>
      <c r="C58" s="65" t="s">
        <v>78</v>
      </c>
      <c r="D58" s="71">
        <v>4</v>
      </c>
      <c r="E58" s="91" t="s">
        <v>538</v>
      </c>
      <c r="F58" s="72" t="s">
        <v>214</v>
      </c>
      <c r="G58" s="73">
        <v>4</v>
      </c>
      <c r="H58" s="74" t="s">
        <v>315</v>
      </c>
      <c r="I58" s="74" t="s">
        <v>539</v>
      </c>
      <c r="J58" s="75">
        <v>4</v>
      </c>
      <c r="K58" s="76" t="s">
        <v>540</v>
      </c>
      <c r="L58" s="76" t="s">
        <v>541</v>
      </c>
      <c r="M58" s="77">
        <v>4</v>
      </c>
      <c r="N58" s="78" t="s">
        <v>835</v>
      </c>
      <c r="O58" s="78" t="s">
        <v>836</v>
      </c>
      <c r="P58" s="226"/>
      <c r="Q58" s="90">
        <v>4</v>
      </c>
      <c r="R58" s="80" t="s">
        <v>1058</v>
      </c>
      <c r="S58" s="80" t="s">
        <v>1059</v>
      </c>
      <c r="T58" s="115">
        <v>4</v>
      </c>
      <c r="U58" s="112" t="s">
        <v>1058</v>
      </c>
      <c r="V58" s="112" t="s">
        <v>1222</v>
      </c>
      <c r="W58" s="66">
        <f>COUNTIF(J55:J59,"4")</f>
        <v>5</v>
      </c>
      <c r="X58" s="66">
        <f>COUNTIF(M55:M59,"4")</f>
        <v>5</v>
      </c>
      <c r="Y58" s="66">
        <f>COUNTIF(Q55:Q59,"4")</f>
        <v>5</v>
      </c>
      <c r="Z58" s="66">
        <f>COUNTIF(T55:T59,"4")</f>
        <v>5</v>
      </c>
      <c r="AA58" s="66">
        <f>COUNTIF(D55:D59,"4")</f>
        <v>5</v>
      </c>
      <c r="AB58" s="66">
        <f>COUNTIF(G55:G59,"4")</f>
        <v>5</v>
      </c>
    </row>
    <row r="59" spans="1:28" ht="178.5" customHeight="1" x14ac:dyDescent="0.2">
      <c r="A59" s="209"/>
      <c r="B59" s="89"/>
      <c r="C59" s="65" t="s">
        <v>79</v>
      </c>
      <c r="D59" s="71">
        <v>4</v>
      </c>
      <c r="E59" s="72" t="s">
        <v>215</v>
      </c>
      <c r="F59" s="72" t="s">
        <v>216</v>
      </c>
      <c r="G59" s="73">
        <v>4</v>
      </c>
      <c r="H59" s="74" t="s">
        <v>316</v>
      </c>
      <c r="I59" s="74" t="s">
        <v>542</v>
      </c>
      <c r="J59" s="75">
        <v>4</v>
      </c>
      <c r="K59" s="76" t="s">
        <v>543</v>
      </c>
      <c r="L59" s="76" t="s">
        <v>544</v>
      </c>
      <c r="M59" s="77">
        <v>4</v>
      </c>
      <c r="N59" s="78" t="s">
        <v>837</v>
      </c>
      <c r="O59" s="78" t="s">
        <v>838</v>
      </c>
      <c r="P59" s="226"/>
      <c r="Q59" s="90">
        <v>4</v>
      </c>
      <c r="R59" s="80" t="s">
        <v>215</v>
      </c>
      <c r="S59" s="80" t="s">
        <v>1060</v>
      </c>
      <c r="T59" s="115">
        <v>4</v>
      </c>
      <c r="U59" s="112" t="s">
        <v>1255</v>
      </c>
      <c r="V59" s="112" t="s">
        <v>1254</v>
      </c>
    </row>
    <row r="60" spans="1:28" ht="15" x14ac:dyDescent="0.2">
      <c r="B60" s="211"/>
      <c r="C60" s="211"/>
      <c r="D60" s="92"/>
      <c r="E60" s="65"/>
      <c r="F60" s="65"/>
      <c r="G60" s="92"/>
      <c r="H60" s="65"/>
      <c r="I60" s="65"/>
      <c r="J60" s="92"/>
      <c r="K60" s="65"/>
      <c r="L60" s="65"/>
      <c r="M60" s="92"/>
      <c r="N60" s="65"/>
      <c r="O60" s="65"/>
      <c r="P60" s="226"/>
      <c r="Q60" s="92"/>
      <c r="R60" s="93"/>
      <c r="S60" s="93"/>
      <c r="T60" s="127"/>
      <c r="U60" s="128"/>
      <c r="V60" s="128"/>
    </row>
    <row r="61" spans="1:28" ht="15" x14ac:dyDescent="0.2">
      <c r="A61" s="209"/>
      <c r="B61" s="89"/>
      <c r="C61" s="210" t="s">
        <v>80</v>
      </c>
      <c r="D61" s="210"/>
      <c r="E61" s="210"/>
      <c r="F61" s="210"/>
      <c r="G61" s="210"/>
      <c r="H61" s="210"/>
      <c r="I61" s="210"/>
      <c r="J61" s="210"/>
      <c r="K61" s="210"/>
      <c r="L61" s="69"/>
      <c r="M61" s="69"/>
      <c r="N61" s="69"/>
      <c r="O61" s="69"/>
      <c r="P61" s="226"/>
      <c r="Q61" s="69"/>
      <c r="R61" s="64"/>
      <c r="S61" s="64"/>
      <c r="T61" s="69"/>
      <c r="U61" s="129"/>
      <c r="V61" s="129"/>
    </row>
    <row r="62" spans="1:28" ht="80" customHeight="1" x14ac:dyDescent="0.2">
      <c r="A62" s="209"/>
      <c r="B62" s="89"/>
      <c r="C62" s="65" t="s">
        <v>81</v>
      </c>
      <c r="D62" s="71">
        <v>4</v>
      </c>
      <c r="E62" s="72" t="s">
        <v>217</v>
      </c>
      <c r="F62" s="72" t="s">
        <v>218</v>
      </c>
      <c r="G62" s="73">
        <v>4</v>
      </c>
      <c r="H62" s="74" t="s">
        <v>545</v>
      </c>
      <c r="I62" s="74" t="s">
        <v>546</v>
      </c>
      <c r="J62" s="75">
        <v>4</v>
      </c>
      <c r="K62" s="76" t="s">
        <v>547</v>
      </c>
      <c r="L62" s="76" t="s">
        <v>548</v>
      </c>
      <c r="M62" s="77">
        <v>4</v>
      </c>
      <c r="N62" s="78" t="s">
        <v>839</v>
      </c>
      <c r="O62" s="78" t="s">
        <v>840</v>
      </c>
      <c r="P62" s="226"/>
      <c r="Q62" s="90">
        <v>4</v>
      </c>
      <c r="R62" s="80" t="s">
        <v>1061</v>
      </c>
      <c r="S62" s="80" t="s">
        <v>1062</v>
      </c>
      <c r="T62" s="115">
        <v>4</v>
      </c>
      <c r="U62" s="112" t="s">
        <v>1256</v>
      </c>
      <c r="V62" s="112" t="s">
        <v>1257</v>
      </c>
      <c r="W62" s="66">
        <f>COUNTIF(J62:J65,"1")</f>
        <v>0</v>
      </c>
      <c r="X62" s="66">
        <f>COUNTIF(M62:M65,"1")</f>
        <v>0</v>
      </c>
      <c r="Y62" s="66">
        <f>COUNTIF(Q62:Q65,"1")</f>
        <v>0</v>
      </c>
      <c r="Z62" s="66">
        <f>COUNTIF(T62:T65,"1")</f>
        <v>0</v>
      </c>
      <c r="AA62" s="66">
        <f>COUNTIF(D62:D65,"1")</f>
        <v>0</v>
      </c>
      <c r="AB62" s="66">
        <f>COUNTIF(G62:G65,"1")</f>
        <v>0</v>
      </c>
    </row>
    <row r="63" spans="1:28" ht="34" customHeight="1" x14ac:dyDescent="0.2">
      <c r="A63" s="209"/>
      <c r="B63" s="89"/>
      <c r="C63" s="65" t="s">
        <v>82</v>
      </c>
      <c r="D63" s="71">
        <v>4</v>
      </c>
      <c r="E63" s="91" t="s">
        <v>219</v>
      </c>
      <c r="F63" s="72" t="s">
        <v>220</v>
      </c>
      <c r="G63" s="73">
        <v>4</v>
      </c>
      <c r="H63" s="74" t="s">
        <v>317</v>
      </c>
      <c r="I63" s="74" t="s">
        <v>318</v>
      </c>
      <c r="J63" s="75">
        <v>4</v>
      </c>
      <c r="K63" s="76" t="s">
        <v>549</v>
      </c>
      <c r="L63" s="76" t="s">
        <v>550</v>
      </c>
      <c r="M63" s="77">
        <v>4</v>
      </c>
      <c r="N63" s="78" t="s">
        <v>841</v>
      </c>
      <c r="O63" s="78" t="s">
        <v>842</v>
      </c>
      <c r="P63" s="226"/>
      <c r="Q63" s="90">
        <v>4</v>
      </c>
      <c r="R63" s="80" t="s">
        <v>1063</v>
      </c>
      <c r="S63" s="80" t="s">
        <v>1064</v>
      </c>
      <c r="T63" s="115">
        <v>4</v>
      </c>
      <c r="U63" s="112" t="s">
        <v>1223</v>
      </c>
      <c r="V63" s="112" t="s">
        <v>1224</v>
      </c>
      <c r="W63" s="66">
        <f>COUNTIF(J62:J65,"2")</f>
        <v>0</v>
      </c>
      <c r="X63" s="66">
        <f>COUNTIF(M62:M65,"2")</f>
        <v>0</v>
      </c>
      <c r="Y63" s="66">
        <f>COUNTIF(Q62:Q65,"2")</f>
        <v>0</v>
      </c>
      <c r="Z63" s="66">
        <f>COUNTIF(T62:T65,"2")</f>
        <v>0</v>
      </c>
      <c r="AA63" s="66">
        <f>COUNTIF(D62:D65,"2")</f>
        <v>0</v>
      </c>
      <c r="AB63" s="66">
        <f>COUNTIF(G62:G65,"2")</f>
        <v>0</v>
      </c>
    </row>
    <row r="64" spans="1:28" ht="39" customHeight="1" x14ac:dyDescent="0.2">
      <c r="A64" s="209"/>
      <c r="B64" s="89"/>
      <c r="C64" s="65" t="s">
        <v>83</v>
      </c>
      <c r="D64" s="71">
        <v>4</v>
      </c>
      <c r="E64" s="91" t="s">
        <v>221</v>
      </c>
      <c r="F64" s="72" t="s">
        <v>222</v>
      </c>
      <c r="G64" s="73">
        <v>4</v>
      </c>
      <c r="H64" s="74" t="s">
        <v>319</v>
      </c>
      <c r="I64" s="74" t="s">
        <v>320</v>
      </c>
      <c r="J64" s="75">
        <v>4</v>
      </c>
      <c r="K64" s="76" t="s">
        <v>551</v>
      </c>
      <c r="L64" s="76" t="s">
        <v>552</v>
      </c>
      <c r="M64" s="77">
        <v>4</v>
      </c>
      <c r="N64" s="78" t="s">
        <v>843</v>
      </c>
      <c r="O64" s="78" t="s">
        <v>844</v>
      </c>
      <c r="P64" s="226"/>
      <c r="Q64" s="90">
        <v>4</v>
      </c>
      <c r="R64" s="80" t="s">
        <v>1065</v>
      </c>
      <c r="S64" s="80" t="s">
        <v>1066</v>
      </c>
      <c r="T64" s="115">
        <v>4</v>
      </c>
      <c r="U64" s="112" t="s">
        <v>1225</v>
      </c>
      <c r="V64" s="112" t="s">
        <v>1226</v>
      </c>
      <c r="W64" s="66">
        <f>COUNTIF(J62:J65,"3")</f>
        <v>0</v>
      </c>
      <c r="X64" s="66">
        <f>COUNTIF(M62:M65,"3")</f>
        <v>0</v>
      </c>
      <c r="Y64" s="66">
        <f>COUNTIF(Q62:Q65,"3")</f>
        <v>0</v>
      </c>
      <c r="Z64" s="66">
        <f>COUNTIF(T62:T65,"3")</f>
        <v>0</v>
      </c>
      <c r="AA64" s="66">
        <f>COUNTIF(D62:D65,"3")</f>
        <v>0</v>
      </c>
      <c r="AB64" s="66">
        <f>COUNTIF(G62:G65,"3")</f>
        <v>0</v>
      </c>
    </row>
    <row r="65" spans="1:28" ht="84.75" customHeight="1" x14ac:dyDescent="0.2">
      <c r="A65" s="209"/>
      <c r="B65" s="89"/>
      <c r="C65" s="65" t="s">
        <v>84</v>
      </c>
      <c r="D65" s="71">
        <v>4</v>
      </c>
      <c r="E65" s="91" t="s">
        <v>223</v>
      </c>
      <c r="F65" s="72" t="s">
        <v>224</v>
      </c>
      <c r="G65" s="73">
        <v>4</v>
      </c>
      <c r="H65" s="74" t="s">
        <v>321</v>
      </c>
      <c r="I65" s="74" t="s">
        <v>322</v>
      </c>
      <c r="J65" s="75">
        <v>4</v>
      </c>
      <c r="K65" s="76" t="s">
        <v>553</v>
      </c>
      <c r="L65" s="76" t="s">
        <v>388</v>
      </c>
      <c r="M65" s="77">
        <v>4</v>
      </c>
      <c r="N65" s="78" t="s">
        <v>845</v>
      </c>
      <c r="O65" s="78" t="s">
        <v>846</v>
      </c>
      <c r="P65" s="226"/>
      <c r="Q65" s="90">
        <v>4</v>
      </c>
      <c r="R65" s="80" t="s">
        <v>1067</v>
      </c>
      <c r="S65" s="80" t="s">
        <v>1068</v>
      </c>
      <c r="T65" s="115">
        <v>4</v>
      </c>
      <c r="U65" s="112" t="s">
        <v>1227</v>
      </c>
      <c r="V65" s="112" t="s">
        <v>1228</v>
      </c>
      <c r="W65" s="66">
        <f>COUNTIF(J62:J65,"4")</f>
        <v>4</v>
      </c>
      <c r="X65" s="66">
        <f>COUNTIF(M62:M65,"4")</f>
        <v>4</v>
      </c>
      <c r="Y65" s="66">
        <f>COUNTIF(Q62:Q65,"4")</f>
        <v>4</v>
      </c>
      <c r="Z65" s="66">
        <f>COUNTIF(T62:T65,"4")</f>
        <v>4</v>
      </c>
      <c r="AA65" s="66">
        <f>COUNTIF(D62:D65,"4")</f>
        <v>4</v>
      </c>
      <c r="AB65" s="66">
        <f>COUNTIF(G62:G65,"4")</f>
        <v>4</v>
      </c>
    </row>
    <row r="66" spans="1:28" x14ac:dyDescent="0.2">
      <c r="B66" s="211"/>
      <c r="C66" s="211"/>
      <c r="D66" s="211"/>
      <c r="E66" s="211"/>
      <c r="F66" s="211"/>
      <c r="G66" s="211"/>
      <c r="H66" s="211"/>
      <c r="I66" s="211"/>
      <c r="J66" s="211"/>
      <c r="K66" s="211"/>
      <c r="L66" s="81"/>
      <c r="M66" s="81"/>
      <c r="N66" s="81"/>
      <c r="O66" s="81"/>
      <c r="P66" s="226"/>
      <c r="Q66" s="81"/>
      <c r="R66" s="81"/>
      <c r="S66" s="81"/>
      <c r="T66" s="124"/>
      <c r="U66" s="124"/>
      <c r="V66" s="124"/>
    </row>
    <row r="67" spans="1:28" x14ac:dyDescent="0.2">
      <c r="A67" s="209"/>
      <c r="B67" s="89"/>
      <c r="C67" s="210" t="s">
        <v>165</v>
      </c>
      <c r="D67" s="210"/>
      <c r="E67" s="210"/>
      <c r="F67" s="210"/>
      <c r="G67" s="210"/>
      <c r="H67" s="210"/>
      <c r="I67" s="210"/>
      <c r="J67" s="210"/>
      <c r="K67" s="210"/>
      <c r="L67" s="94"/>
      <c r="M67" s="94"/>
      <c r="N67" s="94"/>
      <c r="O67" s="94"/>
      <c r="P67" s="226"/>
      <c r="Q67" s="94"/>
      <c r="R67" s="94"/>
      <c r="S67" s="94"/>
      <c r="T67" s="94"/>
      <c r="U67" s="94"/>
      <c r="V67" s="94"/>
    </row>
    <row r="68" spans="1:28" ht="47" customHeight="1" x14ac:dyDescent="0.2">
      <c r="A68" s="209"/>
      <c r="B68" s="89"/>
      <c r="C68" s="65" t="s">
        <v>85</v>
      </c>
      <c r="D68" s="71">
        <v>4</v>
      </c>
      <c r="E68" s="72" t="s">
        <v>225</v>
      </c>
      <c r="F68" s="72" t="s">
        <v>226</v>
      </c>
      <c r="G68" s="73">
        <v>4</v>
      </c>
      <c r="H68" s="74" t="s">
        <v>554</v>
      </c>
      <c r="I68" s="74" t="s">
        <v>323</v>
      </c>
      <c r="J68" s="75">
        <v>4</v>
      </c>
      <c r="K68" s="76" t="s">
        <v>555</v>
      </c>
      <c r="L68" s="76" t="s">
        <v>556</v>
      </c>
      <c r="M68" s="77">
        <v>4</v>
      </c>
      <c r="N68" s="78" t="s">
        <v>847</v>
      </c>
      <c r="O68" s="78" t="s">
        <v>848</v>
      </c>
      <c r="P68" s="226"/>
      <c r="Q68" s="90">
        <v>4</v>
      </c>
      <c r="R68" s="80" t="s">
        <v>1069</v>
      </c>
      <c r="S68" s="80" t="s">
        <v>1070</v>
      </c>
      <c r="T68" s="115">
        <v>4</v>
      </c>
      <c r="U68" s="112" t="s">
        <v>1229</v>
      </c>
      <c r="V68" s="112" t="s">
        <v>1230</v>
      </c>
      <c r="W68" s="66">
        <f>COUNTIF(J68:J71,"1")</f>
        <v>0</v>
      </c>
      <c r="X68" s="66">
        <f>COUNTIF(M68:M71,"1")</f>
        <v>0</v>
      </c>
      <c r="Y68" s="66">
        <f>COUNTIF(Q68:Q71,"1")</f>
        <v>0</v>
      </c>
      <c r="Z68" s="66">
        <f>COUNTIF(T68:T71,"1")</f>
        <v>0</v>
      </c>
      <c r="AA68" s="66">
        <f>COUNTIF(D68:D71,"1")</f>
        <v>0</v>
      </c>
      <c r="AB68" s="66">
        <f>COUNTIF(G68:G71,"1")</f>
        <v>0</v>
      </c>
    </row>
    <row r="69" spans="1:28" ht="49" customHeight="1" x14ac:dyDescent="0.2">
      <c r="A69" s="209"/>
      <c r="B69" s="89"/>
      <c r="C69" s="65" t="s">
        <v>86</v>
      </c>
      <c r="D69" s="71">
        <v>4</v>
      </c>
      <c r="E69" s="72" t="s">
        <v>557</v>
      </c>
      <c r="F69" s="72" t="s">
        <v>558</v>
      </c>
      <c r="G69" s="73">
        <v>4</v>
      </c>
      <c r="H69" s="74" t="s">
        <v>324</v>
      </c>
      <c r="I69" s="74" t="s">
        <v>325</v>
      </c>
      <c r="J69" s="75">
        <v>4</v>
      </c>
      <c r="K69" s="76" t="s">
        <v>559</v>
      </c>
      <c r="L69" s="76" t="s">
        <v>560</v>
      </c>
      <c r="M69" s="77">
        <v>4</v>
      </c>
      <c r="N69" s="78" t="s">
        <v>849</v>
      </c>
      <c r="O69" s="78" t="s">
        <v>850</v>
      </c>
      <c r="P69" s="226"/>
      <c r="Q69" s="90">
        <v>4</v>
      </c>
      <c r="R69" s="80" t="s">
        <v>1071</v>
      </c>
      <c r="S69" s="80" t="s">
        <v>1072</v>
      </c>
      <c r="T69" s="115">
        <v>4</v>
      </c>
      <c r="U69" s="112" t="s">
        <v>1231</v>
      </c>
      <c r="V69" s="112" t="s">
        <v>1232</v>
      </c>
      <c r="W69" s="66">
        <f>COUNTIF(J68:J71,"2")</f>
        <v>0</v>
      </c>
      <c r="X69" s="66">
        <f>COUNTIF(M68:M71,"2")</f>
        <v>0</v>
      </c>
      <c r="Y69" s="66">
        <f>COUNTIF(Q68:Q71,"2")</f>
        <v>0</v>
      </c>
      <c r="Z69" s="66">
        <f>COUNTIF(T68:T71,"2")</f>
        <v>0</v>
      </c>
      <c r="AA69" s="66">
        <f>COUNTIF(D68:D71,"2")</f>
        <v>0</v>
      </c>
      <c r="AB69" s="66">
        <f>COUNTIF(G68:G71,"2")</f>
        <v>0</v>
      </c>
    </row>
    <row r="70" spans="1:28" ht="55" customHeight="1" x14ac:dyDescent="0.2">
      <c r="A70" s="209"/>
      <c r="B70" s="89"/>
      <c r="C70" s="65" t="s">
        <v>87</v>
      </c>
      <c r="D70" s="71">
        <v>4</v>
      </c>
      <c r="E70" s="72" t="s">
        <v>561</v>
      </c>
      <c r="F70" s="72" t="s">
        <v>562</v>
      </c>
      <c r="G70" s="73">
        <v>4</v>
      </c>
      <c r="H70" s="74" t="s">
        <v>326</v>
      </c>
      <c r="I70" s="74" t="s">
        <v>327</v>
      </c>
      <c r="J70" s="75">
        <v>4</v>
      </c>
      <c r="K70" s="76" t="s">
        <v>563</v>
      </c>
      <c r="L70" s="76" t="s">
        <v>389</v>
      </c>
      <c r="M70" s="77">
        <v>4</v>
      </c>
      <c r="N70" s="78" t="s">
        <v>851</v>
      </c>
      <c r="O70" s="78" t="s">
        <v>852</v>
      </c>
      <c r="P70" s="226"/>
      <c r="Q70" s="90">
        <v>4</v>
      </c>
      <c r="R70" s="80" t="s">
        <v>1073</v>
      </c>
      <c r="S70" s="80" t="s">
        <v>1074</v>
      </c>
      <c r="T70" s="115">
        <v>4</v>
      </c>
      <c r="U70" s="112" t="s">
        <v>1233</v>
      </c>
      <c r="V70" s="112" t="s">
        <v>1234</v>
      </c>
      <c r="W70" s="66">
        <f>COUNTIF(J68:J71,"3")</f>
        <v>0</v>
      </c>
      <c r="X70" s="66">
        <f>COUNTIF(M68:M71,"3")</f>
        <v>0</v>
      </c>
      <c r="Y70" s="66">
        <f>COUNTIF(Q68:Q71,"3")</f>
        <v>0</v>
      </c>
      <c r="Z70" s="66">
        <f>COUNTIF(T68:T71,"3")</f>
        <v>0</v>
      </c>
      <c r="AA70" s="66">
        <f>COUNTIF(D68:D71,"3")</f>
        <v>0</v>
      </c>
      <c r="AB70" s="66">
        <f>COUNTIF(G68:G71,"3")</f>
        <v>0</v>
      </c>
    </row>
    <row r="71" spans="1:28" ht="52" customHeight="1" x14ac:dyDescent="0.2">
      <c r="A71" s="209"/>
      <c r="B71" s="89"/>
      <c r="C71" s="65" t="s">
        <v>88</v>
      </c>
      <c r="D71" s="71">
        <v>4</v>
      </c>
      <c r="E71" s="72" t="s">
        <v>227</v>
      </c>
      <c r="F71" s="72" t="s">
        <v>564</v>
      </c>
      <c r="G71" s="73">
        <v>4</v>
      </c>
      <c r="H71" s="74" t="s">
        <v>328</v>
      </c>
      <c r="I71" s="74" t="s">
        <v>565</v>
      </c>
      <c r="J71" s="75">
        <v>4</v>
      </c>
      <c r="K71" s="76" t="s">
        <v>566</v>
      </c>
      <c r="L71" s="76" t="s">
        <v>390</v>
      </c>
      <c r="M71" s="77">
        <v>4</v>
      </c>
      <c r="N71" s="78" t="s">
        <v>853</v>
      </c>
      <c r="O71" s="78" t="s">
        <v>854</v>
      </c>
      <c r="P71" s="226"/>
      <c r="Q71" s="90">
        <v>4</v>
      </c>
      <c r="R71" s="80" t="s">
        <v>1075</v>
      </c>
      <c r="S71" s="80" t="s">
        <v>1076</v>
      </c>
      <c r="T71" s="115">
        <v>4</v>
      </c>
      <c r="U71" s="112" t="s">
        <v>1235</v>
      </c>
      <c r="V71" s="112" t="s">
        <v>1236</v>
      </c>
      <c r="W71" s="66">
        <f>COUNTIF(J68:J71,"4")</f>
        <v>4</v>
      </c>
      <c r="X71" s="66">
        <f>COUNTIF(M68:M71,"4")</f>
        <v>4</v>
      </c>
      <c r="Y71" s="66">
        <f>COUNTIF(Q68:Q71,"4")</f>
        <v>4</v>
      </c>
      <c r="Z71" s="66">
        <f>COUNTIF(T68:T71,"4")</f>
        <v>4</v>
      </c>
      <c r="AA71" s="66">
        <f>COUNTIF(D68:D71,"4")</f>
        <v>4</v>
      </c>
      <c r="AB71" s="66">
        <f>COUNTIF(G68:G71,"4")</f>
        <v>4</v>
      </c>
    </row>
    <row r="72" spans="1:28" x14ac:dyDescent="0.2">
      <c r="B72" s="211"/>
      <c r="C72" s="211"/>
      <c r="D72" s="211"/>
      <c r="E72" s="211"/>
      <c r="F72" s="211"/>
      <c r="G72" s="211"/>
      <c r="H72" s="211"/>
      <c r="I72" s="211"/>
      <c r="J72" s="211"/>
      <c r="K72" s="211"/>
      <c r="L72" s="81"/>
      <c r="M72" s="81"/>
      <c r="N72" s="81"/>
      <c r="O72" s="81"/>
      <c r="P72" s="226"/>
      <c r="Q72" s="81"/>
      <c r="R72" s="81"/>
      <c r="S72" s="124"/>
      <c r="T72" s="124"/>
      <c r="U72" s="124"/>
      <c r="V72" s="124"/>
    </row>
    <row r="73" spans="1:28" x14ac:dyDescent="0.2">
      <c r="A73" s="209"/>
      <c r="B73" s="89"/>
      <c r="C73" s="210" t="s">
        <v>89</v>
      </c>
      <c r="D73" s="210"/>
      <c r="E73" s="210"/>
      <c r="F73" s="210"/>
      <c r="G73" s="210"/>
      <c r="H73" s="210"/>
      <c r="I73" s="210"/>
      <c r="J73" s="210"/>
      <c r="K73" s="210"/>
      <c r="L73" s="69"/>
      <c r="M73" s="69"/>
      <c r="N73" s="69"/>
      <c r="O73" s="69"/>
      <c r="P73" s="226"/>
      <c r="Q73" s="69"/>
      <c r="R73" s="69"/>
      <c r="S73" s="69"/>
      <c r="T73" s="114"/>
      <c r="U73" s="114"/>
      <c r="V73" s="114"/>
    </row>
    <row r="74" spans="1:28" ht="70" customHeight="1" x14ac:dyDescent="0.2">
      <c r="A74" s="209"/>
      <c r="B74" s="89"/>
      <c r="C74" s="65" t="s">
        <v>90</v>
      </c>
      <c r="D74" s="71">
        <v>4</v>
      </c>
      <c r="E74" s="72" t="s">
        <v>567</v>
      </c>
      <c r="F74" s="72" t="s">
        <v>228</v>
      </c>
      <c r="G74" s="73">
        <v>4</v>
      </c>
      <c r="H74" s="74" t="s">
        <v>329</v>
      </c>
      <c r="I74" s="74" t="s">
        <v>330</v>
      </c>
      <c r="J74" s="75">
        <v>4</v>
      </c>
      <c r="K74" s="76" t="s">
        <v>568</v>
      </c>
      <c r="L74" s="76" t="s">
        <v>569</v>
      </c>
      <c r="M74" s="77">
        <v>4</v>
      </c>
      <c r="N74" s="78" t="s">
        <v>855</v>
      </c>
      <c r="O74" s="78" t="s">
        <v>856</v>
      </c>
      <c r="P74" s="226"/>
      <c r="Q74" s="90">
        <v>4</v>
      </c>
      <c r="R74" s="80" t="s">
        <v>1077</v>
      </c>
      <c r="S74" s="80" t="s">
        <v>1078</v>
      </c>
      <c r="T74" s="115">
        <v>4</v>
      </c>
      <c r="U74" s="112" t="s">
        <v>1237</v>
      </c>
      <c r="V74" s="112" t="s">
        <v>1238</v>
      </c>
      <c r="W74" s="66">
        <f>COUNTIF(J74:J79,"1")</f>
        <v>0</v>
      </c>
      <c r="X74" s="66">
        <f>COUNTIF(M74:M79,"1")</f>
        <v>0</v>
      </c>
      <c r="Y74" s="66">
        <f>COUNTIF(Q74:Q79,"1")</f>
        <v>0</v>
      </c>
      <c r="Z74" s="66">
        <f>COUNTIF(T74:T79,"1")</f>
        <v>0</v>
      </c>
      <c r="AA74" s="66">
        <f>COUNTIF(D74:D79,"1")</f>
        <v>0</v>
      </c>
      <c r="AB74" s="66">
        <f>COUNTIF(G74:G79,"1")</f>
        <v>0</v>
      </c>
    </row>
    <row r="75" spans="1:28" ht="91" x14ac:dyDescent="0.2">
      <c r="A75" s="209"/>
      <c r="B75" s="89"/>
      <c r="C75" s="65" t="s">
        <v>91</v>
      </c>
      <c r="D75" s="71">
        <v>4</v>
      </c>
      <c r="E75" s="72" t="s">
        <v>229</v>
      </c>
      <c r="F75" s="72" t="s">
        <v>230</v>
      </c>
      <c r="G75" s="73">
        <v>4</v>
      </c>
      <c r="H75" s="74" t="s">
        <v>331</v>
      </c>
      <c r="I75" s="74" t="s">
        <v>332</v>
      </c>
      <c r="J75" s="75">
        <v>4</v>
      </c>
      <c r="K75" s="76" t="s">
        <v>570</v>
      </c>
      <c r="L75" s="76" t="s">
        <v>571</v>
      </c>
      <c r="M75" s="77">
        <v>4</v>
      </c>
      <c r="N75" s="78" t="s">
        <v>857</v>
      </c>
      <c r="O75" s="78" t="s">
        <v>858</v>
      </c>
      <c r="P75" s="226"/>
      <c r="Q75" s="90">
        <v>4</v>
      </c>
      <c r="R75" s="80" t="s">
        <v>1079</v>
      </c>
      <c r="S75" s="80" t="s">
        <v>1080</v>
      </c>
      <c r="T75" s="115">
        <v>4</v>
      </c>
      <c r="U75" s="112" t="s">
        <v>1239</v>
      </c>
      <c r="V75" s="112" t="s">
        <v>1080</v>
      </c>
      <c r="W75" s="66">
        <f>COUNTIF(J74:J79,"2")</f>
        <v>1</v>
      </c>
      <c r="X75" s="66">
        <f>COUNTIF(M74:M79,"2")</f>
        <v>0</v>
      </c>
      <c r="Y75" s="66">
        <f>COUNTIF(Q74:Q79,"2")</f>
        <v>1</v>
      </c>
      <c r="Z75" s="66">
        <f>COUNTIF(T74:T79,"2")</f>
        <v>0</v>
      </c>
      <c r="AA75" s="66">
        <f>COUNTIF(D74:D79,"2")</f>
        <v>1</v>
      </c>
      <c r="AB75" s="66">
        <f>COUNTIF(G74:G79,"2")</f>
        <v>1</v>
      </c>
    </row>
    <row r="76" spans="1:28" ht="104" x14ac:dyDescent="0.2">
      <c r="A76" s="209"/>
      <c r="B76" s="89"/>
      <c r="C76" s="65" t="s">
        <v>92</v>
      </c>
      <c r="D76" s="71">
        <v>3</v>
      </c>
      <c r="E76" s="72" t="s">
        <v>538</v>
      </c>
      <c r="F76" s="72" t="s">
        <v>231</v>
      </c>
      <c r="G76" s="73">
        <v>4</v>
      </c>
      <c r="H76" s="74" t="s">
        <v>333</v>
      </c>
      <c r="I76" s="74" t="s">
        <v>334</v>
      </c>
      <c r="J76" s="75">
        <v>4</v>
      </c>
      <c r="K76" s="76" t="s">
        <v>572</v>
      </c>
      <c r="L76" s="76" t="s">
        <v>573</v>
      </c>
      <c r="M76" s="77">
        <v>4</v>
      </c>
      <c r="N76" s="78" t="s">
        <v>859</v>
      </c>
      <c r="O76" s="78" t="s">
        <v>860</v>
      </c>
      <c r="P76" s="226"/>
      <c r="Q76" s="90">
        <v>4</v>
      </c>
      <c r="R76" s="80" t="s">
        <v>538</v>
      </c>
      <c r="S76" s="80" t="s">
        <v>1081</v>
      </c>
      <c r="T76" s="115">
        <v>4</v>
      </c>
      <c r="U76" s="112" t="s">
        <v>1240</v>
      </c>
      <c r="V76" s="112" t="s">
        <v>1241</v>
      </c>
      <c r="W76" s="66">
        <f>COUNTIF(J74:J79,"3")</f>
        <v>0</v>
      </c>
      <c r="X76" s="66">
        <f>COUNTIF(M74:M79,"3")</f>
        <v>1</v>
      </c>
      <c r="Y76" s="66">
        <f>COUNTIF(Q74:Q79,"3")</f>
        <v>0</v>
      </c>
      <c r="Z76" s="66">
        <f>COUNTIF(T74:T79,"3")</f>
        <v>1</v>
      </c>
      <c r="AA76" s="66">
        <f>COUNTIF(D74:D79,"3")</f>
        <v>1</v>
      </c>
      <c r="AB76" s="66">
        <f>COUNTIF(G74:G79,"3")</f>
        <v>0</v>
      </c>
    </row>
    <row r="77" spans="1:28" ht="80" x14ac:dyDescent="0.2">
      <c r="A77" s="209"/>
      <c r="B77" s="89"/>
      <c r="C77" s="65" t="s">
        <v>93</v>
      </c>
      <c r="D77" s="71">
        <v>4</v>
      </c>
      <c r="E77" s="72" t="s">
        <v>232</v>
      </c>
      <c r="F77" s="72" t="s">
        <v>574</v>
      </c>
      <c r="G77" s="73">
        <v>4</v>
      </c>
      <c r="H77" s="74" t="s">
        <v>335</v>
      </c>
      <c r="I77" s="74" t="s">
        <v>336</v>
      </c>
      <c r="J77" s="75">
        <v>4</v>
      </c>
      <c r="K77" s="76" t="s">
        <v>555</v>
      </c>
      <c r="L77" s="76" t="s">
        <v>575</v>
      </c>
      <c r="M77" s="77">
        <v>4</v>
      </c>
      <c r="N77" s="78" t="s">
        <v>861</v>
      </c>
      <c r="O77" s="78" t="s">
        <v>862</v>
      </c>
      <c r="P77" s="226"/>
      <c r="Q77" s="90">
        <v>4</v>
      </c>
      <c r="R77" s="80" t="s">
        <v>1082</v>
      </c>
      <c r="S77" s="80" t="s">
        <v>1083</v>
      </c>
      <c r="T77" s="115">
        <v>4</v>
      </c>
      <c r="U77" s="112" t="s">
        <v>1242</v>
      </c>
      <c r="V77" s="112" t="s">
        <v>1243</v>
      </c>
      <c r="W77" s="66">
        <f>COUNTIF(J74:J79,"4")</f>
        <v>5</v>
      </c>
      <c r="X77" s="66">
        <f>COUNTIF(M74:M79,"4")</f>
        <v>5</v>
      </c>
      <c r="Y77" s="66">
        <f>COUNTIF(Q74:Q79,"4")</f>
        <v>5</v>
      </c>
      <c r="Z77" s="66">
        <f>COUNTIF(T74:T79,"4")</f>
        <v>5</v>
      </c>
      <c r="AA77" s="66">
        <f>COUNTIF(D74:D79,"4")</f>
        <v>4</v>
      </c>
      <c r="AB77" s="66">
        <f>COUNTIF(G74:G79,"4")</f>
        <v>5</v>
      </c>
    </row>
    <row r="78" spans="1:28" ht="120" customHeight="1" x14ac:dyDescent="0.2">
      <c r="A78" s="209"/>
      <c r="B78" s="89"/>
      <c r="C78" s="65" t="s">
        <v>94</v>
      </c>
      <c r="D78" s="71">
        <v>4</v>
      </c>
      <c r="E78" s="72" t="s">
        <v>576</v>
      </c>
      <c r="F78" s="72" t="s">
        <v>577</v>
      </c>
      <c r="G78" s="73">
        <v>4</v>
      </c>
      <c r="H78" s="74" t="s">
        <v>578</v>
      </c>
      <c r="I78" s="74" t="s">
        <v>337</v>
      </c>
      <c r="J78" s="75">
        <v>4</v>
      </c>
      <c r="K78" s="76" t="s">
        <v>579</v>
      </c>
      <c r="L78" s="76" t="s">
        <v>580</v>
      </c>
      <c r="M78" s="77">
        <v>4</v>
      </c>
      <c r="N78" s="78" t="s">
        <v>863</v>
      </c>
      <c r="O78" s="78" t="s">
        <v>864</v>
      </c>
      <c r="P78" s="226"/>
      <c r="Q78" s="90">
        <v>4</v>
      </c>
      <c r="R78" s="80" t="s">
        <v>1084</v>
      </c>
      <c r="S78" s="80" t="s">
        <v>1085</v>
      </c>
      <c r="T78" s="115">
        <v>4</v>
      </c>
      <c r="U78" s="112" t="s">
        <v>1244</v>
      </c>
      <c r="V78" s="112" t="s">
        <v>1245</v>
      </c>
    </row>
    <row r="79" spans="1:28" ht="112" x14ac:dyDescent="0.2">
      <c r="A79" s="209"/>
      <c r="B79" s="89"/>
      <c r="C79" s="65" t="s">
        <v>95</v>
      </c>
      <c r="D79" s="71">
        <v>2</v>
      </c>
      <c r="E79" s="72" t="s">
        <v>581</v>
      </c>
      <c r="F79" s="72" t="s">
        <v>233</v>
      </c>
      <c r="G79" s="73">
        <v>2</v>
      </c>
      <c r="H79" s="74" t="s">
        <v>338</v>
      </c>
      <c r="I79" s="74" t="s">
        <v>582</v>
      </c>
      <c r="J79" s="75">
        <v>2</v>
      </c>
      <c r="K79" s="76" t="s">
        <v>391</v>
      </c>
      <c r="L79" s="76"/>
      <c r="M79" s="77">
        <v>3</v>
      </c>
      <c r="N79" s="78" t="s">
        <v>865</v>
      </c>
      <c r="O79" s="78" t="s">
        <v>866</v>
      </c>
      <c r="P79" s="226"/>
      <c r="Q79" s="90">
        <v>2</v>
      </c>
      <c r="R79" s="80" t="s">
        <v>1086</v>
      </c>
      <c r="S79" s="80" t="s">
        <v>1087</v>
      </c>
      <c r="T79" s="115">
        <v>3</v>
      </c>
      <c r="U79" s="112" t="s">
        <v>1246</v>
      </c>
      <c r="V79" s="112" t="s">
        <v>1247</v>
      </c>
    </row>
    <row r="80" spans="1:28" x14ac:dyDescent="0.2">
      <c r="B80" s="211"/>
      <c r="C80" s="211"/>
      <c r="D80" s="92"/>
      <c r="E80" s="65"/>
      <c r="F80" s="65"/>
      <c r="G80" s="92"/>
      <c r="H80" s="65"/>
      <c r="I80" s="65"/>
      <c r="J80" s="92"/>
      <c r="K80" s="65"/>
      <c r="L80" s="65"/>
      <c r="M80" s="92"/>
      <c r="N80" s="65"/>
      <c r="O80" s="65"/>
      <c r="P80" s="226"/>
      <c r="Q80" s="92"/>
      <c r="R80" s="65"/>
      <c r="S80" s="65"/>
      <c r="T80" s="116"/>
      <c r="U80" s="118"/>
      <c r="V80" s="118"/>
    </row>
    <row r="81" spans="1:28" ht="15" x14ac:dyDescent="0.2">
      <c r="B81" s="205" t="s">
        <v>96</v>
      </c>
      <c r="C81" s="205"/>
      <c r="D81" s="212" t="s">
        <v>234</v>
      </c>
      <c r="E81" s="212"/>
      <c r="F81" s="212"/>
      <c r="G81" s="215">
        <v>2020</v>
      </c>
      <c r="H81" s="215"/>
      <c r="I81" s="215"/>
      <c r="J81" s="213">
        <v>2021</v>
      </c>
      <c r="K81" s="213"/>
      <c r="L81" s="213"/>
      <c r="M81" s="204">
        <v>2022</v>
      </c>
      <c r="N81" s="204"/>
      <c r="O81" s="204"/>
      <c r="P81" s="226"/>
      <c r="Q81" s="228">
        <v>2023</v>
      </c>
      <c r="R81" s="228"/>
      <c r="S81" s="228"/>
      <c r="T81" s="207">
        <v>2024</v>
      </c>
      <c r="U81" s="207"/>
      <c r="V81" s="207"/>
    </row>
    <row r="82" spans="1:28" ht="13" x14ac:dyDescent="0.2">
      <c r="B82" s="205"/>
      <c r="C82" s="205"/>
      <c r="D82" s="88" t="s">
        <v>34</v>
      </c>
      <c r="E82" s="88" t="s">
        <v>524</v>
      </c>
      <c r="F82" s="88"/>
      <c r="G82" s="88" t="s">
        <v>34</v>
      </c>
      <c r="H82" s="88" t="s">
        <v>524</v>
      </c>
      <c r="I82" s="88" t="s">
        <v>123</v>
      </c>
      <c r="J82" s="88" t="s">
        <v>34</v>
      </c>
      <c r="K82" s="88" t="s">
        <v>524</v>
      </c>
      <c r="L82" s="88" t="s">
        <v>123</v>
      </c>
      <c r="M82" s="88" t="s">
        <v>34</v>
      </c>
      <c r="N82" s="88" t="s">
        <v>524</v>
      </c>
      <c r="O82" s="88" t="s">
        <v>123</v>
      </c>
      <c r="P82" s="226"/>
      <c r="Q82" s="88" t="s">
        <v>34</v>
      </c>
      <c r="R82" s="88" t="s">
        <v>524</v>
      </c>
      <c r="S82" s="88" t="s">
        <v>123</v>
      </c>
      <c r="T82" s="113" t="s">
        <v>34</v>
      </c>
      <c r="U82" s="113" t="s">
        <v>524</v>
      </c>
      <c r="V82" s="113" t="s">
        <v>123</v>
      </c>
    </row>
    <row r="83" spans="1:28" x14ac:dyDescent="0.2">
      <c r="A83" s="209"/>
      <c r="B83" s="89"/>
      <c r="C83" s="210" t="s">
        <v>97</v>
      </c>
      <c r="D83" s="210"/>
      <c r="E83" s="210"/>
      <c r="F83" s="210"/>
      <c r="G83" s="210"/>
      <c r="H83" s="210"/>
      <c r="I83" s="210"/>
      <c r="J83" s="210"/>
      <c r="K83" s="210"/>
      <c r="L83" s="95"/>
      <c r="M83" s="95"/>
      <c r="N83" s="95"/>
      <c r="O83" s="95"/>
      <c r="P83" s="226"/>
      <c r="Q83" s="95">
        <v>3</v>
      </c>
      <c r="R83" s="95"/>
      <c r="S83" s="95"/>
      <c r="T83" s="119">
        <v>3</v>
      </c>
      <c r="U83" s="119"/>
      <c r="V83" s="119"/>
    </row>
    <row r="84" spans="1:28" ht="138" customHeight="1" x14ac:dyDescent="0.2">
      <c r="A84" s="209"/>
      <c r="B84" s="89"/>
      <c r="C84" s="65" t="s">
        <v>98</v>
      </c>
      <c r="D84" s="71">
        <v>4</v>
      </c>
      <c r="E84" s="72" t="s">
        <v>583</v>
      </c>
      <c r="F84" s="72" t="s">
        <v>235</v>
      </c>
      <c r="G84" s="73">
        <v>4</v>
      </c>
      <c r="H84" s="74" t="s">
        <v>342</v>
      </c>
      <c r="I84" s="74" t="s">
        <v>584</v>
      </c>
      <c r="J84" s="84">
        <v>4</v>
      </c>
      <c r="K84" s="76" t="s">
        <v>585</v>
      </c>
      <c r="L84" s="76" t="s">
        <v>442</v>
      </c>
      <c r="M84" s="77">
        <v>4</v>
      </c>
      <c r="N84" s="78" t="s">
        <v>867</v>
      </c>
      <c r="O84" s="78" t="s">
        <v>868</v>
      </c>
      <c r="P84" s="226"/>
      <c r="Q84" s="90">
        <v>4</v>
      </c>
      <c r="R84" s="80" t="s">
        <v>1090</v>
      </c>
      <c r="S84" s="80" t="s">
        <v>1091</v>
      </c>
      <c r="T84" s="115">
        <v>4</v>
      </c>
      <c r="U84" s="112" t="s">
        <v>1248</v>
      </c>
      <c r="V84" s="112" t="s">
        <v>1091</v>
      </c>
      <c r="W84" s="66">
        <f>COUNTIF(J84:J86,"1")</f>
        <v>0</v>
      </c>
      <c r="X84" s="66">
        <f>COUNTIF(M84:M86,"1")</f>
        <v>0</v>
      </c>
      <c r="Y84" s="66">
        <f>COUNTIF(Q84:Q86,"1")</f>
        <v>0</v>
      </c>
      <c r="Z84" s="66">
        <f>COUNTIF(T84:T86,"1")</f>
        <v>0</v>
      </c>
      <c r="AA84" s="66">
        <f>COUNTIF(D84:D86,"1")</f>
        <v>0</v>
      </c>
      <c r="AB84" s="66">
        <f>COUNTIF(G84:G86,"1")</f>
        <v>0</v>
      </c>
    </row>
    <row r="85" spans="1:28" ht="108" customHeight="1" x14ac:dyDescent="0.2">
      <c r="A85" s="209"/>
      <c r="B85" s="89"/>
      <c r="C85" s="65" t="s">
        <v>99</v>
      </c>
      <c r="D85" s="71">
        <v>4</v>
      </c>
      <c r="E85" s="72" t="s">
        <v>586</v>
      </c>
      <c r="F85" s="72" t="s">
        <v>236</v>
      </c>
      <c r="G85" s="73">
        <v>4</v>
      </c>
      <c r="H85" s="74" t="s">
        <v>343</v>
      </c>
      <c r="I85" s="74" t="s">
        <v>344</v>
      </c>
      <c r="J85" s="84">
        <v>4</v>
      </c>
      <c r="K85" s="76" t="s">
        <v>393</v>
      </c>
      <c r="L85" s="76" t="s">
        <v>443</v>
      </c>
      <c r="M85" s="77">
        <v>4</v>
      </c>
      <c r="N85" s="78" t="s">
        <v>869</v>
      </c>
      <c r="O85" s="78" t="s">
        <v>870</v>
      </c>
      <c r="P85" s="226"/>
      <c r="Q85" s="90">
        <v>4</v>
      </c>
      <c r="R85" s="80" t="s">
        <v>1092</v>
      </c>
      <c r="S85" s="80" t="s">
        <v>1093</v>
      </c>
      <c r="T85" s="115">
        <v>4</v>
      </c>
      <c r="U85" s="112" t="s">
        <v>1249</v>
      </c>
      <c r="V85" s="112" t="s">
        <v>1093</v>
      </c>
      <c r="W85" s="66">
        <f>COUNTIF(J84:J86,"2")</f>
        <v>0</v>
      </c>
      <c r="X85" s="66">
        <f>COUNTIF(M84:M86,"2")</f>
        <v>0</v>
      </c>
      <c r="Y85" s="66">
        <f>COUNTIF(Q84:Q86,"2")</f>
        <v>0</v>
      </c>
      <c r="Z85" s="66">
        <f>COUNTIF(T84:T86,"2")</f>
        <v>0</v>
      </c>
      <c r="AA85" s="66">
        <f>COUNTIF(D84:D86,"2")</f>
        <v>0</v>
      </c>
      <c r="AB85" s="66">
        <f>COUNTIF(G84:G86,"2")</f>
        <v>0</v>
      </c>
    </row>
    <row r="86" spans="1:28" ht="97.5" customHeight="1" x14ac:dyDescent="0.2">
      <c r="A86" s="209"/>
      <c r="B86" s="89"/>
      <c r="C86" s="65" t="s">
        <v>100</v>
      </c>
      <c r="D86" s="71">
        <v>4</v>
      </c>
      <c r="E86" s="72" t="s">
        <v>587</v>
      </c>
      <c r="F86" s="72" t="s">
        <v>237</v>
      </c>
      <c r="G86" s="73">
        <v>4</v>
      </c>
      <c r="H86" s="74" t="s">
        <v>345</v>
      </c>
      <c r="I86" s="74" t="s">
        <v>346</v>
      </c>
      <c r="J86" s="84">
        <v>4</v>
      </c>
      <c r="K86" s="76" t="s">
        <v>394</v>
      </c>
      <c r="L86" s="76" t="s">
        <v>588</v>
      </c>
      <c r="M86" s="77">
        <v>4</v>
      </c>
      <c r="N86" s="78" t="s">
        <v>871</v>
      </c>
      <c r="O86" s="78" t="s">
        <v>872</v>
      </c>
      <c r="P86" s="226"/>
      <c r="Q86" s="90">
        <v>4</v>
      </c>
      <c r="R86" s="80" t="s">
        <v>1094</v>
      </c>
      <c r="S86" s="80" t="s">
        <v>1095</v>
      </c>
      <c r="T86" s="115">
        <v>4</v>
      </c>
      <c r="U86" s="112" t="s">
        <v>1250</v>
      </c>
      <c r="V86" s="112" t="s">
        <v>1095</v>
      </c>
      <c r="W86" s="66">
        <f>COUNTIF(J84:J86,"3")</f>
        <v>0</v>
      </c>
      <c r="X86" s="66">
        <f>COUNTIF(M84:M86,"3")</f>
        <v>0</v>
      </c>
      <c r="Y86" s="66">
        <f>COUNTIF(Q84:Q86,"3")</f>
        <v>0</v>
      </c>
      <c r="Z86" s="66">
        <f>COUNTIF(T84:T86,"3")</f>
        <v>0</v>
      </c>
      <c r="AA86" s="66">
        <f>COUNTIF(D84:D86,"3")</f>
        <v>0</v>
      </c>
      <c r="AB86" s="66">
        <f>COUNTIF(G84:G86,"3")</f>
        <v>0</v>
      </c>
    </row>
    <row r="87" spans="1:28" x14ac:dyDescent="0.2">
      <c r="B87" s="211"/>
      <c r="C87" s="211"/>
      <c r="D87" s="92"/>
      <c r="E87" s="65"/>
      <c r="F87" s="65"/>
      <c r="G87" s="92"/>
      <c r="H87" s="65"/>
      <c r="I87" s="65"/>
      <c r="J87" s="92"/>
      <c r="K87" s="65"/>
      <c r="L87" s="65"/>
      <c r="M87" s="92"/>
      <c r="N87" s="65"/>
      <c r="O87" s="65"/>
      <c r="P87" s="226"/>
      <c r="Q87" s="92"/>
      <c r="R87" s="65"/>
      <c r="S87" s="65"/>
      <c r="T87" s="116"/>
      <c r="U87" s="118"/>
      <c r="V87" s="118"/>
      <c r="W87" s="66">
        <f>COUNTIF(J84:J86,"4")</f>
        <v>3</v>
      </c>
      <c r="X87" s="66">
        <f>COUNTIF(M84:M86,"4")</f>
        <v>3</v>
      </c>
      <c r="Y87" s="66">
        <f>COUNTIF(Q84:Q86,"4")</f>
        <v>3</v>
      </c>
      <c r="Z87" s="66">
        <f>COUNTIF(T84:T86,"4")</f>
        <v>3</v>
      </c>
      <c r="AA87" s="66">
        <f>COUNTIF(D84:D86,"4")</f>
        <v>3</v>
      </c>
      <c r="AB87" s="66">
        <f>COUNTIF(G84:G86,"4")</f>
        <v>3</v>
      </c>
    </row>
    <row r="88" spans="1:28" x14ac:dyDescent="0.2">
      <c r="A88" s="209"/>
      <c r="B88" s="94"/>
      <c r="C88" s="210" t="s">
        <v>101</v>
      </c>
      <c r="D88" s="210"/>
      <c r="E88" s="210"/>
      <c r="F88" s="210"/>
      <c r="G88" s="210"/>
      <c r="H88" s="210"/>
      <c r="I88" s="210"/>
      <c r="J88" s="210"/>
      <c r="K88" s="210"/>
      <c r="L88" s="69"/>
      <c r="M88" s="69"/>
      <c r="N88" s="69"/>
      <c r="O88" s="69"/>
      <c r="P88" s="226"/>
      <c r="Q88" s="69"/>
      <c r="R88" s="69"/>
      <c r="S88" s="69"/>
      <c r="T88" s="114"/>
      <c r="U88" s="114"/>
      <c r="V88" s="114"/>
    </row>
    <row r="89" spans="1:28" ht="104" x14ac:dyDescent="0.2">
      <c r="A89" s="209"/>
      <c r="B89" s="89"/>
      <c r="C89" s="65" t="s">
        <v>102</v>
      </c>
      <c r="D89" s="71">
        <v>4</v>
      </c>
      <c r="E89" s="72" t="s">
        <v>589</v>
      </c>
      <c r="F89" s="72" t="s">
        <v>238</v>
      </c>
      <c r="G89" s="73">
        <v>4</v>
      </c>
      <c r="H89" s="74" t="s">
        <v>590</v>
      </c>
      <c r="I89" s="74" t="s">
        <v>347</v>
      </c>
      <c r="J89" s="84">
        <v>4</v>
      </c>
      <c r="K89" s="76" t="s">
        <v>591</v>
      </c>
      <c r="L89" s="76" t="s">
        <v>592</v>
      </c>
      <c r="M89" s="77">
        <v>4</v>
      </c>
      <c r="N89" s="78" t="s">
        <v>873</v>
      </c>
      <c r="O89" s="78" t="s">
        <v>874</v>
      </c>
      <c r="P89" s="226"/>
      <c r="Q89" s="90">
        <v>4</v>
      </c>
      <c r="R89" s="80" t="s">
        <v>1096</v>
      </c>
      <c r="S89" s="80" t="s">
        <v>1097</v>
      </c>
      <c r="T89" s="115">
        <v>4</v>
      </c>
      <c r="U89" s="112" t="s">
        <v>1251</v>
      </c>
      <c r="V89" s="112" t="s">
        <v>1252</v>
      </c>
      <c r="W89" s="66">
        <f>COUNTIF(J89:J95,"1")</f>
        <v>0</v>
      </c>
      <c r="X89" s="66">
        <f>COUNTIF(M89:M95,"1")</f>
        <v>0</v>
      </c>
      <c r="Y89" s="66">
        <f>COUNTIF(Q89:Q95,"1")</f>
        <v>0</v>
      </c>
      <c r="Z89" s="66">
        <f>COUNTIF(T89:T95,"1")</f>
        <v>0</v>
      </c>
      <c r="AA89" s="66">
        <f>COUNTIF(D89:D95,"1")</f>
        <v>0</v>
      </c>
      <c r="AB89" s="66">
        <f>COUNTIF(G89:G95,"1")</f>
        <v>0</v>
      </c>
    </row>
    <row r="90" spans="1:28" ht="120" customHeight="1" x14ac:dyDescent="0.2">
      <c r="A90" s="209"/>
      <c r="B90" s="89"/>
      <c r="C90" s="65" t="s">
        <v>103</v>
      </c>
      <c r="D90" s="71">
        <v>4</v>
      </c>
      <c r="E90" s="72" t="s">
        <v>239</v>
      </c>
      <c r="F90" s="72" t="s">
        <v>240</v>
      </c>
      <c r="G90" s="73">
        <v>4</v>
      </c>
      <c r="H90" s="74" t="s">
        <v>593</v>
      </c>
      <c r="I90" s="74" t="s">
        <v>348</v>
      </c>
      <c r="J90" s="84">
        <v>4</v>
      </c>
      <c r="K90" s="76" t="s">
        <v>594</v>
      </c>
      <c r="L90" s="76" t="s">
        <v>444</v>
      </c>
      <c r="M90" s="77">
        <v>4</v>
      </c>
      <c r="N90" s="78" t="s">
        <v>875</v>
      </c>
      <c r="O90" s="78" t="s">
        <v>876</v>
      </c>
      <c r="P90" s="226"/>
      <c r="Q90" s="90">
        <v>3</v>
      </c>
      <c r="R90" s="80" t="s">
        <v>1098</v>
      </c>
      <c r="S90" s="80" t="s">
        <v>1099</v>
      </c>
      <c r="T90" s="115">
        <v>3</v>
      </c>
      <c r="U90" s="112" t="s">
        <v>1098</v>
      </c>
      <c r="V90" s="112" t="s">
        <v>1099</v>
      </c>
      <c r="W90" s="66">
        <f>COUNTIF(J89:J95,"2")</f>
        <v>0</v>
      </c>
      <c r="X90" s="66">
        <f>COUNTIF(M89:M95,"2")</f>
        <v>0</v>
      </c>
      <c r="Y90" s="66">
        <f>COUNTIF(Q89:Q95,"2")</f>
        <v>0</v>
      </c>
      <c r="Z90" s="66">
        <f>COUNTIF(T89:T95,"2")</f>
        <v>0</v>
      </c>
      <c r="AA90" s="66">
        <f>COUNTIF(D89:D95,"2")</f>
        <v>0</v>
      </c>
      <c r="AB90" s="66">
        <f>COUNTIF(G89:G95,"2")</f>
        <v>0</v>
      </c>
    </row>
    <row r="91" spans="1:28" ht="117" x14ac:dyDescent="0.2">
      <c r="A91" s="209"/>
      <c r="B91" s="89"/>
      <c r="C91" s="65" t="s">
        <v>104</v>
      </c>
      <c r="D91" s="71">
        <v>4</v>
      </c>
      <c r="E91" s="72" t="s">
        <v>595</v>
      </c>
      <c r="F91" s="72" t="s">
        <v>241</v>
      </c>
      <c r="G91" s="73">
        <v>4</v>
      </c>
      <c r="H91" s="74" t="s">
        <v>596</v>
      </c>
      <c r="I91" s="74" t="s">
        <v>597</v>
      </c>
      <c r="J91" s="84">
        <v>4</v>
      </c>
      <c r="K91" s="76" t="s">
        <v>598</v>
      </c>
      <c r="L91" s="76" t="s">
        <v>599</v>
      </c>
      <c r="M91" s="77">
        <v>4</v>
      </c>
      <c r="N91" s="78" t="s">
        <v>877</v>
      </c>
      <c r="O91" s="78" t="s">
        <v>878</v>
      </c>
      <c r="P91" s="226"/>
      <c r="Q91" s="90">
        <v>3</v>
      </c>
      <c r="R91" s="80" t="s">
        <v>1136</v>
      </c>
      <c r="S91" s="80" t="s">
        <v>1103</v>
      </c>
      <c r="T91" s="115">
        <v>3</v>
      </c>
      <c r="U91" s="112" t="s">
        <v>1136</v>
      </c>
      <c r="V91" s="112" t="s">
        <v>1103</v>
      </c>
      <c r="W91" s="66">
        <f>COUNTIF(J89:J95,"3")</f>
        <v>0</v>
      </c>
      <c r="X91" s="66">
        <f>COUNTIF(M89:M95,"3")</f>
        <v>0</v>
      </c>
      <c r="Y91" s="66">
        <f>COUNTIF(Q89:Q95,"3")</f>
        <v>2</v>
      </c>
      <c r="Z91" s="66">
        <f>COUNTIF(T89:T95,"3")</f>
        <v>2</v>
      </c>
      <c r="AA91" s="66">
        <f>COUNTIF(D89:D95,"3")</f>
        <v>0</v>
      </c>
      <c r="AB91" s="66">
        <f>COUNTIF(G89:G95,"3")</f>
        <v>0</v>
      </c>
    </row>
    <row r="92" spans="1:28" ht="104.25" customHeight="1" x14ac:dyDescent="0.2">
      <c r="A92" s="209"/>
      <c r="B92" s="89"/>
      <c r="C92" s="65" t="s">
        <v>105</v>
      </c>
      <c r="D92" s="71">
        <v>4</v>
      </c>
      <c r="E92" s="72" t="s">
        <v>600</v>
      </c>
      <c r="F92" s="72" t="s">
        <v>242</v>
      </c>
      <c r="G92" s="73">
        <v>4</v>
      </c>
      <c r="H92" s="74" t="s">
        <v>601</v>
      </c>
      <c r="I92" s="74" t="s">
        <v>349</v>
      </c>
      <c r="J92" s="84">
        <v>4</v>
      </c>
      <c r="K92" s="76" t="s">
        <v>602</v>
      </c>
      <c r="L92" s="76" t="s">
        <v>603</v>
      </c>
      <c r="M92" s="77">
        <v>4</v>
      </c>
      <c r="N92" s="78" t="s">
        <v>879</v>
      </c>
      <c r="O92" s="78" t="s">
        <v>880</v>
      </c>
      <c r="P92" s="226"/>
      <c r="Q92" s="90">
        <v>4</v>
      </c>
      <c r="R92" s="80" t="s">
        <v>1100</v>
      </c>
      <c r="S92" s="80" t="s">
        <v>1101</v>
      </c>
      <c r="T92" s="115">
        <v>4</v>
      </c>
      <c r="U92" s="112" t="s">
        <v>1100</v>
      </c>
      <c r="V92" s="112" t="s">
        <v>1101</v>
      </c>
      <c r="W92" s="66">
        <f>COUNTIF(J89:J95,"4")</f>
        <v>7</v>
      </c>
      <c r="X92" s="66">
        <f>COUNTIF(M89:M95,"4")</f>
        <v>7</v>
      </c>
      <c r="Y92" s="66">
        <f>COUNTIF(Q89:Q95,"4")</f>
        <v>5</v>
      </c>
      <c r="Z92" s="66">
        <f>COUNTIF(T89:T95,"4")</f>
        <v>5</v>
      </c>
      <c r="AA92" s="66">
        <f>COUNTIF(D89:D95,"4")</f>
        <v>7</v>
      </c>
      <c r="AB92" s="66">
        <f>COUNTIF(G89:G95,"4")</f>
        <v>7</v>
      </c>
    </row>
    <row r="93" spans="1:28" ht="113.25" customHeight="1" x14ac:dyDescent="0.2">
      <c r="A93" s="209"/>
      <c r="B93" s="89"/>
      <c r="C93" s="65" t="s">
        <v>106</v>
      </c>
      <c r="D93" s="71">
        <v>4</v>
      </c>
      <c r="E93" s="72" t="s">
        <v>604</v>
      </c>
      <c r="F93" s="72" t="s">
        <v>243</v>
      </c>
      <c r="G93" s="73">
        <v>4</v>
      </c>
      <c r="H93" s="74" t="s">
        <v>605</v>
      </c>
      <c r="I93" s="74" t="s">
        <v>350</v>
      </c>
      <c r="J93" s="84">
        <v>4</v>
      </c>
      <c r="K93" s="76" t="s">
        <v>606</v>
      </c>
      <c r="L93" s="76" t="s">
        <v>445</v>
      </c>
      <c r="M93" s="77">
        <v>4</v>
      </c>
      <c r="N93" s="78" t="s">
        <v>881</v>
      </c>
      <c r="O93" s="78" t="s">
        <v>882</v>
      </c>
      <c r="P93" s="226"/>
      <c r="Q93" s="90">
        <v>4</v>
      </c>
      <c r="R93" s="80" t="s">
        <v>605</v>
      </c>
      <c r="S93" s="80" t="s">
        <v>1102</v>
      </c>
      <c r="T93" s="115">
        <v>4</v>
      </c>
      <c r="U93" s="112" t="s">
        <v>605</v>
      </c>
      <c r="V93" s="112" t="s">
        <v>1102</v>
      </c>
    </row>
    <row r="94" spans="1:28" ht="117" x14ac:dyDescent="0.2">
      <c r="A94" s="209"/>
      <c r="B94" s="89"/>
      <c r="C94" s="65" t="s">
        <v>107</v>
      </c>
      <c r="D94" s="71">
        <v>4</v>
      </c>
      <c r="E94" s="72" t="s">
        <v>244</v>
      </c>
      <c r="F94" s="72" t="s">
        <v>245</v>
      </c>
      <c r="G94" s="73">
        <v>4</v>
      </c>
      <c r="H94" s="74" t="s">
        <v>607</v>
      </c>
      <c r="I94" s="74" t="s">
        <v>608</v>
      </c>
      <c r="J94" s="84">
        <v>4</v>
      </c>
      <c r="K94" s="76" t="s">
        <v>609</v>
      </c>
      <c r="L94" s="76" t="s">
        <v>446</v>
      </c>
      <c r="M94" s="77">
        <v>4</v>
      </c>
      <c r="N94" s="78" t="s">
        <v>883</v>
      </c>
      <c r="O94" s="78" t="s">
        <v>884</v>
      </c>
      <c r="P94" s="226"/>
      <c r="Q94" s="90">
        <v>4</v>
      </c>
      <c r="R94" s="80" t="s">
        <v>1104</v>
      </c>
      <c r="S94" s="80" t="s">
        <v>1105</v>
      </c>
      <c r="T94" s="115">
        <v>4</v>
      </c>
      <c r="U94" s="112" t="s">
        <v>1104</v>
      </c>
      <c r="V94" s="112" t="s">
        <v>1105</v>
      </c>
    </row>
    <row r="95" spans="1:28" ht="80" x14ac:dyDescent="0.2">
      <c r="A95" s="209"/>
      <c r="B95" s="89"/>
      <c r="C95" s="65" t="s">
        <v>108</v>
      </c>
      <c r="D95" s="71">
        <v>4</v>
      </c>
      <c r="E95" s="72" t="s">
        <v>610</v>
      </c>
      <c r="F95" s="72" t="s">
        <v>246</v>
      </c>
      <c r="G95" s="73">
        <v>4</v>
      </c>
      <c r="H95" s="74" t="s">
        <v>351</v>
      </c>
      <c r="I95" s="74" t="s">
        <v>352</v>
      </c>
      <c r="J95" s="84">
        <v>4</v>
      </c>
      <c r="K95" s="76" t="s">
        <v>395</v>
      </c>
      <c r="L95" s="76" t="s">
        <v>447</v>
      </c>
      <c r="M95" s="77">
        <v>4</v>
      </c>
      <c r="N95" s="78" t="s">
        <v>885</v>
      </c>
      <c r="O95" s="78" t="s">
        <v>886</v>
      </c>
      <c r="P95" s="226"/>
      <c r="Q95" s="90">
        <v>4</v>
      </c>
      <c r="R95" s="80" t="s">
        <v>1106</v>
      </c>
      <c r="S95" s="80" t="s">
        <v>1107</v>
      </c>
      <c r="T95" s="115">
        <v>4</v>
      </c>
      <c r="U95" s="112" t="s">
        <v>1106</v>
      </c>
      <c r="V95" s="112" t="s">
        <v>1107</v>
      </c>
    </row>
    <row r="96" spans="1:28" x14ac:dyDescent="0.2">
      <c r="B96" s="211"/>
      <c r="C96" s="211"/>
      <c r="D96" s="92"/>
      <c r="E96" s="65"/>
      <c r="F96" s="65"/>
      <c r="G96" s="92"/>
      <c r="H96" s="65"/>
      <c r="I96" s="65"/>
      <c r="J96" s="92"/>
      <c r="K96" s="65"/>
      <c r="L96" s="65"/>
      <c r="M96" s="92"/>
      <c r="N96" s="65"/>
      <c r="O96" s="65"/>
      <c r="P96" s="226"/>
      <c r="Q96" s="92"/>
      <c r="R96" s="65"/>
      <c r="S96" s="65"/>
      <c r="T96" s="116"/>
      <c r="U96" s="118"/>
      <c r="V96" s="118"/>
    </row>
    <row r="97" spans="1:28" x14ac:dyDescent="0.2">
      <c r="A97" s="209"/>
      <c r="B97" s="89"/>
      <c r="C97" s="210" t="s">
        <v>25</v>
      </c>
      <c r="D97" s="210"/>
      <c r="E97" s="210"/>
      <c r="F97" s="210"/>
      <c r="G97" s="210"/>
      <c r="H97" s="210"/>
      <c r="I97" s="210"/>
      <c r="J97" s="210"/>
      <c r="K97" s="210"/>
      <c r="L97" s="210"/>
      <c r="M97" s="69"/>
      <c r="N97" s="69"/>
      <c r="O97" s="89"/>
      <c r="P97" s="226"/>
      <c r="Q97" s="69"/>
      <c r="R97" s="69"/>
      <c r="S97" s="89"/>
      <c r="T97" s="114"/>
      <c r="U97" s="114"/>
      <c r="V97" s="118"/>
    </row>
    <row r="98" spans="1:28" ht="128.25" customHeight="1" x14ac:dyDescent="0.2">
      <c r="A98" s="209"/>
      <c r="B98" s="89"/>
      <c r="C98" s="65" t="s">
        <v>109</v>
      </c>
      <c r="D98" s="71">
        <v>3</v>
      </c>
      <c r="E98" s="72" t="s">
        <v>611</v>
      </c>
      <c r="F98" s="72" t="s">
        <v>247</v>
      </c>
      <c r="G98" s="73">
        <v>2</v>
      </c>
      <c r="H98" s="74" t="s">
        <v>612</v>
      </c>
      <c r="I98" s="74" t="s">
        <v>613</v>
      </c>
      <c r="J98" s="84">
        <v>3</v>
      </c>
      <c r="K98" s="76" t="s">
        <v>614</v>
      </c>
      <c r="L98" s="76" t="s">
        <v>615</v>
      </c>
      <c r="M98" s="77">
        <v>4</v>
      </c>
      <c r="N98" s="78" t="s">
        <v>887</v>
      </c>
      <c r="O98" s="78" t="s">
        <v>888</v>
      </c>
      <c r="P98" s="226"/>
      <c r="Q98" s="90">
        <v>4</v>
      </c>
      <c r="R98" s="80" t="s">
        <v>1148</v>
      </c>
      <c r="S98" s="80" t="s">
        <v>1108</v>
      </c>
      <c r="T98" s="115">
        <v>4</v>
      </c>
      <c r="U98" s="112" t="s">
        <v>1148</v>
      </c>
      <c r="V98" s="112" t="s">
        <v>1108</v>
      </c>
      <c r="W98" s="66">
        <f>COUNTIF(J98:J99,"1")</f>
        <v>0</v>
      </c>
      <c r="X98" s="66">
        <f>COUNTIF(M98:M99,"1")</f>
        <v>0</v>
      </c>
      <c r="Y98" s="66">
        <f>COUNTIF(Q98:Q99,"1")</f>
        <v>0</v>
      </c>
      <c r="Z98" s="66">
        <f>COUNTIF(T98:T99,"1")</f>
        <v>0</v>
      </c>
      <c r="AA98" s="66">
        <f>COUNTIF(D98:D99,"1")</f>
        <v>0</v>
      </c>
      <c r="AB98" s="66">
        <f>COUNTIF(G98:G99,"1")</f>
        <v>0</v>
      </c>
    </row>
    <row r="99" spans="1:28" ht="134.25" customHeight="1" x14ac:dyDescent="0.2">
      <c r="A99" s="209"/>
      <c r="B99" s="89"/>
      <c r="C99" s="65" t="s">
        <v>110</v>
      </c>
      <c r="D99" s="71">
        <v>4</v>
      </c>
      <c r="E99" s="72" t="s">
        <v>248</v>
      </c>
      <c r="F99" s="72" t="s">
        <v>249</v>
      </c>
      <c r="G99" s="73">
        <v>4</v>
      </c>
      <c r="H99" s="74" t="s">
        <v>353</v>
      </c>
      <c r="I99" s="74" t="s">
        <v>354</v>
      </c>
      <c r="J99" s="84">
        <v>4</v>
      </c>
      <c r="K99" s="76" t="s">
        <v>396</v>
      </c>
      <c r="L99" s="76" t="s">
        <v>616</v>
      </c>
      <c r="M99" s="77">
        <v>4</v>
      </c>
      <c r="N99" s="78" t="s">
        <v>889</v>
      </c>
      <c r="O99" s="78" t="s">
        <v>890</v>
      </c>
      <c r="P99" s="226"/>
      <c r="Q99" s="90">
        <v>4</v>
      </c>
      <c r="R99" s="80" t="s">
        <v>1109</v>
      </c>
      <c r="S99" s="80" t="s">
        <v>1110</v>
      </c>
      <c r="T99" s="115">
        <v>4</v>
      </c>
      <c r="U99" s="112" t="s">
        <v>1109</v>
      </c>
      <c r="V99" s="112" t="s">
        <v>1110</v>
      </c>
      <c r="W99" s="66">
        <f>COUNTIF(J98:J99,"2")</f>
        <v>0</v>
      </c>
      <c r="X99" s="66">
        <f>COUNTIF(M98:M99,"2")</f>
        <v>0</v>
      </c>
      <c r="Y99" s="66">
        <f>COUNTIF(Q98:Q99,"2")</f>
        <v>0</v>
      </c>
      <c r="Z99" s="66">
        <f>COUNTIF(T98:T99,"2")</f>
        <v>0</v>
      </c>
      <c r="AA99" s="66">
        <f>COUNTIF(D98:D99,"2")</f>
        <v>0</v>
      </c>
      <c r="AB99" s="66">
        <f>COUNTIF(G98:G99,"2")</f>
        <v>1</v>
      </c>
    </row>
    <row r="100" spans="1:28" x14ac:dyDescent="0.2">
      <c r="B100" s="211"/>
      <c r="C100" s="211"/>
      <c r="D100" s="92"/>
      <c r="E100" s="65"/>
      <c r="F100" s="65"/>
      <c r="G100" s="92"/>
      <c r="H100" s="65"/>
      <c r="I100" s="65"/>
      <c r="J100" s="92"/>
      <c r="K100" s="65"/>
      <c r="L100" s="65"/>
      <c r="M100" s="92"/>
      <c r="N100" s="65"/>
      <c r="O100" s="65"/>
      <c r="P100" s="226"/>
      <c r="Q100" s="92"/>
      <c r="R100" s="65"/>
      <c r="S100" s="65"/>
      <c r="T100" s="116"/>
      <c r="U100" s="118"/>
      <c r="V100" s="118"/>
      <c r="W100" s="66">
        <f>COUNTIF(J98:J99,"3")</f>
        <v>1</v>
      </c>
      <c r="X100" s="66">
        <f>COUNTIF(M98:M99,"3")</f>
        <v>0</v>
      </c>
      <c r="Y100" s="66">
        <f>COUNTIF(Q98:Q99,"3")</f>
        <v>0</v>
      </c>
      <c r="Z100" s="66">
        <f>COUNTIF(T98:T99,"3")</f>
        <v>0</v>
      </c>
      <c r="AA100" s="66">
        <f>COUNTIF(D98:D99,"3")</f>
        <v>1</v>
      </c>
      <c r="AB100" s="66">
        <f>COUNTIF(G98:G99,"3")</f>
        <v>0</v>
      </c>
    </row>
    <row r="101" spans="1:28" x14ac:dyDescent="0.2">
      <c r="A101" s="209"/>
      <c r="B101" s="89"/>
      <c r="C101" s="210" t="s">
        <v>111</v>
      </c>
      <c r="D101" s="210"/>
      <c r="E101" s="210"/>
      <c r="F101" s="210"/>
      <c r="G101" s="210"/>
      <c r="H101" s="210"/>
      <c r="I101" s="210"/>
      <c r="J101" s="210"/>
      <c r="K101" s="210"/>
      <c r="L101" s="69"/>
      <c r="M101" s="69"/>
      <c r="N101" s="69"/>
      <c r="O101" s="69"/>
      <c r="P101" s="226"/>
      <c r="Q101" s="69"/>
      <c r="R101" s="69"/>
      <c r="S101" s="69"/>
      <c r="T101" s="114"/>
      <c r="U101" s="114"/>
      <c r="V101" s="114"/>
      <c r="W101" s="66">
        <f>COUNTIF(J98:J99,"4")</f>
        <v>1</v>
      </c>
      <c r="X101" s="66">
        <f>COUNTIF(M98:M99,"4")</f>
        <v>2</v>
      </c>
      <c r="Y101" s="66">
        <f>COUNTIF(Q98:Q99,"4")</f>
        <v>2</v>
      </c>
      <c r="Z101" s="66">
        <f>COUNTIF(T98:T99,"4")</f>
        <v>2</v>
      </c>
      <c r="AA101" s="66">
        <f>COUNTIF(D98:D99,"4")</f>
        <v>1</v>
      </c>
      <c r="AB101" s="66">
        <f>COUNTIF(G98:G99,"4")</f>
        <v>1</v>
      </c>
    </row>
    <row r="102" spans="1:28" ht="120" customHeight="1" x14ac:dyDescent="0.2">
      <c r="A102" s="209"/>
      <c r="B102" s="89"/>
      <c r="C102" s="65" t="s">
        <v>112</v>
      </c>
      <c r="D102" s="71">
        <v>4</v>
      </c>
      <c r="E102" s="72" t="s">
        <v>617</v>
      </c>
      <c r="F102" s="72" t="s">
        <v>250</v>
      </c>
      <c r="G102" s="73">
        <v>4</v>
      </c>
      <c r="H102" s="74" t="s">
        <v>618</v>
      </c>
      <c r="I102" s="74" t="s">
        <v>619</v>
      </c>
      <c r="J102" s="84">
        <v>4</v>
      </c>
      <c r="K102" s="76" t="s">
        <v>620</v>
      </c>
      <c r="L102" s="76" t="s">
        <v>448</v>
      </c>
      <c r="M102" s="77">
        <v>4</v>
      </c>
      <c r="N102" s="78" t="s">
        <v>891</v>
      </c>
      <c r="O102" s="78" t="s">
        <v>892</v>
      </c>
      <c r="P102" s="226"/>
      <c r="Q102" s="90">
        <v>4</v>
      </c>
      <c r="R102" s="80" t="s">
        <v>1111</v>
      </c>
      <c r="S102" s="80" t="s">
        <v>1112</v>
      </c>
      <c r="T102" s="115">
        <v>4</v>
      </c>
      <c r="U102" s="112" t="s">
        <v>1111</v>
      </c>
      <c r="V102" s="112" t="s">
        <v>1112</v>
      </c>
      <c r="W102" s="66">
        <f>COUNTIF(J102:J111,"1")</f>
        <v>0</v>
      </c>
      <c r="X102" s="66">
        <f>COUNTIF(M102:M111,"1")</f>
        <v>0</v>
      </c>
      <c r="Y102" s="66">
        <f>COUNTIF(Q102:Q111,"1")</f>
        <v>0</v>
      </c>
      <c r="Z102" s="66">
        <f>COUNTIF(T102:T111,"1")</f>
        <v>0</v>
      </c>
      <c r="AA102" s="66">
        <f>COUNTIF(D102:D111,"1")</f>
        <v>0</v>
      </c>
      <c r="AB102" s="66">
        <f>COUNTIF(G102:G111,"1")</f>
        <v>0</v>
      </c>
    </row>
    <row r="103" spans="1:28" ht="96.75" customHeight="1" x14ac:dyDescent="0.2">
      <c r="A103" s="209"/>
      <c r="B103" s="89"/>
      <c r="C103" s="65" t="s">
        <v>113</v>
      </c>
      <c r="D103" s="71">
        <v>4</v>
      </c>
      <c r="E103" s="72" t="s">
        <v>621</v>
      </c>
      <c r="F103" s="72" t="s">
        <v>251</v>
      </c>
      <c r="G103" s="73">
        <v>4</v>
      </c>
      <c r="H103" s="74" t="s">
        <v>355</v>
      </c>
      <c r="I103" s="74" t="s">
        <v>356</v>
      </c>
      <c r="J103" s="84">
        <v>4</v>
      </c>
      <c r="K103" s="76" t="s">
        <v>397</v>
      </c>
      <c r="L103" s="76" t="s">
        <v>449</v>
      </c>
      <c r="M103" s="77">
        <v>4</v>
      </c>
      <c r="N103" s="78" t="s">
        <v>893</v>
      </c>
      <c r="O103" s="78" t="s">
        <v>894</v>
      </c>
      <c r="P103" s="226"/>
      <c r="Q103" s="90">
        <v>4</v>
      </c>
      <c r="R103" s="80" t="s">
        <v>1113</v>
      </c>
      <c r="S103" s="80" t="s">
        <v>1114</v>
      </c>
      <c r="T103" s="115">
        <v>4</v>
      </c>
      <c r="U103" s="112" t="s">
        <v>1113</v>
      </c>
      <c r="V103" s="112" t="s">
        <v>1114</v>
      </c>
      <c r="W103" s="66">
        <f>COUNTIF(J102:J111,"2")</f>
        <v>0</v>
      </c>
      <c r="X103" s="66">
        <f>COUNTIF(M102:M111,"2")</f>
        <v>0</v>
      </c>
      <c r="Y103" s="66">
        <f>COUNTIF(Q102:Q111,"2")</f>
        <v>0</v>
      </c>
      <c r="Z103" s="66">
        <f>COUNTIF(T102:T111,"2")</f>
        <v>0</v>
      </c>
      <c r="AA103" s="66">
        <f>COUNTIF(D102:D111,"2")</f>
        <v>0</v>
      </c>
      <c r="AB103" s="66">
        <f>COUNTIF(G102:G111,"2")</f>
        <v>0</v>
      </c>
    </row>
    <row r="104" spans="1:28" ht="117" x14ac:dyDescent="0.2">
      <c r="A104" s="209"/>
      <c r="B104" s="89"/>
      <c r="C104" s="65" t="s">
        <v>114</v>
      </c>
      <c r="D104" s="71">
        <v>4</v>
      </c>
      <c r="E104" s="72" t="s">
        <v>622</v>
      </c>
      <c r="F104" s="72" t="s">
        <v>252</v>
      </c>
      <c r="G104" s="73">
        <v>4</v>
      </c>
      <c r="H104" s="74" t="s">
        <v>623</v>
      </c>
      <c r="I104" s="74" t="s">
        <v>624</v>
      </c>
      <c r="J104" s="84">
        <v>4</v>
      </c>
      <c r="K104" s="76" t="s">
        <v>398</v>
      </c>
      <c r="L104" s="76" t="s">
        <v>399</v>
      </c>
      <c r="M104" s="77">
        <v>4</v>
      </c>
      <c r="N104" s="78" t="s">
        <v>895</v>
      </c>
      <c r="O104" s="78" t="s">
        <v>896</v>
      </c>
      <c r="P104" s="226"/>
      <c r="Q104" s="90">
        <v>4</v>
      </c>
      <c r="R104" s="80" t="s">
        <v>1115</v>
      </c>
      <c r="S104" s="80" t="s">
        <v>1116</v>
      </c>
      <c r="T104" s="115">
        <v>3</v>
      </c>
      <c r="U104" s="112" t="s">
        <v>1115</v>
      </c>
      <c r="V104" s="112" t="s">
        <v>1116</v>
      </c>
      <c r="W104" s="66">
        <f>COUNTIF(J102:J111,"3")</f>
        <v>1</v>
      </c>
      <c r="X104" s="66">
        <f>COUNTIF(M102:M111,"3")</f>
        <v>0</v>
      </c>
      <c r="Y104" s="66">
        <f>COUNTIF(Q102:Q111,"3")</f>
        <v>0</v>
      </c>
      <c r="Z104" s="66">
        <f>COUNTIF(T102:T111,"3")</f>
        <v>1</v>
      </c>
      <c r="AA104" s="66">
        <f>COUNTIF(D102:D111,"3")</f>
        <v>0</v>
      </c>
      <c r="AB104" s="66">
        <f>COUNTIF(G102:G111,"3")</f>
        <v>1</v>
      </c>
    </row>
    <row r="105" spans="1:28" ht="80" x14ac:dyDescent="0.2">
      <c r="A105" s="209"/>
      <c r="B105" s="89"/>
      <c r="C105" s="65" t="s">
        <v>115</v>
      </c>
      <c r="D105" s="71">
        <v>4</v>
      </c>
      <c r="E105" s="72" t="s">
        <v>625</v>
      </c>
      <c r="F105" s="72" t="s">
        <v>253</v>
      </c>
      <c r="G105" s="73">
        <v>4</v>
      </c>
      <c r="H105" s="74" t="s">
        <v>357</v>
      </c>
      <c r="I105" s="74" t="s">
        <v>358</v>
      </c>
      <c r="J105" s="84">
        <v>4</v>
      </c>
      <c r="K105" s="76" t="s">
        <v>400</v>
      </c>
      <c r="L105" s="76" t="s">
        <v>626</v>
      </c>
      <c r="M105" s="77">
        <v>4</v>
      </c>
      <c r="N105" s="78" t="s">
        <v>897</v>
      </c>
      <c r="O105" s="78" t="s">
        <v>898</v>
      </c>
      <c r="P105" s="226"/>
      <c r="Q105" s="90">
        <v>4</v>
      </c>
      <c r="R105" s="80" t="s">
        <v>1117</v>
      </c>
      <c r="S105" s="80" t="s">
        <v>1118</v>
      </c>
      <c r="T105" s="115">
        <v>4</v>
      </c>
      <c r="U105" s="112" t="s">
        <v>1117</v>
      </c>
      <c r="V105" s="112" t="s">
        <v>1118</v>
      </c>
      <c r="W105" s="66">
        <f>COUNTIF(J102:J111,"4")</f>
        <v>9</v>
      </c>
      <c r="X105" s="66">
        <f>COUNTIF(M102:M111,"4")</f>
        <v>10</v>
      </c>
      <c r="Y105" s="66">
        <f>COUNTIF(Q102:Q111,"4")</f>
        <v>10</v>
      </c>
      <c r="Z105" s="66">
        <f>COUNTIF(T102:T111,"4")</f>
        <v>9</v>
      </c>
      <c r="AA105" s="66">
        <f>COUNTIF(D102:D111,"4")</f>
        <v>10</v>
      </c>
      <c r="AB105" s="66">
        <f>COUNTIF(G102:G111,"4")</f>
        <v>9</v>
      </c>
    </row>
    <row r="106" spans="1:28" ht="96" x14ac:dyDescent="0.2">
      <c r="A106" s="209"/>
      <c r="B106" s="89"/>
      <c r="C106" s="65" t="s">
        <v>116</v>
      </c>
      <c r="D106" s="71">
        <v>4</v>
      </c>
      <c r="E106" s="72" t="s">
        <v>627</v>
      </c>
      <c r="F106" s="72" t="s">
        <v>254</v>
      </c>
      <c r="G106" s="73">
        <v>4</v>
      </c>
      <c r="H106" s="74" t="s">
        <v>628</v>
      </c>
      <c r="I106" s="74" t="s">
        <v>629</v>
      </c>
      <c r="J106" s="84">
        <v>4</v>
      </c>
      <c r="K106" s="76" t="s">
        <v>401</v>
      </c>
      <c r="L106" s="76" t="s">
        <v>630</v>
      </c>
      <c r="M106" s="77">
        <v>4</v>
      </c>
      <c r="N106" s="78" t="s">
        <v>899</v>
      </c>
      <c r="O106" s="78" t="s">
        <v>900</v>
      </c>
      <c r="P106" s="226"/>
      <c r="Q106" s="90">
        <v>4</v>
      </c>
      <c r="R106" s="80" t="s">
        <v>1119</v>
      </c>
      <c r="S106" s="80" t="s">
        <v>1120</v>
      </c>
      <c r="T106" s="115">
        <v>4</v>
      </c>
      <c r="U106" s="112" t="s">
        <v>1119</v>
      </c>
      <c r="V106" s="112" t="s">
        <v>1120</v>
      </c>
    </row>
    <row r="107" spans="1:28" ht="156" x14ac:dyDescent="0.2">
      <c r="A107" s="209"/>
      <c r="B107" s="89"/>
      <c r="C107" s="65" t="s">
        <v>117</v>
      </c>
      <c r="D107" s="71">
        <v>4</v>
      </c>
      <c r="E107" s="72" t="s">
        <v>631</v>
      </c>
      <c r="F107" s="72" t="s">
        <v>255</v>
      </c>
      <c r="G107" s="73">
        <v>4</v>
      </c>
      <c r="H107" s="74" t="s">
        <v>632</v>
      </c>
      <c r="I107" s="74" t="s">
        <v>633</v>
      </c>
      <c r="J107" s="84">
        <v>4</v>
      </c>
      <c r="K107" s="76" t="s">
        <v>402</v>
      </c>
      <c r="L107" s="76" t="s">
        <v>634</v>
      </c>
      <c r="M107" s="77">
        <v>4</v>
      </c>
      <c r="N107" s="78" t="s">
        <v>901</v>
      </c>
      <c r="O107" s="78" t="s">
        <v>902</v>
      </c>
      <c r="P107" s="226"/>
      <c r="Q107" s="90">
        <v>4</v>
      </c>
      <c r="R107" s="80" t="s">
        <v>1121</v>
      </c>
      <c r="S107" s="80" t="s">
        <v>1122</v>
      </c>
      <c r="T107" s="115">
        <v>4</v>
      </c>
      <c r="U107" s="112" t="s">
        <v>1121</v>
      </c>
      <c r="V107" s="112" t="s">
        <v>1122</v>
      </c>
    </row>
    <row r="108" spans="1:28" ht="144" x14ac:dyDescent="0.2">
      <c r="A108" s="209"/>
      <c r="B108" s="89"/>
      <c r="C108" s="65" t="s">
        <v>118</v>
      </c>
      <c r="D108" s="71">
        <v>4</v>
      </c>
      <c r="E108" s="72" t="s">
        <v>635</v>
      </c>
      <c r="F108" s="72" t="s">
        <v>256</v>
      </c>
      <c r="G108" s="73">
        <v>4</v>
      </c>
      <c r="H108" s="74" t="s">
        <v>359</v>
      </c>
      <c r="I108" s="74" t="s">
        <v>636</v>
      </c>
      <c r="J108" s="84">
        <v>3</v>
      </c>
      <c r="K108" s="76" t="s">
        <v>403</v>
      </c>
      <c r="L108" s="76" t="s">
        <v>637</v>
      </c>
      <c r="M108" s="77">
        <v>4</v>
      </c>
      <c r="N108" s="78" t="s">
        <v>903</v>
      </c>
      <c r="O108" s="78" t="s">
        <v>904</v>
      </c>
      <c r="P108" s="226"/>
      <c r="Q108" s="90">
        <v>4</v>
      </c>
      <c r="R108" s="80" t="s">
        <v>1123</v>
      </c>
      <c r="S108" s="80" t="s">
        <v>1124</v>
      </c>
      <c r="T108" s="115">
        <v>4</v>
      </c>
      <c r="U108" s="112" t="s">
        <v>1123</v>
      </c>
      <c r="V108" s="112" t="s">
        <v>1124</v>
      </c>
    </row>
    <row r="109" spans="1:28" ht="104" x14ac:dyDescent="0.2">
      <c r="A109" s="209"/>
      <c r="B109" s="89"/>
      <c r="C109" s="65" t="s">
        <v>119</v>
      </c>
      <c r="D109" s="71">
        <v>4</v>
      </c>
      <c r="E109" s="72" t="s">
        <v>638</v>
      </c>
      <c r="F109" s="72" t="s">
        <v>639</v>
      </c>
      <c r="G109" s="73">
        <v>3</v>
      </c>
      <c r="H109" s="74" t="s">
        <v>360</v>
      </c>
      <c r="I109" s="74" t="s">
        <v>640</v>
      </c>
      <c r="J109" s="84">
        <v>4</v>
      </c>
      <c r="K109" s="76" t="s">
        <v>404</v>
      </c>
      <c r="L109" s="76" t="s">
        <v>450</v>
      </c>
      <c r="M109" s="77">
        <v>4</v>
      </c>
      <c r="N109" s="78" t="s">
        <v>905</v>
      </c>
      <c r="O109" s="78" t="s">
        <v>906</v>
      </c>
      <c r="P109" s="226"/>
      <c r="Q109" s="90">
        <v>4</v>
      </c>
      <c r="R109" s="80" t="s">
        <v>1125</v>
      </c>
      <c r="S109" s="80" t="s">
        <v>1126</v>
      </c>
      <c r="T109" s="115">
        <v>4</v>
      </c>
      <c r="U109" s="112" t="s">
        <v>1125</v>
      </c>
      <c r="V109" s="112" t="s">
        <v>1126</v>
      </c>
    </row>
    <row r="110" spans="1:28" ht="128" x14ac:dyDescent="0.2">
      <c r="A110" s="209"/>
      <c r="B110" s="89"/>
      <c r="C110" s="65" t="s">
        <v>120</v>
      </c>
      <c r="D110" s="71">
        <v>4</v>
      </c>
      <c r="E110" s="72" t="s">
        <v>641</v>
      </c>
      <c r="F110" s="72" t="s">
        <v>257</v>
      </c>
      <c r="G110" s="73">
        <v>4</v>
      </c>
      <c r="H110" s="74" t="s">
        <v>642</v>
      </c>
      <c r="I110" s="74" t="s">
        <v>643</v>
      </c>
      <c r="J110" s="84">
        <v>4</v>
      </c>
      <c r="K110" s="76" t="s">
        <v>405</v>
      </c>
      <c r="L110" s="76" t="s">
        <v>644</v>
      </c>
      <c r="M110" s="77">
        <v>4</v>
      </c>
      <c r="N110" s="78" t="s">
        <v>907</v>
      </c>
      <c r="O110" s="78" t="s">
        <v>908</v>
      </c>
      <c r="P110" s="226"/>
      <c r="Q110" s="90">
        <v>4</v>
      </c>
      <c r="R110" s="80" t="s">
        <v>1127</v>
      </c>
      <c r="S110" s="80" t="s">
        <v>643</v>
      </c>
      <c r="T110" s="115">
        <v>4</v>
      </c>
      <c r="U110" s="112" t="s">
        <v>1127</v>
      </c>
      <c r="V110" s="112" t="s">
        <v>643</v>
      </c>
    </row>
    <row r="111" spans="1:28" ht="128" x14ac:dyDescent="0.2">
      <c r="A111" s="209"/>
      <c r="B111" s="89"/>
      <c r="C111" s="65" t="s">
        <v>121</v>
      </c>
      <c r="D111" s="71">
        <v>4</v>
      </c>
      <c r="E111" s="72" t="s">
        <v>645</v>
      </c>
      <c r="F111" s="72" t="s">
        <v>258</v>
      </c>
      <c r="G111" s="73">
        <v>4</v>
      </c>
      <c r="H111" s="74" t="s">
        <v>361</v>
      </c>
      <c r="I111" s="74" t="s">
        <v>362</v>
      </c>
      <c r="J111" s="84">
        <v>4</v>
      </c>
      <c r="K111" s="76" t="s">
        <v>406</v>
      </c>
      <c r="L111" s="76" t="s">
        <v>646</v>
      </c>
      <c r="M111" s="77">
        <v>4</v>
      </c>
      <c r="N111" s="78" t="s">
        <v>909</v>
      </c>
      <c r="O111" s="78" t="s">
        <v>910</v>
      </c>
      <c r="P111" s="226"/>
      <c r="Q111" s="90">
        <v>4</v>
      </c>
      <c r="R111" s="80" t="s">
        <v>361</v>
      </c>
      <c r="S111" s="80" t="s">
        <v>1128</v>
      </c>
      <c r="T111" s="115">
        <v>4</v>
      </c>
      <c r="U111" s="112" t="s">
        <v>361</v>
      </c>
      <c r="V111" s="112" t="s">
        <v>1128</v>
      </c>
    </row>
    <row r="112" spans="1:28" x14ac:dyDescent="0.2">
      <c r="B112" s="211"/>
      <c r="C112" s="211"/>
      <c r="D112" s="92"/>
      <c r="E112" s="65"/>
      <c r="F112" s="65"/>
      <c r="G112" s="92"/>
      <c r="H112" s="65"/>
      <c r="I112" s="65"/>
      <c r="J112" s="92"/>
      <c r="K112" s="65"/>
      <c r="L112" s="65"/>
      <c r="M112" s="92"/>
      <c r="N112" s="65"/>
      <c r="O112" s="65"/>
      <c r="P112" s="226"/>
      <c r="Q112" s="92"/>
      <c r="R112" s="65"/>
      <c r="S112" s="65"/>
      <c r="T112" s="116"/>
      <c r="U112" s="118"/>
      <c r="V112" s="118"/>
    </row>
    <row r="113" spans="1:28" x14ac:dyDescent="0.2">
      <c r="A113" s="209"/>
      <c r="B113" s="89"/>
      <c r="C113" s="210" t="s">
        <v>0</v>
      </c>
      <c r="D113" s="210"/>
      <c r="E113" s="210"/>
      <c r="F113" s="210"/>
      <c r="G113" s="210"/>
      <c r="H113" s="210"/>
      <c r="I113" s="210"/>
      <c r="J113" s="210"/>
      <c r="K113" s="210"/>
      <c r="L113" s="69"/>
      <c r="M113" s="69"/>
      <c r="N113" s="69"/>
      <c r="O113" s="69"/>
      <c r="P113" s="226"/>
      <c r="Q113" s="69"/>
      <c r="R113" s="69"/>
      <c r="S113" s="69"/>
      <c r="T113" s="114"/>
      <c r="U113" s="114"/>
      <c r="V113" s="114"/>
    </row>
    <row r="114" spans="1:28" ht="130" x14ac:dyDescent="0.2">
      <c r="A114" s="209"/>
      <c r="B114" s="89"/>
      <c r="C114" s="65" t="s">
        <v>1</v>
      </c>
      <c r="D114" s="71">
        <v>4</v>
      </c>
      <c r="E114" s="72" t="s">
        <v>647</v>
      </c>
      <c r="F114" s="72" t="s">
        <v>259</v>
      </c>
      <c r="G114" s="73">
        <v>4</v>
      </c>
      <c r="H114" s="74" t="s">
        <v>363</v>
      </c>
      <c r="I114" s="74" t="s">
        <v>364</v>
      </c>
      <c r="J114" s="84">
        <v>4</v>
      </c>
      <c r="K114" s="76" t="s">
        <v>648</v>
      </c>
      <c r="L114" s="76" t="s">
        <v>407</v>
      </c>
      <c r="M114" s="77">
        <v>4</v>
      </c>
      <c r="N114" s="78" t="s">
        <v>911</v>
      </c>
      <c r="O114" s="78" t="s">
        <v>911</v>
      </c>
      <c r="P114" s="226"/>
      <c r="Q114" s="90">
        <v>4</v>
      </c>
      <c r="R114" s="80" t="s">
        <v>1137</v>
      </c>
      <c r="S114" s="80" t="s">
        <v>1129</v>
      </c>
      <c r="T114" s="115">
        <v>4</v>
      </c>
      <c r="U114" s="112" t="s">
        <v>1137</v>
      </c>
      <c r="V114" s="112" t="s">
        <v>1129</v>
      </c>
      <c r="W114" s="66">
        <f>COUNTIF(J114:J117,"1")</f>
        <v>0</v>
      </c>
      <c r="X114" s="66">
        <f>COUNTIF(M114:M117,"1")</f>
        <v>0</v>
      </c>
      <c r="Y114" s="66">
        <f>COUNTIF(Q114:Q117,"1")</f>
        <v>0</v>
      </c>
      <c r="Z114" s="66">
        <f>COUNTIF(T114:T117,"1")</f>
        <v>0</v>
      </c>
      <c r="AA114" s="66">
        <f>COUNTIF(D114:D117,"1")</f>
        <v>0</v>
      </c>
      <c r="AB114" s="66">
        <f>COUNTIF(G114:G117,"1")</f>
        <v>0</v>
      </c>
    </row>
    <row r="115" spans="1:28" ht="156" x14ac:dyDescent="0.2">
      <c r="A115" s="209"/>
      <c r="B115" s="89"/>
      <c r="C115" s="65" t="s">
        <v>2</v>
      </c>
      <c r="D115" s="71">
        <v>4</v>
      </c>
      <c r="E115" s="72" t="s">
        <v>260</v>
      </c>
      <c r="F115" s="72" t="s">
        <v>261</v>
      </c>
      <c r="G115" s="73">
        <v>4</v>
      </c>
      <c r="H115" s="74" t="s">
        <v>649</v>
      </c>
      <c r="I115" s="74" t="s">
        <v>650</v>
      </c>
      <c r="J115" s="84">
        <v>4</v>
      </c>
      <c r="K115" s="76" t="s">
        <v>408</v>
      </c>
      <c r="L115" s="76" t="s">
        <v>651</v>
      </c>
      <c r="M115" s="77">
        <v>4</v>
      </c>
      <c r="N115" s="78" t="s">
        <v>911</v>
      </c>
      <c r="O115" s="78" t="s">
        <v>911</v>
      </c>
      <c r="P115" s="226"/>
      <c r="Q115" s="90">
        <v>4</v>
      </c>
      <c r="R115" s="80" t="s">
        <v>1130</v>
      </c>
      <c r="S115" s="80" t="s">
        <v>1131</v>
      </c>
      <c r="T115" s="115">
        <v>4</v>
      </c>
      <c r="U115" s="112" t="s">
        <v>1130</v>
      </c>
      <c r="V115" s="112" t="s">
        <v>1131</v>
      </c>
      <c r="W115" s="66">
        <f>COUNTIF(J114:J117,"2")</f>
        <v>0</v>
      </c>
      <c r="X115" s="66">
        <f>COUNTIF(M114:M117,"2")</f>
        <v>0</v>
      </c>
      <c r="Y115" s="66">
        <f>COUNTIF(Q114:Q117,"2")</f>
        <v>0</v>
      </c>
      <c r="Z115" s="66">
        <f>COUNTIF(T114:T117,"2")</f>
        <v>0</v>
      </c>
      <c r="AA115" s="66">
        <f>COUNTIF(D114:D117,"2")</f>
        <v>0</v>
      </c>
      <c r="AB115" s="66">
        <f>COUNTIF(G114:G117,"2")</f>
        <v>0</v>
      </c>
    </row>
    <row r="116" spans="1:28" ht="78" x14ac:dyDescent="0.2">
      <c r="A116" s="209"/>
      <c r="B116" s="89"/>
      <c r="C116" s="65" t="s">
        <v>3</v>
      </c>
      <c r="D116" s="71">
        <v>4</v>
      </c>
      <c r="E116" s="72" t="s">
        <v>652</v>
      </c>
      <c r="F116" s="72" t="s">
        <v>262</v>
      </c>
      <c r="G116" s="73">
        <v>4</v>
      </c>
      <c r="H116" s="74" t="s">
        <v>365</v>
      </c>
      <c r="I116" s="74" t="s">
        <v>366</v>
      </c>
      <c r="J116" s="84">
        <v>4</v>
      </c>
      <c r="K116" s="76" t="s">
        <v>409</v>
      </c>
      <c r="L116" s="76" t="s">
        <v>653</v>
      </c>
      <c r="M116" s="77">
        <v>4</v>
      </c>
      <c r="N116" s="78" t="s">
        <v>911</v>
      </c>
      <c r="O116" s="78" t="s">
        <v>911</v>
      </c>
      <c r="P116" s="226"/>
      <c r="Q116" s="90">
        <v>4</v>
      </c>
      <c r="R116" s="80" t="s">
        <v>1132</v>
      </c>
      <c r="S116" s="80" t="s">
        <v>1133</v>
      </c>
      <c r="T116" s="115">
        <v>4</v>
      </c>
      <c r="U116" s="112" t="s">
        <v>1132</v>
      </c>
      <c r="V116" s="112" t="s">
        <v>1133</v>
      </c>
      <c r="W116" s="66">
        <f>COUNTIF(J114:J117,"3")</f>
        <v>0</v>
      </c>
      <c r="X116" s="66">
        <f>COUNTIF(M114:M117,"3")</f>
        <v>0</v>
      </c>
      <c r="Y116" s="66">
        <f>COUNTIF(Q114:Q117,"3")</f>
        <v>0</v>
      </c>
      <c r="Z116" s="66">
        <f>COUNTIF(T114:T117,"3")</f>
        <v>0</v>
      </c>
      <c r="AA116" s="66">
        <f>COUNTIF(D114:D117,"3")</f>
        <v>0</v>
      </c>
      <c r="AB116" s="66">
        <f>COUNTIF(G114:G117,"3")</f>
        <v>0</v>
      </c>
    </row>
    <row r="117" spans="1:28" ht="104" x14ac:dyDescent="0.2">
      <c r="A117" s="209"/>
      <c r="B117" s="89"/>
      <c r="C117" s="65" t="s">
        <v>4</v>
      </c>
      <c r="D117" s="71">
        <v>4</v>
      </c>
      <c r="E117" s="72" t="s">
        <v>654</v>
      </c>
      <c r="F117" s="72" t="s">
        <v>263</v>
      </c>
      <c r="G117" s="73">
        <v>4</v>
      </c>
      <c r="H117" s="74" t="s">
        <v>367</v>
      </c>
      <c r="I117" s="74" t="s">
        <v>368</v>
      </c>
      <c r="J117" s="84">
        <v>4</v>
      </c>
      <c r="K117" s="76" t="s">
        <v>410</v>
      </c>
      <c r="L117" s="76" t="s">
        <v>653</v>
      </c>
      <c r="M117" s="77">
        <v>4</v>
      </c>
      <c r="N117" s="78" t="s">
        <v>911</v>
      </c>
      <c r="O117" s="78" t="s">
        <v>911</v>
      </c>
      <c r="P117" s="226"/>
      <c r="Q117" s="90">
        <v>4</v>
      </c>
      <c r="R117" s="80" t="s">
        <v>1134</v>
      </c>
      <c r="S117" s="80" t="s">
        <v>368</v>
      </c>
      <c r="T117" s="115">
        <v>4</v>
      </c>
      <c r="U117" s="112" t="s">
        <v>1134</v>
      </c>
      <c r="V117" s="112" t="s">
        <v>368</v>
      </c>
      <c r="W117" s="66">
        <f>COUNTIF(J114:J117,"4")</f>
        <v>4</v>
      </c>
      <c r="X117" s="66">
        <f>COUNTIF(M114:M117,"4")</f>
        <v>4</v>
      </c>
      <c r="Y117" s="66">
        <f>COUNTIF(Q114:Q117,"4")</f>
        <v>4</v>
      </c>
      <c r="Z117" s="66">
        <f>COUNTIF(T114:T117,"4")</f>
        <v>4</v>
      </c>
      <c r="AA117" s="66">
        <f>COUNTIF(D114:D117,"4")</f>
        <v>4</v>
      </c>
      <c r="AB117" s="66">
        <f>COUNTIF(G114:G117,"4")</f>
        <v>4</v>
      </c>
    </row>
    <row r="118" spans="1:28" x14ac:dyDescent="0.2">
      <c r="B118" s="211"/>
      <c r="C118" s="211"/>
      <c r="D118" s="92"/>
      <c r="E118" s="65"/>
      <c r="F118" s="65"/>
      <c r="G118" s="92"/>
      <c r="H118" s="65"/>
      <c r="I118" s="65"/>
      <c r="J118" s="92"/>
      <c r="K118" s="65"/>
      <c r="L118" s="65"/>
      <c r="M118" s="92"/>
      <c r="N118" s="65"/>
      <c r="O118" s="65"/>
      <c r="P118" s="226"/>
      <c r="Q118" s="92"/>
      <c r="R118" s="65"/>
      <c r="S118" s="65"/>
      <c r="T118" s="116"/>
      <c r="U118" s="118"/>
      <c r="V118" s="118"/>
    </row>
    <row r="119" spans="1:28" x14ac:dyDescent="0.2">
      <c r="B119" s="205" t="s">
        <v>24</v>
      </c>
      <c r="C119" s="205"/>
      <c r="D119" s="212" t="s">
        <v>234</v>
      </c>
      <c r="E119" s="212"/>
      <c r="F119" s="212"/>
      <c r="G119" s="215" t="s">
        <v>300</v>
      </c>
      <c r="H119" s="215"/>
      <c r="I119" s="215"/>
      <c r="J119" s="213" t="s">
        <v>387</v>
      </c>
      <c r="K119" s="213"/>
      <c r="L119" s="213"/>
      <c r="M119" s="204" t="s">
        <v>762</v>
      </c>
      <c r="N119" s="204"/>
      <c r="O119" s="204"/>
      <c r="P119" s="226"/>
      <c r="Q119" s="211" t="s">
        <v>951</v>
      </c>
      <c r="R119" s="211"/>
      <c r="S119" s="211"/>
      <c r="T119" s="208" t="s">
        <v>1150</v>
      </c>
      <c r="U119" s="208"/>
      <c r="V119" s="208"/>
    </row>
    <row r="120" spans="1:28" ht="13" x14ac:dyDescent="0.2">
      <c r="B120" s="205"/>
      <c r="C120" s="205"/>
      <c r="D120" s="88" t="s">
        <v>34</v>
      </c>
      <c r="E120" s="88" t="s">
        <v>524</v>
      </c>
      <c r="F120" s="88"/>
      <c r="G120" s="88" t="s">
        <v>34</v>
      </c>
      <c r="H120" s="88" t="s">
        <v>524</v>
      </c>
      <c r="I120" s="88"/>
      <c r="J120" s="88" t="s">
        <v>34</v>
      </c>
      <c r="K120" s="88" t="s">
        <v>524</v>
      </c>
      <c r="L120" s="88" t="s">
        <v>123</v>
      </c>
      <c r="M120" s="88" t="s">
        <v>34</v>
      </c>
      <c r="N120" s="88" t="s">
        <v>524</v>
      </c>
      <c r="O120" s="88"/>
      <c r="P120" s="226"/>
      <c r="Q120" s="88" t="s">
        <v>34</v>
      </c>
      <c r="R120" s="88" t="s">
        <v>524</v>
      </c>
      <c r="S120" s="88"/>
      <c r="T120" s="113" t="s">
        <v>34</v>
      </c>
      <c r="U120" s="113" t="s">
        <v>524</v>
      </c>
      <c r="V120" s="113"/>
    </row>
    <row r="121" spans="1:28" x14ac:dyDescent="0.2">
      <c r="A121" s="209"/>
      <c r="B121" s="94"/>
      <c r="C121" s="210" t="s">
        <v>5</v>
      </c>
      <c r="D121" s="210"/>
      <c r="E121" s="210"/>
      <c r="F121" s="210"/>
      <c r="G121" s="210"/>
      <c r="H121" s="210"/>
      <c r="I121" s="210"/>
      <c r="J121" s="210"/>
      <c r="K121" s="210"/>
      <c r="L121" s="69"/>
      <c r="M121" s="69"/>
      <c r="N121" s="69"/>
      <c r="O121" s="69"/>
      <c r="P121" s="226"/>
      <c r="Q121" s="69"/>
      <c r="R121" s="69"/>
      <c r="S121" s="69"/>
      <c r="T121" s="114"/>
      <c r="U121" s="114"/>
      <c r="V121" s="114"/>
    </row>
    <row r="122" spans="1:28" ht="360" customHeight="1" x14ac:dyDescent="0.2">
      <c r="A122" s="209"/>
      <c r="B122" s="89"/>
      <c r="C122" s="96" t="s">
        <v>6</v>
      </c>
      <c r="D122" s="71">
        <v>4</v>
      </c>
      <c r="E122" s="72" t="s">
        <v>655</v>
      </c>
      <c r="F122" s="72" t="s">
        <v>656</v>
      </c>
      <c r="G122" s="73">
        <v>4</v>
      </c>
      <c r="H122" s="74" t="s">
        <v>369</v>
      </c>
      <c r="I122" s="74" t="s">
        <v>370</v>
      </c>
      <c r="J122" s="75">
        <v>4</v>
      </c>
      <c r="K122" s="76" t="s">
        <v>657</v>
      </c>
      <c r="L122" s="76" t="s">
        <v>413</v>
      </c>
      <c r="M122" s="77">
        <v>4</v>
      </c>
      <c r="N122" s="97" t="s">
        <v>912</v>
      </c>
      <c r="O122" s="97" t="s">
        <v>913</v>
      </c>
      <c r="P122" s="226"/>
      <c r="Q122" s="90">
        <v>4</v>
      </c>
      <c r="R122" s="64" t="s">
        <v>954</v>
      </c>
      <c r="S122" s="64" t="s">
        <v>953</v>
      </c>
      <c r="T122" s="115">
        <v>4</v>
      </c>
      <c r="U122" s="117" t="s">
        <v>1258</v>
      </c>
      <c r="V122" s="117" t="s">
        <v>1259</v>
      </c>
      <c r="W122" s="66">
        <f>COUNTIF(J122:J125,"1")</f>
        <v>0</v>
      </c>
      <c r="X122" s="66">
        <f>COUNTIF(M122:M125,"1")</f>
        <v>0</v>
      </c>
      <c r="Y122" s="66">
        <f>COUNTIF(Q122:Q125,"1")</f>
        <v>0</v>
      </c>
      <c r="Z122" s="66">
        <f>COUNTIF(T122:T125,"1")</f>
        <v>0</v>
      </c>
      <c r="AA122" s="66">
        <f>COUNTIF(D122:D125,"1")</f>
        <v>0</v>
      </c>
      <c r="AB122" s="66">
        <f>COUNTIF(G122:G125,"1")</f>
        <v>0</v>
      </c>
    </row>
    <row r="123" spans="1:28" ht="256" x14ac:dyDescent="0.2">
      <c r="A123" s="209"/>
      <c r="B123" s="89"/>
      <c r="C123" s="65" t="s">
        <v>7</v>
      </c>
      <c r="D123" s="71">
        <v>4</v>
      </c>
      <c r="E123" s="72" t="s">
        <v>658</v>
      </c>
      <c r="F123" s="72" t="s">
        <v>659</v>
      </c>
      <c r="G123" s="73">
        <v>4</v>
      </c>
      <c r="H123" s="74" t="s">
        <v>660</v>
      </c>
      <c r="I123" s="74" t="s">
        <v>371</v>
      </c>
      <c r="J123" s="75">
        <v>4</v>
      </c>
      <c r="K123" s="76" t="s">
        <v>414</v>
      </c>
      <c r="L123" s="76" t="s">
        <v>415</v>
      </c>
      <c r="M123" s="77">
        <v>4</v>
      </c>
      <c r="N123" s="97" t="s">
        <v>914</v>
      </c>
      <c r="O123" s="97" t="s">
        <v>915</v>
      </c>
      <c r="P123" s="226"/>
      <c r="Q123" s="90">
        <v>4</v>
      </c>
      <c r="R123" s="64" t="s">
        <v>955</v>
      </c>
      <c r="S123" s="64" t="s">
        <v>956</v>
      </c>
      <c r="T123" s="115">
        <v>4</v>
      </c>
      <c r="U123" s="117" t="s">
        <v>1260</v>
      </c>
      <c r="V123" s="117" t="s">
        <v>1261</v>
      </c>
      <c r="W123" s="66">
        <f>COUNTIF(J122:J125,"2")</f>
        <v>0</v>
      </c>
      <c r="X123" s="66">
        <f>COUNTIF(M122:M125,"2")</f>
        <v>0</v>
      </c>
      <c r="Y123" s="66">
        <f>COUNTIF(Q122:Q125,"2")</f>
        <v>1</v>
      </c>
      <c r="Z123" s="66">
        <f>COUNTIF(T122:T125,"2")</f>
        <v>0</v>
      </c>
      <c r="AA123" s="66">
        <f>COUNTIF(D122:D125,"2")</f>
        <v>0</v>
      </c>
      <c r="AB123" s="66">
        <f>COUNTIF(G122:G125,"2")</f>
        <v>0</v>
      </c>
    </row>
    <row r="124" spans="1:28" ht="192" x14ac:dyDescent="0.2">
      <c r="A124" s="209"/>
      <c r="B124" s="89"/>
      <c r="C124" s="65" t="s">
        <v>8</v>
      </c>
      <c r="D124" s="71">
        <v>4</v>
      </c>
      <c r="E124" s="72" t="s">
        <v>661</v>
      </c>
      <c r="F124" s="72" t="s">
        <v>264</v>
      </c>
      <c r="G124" s="73">
        <v>4</v>
      </c>
      <c r="H124" s="74" t="s">
        <v>662</v>
      </c>
      <c r="I124" s="74" t="s">
        <v>663</v>
      </c>
      <c r="J124" s="75">
        <v>4</v>
      </c>
      <c r="K124" s="76" t="s">
        <v>664</v>
      </c>
      <c r="L124" s="76" t="s">
        <v>416</v>
      </c>
      <c r="M124" s="77">
        <v>4</v>
      </c>
      <c r="N124" s="97" t="s">
        <v>916</v>
      </c>
      <c r="O124" s="97" t="s">
        <v>917</v>
      </c>
      <c r="P124" s="226"/>
      <c r="Q124" s="90">
        <v>4</v>
      </c>
      <c r="R124" s="64" t="s">
        <v>957</v>
      </c>
      <c r="S124" s="64" t="s">
        <v>958</v>
      </c>
      <c r="T124" s="115">
        <v>4</v>
      </c>
      <c r="U124" s="117" t="s">
        <v>1262</v>
      </c>
      <c r="V124" s="117" t="s">
        <v>1263</v>
      </c>
      <c r="W124" s="66">
        <f>COUNTIF(J122:J125,"3")</f>
        <v>0</v>
      </c>
      <c r="X124" s="66">
        <f>COUNTIF(M122:M125,"3")</f>
        <v>0</v>
      </c>
      <c r="Y124" s="66">
        <f>COUNTIF(Q122:Q125,"3")</f>
        <v>0</v>
      </c>
      <c r="Z124" s="66">
        <f>COUNTIF(T122:T125,"3")</f>
        <v>1</v>
      </c>
      <c r="AA124" s="66">
        <f>COUNTIF(D122:D125,"3")</f>
        <v>0</v>
      </c>
      <c r="AB124" s="66">
        <f>COUNTIF(G122:G125,"3")</f>
        <v>0</v>
      </c>
    </row>
    <row r="125" spans="1:28" ht="192" x14ac:dyDescent="0.2">
      <c r="A125" s="209"/>
      <c r="B125" s="89"/>
      <c r="C125" s="65" t="s">
        <v>9</v>
      </c>
      <c r="D125" s="71">
        <v>4</v>
      </c>
      <c r="E125" s="72" t="s">
        <v>665</v>
      </c>
      <c r="F125" s="72" t="s">
        <v>265</v>
      </c>
      <c r="G125" s="73">
        <v>4</v>
      </c>
      <c r="H125" s="74" t="s">
        <v>666</v>
      </c>
      <c r="I125" s="74" t="s">
        <v>667</v>
      </c>
      <c r="J125" s="75">
        <v>4</v>
      </c>
      <c r="K125" s="76" t="s">
        <v>417</v>
      </c>
      <c r="L125" s="76" t="s">
        <v>418</v>
      </c>
      <c r="M125" s="77">
        <v>4</v>
      </c>
      <c r="N125" s="97" t="s">
        <v>918</v>
      </c>
      <c r="O125" s="97" t="s">
        <v>919</v>
      </c>
      <c r="P125" s="226"/>
      <c r="Q125" s="90">
        <v>2</v>
      </c>
      <c r="R125" s="64" t="s">
        <v>959</v>
      </c>
      <c r="S125" s="64" t="s">
        <v>960</v>
      </c>
      <c r="T125" s="115">
        <v>3</v>
      </c>
      <c r="U125" s="117" t="s">
        <v>1264</v>
      </c>
      <c r="V125" s="117" t="s">
        <v>1265</v>
      </c>
      <c r="W125" s="66">
        <f>COUNTIF(J122:J125,"4")</f>
        <v>4</v>
      </c>
      <c r="X125" s="66">
        <f>COUNTIF(M122:M125,"4")</f>
        <v>4</v>
      </c>
      <c r="Y125" s="66">
        <f>COUNTIF(Q122:Q125,"4")</f>
        <v>3</v>
      </c>
      <c r="Z125" s="66">
        <f>COUNTIF(T122:T125,"4")</f>
        <v>3</v>
      </c>
      <c r="AA125" s="66">
        <f>COUNTIF(D122:D125,"4")</f>
        <v>4</v>
      </c>
      <c r="AB125" s="66">
        <f>COUNTIF(G122:G125,"4")</f>
        <v>4</v>
      </c>
    </row>
    <row r="126" spans="1:28" x14ac:dyDescent="0.2">
      <c r="B126" s="211"/>
      <c r="C126" s="211"/>
      <c r="D126" s="92"/>
      <c r="E126" s="65"/>
      <c r="F126" s="65"/>
      <c r="G126" s="92"/>
      <c r="H126" s="65"/>
      <c r="I126" s="65"/>
      <c r="J126" s="92"/>
      <c r="K126" s="65"/>
      <c r="L126" s="65"/>
      <c r="M126" s="92"/>
      <c r="N126" s="65"/>
      <c r="O126" s="65"/>
      <c r="P126" s="226"/>
      <c r="Q126" s="92"/>
      <c r="R126" s="65"/>
      <c r="S126" s="65"/>
      <c r="T126" s="116"/>
      <c r="U126" s="118"/>
      <c r="V126" s="118"/>
    </row>
    <row r="127" spans="1:28" x14ac:dyDescent="0.2">
      <c r="A127" s="209"/>
      <c r="B127" s="89"/>
      <c r="C127" s="210" t="s">
        <v>10</v>
      </c>
      <c r="D127" s="210"/>
      <c r="E127" s="210"/>
      <c r="F127" s="210"/>
      <c r="G127" s="210"/>
      <c r="H127" s="210"/>
      <c r="I127" s="210"/>
      <c r="J127" s="210"/>
      <c r="K127" s="210"/>
      <c r="L127" s="69"/>
      <c r="M127" s="69"/>
      <c r="N127" s="69"/>
      <c r="O127" s="69"/>
      <c r="P127" s="226"/>
      <c r="Q127" s="69"/>
      <c r="R127" s="69"/>
      <c r="S127" s="69"/>
      <c r="T127" s="114"/>
      <c r="U127" s="114"/>
      <c r="V127" s="114"/>
    </row>
    <row r="128" spans="1:28" ht="208" x14ac:dyDescent="0.2">
      <c r="A128" s="209"/>
      <c r="B128" s="89"/>
      <c r="C128" s="65" t="s">
        <v>11</v>
      </c>
      <c r="D128" s="71">
        <v>4</v>
      </c>
      <c r="E128" s="72" t="s">
        <v>668</v>
      </c>
      <c r="F128" s="72" t="s">
        <v>266</v>
      </c>
      <c r="G128" s="73">
        <v>4</v>
      </c>
      <c r="H128" s="74" t="s">
        <v>372</v>
      </c>
      <c r="I128" s="74" t="s">
        <v>669</v>
      </c>
      <c r="J128" s="75">
        <v>4</v>
      </c>
      <c r="K128" s="76" t="s">
        <v>670</v>
      </c>
      <c r="L128" s="76" t="s">
        <v>419</v>
      </c>
      <c r="M128" s="77">
        <v>4</v>
      </c>
      <c r="N128" s="97" t="s">
        <v>920</v>
      </c>
      <c r="O128" s="97" t="s">
        <v>921</v>
      </c>
      <c r="P128" s="226"/>
      <c r="Q128" s="90">
        <v>4</v>
      </c>
      <c r="R128" s="64" t="s">
        <v>961</v>
      </c>
      <c r="S128" s="64" t="s">
        <v>962</v>
      </c>
      <c r="T128" s="115">
        <v>4</v>
      </c>
      <c r="U128" s="117" t="s">
        <v>1266</v>
      </c>
      <c r="V128" s="117" t="s">
        <v>1267</v>
      </c>
      <c r="W128" s="66">
        <f>COUNTIF(J128:J131,"1")</f>
        <v>0</v>
      </c>
      <c r="X128" s="66">
        <f>COUNTIF(M128:M131,"1")</f>
        <v>0</v>
      </c>
      <c r="Y128" s="66">
        <f>COUNTIF(Q128:Q131,"1")</f>
        <v>0</v>
      </c>
      <c r="Z128" s="66">
        <f>COUNTIF(T128:T131,"1")</f>
        <v>0</v>
      </c>
      <c r="AA128" s="66">
        <f>COUNTIF(D128:D131,"1")</f>
        <v>0</v>
      </c>
      <c r="AB128" s="66">
        <f>COUNTIF(G128:G131,"1")</f>
        <v>0</v>
      </c>
    </row>
    <row r="129" spans="1:28" ht="320" x14ac:dyDescent="0.2">
      <c r="A129" s="209"/>
      <c r="B129" s="89"/>
      <c r="C129" s="65" t="s">
        <v>12</v>
      </c>
      <c r="D129" s="71">
        <v>4</v>
      </c>
      <c r="E129" s="72" t="s">
        <v>671</v>
      </c>
      <c r="F129" s="72" t="s">
        <v>267</v>
      </c>
      <c r="G129" s="73">
        <v>4</v>
      </c>
      <c r="H129" s="74" t="s">
        <v>672</v>
      </c>
      <c r="I129" s="74" t="s">
        <v>673</v>
      </c>
      <c r="J129" s="75">
        <v>4</v>
      </c>
      <c r="K129" s="76" t="s">
        <v>674</v>
      </c>
      <c r="L129" s="76" t="s">
        <v>420</v>
      </c>
      <c r="M129" s="77">
        <v>4</v>
      </c>
      <c r="N129" s="97" t="s">
        <v>922</v>
      </c>
      <c r="O129" s="97" t="s">
        <v>923</v>
      </c>
      <c r="P129" s="226"/>
      <c r="Q129" s="90">
        <v>4</v>
      </c>
      <c r="R129" s="64" t="s">
        <v>963</v>
      </c>
      <c r="S129" s="64" t="s">
        <v>964</v>
      </c>
      <c r="T129" s="115">
        <v>4</v>
      </c>
      <c r="U129" s="117" t="s">
        <v>1268</v>
      </c>
      <c r="V129" s="117" t="s">
        <v>964</v>
      </c>
      <c r="W129" s="66">
        <f>COUNTIF(J128:J131,"2")</f>
        <v>0</v>
      </c>
      <c r="X129" s="66">
        <f>COUNTIF(M128:M131,"2")</f>
        <v>0</v>
      </c>
      <c r="Y129" s="66">
        <f>COUNTIF(Q128:Q131,"2")</f>
        <v>0</v>
      </c>
      <c r="Z129" s="66">
        <f>COUNTIF(T128:T131,"2")</f>
        <v>0</v>
      </c>
      <c r="AA129" s="66">
        <f>COUNTIF(D128:D131,"2")</f>
        <v>0</v>
      </c>
      <c r="AB129" s="66">
        <f>COUNTIF(G128:G131,"2")</f>
        <v>0</v>
      </c>
    </row>
    <row r="130" spans="1:28" ht="160" x14ac:dyDescent="0.2">
      <c r="A130" s="209"/>
      <c r="B130" s="89"/>
      <c r="C130" s="65" t="s">
        <v>13</v>
      </c>
      <c r="D130" s="71">
        <v>4</v>
      </c>
      <c r="E130" s="72" t="s">
        <v>675</v>
      </c>
      <c r="F130" s="72" t="s">
        <v>676</v>
      </c>
      <c r="G130" s="73">
        <v>4</v>
      </c>
      <c r="H130" s="74" t="s">
        <v>373</v>
      </c>
      <c r="I130" s="74" t="s">
        <v>374</v>
      </c>
      <c r="J130" s="75">
        <v>4</v>
      </c>
      <c r="K130" s="76" t="s">
        <v>421</v>
      </c>
      <c r="L130" s="76" t="s">
        <v>677</v>
      </c>
      <c r="M130" s="77">
        <v>4</v>
      </c>
      <c r="N130" s="97" t="s">
        <v>924</v>
      </c>
      <c r="O130" s="97" t="s">
        <v>925</v>
      </c>
      <c r="P130" s="226"/>
      <c r="Q130" s="90">
        <v>4</v>
      </c>
      <c r="R130" s="64" t="s">
        <v>965</v>
      </c>
      <c r="S130" s="64" t="s">
        <v>966</v>
      </c>
      <c r="T130" s="115">
        <v>4</v>
      </c>
      <c r="U130" s="117" t="s">
        <v>1269</v>
      </c>
      <c r="V130" s="117" t="s">
        <v>1271</v>
      </c>
      <c r="W130" s="66">
        <f>COUNTIF(J128:J131,"3")</f>
        <v>0</v>
      </c>
      <c r="X130" s="66">
        <f>COUNTIF(M128:M131,"3")</f>
        <v>0</v>
      </c>
      <c r="Y130" s="66">
        <f>COUNTIF(Q128:Q131,"3")</f>
        <v>0</v>
      </c>
      <c r="Z130" s="66">
        <f>COUNTIF(T128:T131,"3")</f>
        <v>0</v>
      </c>
      <c r="AA130" s="66">
        <f>COUNTIF(D128:D131,"3")</f>
        <v>0</v>
      </c>
      <c r="AB130" s="66">
        <f>COUNTIF(G128:G131,"3")</f>
        <v>0</v>
      </c>
    </row>
    <row r="131" spans="1:28" ht="195" customHeight="1" x14ac:dyDescent="0.2">
      <c r="A131" s="209"/>
      <c r="B131" s="89"/>
      <c r="C131" s="65" t="s">
        <v>14</v>
      </c>
      <c r="D131" s="71">
        <v>4</v>
      </c>
      <c r="E131" s="72" t="s">
        <v>678</v>
      </c>
      <c r="F131" s="72" t="s">
        <v>679</v>
      </c>
      <c r="G131" s="73">
        <v>4</v>
      </c>
      <c r="H131" s="74" t="s">
        <v>680</v>
      </c>
      <c r="I131" s="74" t="s">
        <v>681</v>
      </c>
      <c r="J131" s="75">
        <v>4</v>
      </c>
      <c r="K131" s="76" t="s">
        <v>682</v>
      </c>
      <c r="L131" s="76" t="s">
        <v>422</v>
      </c>
      <c r="M131" s="77">
        <v>4</v>
      </c>
      <c r="N131" s="97" t="s">
        <v>926</v>
      </c>
      <c r="O131" s="97" t="s">
        <v>927</v>
      </c>
      <c r="P131" s="226"/>
      <c r="Q131" s="90">
        <v>4</v>
      </c>
      <c r="R131" s="64" t="s">
        <v>967</v>
      </c>
      <c r="S131" s="64" t="s">
        <v>968</v>
      </c>
      <c r="T131" s="115">
        <v>4</v>
      </c>
      <c r="U131" s="117" t="s">
        <v>1270</v>
      </c>
      <c r="V131" s="117" t="s">
        <v>1272</v>
      </c>
      <c r="W131" s="66">
        <f>COUNTIF(J128:J131,"4")</f>
        <v>4</v>
      </c>
      <c r="X131" s="66">
        <f>COUNTIF(M128:M131,"4")</f>
        <v>4</v>
      </c>
      <c r="Y131" s="66">
        <f>COUNTIF(Q128:Q131,"4")</f>
        <v>4</v>
      </c>
      <c r="Z131" s="66">
        <f>COUNTIF(T128:T131,"4")</f>
        <v>4</v>
      </c>
      <c r="AA131" s="66">
        <f>COUNTIF(D128:D131,"4")</f>
        <v>4</v>
      </c>
      <c r="AB131" s="66">
        <f>COUNTIF(G128:G131,"4")</f>
        <v>4</v>
      </c>
    </row>
    <row r="132" spans="1:28" x14ac:dyDescent="0.2">
      <c r="B132" s="211"/>
      <c r="C132" s="211"/>
      <c r="D132" s="92"/>
      <c r="E132" s="65"/>
      <c r="F132" s="65"/>
      <c r="G132" s="92"/>
      <c r="H132" s="65"/>
      <c r="I132" s="65"/>
      <c r="J132" s="92"/>
      <c r="K132" s="65"/>
      <c r="L132" s="65"/>
      <c r="M132" s="92"/>
      <c r="N132" s="65"/>
      <c r="O132" s="65"/>
      <c r="P132" s="226"/>
      <c r="Q132" s="92"/>
      <c r="R132" s="65"/>
      <c r="S132" s="65"/>
      <c r="T132" s="116"/>
      <c r="U132" s="118"/>
      <c r="V132" s="118"/>
    </row>
    <row r="133" spans="1:28" x14ac:dyDescent="0.2">
      <c r="A133" s="209"/>
      <c r="B133" s="89"/>
      <c r="C133" s="210" t="s">
        <v>15</v>
      </c>
      <c r="D133" s="210"/>
      <c r="E133" s="210"/>
      <c r="F133" s="210"/>
      <c r="G133" s="210"/>
      <c r="H133" s="210"/>
      <c r="I133" s="210"/>
      <c r="J133" s="210"/>
      <c r="K133" s="210"/>
      <c r="L133" s="69"/>
      <c r="M133" s="69"/>
      <c r="N133" s="69"/>
      <c r="O133" s="69"/>
      <c r="P133" s="226"/>
      <c r="Q133" s="69"/>
      <c r="R133" s="69"/>
      <c r="S133" s="69"/>
      <c r="T133" s="114"/>
      <c r="U133" s="114"/>
      <c r="V133" s="114"/>
    </row>
    <row r="134" spans="1:28" ht="130" x14ac:dyDescent="0.2">
      <c r="A134" s="209"/>
      <c r="B134" s="89"/>
      <c r="C134" s="65" t="s">
        <v>16</v>
      </c>
      <c r="D134" s="71">
        <v>4</v>
      </c>
      <c r="E134" s="72" t="s">
        <v>683</v>
      </c>
      <c r="F134" s="72" t="s">
        <v>268</v>
      </c>
      <c r="G134" s="73">
        <v>4</v>
      </c>
      <c r="H134" s="74" t="s">
        <v>684</v>
      </c>
      <c r="I134" s="74" t="s">
        <v>685</v>
      </c>
      <c r="J134" s="75">
        <v>4</v>
      </c>
      <c r="K134" s="76" t="s">
        <v>686</v>
      </c>
      <c r="L134" s="76" t="s">
        <v>687</v>
      </c>
      <c r="M134" s="77">
        <v>4</v>
      </c>
      <c r="N134" s="97" t="s">
        <v>928</v>
      </c>
      <c r="O134" s="97" t="s">
        <v>929</v>
      </c>
      <c r="P134" s="226"/>
      <c r="Q134" s="90">
        <v>4</v>
      </c>
      <c r="R134" s="64" t="s">
        <v>969</v>
      </c>
      <c r="S134" s="64" t="s">
        <v>970</v>
      </c>
      <c r="T134" s="115">
        <v>4</v>
      </c>
      <c r="U134" s="117" t="s">
        <v>1273</v>
      </c>
      <c r="V134" s="117" t="s">
        <v>1274</v>
      </c>
      <c r="W134" s="66">
        <f>COUNTIF(J134:J136,"1")</f>
        <v>0</v>
      </c>
      <c r="X134" s="98">
        <f>COUNTIF(M134:M136,"1")</f>
        <v>0</v>
      </c>
      <c r="Y134" s="66">
        <f>COUNTIF(Q134:Q136,"1")</f>
        <v>0</v>
      </c>
      <c r="Z134" s="66">
        <f>COUNTIF(T134:T136,"1")</f>
        <v>0</v>
      </c>
      <c r="AA134" s="66">
        <f>COUNTIF(D134:D136,"1")</f>
        <v>0</v>
      </c>
      <c r="AB134" s="66">
        <f>COUNTIF(G134:G136,"1")</f>
        <v>0</v>
      </c>
    </row>
    <row r="135" spans="1:28" ht="208" x14ac:dyDescent="0.2">
      <c r="A135" s="209"/>
      <c r="B135" s="89"/>
      <c r="C135" s="65" t="s">
        <v>17</v>
      </c>
      <c r="D135" s="71">
        <v>4</v>
      </c>
      <c r="E135" s="72" t="s">
        <v>688</v>
      </c>
      <c r="F135" s="72" t="s">
        <v>689</v>
      </c>
      <c r="G135" s="73">
        <v>4</v>
      </c>
      <c r="H135" s="74" t="s">
        <v>375</v>
      </c>
      <c r="I135" s="74" t="s">
        <v>376</v>
      </c>
      <c r="J135" s="75">
        <v>4</v>
      </c>
      <c r="K135" s="76" t="s">
        <v>423</v>
      </c>
      <c r="L135" s="76" t="s">
        <v>690</v>
      </c>
      <c r="M135" s="77">
        <v>4</v>
      </c>
      <c r="N135" s="97" t="s">
        <v>930</v>
      </c>
      <c r="O135" s="97" t="s">
        <v>931</v>
      </c>
      <c r="P135" s="226"/>
      <c r="Q135" s="90">
        <v>4</v>
      </c>
      <c r="R135" s="64" t="s">
        <v>971</v>
      </c>
      <c r="S135" s="64" t="s">
        <v>972</v>
      </c>
      <c r="T135" s="115">
        <v>4</v>
      </c>
      <c r="U135" s="117" t="s">
        <v>1275</v>
      </c>
      <c r="V135" s="117" t="s">
        <v>1276</v>
      </c>
      <c r="W135" s="66">
        <f>COUNTIF(J134:J136,"2")</f>
        <v>0</v>
      </c>
      <c r="X135" s="66">
        <f>COUNTIF(M134:M136,"2")</f>
        <v>0</v>
      </c>
      <c r="Y135" s="66">
        <f>COUNTIF(Q134:Q136,"2")</f>
        <v>0</v>
      </c>
      <c r="Z135" s="66">
        <f>COUNTIF(T134:T136,"2")</f>
        <v>0</v>
      </c>
      <c r="AA135" s="66">
        <f>COUNTIF(D134:D136,"2")</f>
        <v>0</v>
      </c>
      <c r="AB135" s="66">
        <f>COUNTIF(G134:G136,"2")</f>
        <v>0</v>
      </c>
    </row>
    <row r="136" spans="1:28" ht="160" x14ac:dyDescent="0.2">
      <c r="A136" s="209"/>
      <c r="B136" s="89"/>
      <c r="C136" s="65" t="s">
        <v>18</v>
      </c>
      <c r="D136" s="71">
        <v>4</v>
      </c>
      <c r="E136" s="72" t="s">
        <v>691</v>
      </c>
      <c r="F136" s="72" t="s">
        <v>692</v>
      </c>
      <c r="G136" s="73">
        <v>4</v>
      </c>
      <c r="H136" s="74" t="s">
        <v>377</v>
      </c>
      <c r="I136" s="74" t="s">
        <v>378</v>
      </c>
      <c r="J136" s="75">
        <v>3</v>
      </c>
      <c r="K136" s="76" t="s">
        <v>693</v>
      </c>
      <c r="L136" s="76" t="s">
        <v>694</v>
      </c>
      <c r="M136" s="77">
        <v>4</v>
      </c>
      <c r="N136" s="97" t="s">
        <v>932</v>
      </c>
      <c r="O136" s="97" t="s">
        <v>933</v>
      </c>
      <c r="P136" s="226"/>
      <c r="Q136" s="90">
        <v>4</v>
      </c>
      <c r="R136" s="64" t="s">
        <v>973</v>
      </c>
      <c r="S136" s="64" t="s">
        <v>974</v>
      </c>
      <c r="T136" s="115">
        <v>4</v>
      </c>
      <c r="U136" s="117" t="s">
        <v>1277</v>
      </c>
      <c r="V136" s="117" t="s">
        <v>1278</v>
      </c>
      <c r="W136" s="66">
        <f>COUNTIF(J134:J136,"3")</f>
        <v>1</v>
      </c>
      <c r="X136" s="66">
        <f>COUNTIF(M134:M136,"3")</f>
        <v>0</v>
      </c>
      <c r="Y136" s="66">
        <f>COUNTIF(Q134:Q136,"3")</f>
        <v>0</v>
      </c>
      <c r="Z136" s="66">
        <f>COUNTIF(T134:T136,"3")</f>
        <v>0</v>
      </c>
      <c r="AA136" s="66">
        <f>COUNTIF(D134:D136,"3")</f>
        <v>0</v>
      </c>
      <c r="AB136" s="66">
        <f>COUNTIF(G134:G136,"3")</f>
        <v>0</v>
      </c>
    </row>
    <row r="137" spans="1:28" x14ac:dyDescent="0.2">
      <c r="B137" s="211"/>
      <c r="C137" s="211"/>
      <c r="D137" s="92"/>
      <c r="E137" s="65"/>
      <c r="F137" s="65"/>
      <c r="G137" s="92"/>
      <c r="H137" s="65"/>
      <c r="I137" s="65"/>
      <c r="J137" s="92"/>
      <c r="K137" s="65"/>
      <c r="L137" s="65"/>
      <c r="M137" s="92"/>
      <c r="N137" s="65"/>
      <c r="O137" s="65"/>
      <c r="P137" s="226"/>
      <c r="Q137" s="92"/>
      <c r="R137" s="65"/>
      <c r="S137" s="65"/>
      <c r="T137" s="116"/>
      <c r="U137" s="118"/>
      <c r="V137" s="118"/>
      <c r="W137" s="66">
        <f>COUNTIF(J134:J136,"4")</f>
        <v>2</v>
      </c>
      <c r="X137" s="66">
        <f>COUNTIF(M134:M136,"4")</f>
        <v>3</v>
      </c>
      <c r="Y137" s="66">
        <f>COUNTIF(Q134:Q136,"4")</f>
        <v>3</v>
      </c>
      <c r="Z137" s="66">
        <f>COUNTIF(T134:T136,"4")</f>
        <v>3</v>
      </c>
      <c r="AA137" s="66">
        <f>COUNTIF(D134:D136,"4")</f>
        <v>3</v>
      </c>
      <c r="AB137" s="66">
        <f>COUNTIF(G134:G136,"4")</f>
        <v>3</v>
      </c>
    </row>
    <row r="138" spans="1:28" x14ac:dyDescent="0.2">
      <c r="A138" s="209"/>
      <c r="B138" s="89"/>
      <c r="C138" s="210" t="s">
        <v>19</v>
      </c>
      <c r="D138" s="210"/>
      <c r="E138" s="210"/>
      <c r="F138" s="210"/>
      <c r="G138" s="210"/>
      <c r="H138" s="210"/>
      <c r="I138" s="210"/>
      <c r="J138" s="210"/>
      <c r="K138" s="210"/>
      <c r="L138" s="69"/>
      <c r="M138" s="69"/>
      <c r="N138" s="69"/>
      <c r="O138" s="69"/>
      <c r="P138" s="226"/>
      <c r="Q138" s="69"/>
      <c r="R138" s="69"/>
      <c r="S138" s="69"/>
      <c r="T138" s="114"/>
      <c r="U138" s="114"/>
      <c r="V138" s="114"/>
    </row>
    <row r="139" spans="1:28" ht="240" x14ac:dyDescent="0.2">
      <c r="A139" s="209"/>
      <c r="B139" s="89"/>
      <c r="C139" s="65" t="s">
        <v>20</v>
      </c>
      <c r="D139" s="71">
        <v>4</v>
      </c>
      <c r="E139" s="72" t="s">
        <v>695</v>
      </c>
      <c r="F139" s="72" t="s">
        <v>696</v>
      </c>
      <c r="G139" s="73">
        <v>4</v>
      </c>
      <c r="H139" s="74" t="s">
        <v>697</v>
      </c>
      <c r="I139" s="74" t="s">
        <v>698</v>
      </c>
      <c r="J139" s="75">
        <v>4</v>
      </c>
      <c r="K139" s="76" t="s">
        <v>699</v>
      </c>
      <c r="L139" s="76" t="s">
        <v>700</v>
      </c>
      <c r="M139" s="77">
        <v>4</v>
      </c>
      <c r="N139" s="97" t="s">
        <v>934</v>
      </c>
      <c r="O139" s="97" t="s">
        <v>935</v>
      </c>
      <c r="P139" s="226"/>
      <c r="Q139" s="90">
        <v>4</v>
      </c>
      <c r="R139" s="64" t="s">
        <v>975</v>
      </c>
      <c r="S139" s="64" t="s">
        <v>976</v>
      </c>
      <c r="T139" s="115">
        <v>4</v>
      </c>
      <c r="U139" s="117" t="s">
        <v>1279</v>
      </c>
      <c r="V139" s="117" t="s">
        <v>1280</v>
      </c>
      <c r="W139" s="66">
        <f>COUNTIF(J139:J141,"1")</f>
        <v>0</v>
      </c>
      <c r="X139" s="66">
        <f>COUNTIF(M139:M141,"1")</f>
        <v>0</v>
      </c>
      <c r="Y139" s="66">
        <f>COUNTIF(Q139:Q141,"1")</f>
        <v>0</v>
      </c>
      <c r="Z139" s="66">
        <f>COUNTIF(T139:T141,"1")</f>
        <v>0</v>
      </c>
      <c r="AA139" s="66">
        <f>COUNTIF(D139:D141,"1")</f>
        <v>0</v>
      </c>
      <c r="AB139" s="66">
        <f>COUNTIF(G139:G141,"1")</f>
        <v>0</v>
      </c>
    </row>
    <row r="140" spans="1:28" ht="256" x14ac:dyDescent="0.2">
      <c r="A140" s="209"/>
      <c r="B140" s="89"/>
      <c r="C140" s="65" t="s">
        <v>21</v>
      </c>
      <c r="D140" s="71">
        <v>4</v>
      </c>
      <c r="E140" s="72" t="s">
        <v>701</v>
      </c>
      <c r="F140" s="72" t="s">
        <v>269</v>
      </c>
      <c r="G140" s="73">
        <v>4</v>
      </c>
      <c r="H140" s="74" t="s">
        <v>702</v>
      </c>
      <c r="I140" s="74" t="s">
        <v>703</v>
      </c>
      <c r="J140" s="75">
        <v>4</v>
      </c>
      <c r="K140" s="76" t="s">
        <v>704</v>
      </c>
      <c r="L140" s="76" t="s">
        <v>424</v>
      </c>
      <c r="M140" s="77">
        <v>4</v>
      </c>
      <c r="N140" s="97" t="s">
        <v>936</v>
      </c>
      <c r="O140" s="97" t="s">
        <v>937</v>
      </c>
      <c r="P140" s="226"/>
      <c r="Q140" s="90">
        <v>4</v>
      </c>
      <c r="R140" s="64" t="s">
        <v>977</v>
      </c>
      <c r="S140" s="64" t="s">
        <v>978</v>
      </c>
      <c r="T140" s="115">
        <v>4</v>
      </c>
      <c r="U140" s="117" t="s">
        <v>1281</v>
      </c>
      <c r="V140" s="117" t="s">
        <v>978</v>
      </c>
      <c r="W140" s="66">
        <f>COUNTIF(J139:J141,"2")</f>
        <v>0</v>
      </c>
      <c r="X140" s="66">
        <f>COUNTIF(M139:M141,"2")</f>
        <v>0</v>
      </c>
      <c r="Y140" s="66">
        <f>COUNTIF(Q139:Q141,"2")</f>
        <v>0</v>
      </c>
      <c r="Z140" s="66">
        <f>COUNTIF(T139:T141,"2")</f>
        <v>0</v>
      </c>
      <c r="AA140" s="66">
        <f>COUNTIF(D139:D141,"2")</f>
        <v>0</v>
      </c>
      <c r="AB140" s="66">
        <f>COUNTIF(G139:G141,"2")</f>
        <v>0</v>
      </c>
    </row>
    <row r="141" spans="1:28" ht="224" x14ac:dyDescent="0.2">
      <c r="A141" s="209"/>
      <c r="B141" s="89"/>
      <c r="C141" s="65" t="s">
        <v>22</v>
      </c>
      <c r="D141" s="71">
        <v>4</v>
      </c>
      <c r="E141" s="72" t="s">
        <v>270</v>
      </c>
      <c r="F141" s="72" t="s">
        <v>271</v>
      </c>
      <c r="G141" s="73">
        <v>4</v>
      </c>
      <c r="H141" s="74" t="s">
        <v>705</v>
      </c>
      <c r="I141" s="74" t="s">
        <v>706</v>
      </c>
      <c r="J141" s="75">
        <v>4</v>
      </c>
      <c r="K141" s="76" t="s">
        <v>707</v>
      </c>
      <c r="L141" s="76" t="s">
        <v>708</v>
      </c>
      <c r="M141" s="77">
        <v>4</v>
      </c>
      <c r="N141" s="97" t="s">
        <v>938</v>
      </c>
      <c r="O141" s="97" t="s">
        <v>939</v>
      </c>
      <c r="P141" s="227"/>
      <c r="Q141" s="90">
        <v>4</v>
      </c>
      <c r="R141" s="64" t="s">
        <v>979</v>
      </c>
      <c r="S141" s="64" t="s">
        <v>980</v>
      </c>
      <c r="T141" s="115">
        <v>4</v>
      </c>
      <c r="U141" s="117" t="s">
        <v>1282</v>
      </c>
      <c r="V141" s="117" t="s">
        <v>980</v>
      </c>
      <c r="W141" s="66">
        <f>COUNTIF(J139:J141,"3")</f>
        <v>0</v>
      </c>
      <c r="X141" s="66">
        <f>COUNTIF(M139:M141,"3")</f>
        <v>0</v>
      </c>
      <c r="Y141" s="66">
        <f>COUNTIF(Q139:Q141,"3")</f>
        <v>0</v>
      </c>
      <c r="Z141" s="66">
        <f>COUNTIF(T139:T141,"3")</f>
        <v>0</v>
      </c>
      <c r="AA141" s="66">
        <f>COUNTIF(D139:D141,"3")</f>
        <v>0</v>
      </c>
      <c r="AB141" s="66">
        <f>COUNTIF(G139:G141,"3")</f>
        <v>0</v>
      </c>
    </row>
    <row r="142" spans="1:28" x14ac:dyDescent="0.2">
      <c r="W142" s="66">
        <f>COUNTIF(J139:J141,"4")</f>
        <v>3</v>
      </c>
      <c r="X142" s="66">
        <f>COUNTIF(M139:M141,"4")</f>
        <v>3</v>
      </c>
      <c r="Y142" s="66">
        <f>COUNTIF(Q139:Q141,"4")</f>
        <v>3</v>
      </c>
      <c r="Z142" s="66">
        <f>COUNTIF(T139:T141,"4")</f>
        <v>3</v>
      </c>
      <c r="AA142" s="66">
        <f>COUNTIF(D139:D141,"4")</f>
        <v>3</v>
      </c>
      <c r="AB142" s="66">
        <f>COUNTIF(G139:G141,"4")</f>
        <v>3</v>
      </c>
    </row>
    <row r="145" spans="5:5" ht="13" x14ac:dyDescent="0.2">
      <c r="E145" s="66" t="s">
        <v>1284</v>
      </c>
    </row>
    <row r="146" spans="5:5" x14ac:dyDescent="0.2">
      <c r="E146" s="66">
        <v>1</v>
      </c>
    </row>
    <row r="147" spans="5:5" x14ac:dyDescent="0.2">
      <c r="E147" s="66">
        <v>2</v>
      </c>
    </row>
    <row r="148" spans="5:5" x14ac:dyDescent="0.2">
      <c r="E148" s="66">
        <v>3</v>
      </c>
    </row>
    <row r="149" spans="5:5" x14ac:dyDescent="0.2">
      <c r="E149" s="66">
        <v>4</v>
      </c>
    </row>
    <row r="65530" spans="2:6" x14ac:dyDescent="0.2">
      <c r="B65530" s="218" t="s">
        <v>29</v>
      </c>
      <c r="C65530" s="218"/>
      <c r="D65530" s="218"/>
      <c r="E65530" s="218"/>
      <c r="F65530" s="99"/>
    </row>
    <row r="65531" spans="2:6" x14ac:dyDescent="0.2">
      <c r="B65531" s="217" t="s">
        <v>30</v>
      </c>
      <c r="C65531" s="217"/>
      <c r="D65531" s="217"/>
      <c r="E65531" s="217"/>
      <c r="F65531" s="100"/>
    </row>
    <row r="65532" spans="2:6" x14ac:dyDescent="0.2">
      <c r="B65532" s="217" t="s">
        <v>31</v>
      </c>
      <c r="C65532" s="217"/>
      <c r="D65532" s="217"/>
      <c r="E65532" s="217"/>
      <c r="F65532" s="100"/>
    </row>
  </sheetData>
  <mergeCells count="108">
    <mergeCell ref="B81:C82"/>
    <mergeCell ref="B80:C80"/>
    <mergeCell ref="G2:I2"/>
    <mergeCell ref="J2:L2"/>
    <mergeCell ref="P1:P141"/>
    <mergeCell ref="Q81:S81"/>
    <mergeCell ref="Q119:S119"/>
    <mergeCell ref="Q2:S2"/>
    <mergeCell ref="Q3:Q4"/>
    <mergeCell ref="R3:R4"/>
    <mergeCell ref="S3:S4"/>
    <mergeCell ref="Q52:S52"/>
    <mergeCell ref="M119:O119"/>
    <mergeCell ref="M2:O2"/>
    <mergeCell ref="M3:M4"/>
    <mergeCell ref="N3:N4"/>
    <mergeCell ref="O3:O4"/>
    <mergeCell ref="M52:O52"/>
    <mergeCell ref="M81:O81"/>
    <mergeCell ref="C67:K67"/>
    <mergeCell ref="B132:C132"/>
    <mergeCell ref="C121:K121"/>
    <mergeCell ref="B1:K1"/>
    <mergeCell ref="B2:C5"/>
    <mergeCell ref="B52:C53"/>
    <mergeCell ref="E3:E4"/>
    <mergeCell ref="D3:D4"/>
    <mergeCell ref="B18:K18"/>
    <mergeCell ref="C54:K54"/>
    <mergeCell ref="D52:F52"/>
    <mergeCell ref="G52:I52"/>
    <mergeCell ref="B72:K72"/>
    <mergeCell ref="B28:K28"/>
    <mergeCell ref="D35:K35"/>
    <mergeCell ref="B34:K34"/>
    <mergeCell ref="G3:G4"/>
    <mergeCell ref="D2:F2"/>
    <mergeCell ref="J3:J4"/>
    <mergeCell ref="F3:F4"/>
    <mergeCell ref="I3:I4"/>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B112:C112"/>
    <mergeCell ref="C101:K101"/>
    <mergeCell ref="B100:C100"/>
    <mergeCell ref="D119:F119"/>
    <mergeCell ref="A138:A141"/>
    <mergeCell ref="A97:A99"/>
    <mergeCell ref="A101:A111"/>
    <mergeCell ref="A113:A117"/>
    <mergeCell ref="A121:A125"/>
    <mergeCell ref="A127:A131"/>
    <mergeCell ref="A133:A136"/>
    <mergeCell ref="A6:A10"/>
    <mergeCell ref="A12:A17"/>
    <mergeCell ref="A19:A27"/>
    <mergeCell ref="A29:A33"/>
    <mergeCell ref="A35:A44"/>
    <mergeCell ref="A46:A50"/>
    <mergeCell ref="A54:A59"/>
    <mergeCell ref="A61:A65"/>
    <mergeCell ref="A67:A71"/>
    <mergeCell ref="B29:B33"/>
    <mergeCell ref="B11:K11"/>
    <mergeCell ref="G81:I81"/>
    <mergeCell ref="J81:L81"/>
    <mergeCell ref="B6:B10"/>
    <mergeCell ref="B45:K45"/>
    <mergeCell ref="C73:K73"/>
    <mergeCell ref="T2:V2"/>
    <mergeCell ref="T3:T4"/>
    <mergeCell ref="U3:U4"/>
    <mergeCell ref="V3:V4"/>
    <mergeCell ref="T52:V52"/>
    <mergeCell ref="T81:V81"/>
    <mergeCell ref="T119:V119"/>
    <mergeCell ref="A73:A79"/>
    <mergeCell ref="A83:A86"/>
    <mergeCell ref="A88:A95"/>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s>
  <phoneticPr fontId="2" type="noConversion"/>
  <conditionalFormatting sqref="D7:D10">
    <cfRule type="iconSet" priority="252">
      <iconSet iconSet="4TrafficLights">
        <cfvo type="percent" val="0"/>
        <cfvo type="num" val="1"/>
        <cfvo type="num" val="3"/>
        <cfvo type="num" val="4"/>
      </iconSet>
    </cfRule>
  </conditionalFormatting>
  <conditionalFormatting sqref="D13:D17">
    <cfRule type="iconSet" priority="248">
      <iconSet iconSet="4TrafficLights">
        <cfvo type="percent" val="0"/>
        <cfvo type="num" val="1"/>
        <cfvo type="num" val="3"/>
        <cfvo type="num" val="4"/>
      </iconSet>
    </cfRule>
  </conditionalFormatting>
  <conditionalFormatting sqref="D20:D27">
    <cfRule type="iconSet" priority="241">
      <iconSet iconSet="4TrafficLights">
        <cfvo type="percent" val="0"/>
        <cfvo type="num" val="1"/>
        <cfvo type="num" val="3"/>
        <cfvo type="num" val="4"/>
      </iconSet>
    </cfRule>
  </conditionalFormatting>
  <conditionalFormatting sqref="D30:D33">
    <cfRule type="iconSet" priority="236">
      <iconSet iconSet="4TrafficLights">
        <cfvo type="percent" val="0"/>
        <cfvo type="num" val="1"/>
        <cfvo type="num" val="3"/>
        <cfvo type="num" val="4"/>
      </iconSet>
    </cfRule>
  </conditionalFormatting>
  <conditionalFormatting sqref="D36:D44">
    <cfRule type="iconSet" priority="231">
      <iconSet iconSet="4TrafficLights">
        <cfvo type="percent" val="0"/>
        <cfvo type="num" val="1"/>
        <cfvo type="num" val="3"/>
        <cfvo type="num" val="4"/>
      </iconSet>
    </cfRule>
  </conditionalFormatting>
  <conditionalFormatting sqref="D47:D50">
    <cfRule type="iconSet" priority="226">
      <iconSet iconSet="4TrafficLights">
        <cfvo type="percent" val="0"/>
        <cfvo type="num" val="1"/>
        <cfvo type="num" val="3"/>
        <cfvo type="num" val="4"/>
      </iconSet>
    </cfRule>
  </conditionalFormatting>
  <conditionalFormatting sqref="D55:D59">
    <cfRule type="iconSet" priority="112">
      <iconSet iconSet="4TrafficLights">
        <cfvo type="percent" val="0"/>
        <cfvo type="num" val="1"/>
        <cfvo type="num" val="3"/>
        <cfvo type="num" val="4"/>
      </iconSet>
    </cfRule>
  </conditionalFormatting>
  <conditionalFormatting sqref="D62:D65">
    <cfRule type="iconSet" priority="111">
      <iconSet iconSet="4TrafficLights">
        <cfvo type="percent" val="0"/>
        <cfvo type="num" val="1"/>
        <cfvo type="num" val="3"/>
        <cfvo type="num" val="4"/>
      </iconSet>
    </cfRule>
  </conditionalFormatting>
  <conditionalFormatting sqref="D68:D71">
    <cfRule type="iconSet" priority="110">
      <iconSet iconSet="4TrafficLights">
        <cfvo type="percent" val="0"/>
        <cfvo type="num" val="1"/>
        <cfvo type="num" val="3"/>
        <cfvo type="num" val="4"/>
      </iconSet>
    </cfRule>
  </conditionalFormatting>
  <conditionalFormatting sqref="D74:D79">
    <cfRule type="iconSet" priority="109">
      <iconSet iconSet="4TrafficLights">
        <cfvo type="percent" val="0"/>
        <cfvo type="num" val="1"/>
        <cfvo type="num" val="3"/>
        <cfvo type="num" val="4"/>
      </iconSet>
    </cfRule>
  </conditionalFormatting>
  <conditionalFormatting sqref="D84:D86">
    <cfRule type="iconSet" priority="108">
      <iconSet iconSet="4TrafficLights">
        <cfvo type="percent" val="0"/>
        <cfvo type="num" val="1"/>
        <cfvo type="num" val="3"/>
        <cfvo type="num" val="4"/>
      </iconSet>
    </cfRule>
  </conditionalFormatting>
  <conditionalFormatting sqref="D89:D95">
    <cfRule type="iconSet" priority="107">
      <iconSet iconSet="4TrafficLights">
        <cfvo type="percent" val="0"/>
        <cfvo type="num" val="1"/>
        <cfvo type="num" val="3"/>
        <cfvo type="num" val="4"/>
      </iconSet>
    </cfRule>
  </conditionalFormatting>
  <conditionalFormatting sqref="D98:D99">
    <cfRule type="iconSet" priority="106">
      <iconSet iconSet="4TrafficLights">
        <cfvo type="percent" val="0"/>
        <cfvo type="num" val="1"/>
        <cfvo type="num" val="3"/>
        <cfvo type="num" val="4"/>
      </iconSet>
    </cfRule>
  </conditionalFormatting>
  <conditionalFormatting sqref="D102:D111">
    <cfRule type="iconSet" priority="105">
      <iconSet iconSet="4TrafficLights">
        <cfvo type="percent" val="0"/>
        <cfvo type="num" val="1"/>
        <cfvo type="num" val="3"/>
        <cfvo type="num" val="4"/>
      </iconSet>
    </cfRule>
  </conditionalFormatting>
  <conditionalFormatting sqref="D114:D117">
    <cfRule type="iconSet" priority="104">
      <iconSet iconSet="4TrafficLights">
        <cfvo type="percent" val="0"/>
        <cfvo type="num" val="1"/>
        <cfvo type="num" val="3"/>
        <cfvo type="num" val="4"/>
      </iconSet>
    </cfRule>
  </conditionalFormatting>
  <conditionalFormatting sqref="D122:D125">
    <cfRule type="iconSet" priority="103">
      <iconSet iconSet="4TrafficLights">
        <cfvo type="percent" val="0"/>
        <cfvo type="num" val="1"/>
        <cfvo type="num" val="3"/>
        <cfvo type="num" val="4"/>
      </iconSet>
    </cfRule>
  </conditionalFormatting>
  <conditionalFormatting sqref="D128:D131">
    <cfRule type="iconSet" priority="102">
      <iconSet iconSet="4TrafficLights">
        <cfvo type="percent" val="0"/>
        <cfvo type="num" val="1"/>
        <cfvo type="num" val="3"/>
        <cfvo type="num" val="4"/>
      </iconSet>
    </cfRule>
  </conditionalFormatting>
  <conditionalFormatting sqref="D134:D136">
    <cfRule type="iconSet" priority="101">
      <iconSet iconSet="4TrafficLights">
        <cfvo type="percent" val="0"/>
        <cfvo type="num" val="1"/>
        <cfvo type="num" val="3"/>
        <cfvo type="num" val="4"/>
      </iconSet>
    </cfRule>
    <cfRule type="iconSet" priority="100">
      <iconSet iconSet="4TrafficLights">
        <cfvo type="percent" val="0"/>
        <cfvo type="num" val="1"/>
        <cfvo type="num" val="3"/>
        <cfvo type="num" val="4"/>
      </iconSet>
    </cfRule>
  </conditionalFormatting>
  <conditionalFormatting sqref="D139:D141">
    <cfRule type="iconSet" priority="99">
      <iconSet iconSet="4TrafficLights">
        <cfvo type="percent" val="0"/>
        <cfvo type="num" val="1"/>
        <cfvo type="num" val="3"/>
        <cfvo type="num" val="4"/>
      </iconSet>
    </cfRule>
  </conditionalFormatting>
  <conditionalFormatting sqref="G7:G10">
    <cfRule type="iconSet" priority="98">
      <iconSet iconSet="4TrafficLights">
        <cfvo type="percent" val="0"/>
        <cfvo type="num" val="1"/>
        <cfvo type="num" val="3"/>
        <cfvo type="num" val="4"/>
      </iconSet>
    </cfRule>
  </conditionalFormatting>
  <conditionalFormatting sqref="G13:G17">
    <cfRule type="iconSet" priority="97">
      <iconSet iconSet="4TrafficLights">
        <cfvo type="percent" val="0"/>
        <cfvo type="num" val="1"/>
        <cfvo type="num" val="3"/>
        <cfvo type="num" val="4"/>
      </iconSet>
    </cfRule>
  </conditionalFormatting>
  <conditionalFormatting sqref="G20:G27">
    <cfRule type="iconSet" priority="96">
      <iconSet iconSet="4TrafficLights">
        <cfvo type="percent" val="0"/>
        <cfvo type="num" val="1"/>
        <cfvo type="num" val="3"/>
        <cfvo type="num" val="4"/>
      </iconSet>
    </cfRule>
  </conditionalFormatting>
  <conditionalFormatting sqref="G30:G33">
    <cfRule type="iconSet" priority="95">
      <iconSet iconSet="4TrafficLights">
        <cfvo type="percent" val="0"/>
        <cfvo type="num" val="1"/>
        <cfvo type="num" val="3"/>
        <cfvo type="num" val="4"/>
      </iconSet>
    </cfRule>
  </conditionalFormatting>
  <conditionalFormatting sqref="G55:G59">
    <cfRule type="iconSet" priority="94">
      <iconSet iconSet="4TrafficLights">
        <cfvo type="percent" val="0"/>
        <cfvo type="num" val="1"/>
        <cfvo type="num" val="3"/>
        <cfvo type="num" val="4"/>
      </iconSet>
    </cfRule>
  </conditionalFormatting>
  <conditionalFormatting sqref="G62:G65">
    <cfRule type="iconSet" priority="93">
      <iconSet iconSet="4TrafficLights">
        <cfvo type="percent" val="0"/>
        <cfvo type="num" val="1"/>
        <cfvo type="num" val="3"/>
        <cfvo type="num" val="4"/>
      </iconSet>
    </cfRule>
  </conditionalFormatting>
  <conditionalFormatting sqref="G68:G71">
    <cfRule type="iconSet" priority="92">
      <iconSet iconSet="4TrafficLights">
        <cfvo type="percent" val="0"/>
        <cfvo type="num" val="1"/>
        <cfvo type="num" val="3"/>
        <cfvo type="num" val="4"/>
      </iconSet>
    </cfRule>
  </conditionalFormatting>
  <conditionalFormatting sqref="G74:G79">
    <cfRule type="iconSet" priority="91">
      <iconSet iconSet="4TrafficLights">
        <cfvo type="percent" val="0"/>
        <cfvo type="num" val="1"/>
        <cfvo type="num" val="3"/>
        <cfvo type="num" val="4"/>
      </iconSet>
    </cfRule>
  </conditionalFormatting>
  <conditionalFormatting sqref="G84:G86">
    <cfRule type="iconSet" priority="90">
      <iconSet iconSet="4TrafficLights">
        <cfvo type="percent" val="0"/>
        <cfvo type="num" val="1"/>
        <cfvo type="num" val="3"/>
        <cfvo type="num" val="4"/>
      </iconSet>
    </cfRule>
  </conditionalFormatting>
  <conditionalFormatting sqref="G89:G95">
    <cfRule type="iconSet" priority="89">
      <iconSet iconSet="4TrafficLights">
        <cfvo type="percent" val="0"/>
        <cfvo type="num" val="1"/>
        <cfvo type="num" val="3"/>
        <cfvo type="num" val="4"/>
      </iconSet>
    </cfRule>
  </conditionalFormatting>
  <conditionalFormatting sqref="G98:G99">
    <cfRule type="iconSet" priority="88">
      <iconSet iconSet="4TrafficLights">
        <cfvo type="percent" val="0"/>
        <cfvo type="num" val="1"/>
        <cfvo type="num" val="3"/>
        <cfvo type="num" val="4"/>
      </iconSet>
    </cfRule>
  </conditionalFormatting>
  <conditionalFormatting sqref="G102:G111">
    <cfRule type="iconSet" priority="87">
      <iconSet iconSet="4TrafficLights">
        <cfvo type="percent" val="0"/>
        <cfvo type="num" val="1"/>
        <cfvo type="num" val="3"/>
        <cfvo type="num" val="4"/>
      </iconSet>
    </cfRule>
  </conditionalFormatting>
  <conditionalFormatting sqref="G114:G117">
    <cfRule type="iconSet" priority="86">
      <iconSet iconSet="4TrafficLights">
        <cfvo type="percent" val="0"/>
        <cfvo type="num" val="1"/>
        <cfvo type="num" val="3"/>
        <cfvo type="num" val="4"/>
      </iconSet>
    </cfRule>
  </conditionalFormatting>
  <conditionalFormatting sqref="G122:G125">
    <cfRule type="iconSet" priority="85">
      <iconSet iconSet="4TrafficLights">
        <cfvo type="percent" val="0"/>
        <cfvo type="num" val="1"/>
        <cfvo type="num" val="3"/>
        <cfvo type="num" val="4"/>
      </iconSet>
    </cfRule>
  </conditionalFormatting>
  <conditionalFormatting sqref="G128:G131">
    <cfRule type="iconSet" priority="84">
      <iconSet iconSet="4TrafficLights">
        <cfvo type="percent" val="0"/>
        <cfvo type="num" val="1"/>
        <cfvo type="num" val="3"/>
        <cfvo type="num" val="4"/>
      </iconSet>
    </cfRule>
  </conditionalFormatting>
  <conditionalFormatting sqref="G134:G136">
    <cfRule type="iconSet" priority="83">
      <iconSet iconSet="4TrafficLights">
        <cfvo type="percent" val="0"/>
        <cfvo type="num" val="1"/>
        <cfvo type="num" val="3"/>
        <cfvo type="num" val="4"/>
      </iconSet>
    </cfRule>
  </conditionalFormatting>
  <conditionalFormatting sqref="G139:G141">
    <cfRule type="iconSet" priority="82">
      <iconSet iconSet="4TrafficLights">
        <cfvo type="percent" val="0"/>
        <cfvo type="num" val="1"/>
        <cfvo type="num" val="3"/>
        <cfvo type="num" val="4"/>
      </iconSet>
    </cfRule>
  </conditionalFormatting>
  <conditionalFormatting sqref="J7:J8">
    <cfRule type="iconSet" priority="68">
      <iconSet iconSet="4TrafficLights">
        <cfvo type="percent" val="0"/>
        <cfvo type="num" val="1"/>
        <cfvo type="num" val="3"/>
        <cfvo type="num" val="4"/>
      </iconSet>
    </cfRule>
  </conditionalFormatting>
  <conditionalFormatting sqref="J9:J10">
    <cfRule type="iconSet" priority="249">
      <iconSet iconSet="4TrafficLights">
        <cfvo type="percent" val="0"/>
        <cfvo type="num" val="1"/>
        <cfvo type="num" val="3"/>
        <cfvo type="num" val="4"/>
      </iconSet>
    </cfRule>
  </conditionalFormatting>
  <conditionalFormatting sqref="J13:J17">
    <cfRule type="iconSet" priority="246">
      <iconSet iconSet="4TrafficLights">
        <cfvo type="percent" val="0"/>
        <cfvo type="num" val="1"/>
        <cfvo type="num" val="3"/>
        <cfvo type="num" val="4"/>
      </iconSet>
    </cfRule>
  </conditionalFormatting>
  <conditionalFormatting sqref="J20:J27">
    <cfRule type="iconSet" priority="237">
      <iconSet iconSet="4TrafficLights">
        <cfvo type="percent" val="0"/>
        <cfvo type="num" val="1"/>
        <cfvo type="num" val="3"/>
        <cfvo type="num" val="4"/>
      </iconSet>
    </cfRule>
  </conditionalFormatting>
  <conditionalFormatting sqref="J30:J33">
    <cfRule type="iconSet" priority="58">
      <iconSet iconSet="4TrafficLights">
        <cfvo type="percent" val="0"/>
        <cfvo type="num" val="1"/>
        <cfvo type="num" val="3"/>
        <cfvo type="num" val="4"/>
      </iconSet>
    </cfRule>
  </conditionalFormatting>
  <conditionalFormatting sqref="J36:J42">
    <cfRule type="iconSet" priority="65">
      <iconSet iconSet="4TrafficLights">
        <cfvo type="percent" val="0"/>
        <cfvo type="num" val="1"/>
        <cfvo type="num" val="3"/>
        <cfvo type="num" val="4"/>
      </iconSet>
    </cfRule>
  </conditionalFormatting>
  <conditionalFormatting sqref="J43:J44">
    <cfRule type="iconSet" priority="67">
      <iconSet iconSet="4TrafficLights">
        <cfvo type="percent" val="0"/>
        <cfvo type="num" val="1"/>
        <cfvo type="num" val="3"/>
        <cfvo type="num" val="4"/>
      </iconSet>
    </cfRule>
  </conditionalFormatting>
  <conditionalFormatting sqref="J47:J50">
    <cfRule type="iconSet" priority="66">
      <iconSet iconSet="4TrafficLights">
        <cfvo type="percent" val="0"/>
        <cfvo type="num" val="1"/>
        <cfvo type="num" val="3"/>
        <cfvo type="num" val="4"/>
      </iconSet>
    </cfRule>
  </conditionalFormatting>
  <conditionalFormatting sqref="J55:J59">
    <cfRule type="iconSet" priority="81">
      <iconSet iconSet="4TrafficLights">
        <cfvo type="percent" val="0"/>
        <cfvo type="num" val="1"/>
        <cfvo type="num" val="3"/>
        <cfvo type="num" val="4"/>
      </iconSet>
    </cfRule>
  </conditionalFormatting>
  <conditionalFormatting sqref="J62:J65">
    <cfRule type="iconSet" priority="80">
      <iconSet iconSet="4TrafficLights">
        <cfvo type="percent" val="0"/>
        <cfvo type="num" val="1"/>
        <cfvo type="num" val="3"/>
        <cfvo type="num" val="4"/>
      </iconSet>
    </cfRule>
  </conditionalFormatting>
  <conditionalFormatting sqref="J68:J71">
    <cfRule type="iconSet" priority="79">
      <iconSet iconSet="4TrafficLights">
        <cfvo type="percent" val="0"/>
        <cfvo type="num" val="1"/>
        <cfvo type="num" val="3"/>
        <cfvo type="num" val="4"/>
      </iconSet>
    </cfRule>
  </conditionalFormatting>
  <conditionalFormatting sqref="J74:J79">
    <cfRule type="iconSet" priority="78">
      <iconSet iconSet="4TrafficLights">
        <cfvo type="percent" val="0"/>
        <cfvo type="num" val="1"/>
        <cfvo type="num" val="3"/>
        <cfvo type="num" val="4"/>
      </iconSet>
    </cfRule>
  </conditionalFormatting>
  <conditionalFormatting sqref="J84:J86">
    <cfRule type="iconSet" priority="63">
      <iconSet iconSet="4TrafficLights">
        <cfvo type="percent" val="0"/>
        <cfvo type="num" val="1"/>
        <cfvo type="num" val="3"/>
        <cfvo type="num" val="4"/>
      </iconSet>
    </cfRule>
  </conditionalFormatting>
  <conditionalFormatting sqref="J89:J95">
    <cfRule type="iconSet" priority="62">
      <iconSet iconSet="4TrafficLights">
        <cfvo type="percent" val="0"/>
        <cfvo type="num" val="1"/>
        <cfvo type="num" val="3"/>
        <cfvo type="num" val="4"/>
      </iconSet>
    </cfRule>
  </conditionalFormatting>
  <conditionalFormatting sqref="J98:J99">
    <cfRule type="iconSet" priority="61">
      <iconSet iconSet="4TrafficLights">
        <cfvo type="percent" val="0"/>
        <cfvo type="num" val="1"/>
        <cfvo type="num" val="3"/>
        <cfvo type="num" val="4"/>
      </iconSet>
    </cfRule>
  </conditionalFormatting>
  <conditionalFormatting sqref="J102:J111">
    <cfRule type="iconSet" priority="60">
      <iconSet iconSet="4TrafficLights">
        <cfvo type="percent" val="0"/>
        <cfvo type="num" val="1"/>
        <cfvo type="num" val="3"/>
        <cfvo type="num" val="4"/>
      </iconSet>
    </cfRule>
  </conditionalFormatting>
  <conditionalFormatting sqref="J114:J117">
    <cfRule type="iconSet" priority="59">
      <iconSet iconSet="4TrafficLights">
        <cfvo type="percent" val="0"/>
        <cfvo type="num" val="1"/>
        <cfvo type="num" val="3"/>
        <cfvo type="num" val="4"/>
      </iconSet>
    </cfRule>
  </conditionalFormatting>
  <conditionalFormatting sqref="J122:J125">
    <cfRule type="iconSet" priority="72">
      <iconSet iconSet="4TrafficLights">
        <cfvo type="percent" val="0"/>
        <cfvo type="num" val="1"/>
        <cfvo type="num" val="3"/>
        <cfvo type="num" val="4"/>
      </iconSet>
    </cfRule>
  </conditionalFormatting>
  <conditionalFormatting sqref="J128:J131">
    <cfRule type="iconSet" priority="71">
      <iconSet iconSet="4TrafficLights">
        <cfvo type="percent" val="0"/>
        <cfvo type="num" val="1"/>
        <cfvo type="num" val="3"/>
        <cfvo type="num" val="4"/>
      </iconSet>
    </cfRule>
  </conditionalFormatting>
  <conditionalFormatting sqref="J134:J136">
    <cfRule type="iconSet" priority="70">
      <iconSet iconSet="4TrafficLights">
        <cfvo type="percent" val="0"/>
        <cfvo type="num" val="1"/>
        <cfvo type="num" val="3"/>
        <cfvo type="num" val="4"/>
      </iconSet>
    </cfRule>
  </conditionalFormatting>
  <conditionalFormatting sqref="J139:J141">
    <cfRule type="iconSet" priority="69">
      <iconSet iconSet="4TrafficLights">
        <cfvo type="percent" val="0"/>
        <cfvo type="num" val="1"/>
        <cfvo type="num" val="3"/>
        <cfvo type="num" val="4"/>
      </iconSet>
    </cfRule>
  </conditionalFormatting>
  <conditionalFormatting sqref="M7:M10">
    <cfRule type="iconSet" priority="57">
      <iconSet iconSet="4TrafficLights">
        <cfvo type="percent" val="0"/>
        <cfvo type="num" val="1"/>
        <cfvo type="num" val="3"/>
        <cfvo type="num" val="4"/>
      </iconSet>
    </cfRule>
  </conditionalFormatting>
  <conditionalFormatting sqref="M13:M17">
    <cfRule type="iconSet" priority="56">
      <iconSet iconSet="4TrafficLights">
        <cfvo type="percent" val="0"/>
        <cfvo type="num" val="1"/>
        <cfvo type="num" val="3"/>
        <cfvo type="num" val="4"/>
      </iconSet>
    </cfRule>
  </conditionalFormatting>
  <conditionalFormatting sqref="M20:M27">
    <cfRule type="iconSet" priority="55">
      <iconSet iconSet="4TrafficLights">
        <cfvo type="percent" val="0"/>
        <cfvo type="num" val="1"/>
        <cfvo type="num" val="3"/>
        <cfvo type="num" val="4"/>
      </iconSet>
    </cfRule>
  </conditionalFormatting>
  <conditionalFormatting sqref="M30:M33">
    <cfRule type="iconSet" priority="54">
      <iconSet iconSet="4TrafficLights">
        <cfvo type="percent" val="0"/>
        <cfvo type="num" val="1"/>
        <cfvo type="num" val="3"/>
        <cfvo type="num" val="4"/>
      </iconSet>
    </cfRule>
  </conditionalFormatting>
  <conditionalFormatting sqref="M36:M44">
    <cfRule type="iconSet" priority="53">
      <iconSet iconSet="4TrafficLights">
        <cfvo type="percent" val="0"/>
        <cfvo type="num" val="1"/>
        <cfvo type="num" val="3"/>
        <cfvo type="num" val="4"/>
      </iconSet>
    </cfRule>
  </conditionalFormatting>
  <conditionalFormatting sqref="M47:M50">
    <cfRule type="iconSet" priority="52">
      <iconSet iconSet="4TrafficLights">
        <cfvo type="percent" val="0"/>
        <cfvo type="num" val="1"/>
        <cfvo type="num" val="3"/>
        <cfvo type="num" val="4"/>
      </iconSet>
    </cfRule>
  </conditionalFormatting>
  <conditionalFormatting sqref="M55:M59">
    <cfRule type="iconSet" priority="51">
      <iconSet iconSet="4TrafficLights">
        <cfvo type="percent" val="0"/>
        <cfvo type="num" val="1"/>
        <cfvo type="num" val="3"/>
        <cfvo type="num" val="4"/>
      </iconSet>
    </cfRule>
  </conditionalFormatting>
  <conditionalFormatting sqref="M62:M65">
    <cfRule type="iconSet" priority="50">
      <iconSet iconSet="4TrafficLights">
        <cfvo type="percent" val="0"/>
        <cfvo type="num" val="1"/>
        <cfvo type="num" val="3"/>
        <cfvo type="num" val="4"/>
      </iconSet>
    </cfRule>
  </conditionalFormatting>
  <conditionalFormatting sqref="M68:M71">
    <cfRule type="iconSet" priority="49">
      <iconSet iconSet="4TrafficLights">
        <cfvo type="percent" val="0"/>
        <cfvo type="num" val="1"/>
        <cfvo type="num" val="3"/>
        <cfvo type="num" val="4"/>
      </iconSet>
    </cfRule>
  </conditionalFormatting>
  <conditionalFormatting sqref="M74:M79">
    <cfRule type="iconSet" priority="48">
      <iconSet iconSet="4TrafficLights">
        <cfvo type="percent" val="0"/>
        <cfvo type="num" val="1"/>
        <cfvo type="num" val="3"/>
        <cfvo type="num" val="4"/>
      </iconSet>
    </cfRule>
  </conditionalFormatting>
  <conditionalFormatting sqref="M84:M86">
    <cfRule type="iconSet" priority="47">
      <iconSet iconSet="4TrafficLights">
        <cfvo type="percent" val="0"/>
        <cfvo type="num" val="1"/>
        <cfvo type="num" val="3"/>
        <cfvo type="num" val="4"/>
      </iconSet>
    </cfRule>
  </conditionalFormatting>
  <conditionalFormatting sqref="M89:M95">
    <cfRule type="iconSet" priority="46">
      <iconSet iconSet="4TrafficLights">
        <cfvo type="percent" val="0"/>
        <cfvo type="num" val="1"/>
        <cfvo type="num" val="3"/>
        <cfvo type="num" val="4"/>
      </iconSet>
    </cfRule>
  </conditionalFormatting>
  <conditionalFormatting sqref="M98:M99">
    <cfRule type="iconSet" priority="45">
      <iconSet iconSet="4TrafficLights">
        <cfvo type="percent" val="0"/>
        <cfvo type="num" val="1"/>
        <cfvo type="num" val="3"/>
        <cfvo type="num" val="4"/>
      </iconSet>
    </cfRule>
  </conditionalFormatting>
  <conditionalFormatting sqref="M102:M111">
    <cfRule type="iconSet" priority="44">
      <iconSet iconSet="4TrafficLights">
        <cfvo type="percent" val="0"/>
        <cfvo type="num" val="1"/>
        <cfvo type="num" val="3"/>
        <cfvo type="num" val="4"/>
      </iconSet>
    </cfRule>
  </conditionalFormatting>
  <conditionalFormatting sqref="M114:M117">
    <cfRule type="iconSet" priority="43">
      <iconSet iconSet="4TrafficLights">
        <cfvo type="percent" val="0"/>
        <cfvo type="num" val="1"/>
        <cfvo type="num" val="3"/>
        <cfvo type="num" val="4"/>
      </iconSet>
    </cfRule>
  </conditionalFormatting>
  <conditionalFormatting sqref="M122:M125">
    <cfRule type="iconSet" priority="42">
      <iconSet iconSet="4TrafficLights">
        <cfvo type="percent" val="0"/>
        <cfvo type="num" val="1"/>
        <cfvo type="num" val="3"/>
        <cfvo type="num" val="4"/>
      </iconSet>
    </cfRule>
  </conditionalFormatting>
  <conditionalFormatting sqref="M128:M131">
    <cfRule type="iconSet" priority="41">
      <iconSet iconSet="4TrafficLights">
        <cfvo type="percent" val="0"/>
        <cfvo type="num" val="1"/>
        <cfvo type="num" val="3"/>
        <cfvo type="num" val="4"/>
      </iconSet>
    </cfRule>
  </conditionalFormatting>
  <conditionalFormatting sqref="M134:M136">
    <cfRule type="iconSet" priority="40">
      <iconSet iconSet="4TrafficLights">
        <cfvo type="percent" val="0"/>
        <cfvo type="num" val="1"/>
        <cfvo type="num" val="3"/>
        <cfvo type="num" val="4"/>
      </iconSet>
    </cfRule>
  </conditionalFormatting>
  <conditionalFormatting sqref="M139:M141">
    <cfRule type="iconSet" priority="39">
      <iconSet iconSet="4TrafficLights">
        <cfvo type="percent" val="0"/>
        <cfvo type="num" val="1"/>
        <cfvo type="num" val="3"/>
        <cfvo type="num" val="4"/>
      </iconSet>
    </cfRule>
  </conditionalFormatting>
  <conditionalFormatting sqref="Q7:Q10">
    <cfRule type="iconSet" priority="38">
      <iconSet iconSet="4TrafficLights">
        <cfvo type="percent" val="0"/>
        <cfvo type="num" val="1"/>
        <cfvo type="num" val="3"/>
        <cfvo type="num" val="4"/>
      </iconSet>
    </cfRule>
  </conditionalFormatting>
  <conditionalFormatting sqref="Q13:Q17">
    <cfRule type="iconSet" priority="37">
      <iconSet iconSet="4TrafficLights">
        <cfvo type="percent" val="0"/>
        <cfvo type="num" val="1"/>
        <cfvo type="num" val="3"/>
        <cfvo type="num" val="4"/>
      </iconSet>
    </cfRule>
  </conditionalFormatting>
  <conditionalFormatting sqref="Q20:Q27">
    <cfRule type="iconSet" priority="36">
      <iconSet iconSet="4TrafficLights">
        <cfvo type="percent" val="0"/>
        <cfvo type="num" val="1"/>
        <cfvo type="num" val="3"/>
        <cfvo type="num" val="4"/>
      </iconSet>
    </cfRule>
  </conditionalFormatting>
  <conditionalFormatting sqref="Q30:Q33">
    <cfRule type="iconSet" priority="35">
      <iconSet iconSet="4TrafficLights">
        <cfvo type="percent" val="0"/>
        <cfvo type="num" val="1"/>
        <cfvo type="num" val="3"/>
        <cfvo type="num" val="4"/>
      </iconSet>
    </cfRule>
  </conditionalFormatting>
  <conditionalFormatting sqref="Q36:Q44">
    <cfRule type="iconSet" priority="34">
      <iconSet iconSet="4TrafficLights">
        <cfvo type="percent" val="0"/>
        <cfvo type="num" val="1"/>
        <cfvo type="num" val="3"/>
        <cfvo type="num" val="4"/>
      </iconSet>
    </cfRule>
  </conditionalFormatting>
  <conditionalFormatting sqref="Q47:Q50">
    <cfRule type="iconSet" priority="33">
      <iconSet iconSet="4TrafficLights">
        <cfvo type="percent" val="0"/>
        <cfvo type="num" val="1"/>
        <cfvo type="num" val="3"/>
        <cfvo type="num" val="4"/>
      </iconSet>
    </cfRule>
  </conditionalFormatting>
  <conditionalFormatting sqref="Q55:Q59">
    <cfRule type="iconSet" priority="32">
      <iconSet iconSet="4TrafficLights">
        <cfvo type="percent" val="0"/>
        <cfvo type="num" val="1"/>
        <cfvo type="num" val="3"/>
        <cfvo type="num" val="4"/>
      </iconSet>
    </cfRule>
  </conditionalFormatting>
  <conditionalFormatting sqref="Q62:Q65">
    <cfRule type="iconSet" priority="31">
      <iconSet iconSet="4TrafficLights">
        <cfvo type="percent" val="0"/>
        <cfvo type="num" val="1"/>
        <cfvo type="num" val="3"/>
        <cfvo type="num" val="4"/>
      </iconSet>
    </cfRule>
  </conditionalFormatting>
  <conditionalFormatting sqref="Q68:Q71">
    <cfRule type="iconSet" priority="30">
      <iconSet iconSet="4TrafficLights">
        <cfvo type="percent" val="0"/>
        <cfvo type="num" val="1"/>
        <cfvo type="num" val="3"/>
        <cfvo type="num" val="4"/>
      </iconSet>
    </cfRule>
  </conditionalFormatting>
  <conditionalFormatting sqref="Q74:Q79">
    <cfRule type="iconSet" priority="29">
      <iconSet iconSet="4TrafficLights">
        <cfvo type="percent" val="0"/>
        <cfvo type="num" val="1"/>
        <cfvo type="num" val="3"/>
        <cfvo type="num" val="4"/>
      </iconSet>
    </cfRule>
  </conditionalFormatting>
  <conditionalFormatting sqref="Q84:Q86">
    <cfRule type="iconSet" priority="28">
      <iconSet iconSet="4TrafficLights">
        <cfvo type="percent" val="0"/>
        <cfvo type="num" val="1"/>
        <cfvo type="num" val="3"/>
        <cfvo type="num" val="4"/>
      </iconSet>
    </cfRule>
  </conditionalFormatting>
  <conditionalFormatting sqref="Q89:Q95">
    <cfRule type="iconSet" priority="27">
      <iconSet iconSet="4TrafficLights">
        <cfvo type="percent" val="0"/>
        <cfvo type="num" val="1"/>
        <cfvo type="num" val="3"/>
        <cfvo type="num" val="4"/>
      </iconSet>
    </cfRule>
  </conditionalFormatting>
  <conditionalFormatting sqref="Q98:Q99">
    <cfRule type="iconSet" priority="26">
      <iconSet iconSet="4TrafficLights">
        <cfvo type="percent" val="0"/>
        <cfvo type="num" val="1"/>
        <cfvo type="num" val="3"/>
        <cfvo type="num" val="4"/>
      </iconSet>
    </cfRule>
  </conditionalFormatting>
  <conditionalFormatting sqref="Q102:Q111">
    <cfRule type="iconSet" priority="25">
      <iconSet iconSet="4TrafficLights">
        <cfvo type="percent" val="0"/>
        <cfvo type="num" val="1"/>
        <cfvo type="num" val="3"/>
        <cfvo type="num" val="4"/>
      </iconSet>
    </cfRule>
  </conditionalFormatting>
  <conditionalFormatting sqref="Q114:Q117">
    <cfRule type="iconSet" priority="24">
      <iconSet iconSet="4TrafficLights">
        <cfvo type="percent" val="0"/>
        <cfvo type="num" val="1"/>
        <cfvo type="num" val="3"/>
        <cfvo type="num" val="4"/>
      </iconSet>
    </cfRule>
  </conditionalFormatting>
  <conditionalFormatting sqref="Q122:Q125">
    <cfRule type="iconSet" priority="23">
      <iconSet iconSet="4TrafficLights">
        <cfvo type="percent" val="0"/>
        <cfvo type="num" val="1"/>
        <cfvo type="num" val="3"/>
        <cfvo type="num" val="4"/>
      </iconSet>
    </cfRule>
  </conditionalFormatting>
  <conditionalFormatting sqref="Q128:Q131">
    <cfRule type="iconSet" priority="22">
      <iconSet iconSet="4TrafficLights">
        <cfvo type="percent" val="0"/>
        <cfvo type="num" val="1"/>
        <cfvo type="num" val="3"/>
        <cfvo type="num" val="4"/>
      </iconSet>
    </cfRule>
  </conditionalFormatting>
  <conditionalFormatting sqref="Q134:Q136">
    <cfRule type="iconSet" priority="21">
      <iconSet iconSet="4TrafficLights">
        <cfvo type="percent" val="0"/>
        <cfvo type="num" val="1"/>
        <cfvo type="num" val="3"/>
        <cfvo type="num" val="4"/>
      </iconSet>
    </cfRule>
  </conditionalFormatting>
  <conditionalFormatting sqref="Q139:Q141">
    <cfRule type="iconSet" priority="20">
      <iconSet iconSet="4TrafficLights">
        <cfvo type="percent" val="0"/>
        <cfvo type="num" val="1"/>
        <cfvo type="num" val="3"/>
        <cfvo type="num" val="4"/>
      </iconSet>
    </cfRule>
  </conditionalFormatting>
  <conditionalFormatting sqref="T7:T10">
    <cfRule type="iconSet" priority="19">
      <iconSet iconSet="4TrafficLights">
        <cfvo type="percent" val="0"/>
        <cfvo type="num" val="1"/>
        <cfvo type="num" val="3"/>
        <cfvo type="num" val="4"/>
      </iconSet>
    </cfRule>
  </conditionalFormatting>
  <conditionalFormatting sqref="T13:T17">
    <cfRule type="iconSet" priority="18">
      <iconSet iconSet="4TrafficLights">
        <cfvo type="percent" val="0"/>
        <cfvo type="num" val="1"/>
        <cfvo type="num" val="3"/>
        <cfvo type="num" val="4"/>
      </iconSet>
    </cfRule>
  </conditionalFormatting>
  <conditionalFormatting sqref="T20:T27">
    <cfRule type="iconSet" priority="17">
      <iconSet iconSet="4TrafficLights">
        <cfvo type="percent" val="0"/>
        <cfvo type="num" val="1"/>
        <cfvo type="num" val="3"/>
        <cfvo type="num" val="4"/>
      </iconSet>
    </cfRule>
  </conditionalFormatting>
  <conditionalFormatting sqref="T30:T33">
    <cfRule type="iconSet" priority="16">
      <iconSet iconSet="4TrafficLights">
        <cfvo type="percent" val="0"/>
        <cfvo type="num" val="1"/>
        <cfvo type="num" val="3"/>
        <cfvo type="num" val="4"/>
      </iconSet>
    </cfRule>
  </conditionalFormatting>
  <conditionalFormatting sqref="T36:T44">
    <cfRule type="iconSet" priority="15">
      <iconSet iconSet="4TrafficLights">
        <cfvo type="percent" val="0"/>
        <cfvo type="num" val="1"/>
        <cfvo type="num" val="3"/>
        <cfvo type="num" val="4"/>
      </iconSet>
    </cfRule>
  </conditionalFormatting>
  <conditionalFormatting sqref="T47:T50">
    <cfRule type="iconSet" priority="14">
      <iconSet iconSet="4TrafficLights">
        <cfvo type="percent" val="0"/>
        <cfvo type="num" val="1"/>
        <cfvo type="num" val="3"/>
        <cfvo type="num" val="4"/>
      </iconSet>
    </cfRule>
  </conditionalFormatting>
  <conditionalFormatting sqref="T55:T59">
    <cfRule type="iconSet" priority="13">
      <iconSet iconSet="4TrafficLights">
        <cfvo type="percent" val="0"/>
        <cfvo type="num" val="1"/>
        <cfvo type="num" val="3"/>
        <cfvo type="num" val="4"/>
      </iconSet>
    </cfRule>
  </conditionalFormatting>
  <conditionalFormatting sqref="T62:T65">
    <cfRule type="iconSet" priority="12">
      <iconSet iconSet="4TrafficLights">
        <cfvo type="percent" val="0"/>
        <cfvo type="num" val="1"/>
        <cfvo type="num" val="3"/>
        <cfvo type="num" val="4"/>
      </iconSet>
    </cfRule>
  </conditionalFormatting>
  <conditionalFormatting sqref="T68:T71">
    <cfRule type="iconSet" priority="11">
      <iconSet iconSet="4TrafficLights">
        <cfvo type="percent" val="0"/>
        <cfvo type="num" val="1"/>
        <cfvo type="num" val="3"/>
        <cfvo type="num" val="4"/>
      </iconSet>
    </cfRule>
  </conditionalFormatting>
  <conditionalFormatting sqref="T74:T79">
    <cfRule type="iconSet" priority="10">
      <iconSet iconSet="4TrafficLights">
        <cfvo type="percent" val="0"/>
        <cfvo type="num" val="1"/>
        <cfvo type="num" val="3"/>
        <cfvo type="num" val="4"/>
      </iconSet>
    </cfRule>
  </conditionalFormatting>
  <conditionalFormatting sqref="T84:T86">
    <cfRule type="iconSet" priority="9">
      <iconSet iconSet="4TrafficLights">
        <cfvo type="percent" val="0"/>
        <cfvo type="num" val="1"/>
        <cfvo type="num" val="3"/>
        <cfvo type="num" val="4"/>
      </iconSet>
    </cfRule>
  </conditionalFormatting>
  <conditionalFormatting sqref="T89:T95">
    <cfRule type="iconSet" priority="8">
      <iconSet iconSet="4TrafficLights">
        <cfvo type="percent" val="0"/>
        <cfvo type="num" val="1"/>
        <cfvo type="num" val="3"/>
        <cfvo type="num" val="4"/>
      </iconSet>
    </cfRule>
  </conditionalFormatting>
  <conditionalFormatting sqref="T98:T99">
    <cfRule type="iconSet" priority="7">
      <iconSet iconSet="4TrafficLights">
        <cfvo type="percent" val="0"/>
        <cfvo type="num" val="1"/>
        <cfvo type="num" val="3"/>
        <cfvo type="num" val="4"/>
      </iconSet>
    </cfRule>
  </conditionalFormatting>
  <conditionalFormatting sqref="T102:T111">
    <cfRule type="iconSet" priority="6">
      <iconSet iconSet="4TrafficLights">
        <cfvo type="percent" val="0"/>
        <cfvo type="num" val="1"/>
        <cfvo type="num" val="3"/>
        <cfvo type="num" val="4"/>
      </iconSet>
    </cfRule>
  </conditionalFormatting>
  <conditionalFormatting sqref="T114:T117">
    <cfRule type="iconSet" priority="5">
      <iconSet iconSet="4TrafficLights">
        <cfvo type="percent" val="0"/>
        <cfvo type="num" val="1"/>
        <cfvo type="num" val="3"/>
        <cfvo type="num" val="4"/>
      </iconSet>
    </cfRule>
  </conditionalFormatting>
  <conditionalFormatting sqref="T122:T125">
    <cfRule type="iconSet" priority="4">
      <iconSet iconSet="4TrafficLights">
        <cfvo type="percent" val="0"/>
        <cfvo type="num" val="1"/>
        <cfvo type="num" val="3"/>
        <cfvo type="num" val="4"/>
      </iconSet>
    </cfRule>
  </conditionalFormatting>
  <conditionalFormatting sqref="T128:T131">
    <cfRule type="iconSet" priority="3">
      <iconSet iconSet="4TrafficLights">
        <cfvo type="percent" val="0"/>
        <cfvo type="num" val="1"/>
        <cfvo type="num" val="3"/>
        <cfvo type="num" val="4"/>
      </iconSet>
    </cfRule>
  </conditionalFormatting>
  <conditionalFormatting sqref="T134:T136">
    <cfRule type="iconSet" priority="2">
      <iconSet iconSet="4TrafficLights">
        <cfvo type="percent" val="0"/>
        <cfvo type="num" val="1"/>
        <cfvo type="num" val="3"/>
        <cfvo type="num" val="4"/>
      </iconSet>
    </cfRule>
  </conditionalFormatting>
  <conditionalFormatting sqref="T139:T141">
    <cfRule type="iconSet" priority="1">
      <iconSet iconSet="4TrafficLights">
        <cfvo type="percent" val="0"/>
        <cfvo type="num" val="1"/>
        <cfvo type="num" val="3"/>
        <cfvo type="num" val="4"/>
      </iconSet>
    </cfRule>
  </conditionalFormatting>
  <dataValidations count="2">
    <dataValidation type="list" allowBlank="1" showInputMessage="1" showErrorMessage="1" sqref="J13" xr:uid="{00000000-0002-0000-0100-000000000000}">
      <formula1>$T$2:$T$5</formula1>
    </dataValidation>
    <dataValidation type="list" allowBlank="1" showInputMessage="1" showErrorMessage="1" sqref="G7:G10 J7:J10 M7:M10 Q7:Q10 T7:T10 D13:D15 G13:G15 J14:J15 M13:M15 Q13:Q15 T13:T15 D16:M17 Q16:T17 D20:M27 Q20:T27 D30:M33 Q30:T33 D36:M44 Q36:T44 D47:M50 Q47:T50 D55:M59 Q55:T59 D62:M65 Q62:T65 D68:M71 Q68:T71 D74:M79 Q74:T79 D84:M86 Q84:T86 D89:M95 Q89:T95 D98:M99 Q98:T99 D102:M111 Q102:T111 D114:M117 Q114:T117 D122:M125 Q122:T125 D128:M131 Q128:T131 D134:M136 Q134:T136 D139:M141 Q139:T141 D7:D10" xr:uid="{00000000-0002-0000-0100-000001000000}">
      <formula1>$E$146:$E$149</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R65493"/>
  <sheetViews>
    <sheetView showGridLines="0" topLeftCell="A49" zoomScaleNormal="100" workbookViewId="0">
      <selection activeCell="B52" sqref="B52:Z52"/>
    </sheetView>
  </sheetViews>
  <sheetFormatPr baseColWidth="10" defaultColWidth="11.5" defaultRowHeight="16" x14ac:dyDescent="0.2"/>
  <cols>
    <col min="1" max="1" width="1.5" style="1" customWidth="1"/>
    <col min="2" max="2" width="34.6640625" style="1" customWidth="1"/>
    <col min="3" max="6" width="7.6640625" style="1" customWidth="1"/>
    <col min="7" max="7" width="1.6640625" style="1" customWidth="1"/>
    <col min="8" max="10" width="7.6640625" style="1" customWidth="1"/>
    <col min="11" max="11" width="9.5" style="1" bestFit="1" customWidth="1"/>
    <col min="12" max="12" width="1.6640625" style="1" customWidth="1"/>
    <col min="13" max="15" width="7.6640625" style="1" customWidth="1"/>
    <col min="16" max="16" width="9.1640625" style="1" customWidth="1"/>
    <col min="17" max="17" width="2.1640625" style="1" customWidth="1"/>
    <col min="18" max="20" width="7.6640625" style="1" customWidth="1"/>
    <col min="21" max="21" width="9.33203125" style="1" customWidth="1"/>
    <col min="22" max="22" width="2.5" style="1" customWidth="1"/>
    <col min="23" max="25" width="7.83203125" style="1" customWidth="1"/>
    <col min="26" max="26" width="8.6640625" style="1" customWidth="1"/>
    <col min="27" max="27" width="3.33203125" style="1" customWidth="1"/>
    <col min="28" max="30" width="8.6640625" style="1" customWidth="1"/>
    <col min="31" max="32" width="11.5" style="1" customWidth="1"/>
    <col min="33" max="37" width="0" style="1" hidden="1" customWidth="1"/>
    <col min="38" max="38" width="2" style="1" hidden="1" customWidth="1"/>
    <col min="39" max="43" width="0" style="1" hidden="1" customWidth="1"/>
    <col min="44" max="44" width="1.83203125" style="1" hidden="1" customWidth="1"/>
    <col min="45" max="60" width="0" style="1" hidden="1" customWidth="1"/>
    <col min="61" max="16384" width="11.5" style="1"/>
  </cols>
  <sheetData>
    <row r="1" spans="2:32" ht="6" customHeight="1" x14ac:dyDescent="0.2"/>
    <row r="2" spans="2:32" ht="22.5" customHeight="1" x14ac:dyDescent="0.2">
      <c r="B2" s="235" t="s">
        <v>27</v>
      </c>
      <c r="C2" s="234" t="s">
        <v>176</v>
      </c>
      <c r="D2" s="234"/>
      <c r="E2" s="234"/>
      <c r="F2" s="234"/>
      <c r="G2" s="2"/>
      <c r="H2" s="232" t="s">
        <v>300</v>
      </c>
      <c r="I2" s="232"/>
      <c r="J2" s="232"/>
      <c r="K2" s="232"/>
      <c r="L2" s="2"/>
      <c r="M2" s="233" t="s">
        <v>387</v>
      </c>
      <c r="N2" s="233"/>
      <c r="O2" s="233"/>
      <c r="P2" s="233"/>
      <c r="Q2" s="37"/>
      <c r="R2" s="241" t="s">
        <v>762</v>
      </c>
      <c r="S2" s="242"/>
      <c r="T2" s="242"/>
      <c r="U2" s="243"/>
      <c r="V2" s="44"/>
      <c r="W2" s="241" t="s">
        <v>951</v>
      </c>
      <c r="X2" s="242"/>
      <c r="Y2" s="242"/>
      <c r="Z2" s="243"/>
      <c r="AA2" s="102"/>
      <c r="AB2" s="241" t="s">
        <v>1150</v>
      </c>
      <c r="AC2" s="242"/>
      <c r="AD2" s="242"/>
      <c r="AE2" s="243"/>
      <c r="AF2" s="102"/>
    </row>
    <row r="3" spans="2:32" ht="24.75" customHeight="1" thickBot="1" x14ac:dyDescent="0.25">
      <c r="B3" s="236"/>
      <c r="C3" s="3">
        <v>1</v>
      </c>
      <c r="D3" s="3">
        <v>2</v>
      </c>
      <c r="E3" s="4">
        <v>3</v>
      </c>
      <c r="F3" s="5">
        <v>4</v>
      </c>
      <c r="G3" s="239"/>
      <c r="H3" s="3">
        <v>1</v>
      </c>
      <c r="I3" s="3">
        <v>2</v>
      </c>
      <c r="J3" s="4">
        <v>3</v>
      </c>
      <c r="K3" s="5">
        <v>4</v>
      </c>
      <c r="L3" s="237"/>
      <c r="M3" s="3">
        <v>1</v>
      </c>
      <c r="N3" s="3">
        <v>2</v>
      </c>
      <c r="O3" s="4">
        <v>3</v>
      </c>
      <c r="P3" s="5">
        <v>4</v>
      </c>
      <c r="Q3" s="37"/>
      <c r="R3" s="3">
        <v>1</v>
      </c>
      <c r="S3" s="3">
        <v>2</v>
      </c>
      <c r="T3" s="4">
        <v>3</v>
      </c>
      <c r="U3" s="43">
        <v>4</v>
      </c>
      <c r="V3" s="44"/>
      <c r="W3" s="3">
        <v>1</v>
      </c>
      <c r="X3" s="3">
        <v>2</v>
      </c>
      <c r="Y3" s="4">
        <v>3</v>
      </c>
      <c r="Z3" s="43">
        <v>4</v>
      </c>
      <c r="AA3" s="103"/>
      <c r="AB3" s="3">
        <v>1</v>
      </c>
      <c r="AC3" s="3">
        <v>2</v>
      </c>
      <c r="AD3" s="4">
        <v>3</v>
      </c>
      <c r="AE3" s="43">
        <v>4</v>
      </c>
      <c r="AF3" s="103"/>
    </row>
    <row r="4" spans="2:32" ht="38.25" customHeight="1" thickTop="1" thickBot="1" x14ac:dyDescent="0.25">
      <c r="B4" s="25" t="s">
        <v>73</v>
      </c>
      <c r="C4" s="23">
        <f>Autoevaluación!AA7/SUM(Autoevaluación!AA7:AA10)</f>
        <v>0</v>
      </c>
      <c r="D4" s="6">
        <f>Autoevaluación!AA8/SUM(Autoevaluación!AA7:AA10)</f>
        <v>0</v>
      </c>
      <c r="E4" s="6">
        <f>Autoevaluación!AA9/SUM(Autoevaluación!AA7:AA10)</f>
        <v>0</v>
      </c>
      <c r="F4" s="6">
        <f>Autoevaluación!AA10/SUM(Autoevaluación!AA7:AA10)</f>
        <v>1</v>
      </c>
      <c r="G4" s="240"/>
      <c r="H4" s="6">
        <f>Autoevaluación!AB7/SUM(Autoevaluación!AB7:AB10)</f>
        <v>0</v>
      </c>
      <c r="I4" s="6">
        <f>Autoevaluación!AB8/SUM(Autoevaluación!AB7:AB10)</f>
        <v>0</v>
      </c>
      <c r="J4" s="6">
        <f>Autoevaluación!AB9/SUM(Autoevaluación!AB7:AB10)</f>
        <v>0</v>
      </c>
      <c r="K4" s="6">
        <f>Autoevaluación!AB10/SUM(Autoevaluación!AB7:AB10)</f>
        <v>1</v>
      </c>
      <c r="L4" s="238"/>
      <c r="M4" s="6">
        <f>Autoevaluación!W7/SUM(Autoevaluación!W7:W10)</f>
        <v>0</v>
      </c>
      <c r="N4" s="6">
        <f>Autoevaluación!W8/SUM(Autoevaluación!W7:W10)</f>
        <v>0</v>
      </c>
      <c r="O4" s="6">
        <f>Autoevaluación!W9/SUM(Autoevaluación!W7:W10)</f>
        <v>0</v>
      </c>
      <c r="P4" s="6">
        <f>Autoevaluación!W10/SUM(Autoevaluación!W7:W10)</f>
        <v>1</v>
      </c>
      <c r="Q4" s="35"/>
      <c r="R4" s="6">
        <f>Autoevaluación!X7/SUM(Autoevaluación!X7:X10)</f>
        <v>0</v>
      </c>
      <c r="S4" s="6">
        <f>Autoevaluación!X8/SUM(Autoevaluación!X7:X10)</f>
        <v>0</v>
      </c>
      <c r="T4" s="6">
        <f>Autoevaluación!X9/SUM(Autoevaluación!X7:X10)</f>
        <v>0</v>
      </c>
      <c r="U4" s="6">
        <f>Autoevaluación!X10/SUM(Autoevaluación!X7:X10)</f>
        <v>1</v>
      </c>
      <c r="V4" s="35"/>
      <c r="W4" s="6">
        <f>Autoevaluación!Y7/SUM(Autoevaluación!Y7:Y10)</f>
        <v>0</v>
      </c>
      <c r="X4" s="6">
        <f>Autoevaluación!Y8/SUM(Autoevaluación!Y7:Y10)</f>
        <v>0</v>
      </c>
      <c r="Y4" s="6">
        <f>Autoevaluación!Y9/SUM(Autoevaluación!Y7:Y10)</f>
        <v>0</v>
      </c>
      <c r="Z4" s="6">
        <f>Autoevaluación!Y10/SUM(Autoevaluación!Y7:Y10)</f>
        <v>1</v>
      </c>
      <c r="AA4" s="35"/>
      <c r="AB4" s="6">
        <f>Autoevaluación!Z7/SUM(Autoevaluación!Z7:Z10)</f>
        <v>0</v>
      </c>
      <c r="AC4" s="6">
        <f>Autoevaluación!Z8/SUM(Autoevaluación!Z7:Z10)</f>
        <v>0</v>
      </c>
      <c r="AD4" s="6">
        <f>Autoevaluación!Z9/SUM(Autoevaluación!Z7:Z10)</f>
        <v>0</v>
      </c>
      <c r="AE4" s="6">
        <f>Autoevaluación!Z10/SUM(Autoevaluación!Z7:Z10)</f>
        <v>1</v>
      </c>
      <c r="AF4" s="35"/>
    </row>
    <row r="5" spans="2:32" ht="38.25" customHeight="1" thickTop="1" thickBot="1" x14ac:dyDescent="0.25">
      <c r="B5" s="25" t="s">
        <v>72</v>
      </c>
      <c r="C5" s="23">
        <f>Autoevaluación!AA13/SUM(Autoevaluación!AA13:AA16)</f>
        <v>0</v>
      </c>
      <c r="D5" s="6">
        <f>Autoevaluación!AA14/SUM(Autoevaluación!AA13:AA16)</f>
        <v>0</v>
      </c>
      <c r="E5" s="6">
        <f>Autoevaluación!AA15/SUM(Autoevaluación!AA13:AA16)</f>
        <v>0</v>
      </c>
      <c r="F5" s="6">
        <f>Autoevaluación!AA16/SUM(Autoevaluación!AA13:AA16)</f>
        <v>1</v>
      </c>
      <c r="G5" s="240"/>
      <c r="H5" s="6">
        <f>Autoevaluación!AB13/SUM(Autoevaluación!AB13:AB16)</f>
        <v>0</v>
      </c>
      <c r="I5" s="6">
        <f>Autoevaluación!AB14/SUM(Autoevaluación!AB13:AB16)</f>
        <v>0</v>
      </c>
      <c r="J5" s="6">
        <f>Autoevaluación!AB15/SUM(Autoevaluación!AB13:AB16)</f>
        <v>0</v>
      </c>
      <c r="K5" s="6">
        <f>Autoevaluación!AB16/SUM(Autoevaluación!AB13:AB16)</f>
        <v>1</v>
      </c>
      <c r="L5" s="238"/>
      <c r="M5" s="6">
        <f>Autoevaluación!W13/SUM(Autoevaluación!W13:W16)</f>
        <v>0</v>
      </c>
      <c r="N5" s="6">
        <f>Autoevaluación!W14/SUM(Autoevaluación!W13:W16)</f>
        <v>0</v>
      </c>
      <c r="O5" s="6">
        <f>Autoevaluación!W15/SUM(Autoevaluación!W13:W16)</f>
        <v>0</v>
      </c>
      <c r="P5" s="6">
        <f>Autoevaluación!W16/SUM(Autoevaluación!W13:W16)</f>
        <v>1</v>
      </c>
      <c r="Q5" s="35"/>
      <c r="R5" s="6">
        <f>Autoevaluación!X13/SUM(Autoevaluación!X13:X16)</f>
        <v>0</v>
      </c>
      <c r="S5" s="6">
        <f>Autoevaluación!X14/SUM(Autoevaluación!X13:X16)</f>
        <v>0</v>
      </c>
      <c r="T5" s="6">
        <f>Autoevaluación!X15/SUM(Autoevaluación!X13:X16)</f>
        <v>0</v>
      </c>
      <c r="U5" s="6">
        <f>Autoevaluación!X16/SUM(Autoevaluación!X13:X16)</f>
        <v>1</v>
      </c>
      <c r="V5" s="35"/>
      <c r="W5" s="6">
        <f>Autoevaluación!Y13/SUM(Autoevaluación!Y13:Y16)</f>
        <v>0</v>
      </c>
      <c r="X5" s="6">
        <f>Autoevaluación!Y14/SUM(Autoevaluación!Y13:Y16)</f>
        <v>0</v>
      </c>
      <c r="Y5" s="6">
        <f>Autoevaluación!Y15/SUM(Autoevaluación!Y13:Y16)</f>
        <v>0</v>
      </c>
      <c r="Z5" s="6">
        <f>Autoevaluación!Y16/SUM(Autoevaluación!Y13:Y16)</f>
        <v>1</v>
      </c>
      <c r="AA5" s="35"/>
      <c r="AB5" s="6">
        <f>Autoevaluación!Z13/SUM(Autoevaluación!Z13:Z16)</f>
        <v>0</v>
      </c>
      <c r="AC5" s="6">
        <f>Autoevaluación!Z14/SUM(Autoevaluación!Z13:Z16)</f>
        <v>0</v>
      </c>
      <c r="AD5" s="6">
        <f>Autoevaluación!Z15/SUM(Autoevaluación!Z13:Z16)</f>
        <v>0.4</v>
      </c>
      <c r="AE5" s="6">
        <f>Autoevaluación!Z16/SUM(Autoevaluación!Z13:Z16)</f>
        <v>0.6</v>
      </c>
      <c r="AF5" s="35"/>
    </row>
    <row r="6" spans="2:32" ht="38.25" customHeight="1" thickTop="1" thickBot="1" x14ac:dyDescent="0.25">
      <c r="B6" s="25" t="s">
        <v>43</v>
      </c>
      <c r="C6" s="23">
        <f>Autoevaluación!AA20/SUM(Autoevaluación!AA20:AA23)</f>
        <v>0</v>
      </c>
      <c r="D6" s="6">
        <f>Autoevaluación!AA21/SUM(Autoevaluación!AA20:AA23)</f>
        <v>0</v>
      </c>
      <c r="E6" s="6">
        <f>Autoevaluación!AA22/SUM(Autoevaluación!AA20:AA23)</f>
        <v>0</v>
      </c>
      <c r="F6" s="6">
        <f>Autoevaluación!AA23/SUM(Autoevaluación!AA20:AA23)</f>
        <v>1</v>
      </c>
      <c r="G6" s="240"/>
      <c r="H6" s="6">
        <f>Autoevaluación!AB20/SUM(Autoevaluación!AB20:AB23)</f>
        <v>0</v>
      </c>
      <c r="I6" s="6">
        <f>Autoevaluación!AB21/SUM(Autoevaluación!AB20:AB23)</f>
        <v>0</v>
      </c>
      <c r="J6" s="6">
        <f>Autoevaluación!AB20/SUM(Autoevaluación!AB20:AB23)</f>
        <v>0</v>
      </c>
      <c r="K6" s="6">
        <f>Autoevaluación!AB23/SUM(Autoevaluación!AB20:AB23)</f>
        <v>1</v>
      </c>
      <c r="L6" s="238"/>
      <c r="M6" s="6">
        <f>Autoevaluación!W20/SUM(Autoevaluación!W20:W23)</f>
        <v>0</v>
      </c>
      <c r="N6" s="6">
        <f>Autoevaluación!W21/SUM(Autoevaluación!W20:W23)</f>
        <v>0</v>
      </c>
      <c r="O6" s="6">
        <f>Autoevaluación!W22/SUM(Autoevaluación!W20:W23)</f>
        <v>0</v>
      </c>
      <c r="P6" s="6">
        <f>Autoevaluación!W23/SUM(Autoevaluación!W20:W23)</f>
        <v>1</v>
      </c>
      <c r="Q6" s="35"/>
      <c r="R6" s="6">
        <f>Autoevaluación!X20/SUM(Autoevaluación!X20:X23)</f>
        <v>0</v>
      </c>
      <c r="S6" s="6">
        <f>Autoevaluación!X21/SUM(Autoevaluación!X20:X23)</f>
        <v>0</v>
      </c>
      <c r="T6" s="6">
        <f>Autoevaluación!X22/SUM(Autoevaluación!X20:X23)</f>
        <v>0</v>
      </c>
      <c r="U6" s="6">
        <f>Autoevaluación!X23/SUM(Autoevaluación!X20:X23)</f>
        <v>1</v>
      </c>
      <c r="V6" s="35"/>
      <c r="W6" s="6">
        <f>Autoevaluación!Y20/SUM(Autoevaluación!Y20:Y23)</f>
        <v>0</v>
      </c>
      <c r="X6" s="6">
        <f>Autoevaluación!Y21/SUM(Autoevaluación!Y20:Y23)</f>
        <v>0</v>
      </c>
      <c r="Y6" s="6">
        <f>Autoevaluación!Y22/SUM(Autoevaluación!Y20:Y23)</f>
        <v>0</v>
      </c>
      <c r="Z6" s="6">
        <f>Autoevaluación!Y23/SUM(Autoevaluación!Y20:Y23)</f>
        <v>1</v>
      </c>
      <c r="AA6" s="35"/>
      <c r="AB6" s="6">
        <f>Autoevaluación!Z20/SUM(Autoevaluación!Z20:Z23)</f>
        <v>0</v>
      </c>
      <c r="AC6" s="6">
        <f>Autoevaluación!Z21/SUM(Autoevaluación!Z20:Z23)</f>
        <v>0</v>
      </c>
      <c r="AD6" s="6">
        <f>Autoevaluación!Z22/SUM(Autoevaluación!Z20:Z23)</f>
        <v>0</v>
      </c>
      <c r="AE6" s="6">
        <f>Autoevaluación!Z23/SUM(Autoevaluación!Z20:Z23)</f>
        <v>1</v>
      </c>
      <c r="AF6" s="35"/>
    </row>
    <row r="7" spans="2:32" ht="38.25" customHeight="1" thickTop="1" thickBot="1" x14ac:dyDescent="0.25">
      <c r="B7" s="25" t="s">
        <v>52</v>
      </c>
      <c r="C7" s="23">
        <f>Autoevaluación!AA30/SUM(Autoevaluación!AA30:AA33)</f>
        <v>0</v>
      </c>
      <c r="D7" s="6">
        <f>Autoevaluación!AA31/SUM(Autoevaluación!AA30:AA33)</f>
        <v>0</v>
      </c>
      <c r="E7" s="6">
        <f>Autoevaluación!AA32/SUM(Autoevaluación!AA30:AA33)</f>
        <v>0</v>
      </c>
      <c r="F7" s="6">
        <f>Autoevaluación!AA33/SUM(Autoevaluación!AA30:AA33)</f>
        <v>1</v>
      </c>
      <c r="G7" s="240"/>
      <c r="H7" s="6">
        <f>Autoevaluación!AB30/SUM(Autoevaluación!AB30:AB33)</f>
        <v>0</v>
      </c>
      <c r="I7" s="6">
        <f>Autoevaluación!AB31/SUM(Autoevaluación!AB30:AB33)</f>
        <v>0</v>
      </c>
      <c r="J7" s="6">
        <f>Autoevaluación!AB32/SUM(Autoevaluación!AB30:AB33)</f>
        <v>0</v>
      </c>
      <c r="K7" s="6">
        <f>Autoevaluación!AB33/SUM(Autoevaluación!AB30:AB33)</f>
        <v>1</v>
      </c>
      <c r="L7" s="238"/>
      <c r="M7" s="6">
        <f>Autoevaluación!W30/SUM(Autoevaluación!W30:W33)</f>
        <v>0</v>
      </c>
      <c r="N7" s="6">
        <f>Autoevaluación!W31/SUM(Autoevaluación!W30:W33)</f>
        <v>0</v>
      </c>
      <c r="O7" s="6">
        <f>Autoevaluación!W32/SUM(Autoevaluación!W30:W33)</f>
        <v>0</v>
      </c>
      <c r="P7" s="6">
        <f>Autoevaluación!W33/SUM(Autoevaluación!W30:W33)</f>
        <v>1</v>
      </c>
      <c r="Q7" s="35"/>
      <c r="R7" s="6">
        <f>Autoevaluación!X30/SUM(Autoevaluación!X30:X33)</f>
        <v>0</v>
      </c>
      <c r="S7" s="6">
        <f>Autoevaluación!X31/SUM(Autoevaluación!X30:X33)</f>
        <v>0</v>
      </c>
      <c r="T7" s="6">
        <f>Autoevaluación!X32/SUM(Autoevaluación!X30:X33)</f>
        <v>0</v>
      </c>
      <c r="U7" s="6">
        <f>Autoevaluación!X33/SUM(Autoevaluación!X30:X33)</f>
        <v>1</v>
      </c>
      <c r="V7" s="35"/>
      <c r="W7" s="6">
        <f>Autoevaluación!Y30/SUM(Autoevaluación!Y30:Y33)</f>
        <v>0</v>
      </c>
      <c r="X7" s="6">
        <f>Autoevaluación!Y31/SUM(Autoevaluación!Y30:Y33)</f>
        <v>0</v>
      </c>
      <c r="Y7" s="6">
        <f>Autoevaluación!Y32/SUM(Autoevaluación!Y30:Y33)</f>
        <v>0</v>
      </c>
      <c r="Z7" s="6">
        <f>Autoevaluación!Y33/SUM(Autoevaluación!Y30:Y33)</f>
        <v>1</v>
      </c>
      <c r="AA7" s="35"/>
      <c r="AB7" s="6">
        <f>Autoevaluación!Z30/SUM(Autoevaluación!Z30:Z33)</f>
        <v>0</v>
      </c>
      <c r="AC7" s="6">
        <f>Autoevaluación!Z31/SUM(Autoevaluación!Z30:Z33)</f>
        <v>0</v>
      </c>
      <c r="AD7" s="6">
        <f>Autoevaluación!Z32/SUM(Autoevaluación!Z30:Z33)</f>
        <v>0</v>
      </c>
      <c r="AE7" s="6">
        <f>Autoevaluación!Z33/SUM(Autoevaluación!Z30:Z33)</f>
        <v>1</v>
      </c>
      <c r="AF7" s="35"/>
    </row>
    <row r="8" spans="2:32" ht="38.25" customHeight="1" thickTop="1" thickBot="1" x14ac:dyDescent="0.25">
      <c r="B8" s="25" t="s">
        <v>57</v>
      </c>
      <c r="C8" s="23">
        <f>Autoevaluación!AA36/SUM(Autoevaluación!AA36:AA39)</f>
        <v>0</v>
      </c>
      <c r="D8" s="6">
        <f>Autoevaluación!AA37/SUM(Autoevaluación!AA36:AA39)</f>
        <v>0</v>
      </c>
      <c r="E8" s="6">
        <f>Autoevaluación!AA38/SUM(Autoevaluación!AA36:AA39)</f>
        <v>0</v>
      </c>
      <c r="F8" s="6">
        <f>Autoevaluación!AA39/SUM(Autoevaluación!AA36:AA39)</f>
        <v>1</v>
      </c>
      <c r="G8" s="240"/>
      <c r="H8" s="6">
        <f>Autoevaluación!AB36/SUM(Autoevaluación!AB36:AB39)</f>
        <v>0</v>
      </c>
      <c r="I8" s="6">
        <f>Autoevaluación!AB37/SUM(Autoevaluación!AB36:AB39)</f>
        <v>0</v>
      </c>
      <c r="J8" s="6">
        <f>Autoevaluación!AB38/SUM(Autoevaluación!AB36:AB39)</f>
        <v>0</v>
      </c>
      <c r="K8" s="6">
        <f>Autoevaluación!AB39/SUM(Autoevaluación!AB36:AB39)</f>
        <v>1</v>
      </c>
      <c r="L8" s="238"/>
      <c r="M8" s="6">
        <f>Autoevaluación!W36/SUM(Autoevaluación!W36:W39)</f>
        <v>0</v>
      </c>
      <c r="N8" s="6">
        <f>Autoevaluación!W37/SUM(Autoevaluación!W36:W39)</f>
        <v>0</v>
      </c>
      <c r="O8" s="6">
        <f>Autoevaluación!W38/SUM(Autoevaluación!W36:W39)</f>
        <v>0</v>
      </c>
      <c r="P8" s="6">
        <f>Autoevaluación!W39/SUM(Autoevaluación!W36:W39)</f>
        <v>1</v>
      </c>
      <c r="Q8" s="35"/>
      <c r="R8" s="6">
        <f>Autoevaluación!X36/SUM(Autoevaluación!X36:X39)</f>
        <v>0</v>
      </c>
      <c r="S8" s="6">
        <f>Autoevaluación!X37/SUM(Autoevaluación!X36:X39)</f>
        <v>0</v>
      </c>
      <c r="T8" s="6">
        <f>Autoevaluación!X38/SUM(Autoevaluación!X36:X39)</f>
        <v>0</v>
      </c>
      <c r="U8" s="6">
        <f>Autoevaluación!X39/SUM(Autoevaluación!X36:X39)</f>
        <v>1</v>
      </c>
      <c r="V8" s="35"/>
      <c r="W8" s="6">
        <f>Autoevaluación!Y36/SUM(Autoevaluación!Y36:Y39)</f>
        <v>0</v>
      </c>
      <c r="X8" s="6">
        <f>Autoevaluación!Y37/SUM(Autoevaluación!Y36:Y39)</f>
        <v>0</v>
      </c>
      <c r="Y8" s="6">
        <f>Autoevaluación!Y38/SUM(Autoevaluación!Y36:Y39)</f>
        <v>0</v>
      </c>
      <c r="Z8" s="6">
        <f>Autoevaluación!Y39/SUM(Autoevaluación!Y36:Y39)</f>
        <v>1</v>
      </c>
      <c r="AA8" s="35"/>
      <c r="AB8" s="6">
        <f>Autoevaluación!Z36/SUM(Autoevaluación!Z36:Z39)</f>
        <v>0</v>
      </c>
      <c r="AC8" s="6">
        <f>Autoevaluación!Z37/SUM(Autoevaluación!Z36:Z39)</f>
        <v>0</v>
      </c>
      <c r="AD8" s="6">
        <f>Autoevaluación!Z38/SUM(Autoevaluación!Z36:Z39)</f>
        <v>0</v>
      </c>
      <c r="AE8" s="6">
        <f>Autoevaluación!Z39/SUM(Autoevaluación!Z36:Z39)</f>
        <v>1</v>
      </c>
      <c r="AF8" s="35"/>
    </row>
    <row r="9" spans="2:32" ht="38.25" customHeight="1" thickTop="1" thickBot="1" x14ac:dyDescent="0.25">
      <c r="B9" s="25" t="s">
        <v>67</v>
      </c>
      <c r="C9" s="23">
        <f>Autoevaluación!AA47/SUM(Autoevaluación!AA47:AA50)</f>
        <v>0</v>
      </c>
      <c r="D9" s="6">
        <f>Autoevaluación!AA48/SUM(Autoevaluación!AA47:AA50)</f>
        <v>0</v>
      </c>
      <c r="E9" s="6">
        <f>Autoevaluación!AA49/SUM(Autoevaluación!AA47:AA50)</f>
        <v>0.25</v>
      </c>
      <c r="F9" s="6">
        <f>Autoevaluación!AA50/SUM(Autoevaluación!AA47:AA50)</f>
        <v>0.75</v>
      </c>
      <c r="G9" s="240"/>
      <c r="H9" s="6">
        <f>Autoevaluación!AB47/SUM(Autoevaluación!AB47:AB50)</f>
        <v>0</v>
      </c>
      <c r="I9" s="6">
        <f>Autoevaluación!AB48/SUM(Autoevaluación!AB47:AB50)</f>
        <v>0</v>
      </c>
      <c r="J9" s="6">
        <f>Autoevaluación!AB49/SUM(Autoevaluación!AB47:AB50)</f>
        <v>0</v>
      </c>
      <c r="K9" s="6">
        <f>Autoevaluación!AB50/SUM(Autoevaluación!AB47:AB50)</f>
        <v>1</v>
      </c>
      <c r="L9" s="238"/>
      <c r="M9" s="6">
        <f>Autoevaluación!W47/SUM(Autoevaluación!W47:W50)</f>
        <v>0</v>
      </c>
      <c r="N9" s="6">
        <f>Autoevaluación!W48/SUM(Autoevaluación!W47:W50)</f>
        <v>0</v>
      </c>
      <c r="O9" s="6">
        <f>Autoevaluación!W49/SUM(Autoevaluación!W47:W50)</f>
        <v>0</v>
      </c>
      <c r="P9" s="6">
        <f>Autoevaluación!W50/SUM(Autoevaluación!W47:W50)</f>
        <v>1</v>
      </c>
      <c r="Q9" s="35"/>
      <c r="R9" s="6">
        <f>Autoevaluación!X47/SUM(Autoevaluación!X47:X50)</f>
        <v>0</v>
      </c>
      <c r="S9" s="6">
        <f>Autoevaluación!X48/SUM(Autoevaluación!X47:X50)</f>
        <v>0</v>
      </c>
      <c r="T9" s="6">
        <f>Autoevaluación!X49/SUM(Autoevaluación!X47:X50)</f>
        <v>0</v>
      </c>
      <c r="U9" s="6">
        <f>Autoevaluación!X50/SUM(Autoevaluación!X47:X50)</f>
        <v>1</v>
      </c>
      <c r="V9" s="35"/>
      <c r="W9" s="6">
        <f>Autoevaluación!Y47/SUM(Autoevaluación!Y47:Y50)</f>
        <v>0</v>
      </c>
      <c r="X9" s="6">
        <f>Autoevaluación!Y48/SUM(Autoevaluación!Y47:Y50)</f>
        <v>0</v>
      </c>
      <c r="Y9" s="6">
        <f>Autoevaluación!Y49/SUM(Autoevaluación!Y47:Y50)</f>
        <v>0</v>
      </c>
      <c r="Z9" s="6">
        <f>Autoevaluación!Y50/SUM(Autoevaluación!Y47:Y50)</f>
        <v>1</v>
      </c>
      <c r="AA9" s="35"/>
      <c r="AB9" s="6">
        <f>Autoevaluación!Z47/SUM(Autoevaluación!Z47:Z50)</f>
        <v>0</v>
      </c>
      <c r="AC9" s="6">
        <f>Autoevaluación!Z48/SUM(Autoevaluación!Z47:Z50)</f>
        <v>0</v>
      </c>
      <c r="AD9" s="6">
        <f>Autoevaluación!Z49/SUM(Autoevaluación!Z47:Z50)</f>
        <v>0</v>
      </c>
      <c r="AE9" s="6">
        <f>Autoevaluación!Z50/SUM(Autoevaluación!Z47:Z50)</f>
        <v>1</v>
      </c>
      <c r="AF9" s="35"/>
    </row>
    <row r="10" spans="2:32" ht="38.25" customHeight="1" thickTop="1" x14ac:dyDescent="0.2">
      <c r="B10" s="24" t="s">
        <v>124</v>
      </c>
      <c r="C10" s="11">
        <f>AVERAGE(C4:C9)</f>
        <v>0</v>
      </c>
      <c r="D10" s="11">
        <f>AVERAGE(D4:D9)</f>
        <v>0</v>
      </c>
      <c r="E10" s="11">
        <f>AVERAGE(E4:E9)</f>
        <v>4.1666666666666664E-2</v>
      </c>
      <c r="F10" s="11">
        <f>AVERAGE(F4:F9)</f>
        <v>0.95833333333333337</v>
      </c>
      <c r="G10" s="8"/>
      <c r="H10" s="11">
        <f>AVERAGE(H4:H9)</f>
        <v>0</v>
      </c>
      <c r="I10" s="11">
        <f>AVERAGE(I4:I9)</f>
        <v>0</v>
      </c>
      <c r="J10" s="11">
        <f>AVERAGE(J4:J9)</f>
        <v>0</v>
      </c>
      <c r="K10" s="11">
        <f>AVERAGE(K4:K9)</f>
        <v>1</v>
      </c>
      <c r="L10" s="8"/>
      <c r="M10" s="11">
        <f>AVERAGE(M4:M9)</f>
        <v>0</v>
      </c>
      <c r="N10" s="11">
        <f>AVERAGE(N4:N9)</f>
        <v>0</v>
      </c>
      <c r="O10" s="11">
        <f>AVERAGE(O4:O9)</f>
        <v>0</v>
      </c>
      <c r="P10" s="11">
        <f>AVERAGE(P4:P9)</f>
        <v>1</v>
      </c>
      <c r="Q10" s="36"/>
      <c r="R10" s="11">
        <f>AVERAGE(R4:R9)</f>
        <v>0</v>
      </c>
      <c r="S10" s="11">
        <f>AVERAGE(S4:S9)</f>
        <v>0</v>
      </c>
      <c r="T10" s="11">
        <f>AVERAGE(T4:T9)</f>
        <v>0</v>
      </c>
      <c r="U10" s="11">
        <f>AVERAGE(U4:U9)</f>
        <v>1</v>
      </c>
      <c r="V10" s="36"/>
      <c r="W10" s="11">
        <f>AVERAGE(W4:W9)</f>
        <v>0</v>
      </c>
      <c r="X10" s="11">
        <f>AVERAGE(X4:X9)</f>
        <v>0</v>
      </c>
      <c r="Y10" s="11">
        <f>AVERAGE(Y4:Y9)</f>
        <v>0</v>
      </c>
      <c r="Z10" s="11">
        <f>AVERAGE(Z4:Z9)</f>
        <v>1</v>
      </c>
      <c r="AA10" s="36"/>
      <c r="AB10" s="11">
        <f>AVERAGE(AB4:AB9)</f>
        <v>0</v>
      </c>
      <c r="AC10" s="11">
        <f>AVERAGE(AC4:AC9)</f>
        <v>0</v>
      </c>
      <c r="AD10" s="11">
        <f>AVERAGE(AD4:AD9)</f>
        <v>6.6666666666666666E-2</v>
      </c>
      <c r="AE10" s="11">
        <v>1</v>
      </c>
      <c r="AF10" s="36"/>
    </row>
    <row r="11" spans="2:32" x14ac:dyDescent="0.2">
      <c r="B11" s="7"/>
      <c r="C11" s="7"/>
      <c r="D11" s="7"/>
      <c r="E11" s="7"/>
      <c r="F11" s="8"/>
      <c r="G11" s="8"/>
      <c r="H11" s="8"/>
      <c r="I11" s="8"/>
      <c r="J11" s="8"/>
      <c r="K11" s="8"/>
      <c r="L11" s="8"/>
      <c r="M11" s="8"/>
      <c r="N11" s="8"/>
      <c r="O11" s="8"/>
      <c r="P11" s="8"/>
      <c r="Q11" s="8"/>
      <c r="R11" s="8"/>
      <c r="S11" s="8"/>
      <c r="T11" s="8"/>
      <c r="U11" s="8"/>
      <c r="V11" s="8"/>
      <c r="W11" s="8"/>
      <c r="X11" s="8"/>
      <c r="Y11" s="8"/>
      <c r="Z11" s="8"/>
      <c r="AA11" s="8"/>
      <c r="AB11" s="8"/>
      <c r="AC11" s="8"/>
      <c r="AD11" s="8"/>
    </row>
    <row r="12" spans="2:32" ht="22" customHeight="1" x14ac:dyDescent="0.2">
      <c r="B12" s="252">
        <v>2019</v>
      </c>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104"/>
      <c r="AB12" s="104"/>
      <c r="AC12" s="104"/>
      <c r="AD12" s="104"/>
      <c r="AE12" s="130"/>
    </row>
    <row r="13" spans="2:32" ht="25" customHeight="1" x14ac:dyDescent="0.2">
      <c r="B13" s="253" t="s">
        <v>28</v>
      </c>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105"/>
      <c r="AB13" s="105"/>
      <c r="AC13" s="105"/>
      <c r="AD13" s="105"/>
      <c r="AE13" s="131"/>
    </row>
    <row r="14" spans="2:32" ht="40.5" customHeight="1" x14ac:dyDescent="0.2">
      <c r="B14" s="246" t="s">
        <v>209</v>
      </c>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46"/>
      <c r="AB14" s="46"/>
      <c r="AC14" s="46"/>
      <c r="AD14" s="46"/>
    </row>
    <row r="15" spans="2:32" ht="40.5" customHeight="1" x14ac:dyDescent="0.2">
      <c r="B15" s="246" t="s">
        <v>206</v>
      </c>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46"/>
      <c r="AB15" s="46"/>
      <c r="AC15" s="46"/>
      <c r="AD15" s="46"/>
    </row>
    <row r="16" spans="2:32" s="12" customFormat="1" ht="25" customHeight="1" x14ac:dyDescent="0.2">
      <c r="B16" s="245" t="s">
        <v>122</v>
      </c>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106"/>
      <c r="AB16" s="106"/>
      <c r="AC16" s="106"/>
      <c r="AD16" s="106"/>
      <c r="AE16" s="132"/>
    </row>
    <row r="17" spans="2:30" ht="34.5" customHeight="1" x14ac:dyDescent="0.2">
      <c r="B17" s="246" t="s">
        <v>207</v>
      </c>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46"/>
      <c r="AB17" s="46"/>
      <c r="AC17" s="46"/>
      <c r="AD17" s="46"/>
    </row>
    <row r="18" spans="2:30" ht="40.5" customHeight="1" x14ac:dyDescent="0.2">
      <c r="B18" s="246" t="s">
        <v>208</v>
      </c>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46"/>
      <c r="AB18" s="46"/>
      <c r="AC18" s="46"/>
      <c r="AD18" s="46"/>
    </row>
    <row r="19" spans="2:30" ht="30" customHeight="1" x14ac:dyDescent="0.2">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46"/>
      <c r="AB19" s="46"/>
      <c r="AC19" s="46"/>
      <c r="AD19" s="46"/>
    </row>
    <row r="20" spans="2:30" ht="16.5" customHeight="1" x14ac:dyDescent="0.2">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49"/>
      <c r="AB20" s="49"/>
      <c r="AC20" s="49"/>
      <c r="AD20" s="49"/>
    </row>
    <row r="21" spans="2:30" ht="22" customHeight="1" x14ac:dyDescent="0.2">
      <c r="B21" s="254">
        <v>2020</v>
      </c>
      <c r="C21" s="254"/>
      <c r="D21" s="254"/>
      <c r="E21" s="254"/>
      <c r="F21" s="254"/>
      <c r="G21" s="254"/>
      <c r="H21" s="254"/>
      <c r="I21" s="254"/>
      <c r="J21" s="254"/>
      <c r="K21" s="254"/>
      <c r="L21" s="254"/>
      <c r="M21" s="254"/>
      <c r="N21" s="254"/>
      <c r="O21" s="254"/>
      <c r="P21" s="254"/>
      <c r="Q21" s="254"/>
      <c r="R21" s="254"/>
      <c r="S21" s="254"/>
      <c r="T21" s="254"/>
      <c r="U21" s="254"/>
      <c r="V21" s="254"/>
      <c r="W21" s="254"/>
      <c r="X21" s="254"/>
      <c r="Y21" s="254"/>
      <c r="Z21" s="254"/>
      <c r="AA21" s="107"/>
      <c r="AB21" s="107"/>
      <c r="AC21" s="107"/>
      <c r="AD21" s="107"/>
    </row>
    <row r="22" spans="2:30" ht="25" customHeight="1" x14ac:dyDescent="0.2">
      <c r="B22" s="244" t="s">
        <v>28</v>
      </c>
      <c r="C22" s="244"/>
      <c r="D22" s="244"/>
      <c r="E22" s="244"/>
      <c r="F22" s="244"/>
      <c r="G22" s="244"/>
      <c r="H22" s="244"/>
      <c r="I22" s="244"/>
      <c r="J22" s="244"/>
      <c r="K22" s="244"/>
      <c r="L22" s="244"/>
      <c r="M22" s="244"/>
      <c r="N22" s="244"/>
      <c r="O22" s="244"/>
      <c r="P22" s="244"/>
      <c r="Q22" s="244"/>
      <c r="R22" s="244"/>
      <c r="S22" s="244"/>
      <c r="T22" s="244"/>
      <c r="U22" s="244"/>
      <c r="V22" s="244"/>
      <c r="W22" s="244"/>
      <c r="X22" s="244"/>
      <c r="Y22" s="244"/>
      <c r="Z22" s="244"/>
      <c r="AA22" s="108"/>
      <c r="AB22" s="108"/>
      <c r="AC22" s="108"/>
      <c r="AD22" s="108"/>
    </row>
    <row r="23" spans="2:30" ht="60" customHeight="1" x14ac:dyDescent="0.2">
      <c r="B23" s="246" t="s">
        <v>385</v>
      </c>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c r="AA23" s="46"/>
      <c r="AB23" s="46"/>
      <c r="AC23" s="46"/>
      <c r="AD23" s="46"/>
    </row>
    <row r="24" spans="2:30" ht="60" customHeight="1" x14ac:dyDescent="0.2">
      <c r="B24" s="246" t="s">
        <v>386</v>
      </c>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46"/>
      <c r="AB24" s="46"/>
      <c r="AC24" s="46"/>
      <c r="AD24" s="46"/>
    </row>
    <row r="25" spans="2:30" s="12" customFormat="1" ht="25" customHeight="1" x14ac:dyDescent="0.2">
      <c r="B25" s="245" t="s">
        <v>122</v>
      </c>
      <c r="C25" s="245"/>
      <c r="D25" s="245"/>
      <c r="E25" s="245"/>
      <c r="F25" s="245"/>
      <c r="G25" s="245"/>
      <c r="H25" s="245"/>
      <c r="I25" s="245"/>
      <c r="J25" s="245"/>
      <c r="K25" s="245"/>
      <c r="L25" s="245"/>
      <c r="M25" s="245"/>
      <c r="N25" s="245"/>
      <c r="O25" s="245"/>
      <c r="P25" s="245"/>
      <c r="Q25" s="245"/>
      <c r="R25" s="245"/>
      <c r="S25" s="245"/>
      <c r="T25" s="245"/>
      <c r="U25" s="245"/>
      <c r="V25" s="245"/>
      <c r="W25" s="245"/>
      <c r="X25" s="245"/>
      <c r="Y25" s="245"/>
      <c r="Z25" s="245"/>
      <c r="AA25" s="106"/>
      <c r="AB25" s="106"/>
      <c r="AC25" s="106"/>
      <c r="AD25" s="106"/>
    </row>
    <row r="26" spans="2:30" ht="60" customHeight="1" x14ac:dyDescent="0.2">
      <c r="B26" s="246"/>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46"/>
      <c r="AB26" s="46"/>
      <c r="AC26" s="46"/>
      <c r="AD26" s="46"/>
    </row>
    <row r="27" spans="2:30" ht="60" customHeight="1" x14ac:dyDescent="0.2">
      <c r="B27" s="246"/>
      <c r="C27" s="246"/>
      <c r="D27" s="246"/>
      <c r="E27" s="246"/>
      <c r="F27" s="246"/>
      <c r="G27" s="246"/>
      <c r="H27" s="246"/>
      <c r="I27" s="246"/>
      <c r="J27" s="246"/>
      <c r="K27" s="246"/>
      <c r="L27" s="246"/>
      <c r="M27" s="246"/>
      <c r="N27" s="246"/>
      <c r="O27" s="246"/>
      <c r="P27" s="246"/>
      <c r="Q27" s="246"/>
      <c r="R27" s="246"/>
      <c r="S27" s="246"/>
      <c r="T27" s="246"/>
      <c r="U27" s="246"/>
      <c r="V27" s="246"/>
      <c r="W27" s="246"/>
      <c r="X27" s="246"/>
      <c r="Y27" s="246"/>
      <c r="Z27" s="246"/>
      <c r="AA27" s="46"/>
      <c r="AB27" s="46"/>
      <c r="AC27" s="46"/>
      <c r="AD27" s="46"/>
    </row>
    <row r="28" spans="2:30" ht="60" customHeight="1" x14ac:dyDescent="0.2">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46"/>
      <c r="AB28" s="46"/>
      <c r="AC28" s="46"/>
      <c r="AD28" s="46"/>
    </row>
    <row r="29" spans="2:30" ht="16.5" customHeight="1" x14ac:dyDescent="0.2">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49"/>
      <c r="AB29" s="49"/>
      <c r="AC29" s="49"/>
      <c r="AD29" s="49"/>
    </row>
    <row r="30" spans="2:30" ht="22" customHeight="1" x14ac:dyDescent="0.2">
      <c r="B30" s="250">
        <v>2021</v>
      </c>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109"/>
      <c r="AB30" s="109"/>
      <c r="AC30" s="109"/>
      <c r="AD30" s="109"/>
    </row>
    <row r="31" spans="2:30" ht="25" customHeight="1" x14ac:dyDescent="0.2">
      <c r="B31" s="244" t="s">
        <v>28</v>
      </c>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108"/>
      <c r="AB31" s="108"/>
      <c r="AC31" s="108"/>
      <c r="AD31" s="108"/>
    </row>
    <row r="32" spans="2:30" ht="60" customHeight="1" x14ac:dyDescent="0.2">
      <c r="B32" s="246" t="s">
        <v>438</v>
      </c>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46"/>
      <c r="AB32" s="46"/>
      <c r="AC32" s="46"/>
      <c r="AD32" s="46"/>
    </row>
    <row r="33" spans="2:30" ht="60" customHeight="1" x14ac:dyDescent="0.2">
      <c r="B33" s="246" t="s">
        <v>439</v>
      </c>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46"/>
      <c r="AB33" s="46"/>
      <c r="AC33" s="46"/>
      <c r="AD33" s="46"/>
    </row>
    <row r="34" spans="2:30" ht="60" customHeight="1" x14ac:dyDescent="0.2">
      <c r="B34" s="246" t="s">
        <v>440</v>
      </c>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46"/>
      <c r="AB34" s="46"/>
      <c r="AC34" s="46"/>
      <c r="AD34" s="46"/>
    </row>
    <row r="35" spans="2:30" s="12" customFormat="1" ht="25" customHeight="1" x14ac:dyDescent="0.2">
      <c r="B35" s="245" t="s">
        <v>122</v>
      </c>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106"/>
      <c r="AB35" s="106"/>
      <c r="AC35" s="106"/>
      <c r="AD35" s="106"/>
    </row>
    <row r="36" spans="2:30" ht="179.25" customHeight="1" x14ac:dyDescent="0.2">
      <c r="B36" s="246" t="s">
        <v>760</v>
      </c>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46"/>
      <c r="AB36" s="46"/>
      <c r="AC36" s="46"/>
      <c r="AD36" s="46"/>
    </row>
    <row r="37" spans="2:30" x14ac:dyDescent="0.2">
      <c r="B37" s="247"/>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row>
    <row r="38" spans="2:30" x14ac:dyDescent="0.2">
      <c r="B38" s="248">
        <v>2022</v>
      </c>
      <c r="C38" s="248"/>
      <c r="D38" s="248"/>
      <c r="E38" s="248"/>
      <c r="F38" s="248"/>
      <c r="G38" s="248"/>
      <c r="H38" s="248"/>
      <c r="I38" s="248"/>
      <c r="J38" s="248"/>
      <c r="K38" s="248"/>
      <c r="L38" s="248"/>
      <c r="M38" s="248"/>
      <c r="N38" s="248"/>
      <c r="O38" s="248"/>
      <c r="P38" s="248"/>
      <c r="Q38" s="248"/>
      <c r="R38" s="248"/>
      <c r="S38" s="248"/>
      <c r="T38" s="248"/>
      <c r="U38" s="248"/>
      <c r="V38" s="248"/>
      <c r="W38" s="248"/>
      <c r="X38" s="248"/>
      <c r="Y38" s="248"/>
      <c r="Z38" s="248"/>
      <c r="AA38" s="102"/>
      <c r="AB38" s="102"/>
      <c r="AC38" s="102"/>
      <c r="AD38" s="102"/>
    </row>
    <row r="39" spans="2:30" ht="20" x14ac:dyDescent="0.2">
      <c r="B39" s="244" t="s">
        <v>28</v>
      </c>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108"/>
      <c r="AB39" s="108"/>
      <c r="AC39" s="108"/>
      <c r="AD39" s="108"/>
    </row>
    <row r="40" spans="2:30" ht="60.75" customHeight="1" x14ac:dyDescent="0.2">
      <c r="B40" s="246" t="s">
        <v>940</v>
      </c>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46"/>
      <c r="AB40" s="46"/>
      <c r="AC40" s="46"/>
      <c r="AD40" s="46"/>
    </row>
    <row r="41" spans="2:30" ht="60" customHeight="1" x14ac:dyDescent="0.2">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46"/>
      <c r="AB41" s="46"/>
      <c r="AC41" s="46"/>
      <c r="AD41" s="46"/>
    </row>
    <row r="42" spans="2:30" ht="20" x14ac:dyDescent="0.2">
      <c r="B42" s="245" t="s">
        <v>122</v>
      </c>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106"/>
      <c r="AB42" s="106"/>
      <c r="AC42" s="106"/>
      <c r="AD42" s="106"/>
    </row>
    <row r="43" spans="2:30" ht="45.75" customHeight="1" x14ac:dyDescent="0.2">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46"/>
      <c r="AB43" s="46"/>
      <c r="AC43" s="46"/>
      <c r="AD43" s="46"/>
    </row>
    <row r="44" spans="2:30" x14ac:dyDescent="0.2">
      <c r="B44" s="247"/>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row>
    <row r="45" spans="2:30" x14ac:dyDescent="0.2">
      <c r="B45" s="251">
        <v>2023</v>
      </c>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110"/>
      <c r="AB45" s="110"/>
      <c r="AC45" s="110"/>
      <c r="AD45" s="110"/>
    </row>
    <row r="46" spans="2:30" ht="20" x14ac:dyDescent="0.2">
      <c r="B46" s="244" t="s">
        <v>28</v>
      </c>
      <c r="C46" s="244"/>
      <c r="D46" s="244"/>
      <c r="E46" s="244"/>
      <c r="F46" s="244"/>
      <c r="G46" s="244"/>
      <c r="H46" s="244"/>
      <c r="I46" s="244"/>
      <c r="J46" s="244"/>
      <c r="K46" s="244"/>
      <c r="L46" s="244"/>
      <c r="M46" s="244"/>
      <c r="N46" s="244"/>
      <c r="O46" s="244"/>
      <c r="P46" s="244"/>
      <c r="Q46" s="244"/>
      <c r="R46" s="244"/>
      <c r="S46" s="244"/>
      <c r="T46" s="244"/>
      <c r="U46" s="244"/>
      <c r="V46" s="244"/>
      <c r="W46" s="244"/>
      <c r="X46" s="244"/>
      <c r="Y46" s="244"/>
      <c r="Z46" s="244"/>
      <c r="AA46" s="108"/>
      <c r="AB46" s="108"/>
      <c r="AC46" s="108"/>
      <c r="AD46" s="108"/>
    </row>
    <row r="47" spans="2:30" ht="97.5" customHeight="1" x14ac:dyDescent="0.2">
      <c r="B47" s="246" t="s">
        <v>1139</v>
      </c>
      <c r="C47" s="246"/>
      <c r="D47" s="246"/>
      <c r="E47" s="246"/>
      <c r="F47" s="246"/>
      <c r="G47" s="246"/>
      <c r="H47" s="246"/>
      <c r="I47" s="246"/>
      <c r="J47" s="246"/>
      <c r="K47" s="246"/>
      <c r="L47" s="246"/>
      <c r="M47" s="246"/>
      <c r="N47" s="246"/>
      <c r="O47" s="246"/>
      <c r="P47" s="246"/>
      <c r="Q47" s="246"/>
      <c r="R47" s="246"/>
      <c r="S47" s="246"/>
      <c r="T47" s="246"/>
      <c r="U47" s="246"/>
      <c r="V47" s="246"/>
      <c r="W47" s="246"/>
      <c r="X47" s="246"/>
      <c r="Y47" s="246"/>
      <c r="Z47" s="246"/>
      <c r="AA47" s="46"/>
      <c r="AB47" s="46"/>
      <c r="AC47" s="46"/>
      <c r="AD47" s="46"/>
    </row>
    <row r="48" spans="2:30" ht="20" x14ac:dyDescent="0.2">
      <c r="B48" s="245" t="s">
        <v>122</v>
      </c>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106"/>
      <c r="AB48" s="106"/>
      <c r="AC48" s="106"/>
      <c r="AD48" s="106"/>
    </row>
    <row r="49" spans="2:30" ht="133.5" customHeight="1" x14ac:dyDescent="0.2">
      <c r="B49" s="231" t="s">
        <v>1140</v>
      </c>
      <c r="C49" s="231"/>
      <c r="D49" s="231"/>
      <c r="E49" s="231"/>
      <c r="F49" s="231"/>
      <c r="G49" s="231"/>
      <c r="H49" s="231"/>
      <c r="I49" s="231"/>
      <c r="J49" s="231"/>
      <c r="K49" s="231"/>
      <c r="L49" s="231"/>
      <c r="M49" s="231"/>
      <c r="N49" s="231"/>
      <c r="O49" s="231"/>
      <c r="P49" s="231"/>
      <c r="Q49" s="231"/>
      <c r="R49" s="231"/>
      <c r="S49" s="231"/>
      <c r="T49" s="231"/>
      <c r="U49" s="231"/>
      <c r="V49" s="231"/>
      <c r="W49" s="231"/>
      <c r="X49" s="231"/>
      <c r="Y49" s="231"/>
      <c r="Z49" s="231"/>
      <c r="AA49" s="50"/>
      <c r="AB49" s="50"/>
      <c r="AC49" s="50"/>
      <c r="AD49" s="50"/>
    </row>
    <row r="50" spans="2:30" ht="48" customHeight="1" x14ac:dyDescent="0.2">
      <c r="B50" s="251">
        <v>2024</v>
      </c>
      <c r="C50" s="251"/>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110"/>
      <c r="AB50" s="110"/>
      <c r="AC50" s="110"/>
      <c r="AD50" s="110"/>
    </row>
    <row r="51" spans="2:30" ht="56.25" customHeight="1" x14ac:dyDescent="0.2">
      <c r="B51" s="244" t="s">
        <v>28</v>
      </c>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108"/>
      <c r="AB51" s="108"/>
      <c r="AC51" s="108"/>
      <c r="AD51" s="108"/>
    </row>
    <row r="52" spans="2:30" ht="101" customHeight="1" x14ac:dyDescent="0.2">
      <c r="B52" s="246" t="s">
        <v>1253</v>
      </c>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46"/>
      <c r="AB52" s="46"/>
      <c r="AC52" s="46"/>
      <c r="AD52" s="46"/>
    </row>
    <row r="53" spans="2:30" ht="20" x14ac:dyDescent="0.2">
      <c r="B53" s="245" t="s">
        <v>122</v>
      </c>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106"/>
      <c r="AB53" s="106"/>
      <c r="AC53" s="106"/>
      <c r="AD53" s="106"/>
    </row>
    <row r="54" spans="2:30" ht="141" customHeight="1" x14ac:dyDescent="0.2">
      <c r="B54" s="231" t="s">
        <v>1286</v>
      </c>
      <c r="C54" s="231"/>
      <c r="D54" s="231"/>
      <c r="E54" s="231"/>
      <c r="F54" s="231"/>
      <c r="G54" s="231"/>
      <c r="H54" s="231"/>
      <c r="I54" s="231"/>
      <c r="J54" s="231"/>
      <c r="K54" s="231"/>
      <c r="L54" s="231"/>
      <c r="M54" s="231"/>
      <c r="N54" s="231"/>
      <c r="O54" s="231"/>
      <c r="P54" s="231"/>
      <c r="Q54" s="231"/>
      <c r="R54" s="231"/>
      <c r="S54" s="231"/>
      <c r="T54" s="231"/>
      <c r="U54" s="231"/>
      <c r="V54" s="231"/>
      <c r="W54" s="231"/>
      <c r="X54" s="231"/>
      <c r="Y54" s="231"/>
      <c r="Z54" s="231"/>
      <c r="AA54" s="50"/>
      <c r="AB54" s="50"/>
      <c r="AC54" s="50"/>
      <c r="AD54" s="50"/>
    </row>
    <row r="65491" spans="2:32" x14ac:dyDescent="0.2">
      <c r="B65491" s="9" t="s">
        <v>29</v>
      </c>
      <c r="C65491" s="9"/>
      <c r="D65491" s="9"/>
      <c r="E65491" s="9"/>
      <c r="F65491" s="9"/>
      <c r="G65491" s="9"/>
      <c r="H65491" s="9"/>
      <c r="I65491" s="9"/>
      <c r="J65491" s="9"/>
      <c r="K65491" s="9"/>
      <c r="L65491" s="9"/>
      <c r="M65491" s="9"/>
      <c r="N65491" s="9"/>
      <c r="O65491" s="9"/>
      <c r="P65491" s="9"/>
      <c r="Q65491" s="9"/>
      <c r="R65491" s="9"/>
      <c r="S65491" s="9"/>
      <c r="T65491" s="9"/>
      <c r="U65491" s="9"/>
      <c r="V65491" s="9"/>
      <c r="W65491" s="9"/>
      <c r="X65491" s="9"/>
      <c r="Y65491" s="9"/>
      <c r="Z65491" s="9"/>
      <c r="AA65491" s="9"/>
      <c r="AB65491" s="9"/>
      <c r="AC65491" s="9"/>
      <c r="AD65491" s="9"/>
      <c r="AE65491" s="9"/>
      <c r="AF65491" s="9"/>
    </row>
    <row r="65492" spans="2:32" x14ac:dyDescent="0.2">
      <c r="B65492" s="10" t="s">
        <v>30</v>
      </c>
      <c r="C65492" s="10"/>
      <c r="D65492" s="10"/>
      <c r="E65492" s="10"/>
      <c r="F65492" s="10"/>
      <c r="G65492" s="10"/>
      <c r="H65492" s="10"/>
      <c r="I65492" s="10"/>
      <c r="J65492" s="10"/>
      <c r="K65492" s="10"/>
      <c r="L65492" s="10"/>
      <c r="M65492" s="10"/>
      <c r="N65492" s="10"/>
      <c r="O65492" s="10"/>
      <c r="P65492" s="10"/>
      <c r="Q65492" s="10"/>
      <c r="R65492" s="10"/>
      <c r="S65492" s="10"/>
      <c r="T65492" s="10"/>
      <c r="U65492" s="10"/>
      <c r="V65492" s="47"/>
      <c r="W65492" s="10"/>
      <c r="X65492" s="10"/>
      <c r="Y65492" s="10"/>
      <c r="Z65492" s="10"/>
      <c r="AA65492" s="10"/>
      <c r="AB65492" s="10"/>
      <c r="AC65492" s="10"/>
      <c r="AD65492" s="10"/>
      <c r="AE65492" s="10"/>
      <c r="AF65492" s="10"/>
    </row>
    <row r="65493" spans="2:32" x14ac:dyDescent="0.2">
      <c r="B65493" s="10" t="s">
        <v>31</v>
      </c>
      <c r="C65493" s="10"/>
      <c r="D65493" s="10"/>
      <c r="E65493" s="10"/>
      <c r="F65493" s="10"/>
      <c r="G65493" s="10"/>
      <c r="H65493" s="10"/>
      <c r="I65493" s="10"/>
      <c r="J65493" s="10"/>
      <c r="K65493" s="10"/>
      <c r="L65493" s="10"/>
      <c r="M65493" s="10"/>
      <c r="N65493" s="10"/>
      <c r="O65493" s="10"/>
      <c r="P65493" s="10"/>
      <c r="Q65493" s="10"/>
      <c r="R65493" s="10"/>
      <c r="S65493" s="10"/>
      <c r="T65493" s="10"/>
      <c r="U65493" s="10"/>
      <c r="V65493" s="47"/>
      <c r="W65493" s="10"/>
      <c r="X65493" s="10"/>
      <c r="Y65493" s="10"/>
      <c r="Z65493" s="10"/>
      <c r="AA65493" s="10"/>
      <c r="AB65493" s="10"/>
      <c r="AC65493" s="10"/>
      <c r="AD65493" s="10"/>
      <c r="AE65493" s="10"/>
      <c r="AF65493" s="10"/>
    </row>
  </sheetData>
  <mergeCells count="52">
    <mergeCell ref="B17:Z17"/>
    <mergeCell ref="B18:Z18"/>
    <mergeCell ref="B19:Z19"/>
    <mergeCell ref="B20:Z20"/>
    <mergeCell ref="B21:Z21"/>
    <mergeCell ref="B12:Z12"/>
    <mergeCell ref="B13:Z13"/>
    <mergeCell ref="B14:Z14"/>
    <mergeCell ref="B15:Z15"/>
    <mergeCell ref="B16:Z16"/>
    <mergeCell ref="B51:Z51"/>
    <mergeCell ref="B44:Z44"/>
    <mergeCell ref="B45:Z45"/>
    <mergeCell ref="B46:Z46"/>
    <mergeCell ref="B47:Z47"/>
    <mergeCell ref="B35:Z35"/>
    <mergeCell ref="B36:Z36"/>
    <mergeCell ref="B48:Z48"/>
    <mergeCell ref="B49:Z49"/>
    <mergeCell ref="B50:Z50"/>
    <mergeCell ref="AB2:AE2"/>
    <mergeCell ref="B52:Z52"/>
    <mergeCell ref="B53:Z53"/>
    <mergeCell ref="B39:Z39"/>
    <mergeCell ref="B40:Z40"/>
    <mergeCell ref="B41:Z41"/>
    <mergeCell ref="B23:Z23"/>
    <mergeCell ref="B24:Z24"/>
    <mergeCell ref="B25:Z25"/>
    <mergeCell ref="B26:Z26"/>
    <mergeCell ref="B27:Z27"/>
    <mergeCell ref="B28:Z28"/>
    <mergeCell ref="B29:Z29"/>
    <mergeCell ref="B30:Z30"/>
    <mergeCell ref="B31:Z31"/>
    <mergeCell ref="B32:Z32"/>
    <mergeCell ref="B54:Z54"/>
    <mergeCell ref="H2:K2"/>
    <mergeCell ref="M2:P2"/>
    <mergeCell ref="C2:F2"/>
    <mergeCell ref="B2:B3"/>
    <mergeCell ref="L3:L9"/>
    <mergeCell ref="G3:G9"/>
    <mergeCell ref="R2:U2"/>
    <mergeCell ref="W2:Z2"/>
    <mergeCell ref="B22:Z22"/>
    <mergeCell ref="B42:Z42"/>
    <mergeCell ref="B43:Z43"/>
    <mergeCell ref="B33:Z33"/>
    <mergeCell ref="B37:Z37"/>
    <mergeCell ref="B38:Z38"/>
    <mergeCell ref="B34:Z34"/>
  </mergeCells>
  <phoneticPr fontId="2" type="noConversion"/>
  <hyperlinks>
    <hyperlink ref="B65493" r:id="rId1" xr:uid="{00000000-0004-0000-0200-000000000000}"/>
    <hyperlink ref="B65492"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F65494"/>
  <sheetViews>
    <sheetView showGridLines="0" topLeftCell="A44" zoomScale="96" zoomScaleNormal="96" workbookViewId="0">
      <selection activeCell="B59" sqref="B59:Z63"/>
    </sheetView>
  </sheetViews>
  <sheetFormatPr baseColWidth="10" defaultColWidth="11.5" defaultRowHeight="16" x14ac:dyDescent="0.2"/>
  <cols>
    <col min="1" max="1" width="1.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6640625" style="1" customWidth="1"/>
    <col min="18" max="21" width="7.6640625" style="1" customWidth="1"/>
    <col min="22" max="22" width="2.5" style="1" customWidth="1"/>
    <col min="23" max="26" width="8" style="1" customWidth="1"/>
    <col min="27" max="27" width="4.1640625" style="1" customWidth="1"/>
    <col min="28" max="31" width="8" style="1" customWidth="1"/>
    <col min="32" max="32" width="10.1640625" style="1" customWidth="1"/>
    <col min="33" max="33" width="11.5" style="1"/>
    <col min="34" max="34" width="2" style="1" customWidth="1"/>
    <col min="35" max="39" width="11.5" style="1"/>
    <col min="40" max="40" width="1.83203125" style="1" customWidth="1"/>
    <col min="41" max="51" width="11.5" style="1"/>
    <col min="52" max="52" width="11.5" style="1" customWidth="1"/>
    <col min="53" max="16384" width="11.5" style="1"/>
  </cols>
  <sheetData>
    <row r="1" spans="1:32" ht="6" customHeight="1" x14ac:dyDescent="0.2">
      <c r="A1" s="277"/>
    </row>
    <row r="2" spans="1:32" ht="22.5" customHeight="1" x14ac:dyDescent="0.2">
      <c r="A2" s="277"/>
      <c r="B2" s="235" t="s">
        <v>125</v>
      </c>
      <c r="C2" s="234" t="s">
        <v>176</v>
      </c>
      <c r="D2" s="234"/>
      <c r="E2" s="234"/>
      <c r="F2" s="234"/>
      <c r="G2" s="2"/>
      <c r="H2" s="232" t="s">
        <v>300</v>
      </c>
      <c r="I2" s="232"/>
      <c r="J2" s="232"/>
      <c r="K2" s="232"/>
      <c r="L2" s="2"/>
      <c r="M2" s="233" t="s">
        <v>387</v>
      </c>
      <c r="N2" s="233"/>
      <c r="O2" s="233"/>
      <c r="P2" s="233"/>
      <c r="Q2" s="38"/>
      <c r="R2" s="264" t="s">
        <v>762</v>
      </c>
      <c r="S2" s="264"/>
      <c r="T2" s="264"/>
      <c r="U2" s="264"/>
      <c r="V2" s="274"/>
      <c r="W2" s="264" t="s">
        <v>951</v>
      </c>
      <c r="X2" s="264"/>
      <c r="Y2" s="264"/>
      <c r="Z2" s="264"/>
      <c r="AA2" s="102"/>
      <c r="AB2" s="264" t="s">
        <v>1150</v>
      </c>
      <c r="AC2" s="264"/>
      <c r="AD2" s="264"/>
      <c r="AE2" s="264"/>
      <c r="AF2" s="48"/>
    </row>
    <row r="3" spans="1:32" ht="24.75" customHeight="1" thickBot="1" x14ac:dyDescent="0.25">
      <c r="A3" s="277"/>
      <c r="B3" s="236"/>
      <c r="C3" s="3">
        <v>1</v>
      </c>
      <c r="D3" s="3">
        <v>2</v>
      </c>
      <c r="E3" s="4">
        <v>3</v>
      </c>
      <c r="F3" s="5">
        <v>4</v>
      </c>
      <c r="G3" s="239"/>
      <c r="H3" s="3">
        <v>1</v>
      </c>
      <c r="I3" s="3">
        <v>2</v>
      </c>
      <c r="J3" s="4">
        <v>3</v>
      </c>
      <c r="K3" s="5">
        <v>4</v>
      </c>
      <c r="L3" s="237"/>
      <c r="M3" s="3">
        <v>1</v>
      </c>
      <c r="N3" s="3">
        <v>2</v>
      </c>
      <c r="O3" s="4">
        <v>3</v>
      </c>
      <c r="P3" s="5">
        <v>4</v>
      </c>
      <c r="Q3" s="39"/>
      <c r="R3" s="3">
        <v>1</v>
      </c>
      <c r="S3" s="3">
        <v>2</v>
      </c>
      <c r="T3" s="4">
        <v>3</v>
      </c>
      <c r="U3" s="5">
        <v>4</v>
      </c>
      <c r="V3" s="274"/>
      <c r="W3" s="3">
        <v>1</v>
      </c>
      <c r="X3" s="3">
        <v>2</v>
      </c>
      <c r="Y3" s="4">
        <v>3</v>
      </c>
      <c r="Z3" s="5">
        <v>4</v>
      </c>
      <c r="AA3" s="103"/>
      <c r="AB3" s="3">
        <v>1</v>
      </c>
      <c r="AC3" s="3">
        <v>2</v>
      </c>
      <c r="AD3" s="4">
        <v>3</v>
      </c>
      <c r="AE3" s="5">
        <v>4</v>
      </c>
      <c r="AF3" s="48"/>
    </row>
    <row r="4" spans="1:32" ht="38.25" customHeight="1" thickTop="1" thickBot="1" x14ac:dyDescent="0.25">
      <c r="A4" s="277"/>
      <c r="B4" s="25" t="s">
        <v>126</v>
      </c>
      <c r="C4" s="6">
        <f>Autoevaluación!AA55/SUM(Autoevaluación!AA55:AA58)</f>
        <v>0</v>
      </c>
      <c r="D4" s="6">
        <f>Autoevaluación!AA56/SUM(Autoevaluación!AA55:AA58)</f>
        <v>0</v>
      </c>
      <c r="E4" s="6">
        <f>Autoevaluación!AA57/SUM(Autoevaluación!AA55:AA58)</f>
        <v>0</v>
      </c>
      <c r="F4" s="6">
        <f>Autoevaluación!AA58/SUM(Autoevaluación!AA55:AA58)</f>
        <v>1</v>
      </c>
      <c r="G4" s="240"/>
      <c r="H4" s="6">
        <f>Autoevaluación!AB55/SUM(Autoevaluación!AB55:AB58)</f>
        <v>0</v>
      </c>
      <c r="I4" s="6">
        <f>Autoevaluación!AB56/SUM(Autoevaluación!AB55:AB58)</f>
        <v>0</v>
      </c>
      <c r="J4" s="6">
        <f>Autoevaluación!AB57/SUM(Autoevaluación!AB55:AB58)</f>
        <v>0</v>
      </c>
      <c r="K4" s="6">
        <f>Autoevaluación!AB58/SUM(Autoevaluación!AB55:AB58)</f>
        <v>1</v>
      </c>
      <c r="L4" s="238"/>
      <c r="M4" s="6">
        <f>Autoevaluación!W55/SUM(Autoevaluación!W55:W58)</f>
        <v>0</v>
      </c>
      <c r="N4" s="6">
        <f>Autoevaluación!W56/SUM(Autoevaluación!W55:W58)</f>
        <v>0</v>
      </c>
      <c r="O4" s="6">
        <f>Autoevaluación!W57/SUM(Autoevaluación!W55:W58)</f>
        <v>0</v>
      </c>
      <c r="P4" s="6">
        <f>Autoevaluación!W58/SUM(Autoevaluación!W55:W58)</f>
        <v>1</v>
      </c>
      <c r="Q4" s="35"/>
      <c r="R4" s="6">
        <f>Autoevaluación!X55/SUM(Autoevaluación!X55:X58)</f>
        <v>0</v>
      </c>
      <c r="S4" s="6">
        <f>Autoevaluación!X56/SUM(Autoevaluación!X55:X58)</f>
        <v>0</v>
      </c>
      <c r="T4" s="6">
        <f>Autoevaluación!X57/SUM(Autoevaluación!X55:X58)</f>
        <v>0</v>
      </c>
      <c r="U4" s="6">
        <f>Autoevaluación!X58/SUM(Autoevaluación!X55:X58)</f>
        <v>1</v>
      </c>
      <c r="W4" s="6">
        <f>Autoevaluación!Y55/SUM(Autoevaluación!Y55:Y58)</f>
        <v>0</v>
      </c>
      <c r="X4" s="6">
        <f>Autoevaluación!Y56/SUM(Autoevaluación!Y55:Y58)</f>
        <v>0</v>
      </c>
      <c r="Y4" s="6">
        <f>Autoevaluación!Y57/SUM(Autoevaluación!Y55:Y58)</f>
        <v>0</v>
      </c>
      <c r="Z4" s="6">
        <f>Autoevaluación!Y58/SUM(Autoevaluación!Y55:Y58)</f>
        <v>1</v>
      </c>
      <c r="AA4" s="35"/>
      <c r="AB4" s="6">
        <f>Autoevaluación!Z55/SUM(Autoevaluación!Z55:Z58)</f>
        <v>0</v>
      </c>
      <c r="AC4" s="6">
        <f>Autoevaluación!Z56/SUM(Autoevaluación!Z55:Z58)</f>
        <v>0</v>
      </c>
      <c r="AD4" s="6">
        <f>Autoevaluación!Z57/SUM(Autoevaluación!Z55:Z58)</f>
        <v>0</v>
      </c>
      <c r="AE4" s="6">
        <f>Autoevaluación!Z58/SUM(Autoevaluación!Z55:Z58)</f>
        <v>1</v>
      </c>
    </row>
    <row r="5" spans="1:32" ht="38.25" customHeight="1" thickTop="1" thickBot="1" x14ac:dyDescent="0.25">
      <c r="A5" s="277"/>
      <c r="B5" s="25" t="s">
        <v>127</v>
      </c>
      <c r="C5" s="6">
        <f>Autoevaluación!AA62/SUM(Autoevaluación!AA62:AA65)</f>
        <v>0</v>
      </c>
      <c r="D5" s="6">
        <f>Autoevaluación!AA63/SUM(Autoevaluación!AA62:AA65)</f>
        <v>0</v>
      </c>
      <c r="E5" s="6">
        <f>Autoevaluación!AA64/SUM(Autoevaluación!AA62:AA65)</f>
        <v>0</v>
      </c>
      <c r="F5" s="6">
        <f>Autoevaluación!AA65/SUM(Autoevaluación!AA62:AA65)</f>
        <v>1</v>
      </c>
      <c r="G5" s="240"/>
      <c r="H5" s="6">
        <f>Autoevaluación!AB62/SUM(Autoevaluación!AB62:AB65)</f>
        <v>0</v>
      </c>
      <c r="I5" s="6">
        <f>Autoevaluación!AB63/SUM(Autoevaluación!AB62:AB65)</f>
        <v>0</v>
      </c>
      <c r="J5" s="6">
        <f>Autoevaluación!AB64/SUM(Autoevaluación!AB62:AB65)</f>
        <v>0</v>
      </c>
      <c r="K5" s="6">
        <f>Autoevaluación!AB65/SUM(Autoevaluación!AB62:AB65)</f>
        <v>1</v>
      </c>
      <c r="L5" s="238"/>
      <c r="M5" s="6">
        <f>Autoevaluación!W62/SUM(Autoevaluación!W62:W65)</f>
        <v>0</v>
      </c>
      <c r="N5" s="6">
        <f>Autoevaluación!W63/SUM(Autoevaluación!W62:W65)</f>
        <v>0</v>
      </c>
      <c r="O5" s="6">
        <f>Autoevaluación!W64/SUM(Autoevaluación!W62:W65)</f>
        <v>0</v>
      </c>
      <c r="P5" s="6">
        <f>Autoevaluación!W65/SUM(Autoevaluación!W62:W65)</f>
        <v>1</v>
      </c>
      <c r="Q5" s="35"/>
      <c r="R5" s="6">
        <f>Autoevaluación!X62/SUM(Autoevaluación!X62:X65)</f>
        <v>0</v>
      </c>
      <c r="S5" s="6">
        <f>Autoevaluación!X63/SUM(Autoevaluación!X62:X65)</f>
        <v>0</v>
      </c>
      <c r="T5" s="6">
        <f>Autoevaluación!X64/SUM(Autoevaluación!X62:X65)</f>
        <v>0</v>
      </c>
      <c r="U5" s="6">
        <f>Autoevaluación!X65/SUM(Autoevaluación!X62:X65)</f>
        <v>1</v>
      </c>
      <c r="W5" s="6">
        <f>Autoevaluación!Y62/SUM(Autoevaluación!Y62:Y65)</f>
        <v>0</v>
      </c>
      <c r="X5" s="6">
        <f>Autoevaluación!Y63/SUM(Autoevaluación!Y62:Y65)</f>
        <v>0</v>
      </c>
      <c r="Y5" s="6">
        <f>Autoevaluación!Y64/SUM(Autoevaluación!Y62:Y65)</f>
        <v>0</v>
      </c>
      <c r="Z5" s="6">
        <f>Autoevaluación!Y65/SUM(Autoevaluación!Y62:Y65)</f>
        <v>1</v>
      </c>
      <c r="AA5" s="35"/>
      <c r="AB5" s="6">
        <f>Autoevaluación!Z62/SUM(Autoevaluación!Z62:Z65)</f>
        <v>0</v>
      </c>
      <c r="AC5" s="6">
        <f>Autoevaluación!Z63/SUM(Autoevaluación!Z62:Z65)</f>
        <v>0</v>
      </c>
      <c r="AD5" s="6">
        <f>Autoevaluación!Z64/SUM(Autoevaluación!Z62:Z65)</f>
        <v>0</v>
      </c>
      <c r="AE5" s="6">
        <f>Autoevaluación!Z65/SUM(Autoevaluación!Z62:Z65)</f>
        <v>1</v>
      </c>
    </row>
    <row r="6" spans="1:32" ht="38.25" customHeight="1" thickTop="1" thickBot="1" x14ac:dyDescent="0.25">
      <c r="A6" s="277"/>
      <c r="B6" s="25" t="s">
        <v>128</v>
      </c>
      <c r="C6" s="6">
        <f>Autoevaluación!AA68/SUM(Autoevaluación!AA68:AA71)</f>
        <v>0</v>
      </c>
      <c r="D6" s="6">
        <f>Autoevaluación!AA69/SUM(Autoevaluación!AA68:AA71)</f>
        <v>0</v>
      </c>
      <c r="E6" s="6">
        <f>Autoevaluación!AA70/SUM(Autoevaluación!AA68:AA71)</f>
        <v>0</v>
      </c>
      <c r="F6" s="6">
        <f>Autoevaluación!AA71/SUM(Autoevaluación!AA68:AA71)</f>
        <v>1</v>
      </c>
      <c r="G6" s="240"/>
      <c r="H6" s="6">
        <f>Autoevaluación!AB68/SUM(Autoevaluación!AB68:AB71)</f>
        <v>0</v>
      </c>
      <c r="I6" s="6">
        <f>Autoevaluación!AB69/SUM(Autoevaluación!AB68:AB71)</f>
        <v>0</v>
      </c>
      <c r="J6" s="6">
        <f>Autoevaluación!AB70/SUM(Autoevaluación!AB68:AB71)</f>
        <v>0</v>
      </c>
      <c r="K6" s="6">
        <f>Autoevaluación!AB71/SUM(Autoevaluación!AB68:AB71)</f>
        <v>1</v>
      </c>
      <c r="L6" s="238"/>
      <c r="M6" s="6">
        <f>Autoevaluación!W68/SUM(Autoevaluación!W68:W71)</f>
        <v>0</v>
      </c>
      <c r="N6" s="6">
        <f>Autoevaluación!W69/SUM(Autoevaluación!W68:W71)</f>
        <v>0</v>
      </c>
      <c r="O6" s="6">
        <f>Autoevaluación!W70/SUM(Autoevaluación!W68:W71)</f>
        <v>0</v>
      </c>
      <c r="P6" s="6">
        <f>Autoevaluación!W71/SUM(Autoevaluación!W68:W71)</f>
        <v>1</v>
      </c>
      <c r="Q6" s="35"/>
      <c r="R6" s="6">
        <f>Autoevaluación!X68/SUM(Autoevaluación!X68:X71)</f>
        <v>0</v>
      </c>
      <c r="S6" s="6">
        <f>Autoevaluación!X69/SUM(Autoevaluación!X68:X71)</f>
        <v>0</v>
      </c>
      <c r="T6" s="6">
        <f>Autoevaluación!X70/SUM(Autoevaluación!X68:X71)</f>
        <v>0</v>
      </c>
      <c r="U6" s="6">
        <f>Autoevaluación!X71/SUM(Autoevaluación!X68:X71)</f>
        <v>1</v>
      </c>
      <c r="V6" s="14"/>
      <c r="W6" s="6">
        <f>Autoevaluación!Y68/SUM(Autoevaluación!Y68:Y71)</f>
        <v>0</v>
      </c>
      <c r="X6" s="6">
        <f>Autoevaluación!Y69/SUM(Autoevaluación!Y68:Y71)</f>
        <v>0</v>
      </c>
      <c r="Y6" s="6">
        <f>Autoevaluación!Y70/SUM(Autoevaluación!Y68:Y71)</f>
        <v>0</v>
      </c>
      <c r="Z6" s="6">
        <f>Autoevaluación!Y71/SUM(Autoevaluación!Y68:Y71)</f>
        <v>1</v>
      </c>
      <c r="AA6" s="35"/>
      <c r="AB6" s="6">
        <f>Autoevaluación!Z68/SUM(Autoevaluación!Z68:Z71)</f>
        <v>0</v>
      </c>
      <c r="AC6" s="6">
        <f>Autoevaluación!Z69/SUM(Autoevaluación!Z68:Z71)</f>
        <v>0</v>
      </c>
      <c r="AD6" s="6">
        <f>Autoevaluación!Z70/SUM(Autoevaluación!Z68:Z71)</f>
        <v>0</v>
      </c>
      <c r="AE6" s="6">
        <f>Autoevaluación!Z71/SUM(Autoevaluación!Z68:Z71)</f>
        <v>1</v>
      </c>
      <c r="AF6" s="14"/>
    </row>
    <row r="7" spans="1:32" ht="38.25" customHeight="1" thickTop="1" thickBot="1" x14ac:dyDescent="0.25">
      <c r="A7" s="277"/>
      <c r="B7" s="25" t="s">
        <v>129</v>
      </c>
      <c r="C7" s="6">
        <f>Autoevaluación!AA74/SUM(Autoevaluación!AA74:AA77)</f>
        <v>0</v>
      </c>
      <c r="D7" s="6">
        <f>Autoevaluación!AA75/SUM(Autoevaluación!AA74:AA77)</f>
        <v>0.16666666666666666</v>
      </c>
      <c r="E7" s="6">
        <f>Autoevaluación!AA76/SUM(Autoevaluación!AA74:AA77)</f>
        <v>0.16666666666666666</v>
      </c>
      <c r="F7" s="6">
        <f>Autoevaluación!AA77/SUM(Autoevaluación!AA74:AA77)</f>
        <v>0.66666666666666663</v>
      </c>
      <c r="G7" s="240"/>
      <c r="H7" s="6">
        <f>Autoevaluación!AB74/SUM(Autoevaluación!AB74:AB77)</f>
        <v>0</v>
      </c>
      <c r="I7" s="6">
        <f>Autoevaluación!AB75/SUM(Autoevaluación!AB74:AB77)</f>
        <v>0.16666666666666666</v>
      </c>
      <c r="J7" s="6">
        <f>Autoevaluación!AB76/SUM(Autoevaluación!AB74:AB77)</f>
        <v>0</v>
      </c>
      <c r="K7" s="6">
        <f>Autoevaluación!AB77/SUM(Autoevaluación!AB74:AB77)</f>
        <v>0.83333333333333337</v>
      </c>
      <c r="L7" s="238"/>
      <c r="M7" s="6">
        <f>Autoevaluación!W74/SUM(Autoevaluación!W74:W77)</f>
        <v>0</v>
      </c>
      <c r="N7" s="6">
        <f>Autoevaluación!W75/SUM(Autoevaluación!W74:W77)</f>
        <v>0.16666666666666666</v>
      </c>
      <c r="O7" s="6">
        <f>Autoevaluación!W76/SUM(Autoevaluación!W74:W77)</f>
        <v>0</v>
      </c>
      <c r="P7" s="6">
        <f>Autoevaluación!W77/SUM(Autoevaluación!W74:W77)</f>
        <v>0.83333333333333337</v>
      </c>
      <c r="Q7" s="35"/>
      <c r="R7" s="6">
        <f>Autoevaluación!X74/SUM(Autoevaluación!X74:X77)</f>
        <v>0</v>
      </c>
      <c r="S7" s="6">
        <f>Autoevaluación!X75/SUM(Autoevaluación!X74:X77)</f>
        <v>0</v>
      </c>
      <c r="T7" s="6">
        <f>Autoevaluación!X76/SUM(Autoevaluación!X74:X77)</f>
        <v>0.16666666666666666</v>
      </c>
      <c r="U7" s="6">
        <f>Autoevaluación!X77/SUM(Autoevaluación!X74:X77)</f>
        <v>0.83333333333333337</v>
      </c>
      <c r="W7" s="6">
        <f>Autoevaluación!Y74/SUM(Autoevaluación!Y74:Y77)</f>
        <v>0</v>
      </c>
      <c r="X7" s="6">
        <f>Autoevaluación!Y75/SUM(Autoevaluación!Y74:Y77)</f>
        <v>0.16666666666666666</v>
      </c>
      <c r="Y7" s="6">
        <f>Autoevaluación!Y76/SUM(Autoevaluación!Y74:Y77)</f>
        <v>0</v>
      </c>
      <c r="Z7" s="6">
        <f>Autoevaluación!Y77/SUM(Autoevaluación!Y74:Y77)</f>
        <v>0.83333333333333337</v>
      </c>
      <c r="AA7" s="35"/>
      <c r="AB7" s="6">
        <f>Autoevaluación!Z74/SUM(Autoevaluación!Z74:Z77)</f>
        <v>0</v>
      </c>
      <c r="AC7" s="6">
        <f>Autoevaluación!Z75/SUM(Autoevaluación!Z74:Z77)</f>
        <v>0</v>
      </c>
      <c r="AD7" s="6">
        <f>Autoevaluación!Z76/SUM(Autoevaluación!Z74:Z77)</f>
        <v>0.16666666666666666</v>
      </c>
      <c r="AE7" s="6">
        <f>Autoevaluación!Z77/SUM(Autoevaluación!Z74:Z77)</f>
        <v>0.83333333333333337</v>
      </c>
    </row>
    <row r="8" spans="1:32" ht="38.25" customHeight="1" thickTop="1" x14ac:dyDescent="0.2">
      <c r="A8" s="277"/>
      <c r="B8" s="13" t="s">
        <v>130</v>
      </c>
      <c r="C8" s="11">
        <v>0</v>
      </c>
      <c r="D8" s="11">
        <f>AVERAGE(D4:D7)</f>
        <v>4.1666666666666664E-2</v>
      </c>
      <c r="E8" s="11">
        <f>AVERAGE(E4:E7)</f>
        <v>4.1666666666666664E-2</v>
      </c>
      <c r="F8" s="11">
        <f>AVERAGE(F4:F7)</f>
        <v>0.91666666666666663</v>
      </c>
      <c r="G8" s="8"/>
      <c r="H8" s="11">
        <f>AVERAGE(H4:H7)</f>
        <v>0</v>
      </c>
      <c r="I8" s="11">
        <f>AVERAGE(I4:I7)</f>
        <v>4.1666666666666664E-2</v>
      </c>
      <c r="J8" s="11">
        <f>AVERAGE(J4:J7)</f>
        <v>0</v>
      </c>
      <c r="K8" s="11">
        <f>AVERAGE(K4:K7)</f>
        <v>0.95833333333333337</v>
      </c>
      <c r="L8" s="8"/>
      <c r="M8" s="11">
        <f>AVERAGE(M4:M7)</f>
        <v>0</v>
      </c>
      <c r="N8" s="11">
        <f>AVERAGE(N4:N7)</f>
        <v>4.1666666666666664E-2</v>
      </c>
      <c r="O8" s="11">
        <f>AVERAGE(O4:O7)</f>
        <v>0</v>
      </c>
      <c r="P8" s="11">
        <f>AVERAGE(P4:P7)</f>
        <v>0.95833333333333337</v>
      </c>
      <c r="Q8" s="36"/>
      <c r="R8" s="11">
        <f>AVERAGE(R4:R7)</f>
        <v>0</v>
      </c>
      <c r="S8" s="11">
        <f>AVERAGE(S4:S7)</f>
        <v>0</v>
      </c>
      <c r="T8" s="11">
        <f>AVERAGE(T4:T7)</f>
        <v>4.1666666666666664E-2</v>
      </c>
      <c r="U8" s="11">
        <f>AVERAGE(U4:U7)</f>
        <v>0.95833333333333337</v>
      </c>
      <c r="W8" s="11">
        <f>AVERAGE(W4:W7)</f>
        <v>0</v>
      </c>
      <c r="X8" s="11">
        <f>AVERAGE(X4:X7)</f>
        <v>4.1666666666666664E-2</v>
      </c>
      <c r="Y8" s="11">
        <f>AVERAGE(Y4:Y7)</f>
        <v>0</v>
      </c>
      <c r="Z8" s="11">
        <f>AVERAGE(Z4:Z7)</f>
        <v>0.95833333333333337</v>
      </c>
      <c r="AA8" s="36"/>
      <c r="AB8" s="11">
        <v>0</v>
      </c>
      <c r="AC8" s="11">
        <v>0</v>
      </c>
      <c r="AD8" s="11">
        <v>0</v>
      </c>
      <c r="AE8" s="11">
        <f>AVERAGE(AE4:AE7)</f>
        <v>0.95833333333333337</v>
      </c>
    </row>
    <row r="9" spans="1:32" x14ac:dyDescent="0.2">
      <c r="A9" s="277"/>
      <c r="B9" s="7"/>
      <c r="C9" s="7"/>
      <c r="D9" s="7"/>
      <c r="E9" s="7"/>
      <c r="F9" s="8"/>
      <c r="G9" s="8"/>
      <c r="H9" s="8"/>
      <c r="I9" s="8"/>
      <c r="J9" s="8"/>
      <c r="K9" s="8"/>
      <c r="L9" s="8"/>
      <c r="M9" s="8"/>
      <c r="N9" s="8"/>
      <c r="O9" s="8"/>
      <c r="P9" s="8"/>
      <c r="Q9" s="8"/>
      <c r="R9" s="8"/>
      <c r="S9" s="8"/>
      <c r="T9" s="8"/>
      <c r="U9" s="8"/>
    </row>
    <row r="10" spans="1:32" ht="22" customHeight="1" x14ac:dyDescent="0.2">
      <c r="A10" s="277"/>
      <c r="B10" s="234" t="s">
        <v>176</v>
      </c>
      <c r="C10" s="234"/>
      <c r="D10" s="234"/>
      <c r="E10" s="234"/>
      <c r="F10" s="234"/>
      <c r="G10" s="234"/>
      <c r="H10" s="234"/>
      <c r="I10" s="234"/>
      <c r="J10" s="234"/>
      <c r="K10" s="234"/>
      <c r="L10" s="234"/>
      <c r="M10" s="234"/>
      <c r="N10" s="234"/>
      <c r="O10" s="234"/>
      <c r="P10" s="234"/>
      <c r="Q10" s="234"/>
      <c r="R10" s="234"/>
      <c r="S10" s="234"/>
      <c r="T10" s="234"/>
      <c r="U10" s="234"/>
      <c r="V10" s="234"/>
      <c r="W10" s="234"/>
      <c r="X10" s="234"/>
      <c r="Y10" s="234"/>
      <c r="Z10" s="234"/>
      <c r="AA10" s="136"/>
      <c r="AB10" s="136"/>
      <c r="AC10" s="136"/>
      <c r="AD10" s="136"/>
      <c r="AE10" s="137"/>
    </row>
    <row r="11" spans="1:32" ht="25" customHeight="1" x14ac:dyDescent="0.2">
      <c r="A11" s="277"/>
      <c r="B11" s="272" t="s">
        <v>28</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105"/>
      <c r="AB11" s="105"/>
      <c r="AC11" s="105"/>
      <c r="AD11" s="105"/>
      <c r="AE11" s="138"/>
    </row>
    <row r="12" spans="1:32" ht="53.25" customHeight="1" x14ac:dyDescent="0.2">
      <c r="A12" s="277"/>
      <c r="B12" s="273" t="s">
        <v>273</v>
      </c>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133"/>
      <c r="AB12" s="133"/>
      <c r="AC12" s="133"/>
      <c r="AD12" s="133"/>
      <c r="AE12" s="139"/>
    </row>
    <row r="13" spans="1:32" ht="45" customHeight="1" x14ac:dyDescent="0.2">
      <c r="A13" s="277"/>
      <c r="B13" s="275" t="s">
        <v>274</v>
      </c>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c r="AA13" s="134"/>
      <c r="AB13" s="134"/>
      <c r="AC13" s="134"/>
      <c r="AD13" s="134"/>
      <c r="AE13" s="140"/>
    </row>
    <row r="14" spans="1:32" s="12" customFormat="1" ht="25" customHeight="1" x14ac:dyDescent="0.2">
      <c r="A14" s="277"/>
      <c r="B14" s="255" t="s">
        <v>122</v>
      </c>
      <c r="C14" s="255"/>
      <c r="D14" s="255"/>
      <c r="E14" s="255"/>
      <c r="F14" s="255"/>
      <c r="G14" s="255"/>
      <c r="H14" s="255"/>
      <c r="I14" s="255"/>
      <c r="J14" s="255"/>
      <c r="K14" s="255"/>
      <c r="L14" s="255"/>
      <c r="M14" s="255"/>
      <c r="N14" s="255"/>
      <c r="O14" s="255"/>
      <c r="P14" s="255"/>
      <c r="Q14" s="255"/>
      <c r="R14" s="255"/>
      <c r="S14" s="255"/>
      <c r="T14" s="255"/>
      <c r="U14" s="255"/>
      <c r="V14" s="255"/>
      <c r="W14" s="255"/>
      <c r="X14" s="255"/>
      <c r="Y14" s="255"/>
      <c r="Z14" s="255"/>
      <c r="AA14" s="106"/>
      <c r="AB14" s="106"/>
      <c r="AC14" s="106"/>
      <c r="AD14" s="106"/>
      <c r="AE14" s="141"/>
    </row>
    <row r="15" spans="1:32" ht="60" customHeight="1" x14ac:dyDescent="0.2">
      <c r="A15" s="277"/>
      <c r="B15" s="275" t="s">
        <v>275</v>
      </c>
      <c r="C15" s="275"/>
      <c r="D15" s="275"/>
      <c r="E15" s="275"/>
      <c r="F15" s="275"/>
      <c r="G15" s="275"/>
      <c r="H15" s="275"/>
      <c r="I15" s="275"/>
      <c r="J15" s="275"/>
      <c r="K15" s="275"/>
      <c r="L15" s="275"/>
      <c r="M15" s="275"/>
      <c r="N15" s="275"/>
      <c r="O15" s="275"/>
      <c r="P15" s="275"/>
      <c r="Q15" s="275"/>
      <c r="R15" s="275"/>
      <c r="S15" s="275"/>
      <c r="T15" s="275"/>
      <c r="U15" s="275"/>
      <c r="V15" s="275"/>
      <c r="W15" s="275"/>
      <c r="X15" s="275"/>
      <c r="Y15" s="275"/>
      <c r="Z15" s="275"/>
      <c r="AA15" s="134"/>
      <c r="AB15" s="134"/>
      <c r="AC15" s="134"/>
      <c r="AD15" s="134"/>
      <c r="AE15" s="140"/>
    </row>
    <row r="16" spans="1:32" ht="60" customHeight="1" x14ac:dyDescent="0.2">
      <c r="A16" s="277"/>
      <c r="B16" s="273" t="s">
        <v>276</v>
      </c>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133"/>
      <c r="AB16" s="133"/>
      <c r="AC16" s="133"/>
      <c r="AD16" s="133"/>
      <c r="AE16" s="139"/>
    </row>
    <row r="17" spans="1:31" ht="60" customHeight="1" x14ac:dyDescent="0.2">
      <c r="A17" s="277"/>
      <c r="B17" s="268"/>
      <c r="C17" s="268"/>
      <c r="D17" s="268"/>
      <c r="E17" s="268"/>
      <c r="F17" s="268"/>
      <c r="G17" s="268"/>
      <c r="H17" s="268"/>
      <c r="I17" s="268"/>
      <c r="J17" s="268"/>
      <c r="K17" s="268"/>
      <c r="L17" s="268"/>
      <c r="M17" s="268"/>
      <c r="N17" s="268"/>
      <c r="O17" s="268"/>
      <c r="P17" s="268"/>
      <c r="Q17" s="268"/>
      <c r="R17" s="268"/>
      <c r="S17" s="268"/>
      <c r="T17" s="268"/>
      <c r="U17" s="268"/>
      <c r="V17" s="268"/>
      <c r="W17" s="268"/>
      <c r="X17" s="268"/>
      <c r="Y17" s="268"/>
      <c r="Z17" s="268"/>
      <c r="AA17" s="135"/>
      <c r="AB17" s="135"/>
      <c r="AC17" s="135"/>
      <c r="AD17" s="135"/>
      <c r="AE17" s="142"/>
    </row>
    <row r="18" spans="1:31" ht="16.5" customHeight="1" x14ac:dyDescent="0.2">
      <c r="A18" s="277"/>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49"/>
      <c r="AB18" s="49"/>
      <c r="AC18" s="49"/>
      <c r="AD18" s="49"/>
      <c r="AE18" s="143"/>
    </row>
    <row r="19" spans="1:31" ht="22" customHeight="1" x14ac:dyDescent="0.2">
      <c r="A19" s="277"/>
      <c r="B19" s="270" t="s">
        <v>300</v>
      </c>
      <c r="C19" s="270"/>
      <c r="D19" s="270"/>
      <c r="E19" s="270"/>
      <c r="F19" s="270"/>
      <c r="G19" s="270"/>
      <c r="H19" s="270"/>
      <c r="I19" s="270"/>
      <c r="J19" s="270"/>
      <c r="K19" s="270"/>
      <c r="L19" s="270"/>
      <c r="M19" s="270"/>
      <c r="N19" s="270"/>
      <c r="O19" s="270"/>
      <c r="P19" s="270"/>
      <c r="Q19" s="270"/>
      <c r="R19" s="270"/>
      <c r="S19" s="270"/>
      <c r="T19" s="270"/>
      <c r="U19" s="270"/>
      <c r="V19" s="270"/>
      <c r="W19" s="270"/>
      <c r="X19" s="270"/>
      <c r="Y19" s="270"/>
      <c r="Z19" s="270"/>
      <c r="AA19" s="107"/>
      <c r="AB19" s="107"/>
      <c r="AC19" s="107"/>
      <c r="AD19" s="107"/>
      <c r="AE19" s="144"/>
    </row>
    <row r="20" spans="1:31" ht="25" customHeight="1" x14ac:dyDescent="0.2">
      <c r="A20" s="277"/>
      <c r="B20" s="265" t="s">
        <v>28</v>
      </c>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108"/>
      <c r="AB20" s="108"/>
      <c r="AC20" s="108"/>
      <c r="AD20" s="108"/>
      <c r="AE20" s="145"/>
    </row>
    <row r="21" spans="1:31" ht="60" customHeight="1" x14ac:dyDescent="0.2">
      <c r="A21" s="277"/>
      <c r="B21" s="271" t="s">
        <v>339</v>
      </c>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50"/>
      <c r="AB21" s="50"/>
      <c r="AC21" s="50"/>
      <c r="AD21" s="50"/>
      <c r="AE21" s="120"/>
    </row>
    <row r="22" spans="1:31" ht="60" customHeight="1" x14ac:dyDescent="0.2">
      <c r="A22" s="277"/>
      <c r="B22" s="271" t="s">
        <v>340</v>
      </c>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50"/>
      <c r="AB22" s="50"/>
      <c r="AC22" s="50"/>
      <c r="AD22" s="50"/>
      <c r="AE22" s="120"/>
    </row>
    <row r="23" spans="1:31" s="12" customFormat="1" ht="25" customHeight="1" x14ac:dyDescent="0.2">
      <c r="A23" s="277"/>
      <c r="B23" s="255" t="s">
        <v>122</v>
      </c>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106"/>
      <c r="AB23" s="106"/>
      <c r="AC23" s="106"/>
      <c r="AD23" s="106"/>
      <c r="AE23" s="141"/>
    </row>
    <row r="24" spans="1:31" ht="60" customHeight="1" x14ac:dyDescent="0.2">
      <c r="A24" s="277"/>
      <c r="B24" s="271" t="s">
        <v>341</v>
      </c>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50"/>
      <c r="AB24" s="50"/>
      <c r="AC24" s="50"/>
      <c r="AD24" s="50"/>
      <c r="AE24" s="120"/>
    </row>
    <row r="25" spans="1:31" ht="60" customHeight="1" x14ac:dyDescent="0.2">
      <c r="A25" s="277"/>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c r="AA25" s="135"/>
      <c r="AB25" s="135"/>
      <c r="AC25" s="135"/>
      <c r="AD25" s="135"/>
      <c r="AE25" s="142"/>
    </row>
    <row r="26" spans="1:31" ht="60" customHeight="1" x14ac:dyDescent="0.2">
      <c r="A26" s="277"/>
      <c r="B26" s="268"/>
      <c r="C26" s="268"/>
      <c r="D26" s="268"/>
      <c r="E26" s="268"/>
      <c r="F26" s="268"/>
      <c r="G26" s="268"/>
      <c r="H26" s="268"/>
      <c r="I26" s="268"/>
      <c r="J26" s="268"/>
      <c r="K26" s="268"/>
      <c r="L26" s="268"/>
      <c r="M26" s="268"/>
      <c r="N26" s="268"/>
      <c r="O26" s="268"/>
      <c r="P26" s="268"/>
      <c r="Q26" s="268"/>
      <c r="R26" s="268"/>
      <c r="S26" s="268"/>
      <c r="T26" s="268"/>
      <c r="U26" s="268"/>
      <c r="V26" s="268"/>
      <c r="W26" s="268"/>
      <c r="X26" s="268"/>
      <c r="Y26" s="268"/>
      <c r="Z26" s="268"/>
      <c r="AA26" s="135"/>
      <c r="AB26" s="135"/>
      <c r="AC26" s="135"/>
      <c r="AD26" s="135"/>
      <c r="AE26" s="142"/>
    </row>
    <row r="27" spans="1:31" ht="16.5" customHeight="1" x14ac:dyDescent="0.2">
      <c r="A27" s="277"/>
      <c r="B27" s="276"/>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49"/>
      <c r="AB27" s="49"/>
      <c r="AC27" s="49"/>
      <c r="AD27" s="49"/>
      <c r="AE27" s="143"/>
    </row>
    <row r="28" spans="1:31" ht="22" customHeight="1" x14ac:dyDescent="0.2">
      <c r="A28" s="277"/>
      <c r="B28" s="279" t="s">
        <v>387</v>
      </c>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109"/>
      <c r="AB28" s="109"/>
      <c r="AC28" s="109"/>
      <c r="AD28" s="109"/>
      <c r="AE28" s="146"/>
    </row>
    <row r="29" spans="1:31" ht="25" customHeight="1" x14ac:dyDescent="0.2">
      <c r="A29" s="277"/>
      <c r="B29" s="265" t="s">
        <v>28</v>
      </c>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108"/>
      <c r="AB29" s="108"/>
      <c r="AC29" s="108"/>
      <c r="AD29" s="108"/>
      <c r="AE29" s="145"/>
    </row>
    <row r="30" spans="1:31" ht="60" customHeight="1" x14ac:dyDescent="0.2">
      <c r="A30" s="277"/>
      <c r="B30" s="267" t="s">
        <v>392</v>
      </c>
      <c r="C30" s="267"/>
      <c r="D30" s="267"/>
      <c r="E30" s="267"/>
      <c r="F30" s="267"/>
      <c r="G30" s="267"/>
      <c r="H30" s="267"/>
      <c r="I30" s="267"/>
      <c r="J30" s="267"/>
      <c r="K30" s="267"/>
      <c r="L30" s="267"/>
      <c r="M30" s="267"/>
      <c r="N30" s="267"/>
      <c r="O30" s="267"/>
      <c r="P30" s="267"/>
      <c r="Q30" s="267"/>
      <c r="R30" s="267"/>
      <c r="S30" s="267"/>
      <c r="T30" s="267"/>
      <c r="U30" s="267"/>
      <c r="V30" s="267"/>
      <c r="W30" s="267"/>
      <c r="X30" s="267"/>
      <c r="Y30" s="267"/>
      <c r="Z30" s="267"/>
      <c r="AA30" s="46"/>
      <c r="AB30" s="46"/>
      <c r="AC30" s="46"/>
      <c r="AD30" s="46"/>
      <c r="AE30" s="123"/>
    </row>
    <row r="31" spans="1:31" ht="60" customHeight="1" x14ac:dyDescent="0.2">
      <c r="A31" s="277"/>
      <c r="B31" s="267" t="s">
        <v>341</v>
      </c>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c r="AA31" s="46"/>
      <c r="AB31" s="46"/>
      <c r="AC31" s="46"/>
      <c r="AD31" s="46"/>
      <c r="AE31" s="123"/>
    </row>
    <row r="32" spans="1:31" s="12" customFormat="1" ht="25" customHeight="1" x14ac:dyDescent="0.2">
      <c r="A32" s="277"/>
      <c r="B32" s="255" t="s">
        <v>122</v>
      </c>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106"/>
      <c r="AB32" s="106"/>
      <c r="AC32" s="106"/>
      <c r="AD32" s="106"/>
      <c r="AE32" s="141"/>
    </row>
    <row r="33" spans="1:31" ht="111.75" customHeight="1" x14ac:dyDescent="0.2">
      <c r="A33" s="277"/>
      <c r="B33" s="267" t="s">
        <v>756</v>
      </c>
      <c r="C33" s="267"/>
      <c r="D33" s="267"/>
      <c r="E33" s="267"/>
      <c r="F33" s="267"/>
      <c r="G33" s="267"/>
      <c r="H33" s="267"/>
      <c r="I33" s="267"/>
      <c r="J33" s="267"/>
      <c r="K33" s="267"/>
      <c r="L33" s="267"/>
      <c r="M33" s="267"/>
      <c r="N33" s="267"/>
      <c r="O33" s="267"/>
      <c r="P33" s="267"/>
      <c r="Q33" s="267"/>
      <c r="R33" s="267"/>
      <c r="S33" s="267"/>
      <c r="T33" s="267"/>
      <c r="U33" s="267"/>
      <c r="V33" s="267"/>
      <c r="W33" s="267"/>
      <c r="X33" s="267"/>
      <c r="Y33" s="267"/>
      <c r="Z33" s="267"/>
      <c r="AA33" s="46"/>
      <c r="AB33" s="46"/>
      <c r="AC33" s="46"/>
      <c r="AD33" s="46"/>
      <c r="AE33" s="123"/>
    </row>
    <row r="34" spans="1:31" ht="60" customHeight="1" x14ac:dyDescent="0.2">
      <c r="A34" s="277"/>
      <c r="B34" s="268"/>
      <c r="C34" s="268"/>
      <c r="D34" s="268"/>
      <c r="E34" s="268"/>
      <c r="F34" s="268"/>
      <c r="G34" s="268"/>
      <c r="H34" s="268"/>
      <c r="I34" s="268"/>
      <c r="J34" s="268"/>
      <c r="K34" s="268"/>
      <c r="L34" s="268"/>
      <c r="M34" s="268"/>
      <c r="N34" s="268"/>
      <c r="O34" s="268"/>
      <c r="P34" s="268"/>
      <c r="Q34" s="268"/>
      <c r="R34" s="268"/>
      <c r="S34" s="268"/>
      <c r="T34" s="268"/>
      <c r="U34" s="268"/>
      <c r="V34" s="268"/>
      <c r="W34" s="268"/>
      <c r="X34" s="268"/>
      <c r="Y34" s="268"/>
      <c r="Z34" s="268"/>
      <c r="AA34" s="135"/>
      <c r="AB34" s="135"/>
      <c r="AC34" s="135"/>
      <c r="AD34" s="135"/>
      <c r="AE34" s="142"/>
    </row>
    <row r="35" spans="1:31" x14ac:dyDescent="0.2">
      <c r="A35" s="277"/>
      <c r="B35" s="269"/>
      <c r="C35" s="269"/>
      <c r="D35" s="269"/>
      <c r="E35" s="269"/>
      <c r="F35" s="269"/>
      <c r="G35" s="269"/>
      <c r="H35" s="269"/>
      <c r="I35" s="269"/>
      <c r="J35" s="269"/>
      <c r="K35" s="269"/>
      <c r="L35" s="269"/>
      <c r="M35" s="269"/>
      <c r="N35" s="269"/>
      <c r="O35" s="269"/>
      <c r="P35" s="269"/>
      <c r="Q35" s="269"/>
      <c r="R35" s="269"/>
      <c r="S35" s="269"/>
      <c r="T35" s="269"/>
      <c r="U35" s="269"/>
      <c r="V35" s="269"/>
      <c r="W35" s="269"/>
      <c r="X35" s="269"/>
      <c r="Y35" s="269"/>
      <c r="Z35" s="269"/>
      <c r="AE35" s="147"/>
    </row>
    <row r="36" spans="1:31" x14ac:dyDescent="0.2">
      <c r="A36" s="277"/>
      <c r="B36" s="264" t="s">
        <v>762</v>
      </c>
      <c r="C36" s="264"/>
      <c r="D36" s="264"/>
      <c r="E36" s="264"/>
      <c r="F36" s="264"/>
      <c r="G36" s="264"/>
      <c r="H36" s="264"/>
      <c r="I36" s="264"/>
      <c r="J36" s="264"/>
      <c r="K36" s="264"/>
      <c r="L36" s="264"/>
      <c r="M36" s="264"/>
      <c r="N36" s="264"/>
      <c r="O36" s="264"/>
      <c r="P36" s="264"/>
      <c r="Q36" s="264"/>
      <c r="R36" s="264"/>
      <c r="S36" s="264"/>
      <c r="T36" s="264"/>
      <c r="U36" s="264"/>
      <c r="V36" s="264"/>
      <c r="W36" s="264"/>
      <c r="X36" s="264"/>
      <c r="Y36" s="264"/>
      <c r="Z36" s="264"/>
      <c r="AA36" s="102"/>
      <c r="AB36" s="102"/>
      <c r="AC36" s="102"/>
      <c r="AD36" s="102"/>
      <c r="AE36" s="148"/>
    </row>
    <row r="37" spans="1:31" ht="20" x14ac:dyDescent="0.2">
      <c r="A37" s="277"/>
      <c r="B37" s="265" t="s">
        <v>28</v>
      </c>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108"/>
      <c r="AB37" s="108"/>
      <c r="AC37" s="108"/>
      <c r="AD37" s="108"/>
      <c r="AE37" s="145"/>
    </row>
    <row r="38" spans="1:31" ht="51.75" customHeight="1" x14ac:dyDescent="0.2">
      <c r="A38" s="277"/>
      <c r="B38" s="267" t="s">
        <v>941</v>
      </c>
      <c r="C38" s="267"/>
      <c r="D38" s="267"/>
      <c r="E38" s="267"/>
      <c r="F38" s="267"/>
      <c r="G38" s="267"/>
      <c r="H38" s="267"/>
      <c r="I38" s="267"/>
      <c r="J38" s="267"/>
      <c r="K38" s="267"/>
      <c r="L38" s="267"/>
      <c r="M38" s="267"/>
      <c r="N38" s="267"/>
      <c r="O38" s="267"/>
      <c r="P38" s="267"/>
      <c r="Q38" s="267"/>
      <c r="R38" s="267"/>
      <c r="S38" s="267"/>
      <c r="T38" s="267"/>
      <c r="U38" s="267"/>
      <c r="V38" s="267"/>
      <c r="W38" s="267"/>
      <c r="X38" s="267"/>
      <c r="Y38" s="267"/>
      <c r="Z38" s="267"/>
      <c r="AA38" s="46"/>
      <c r="AB38" s="46"/>
      <c r="AC38" s="46"/>
      <c r="AD38" s="46"/>
      <c r="AE38" s="123"/>
    </row>
    <row r="39" spans="1:31" ht="50.25" customHeight="1" x14ac:dyDescent="0.2">
      <c r="A39" s="277"/>
      <c r="B39" s="267" t="s">
        <v>942</v>
      </c>
      <c r="C39" s="267"/>
      <c r="D39" s="267"/>
      <c r="E39" s="267"/>
      <c r="F39" s="267"/>
      <c r="G39" s="267"/>
      <c r="H39" s="267"/>
      <c r="I39" s="267"/>
      <c r="J39" s="267"/>
      <c r="K39" s="267"/>
      <c r="L39" s="267"/>
      <c r="M39" s="267"/>
      <c r="N39" s="267"/>
      <c r="O39" s="267"/>
      <c r="P39" s="267"/>
      <c r="Q39" s="267"/>
      <c r="R39" s="267"/>
      <c r="S39" s="267"/>
      <c r="T39" s="267"/>
      <c r="U39" s="267"/>
      <c r="V39" s="267"/>
      <c r="W39" s="267"/>
      <c r="X39" s="267"/>
      <c r="Y39" s="267"/>
      <c r="Z39" s="267"/>
      <c r="AA39" s="46"/>
      <c r="AB39" s="46"/>
      <c r="AC39" s="46"/>
      <c r="AD39" s="46"/>
      <c r="AE39" s="123"/>
    </row>
    <row r="40" spans="1:31" ht="20" x14ac:dyDescent="0.2">
      <c r="A40" s="277"/>
      <c r="B40" s="255" t="s">
        <v>122</v>
      </c>
      <c r="C40" s="255"/>
      <c r="D40" s="255"/>
      <c r="E40" s="255"/>
      <c r="F40" s="255"/>
      <c r="G40" s="255"/>
      <c r="H40" s="255"/>
      <c r="I40" s="255"/>
      <c r="J40" s="255"/>
      <c r="K40" s="255"/>
      <c r="L40" s="255"/>
      <c r="M40" s="255"/>
      <c r="N40" s="255"/>
      <c r="O40" s="255"/>
      <c r="P40" s="255"/>
      <c r="Q40" s="255"/>
      <c r="R40" s="255"/>
      <c r="S40" s="255"/>
      <c r="T40" s="255"/>
      <c r="U40" s="255"/>
      <c r="V40" s="255"/>
      <c r="W40" s="255"/>
      <c r="X40" s="255"/>
      <c r="Y40" s="255"/>
      <c r="Z40" s="255"/>
      <c r="AA40" s="106"/>
      <c r="AB40" s="106"/>
      <c r="AC40" s="106"/>
      <c r="AD40" s="106"/>
      <c r="AE40" s="141"/>
    </row>
    <row r="41" spans="1:31" ht="69.75" customHeight="1" x14ac:dyDescent="0.2">
      <c r="A41" s="277"/>
      <c r="B41" s="267" t="s">
        <v>943</v>
      </c>
      <c r="C41" s="267"/>
      <c r="D41" s="267"/>
      <c r="E41" s="267"/>
      <c r="F41" s="267"/>
      <c r="G41" s="267"/>
      <c r="H41" s="267"/>
      <c r="I41" s="267"/>
      <c r="J41" s="267"/>
      <c r="K41" s="267"/>
      <c r="L41" s="267"/>
      <c r="M41" s="267"/>
      <c r="N41" s="267"/>
      <c r="O41" s="267"/>
      <c r="P41" s="267"/>
      <c r="Q41" s="267"/>
      <c r="R41" s="267"/>
      <c r="S41" s="267"/>
      <c r="T41" s="267"/>
      <c r="U41" s="267"/>
      <c r="V41" s="267"/>
      <c r="W41" s="267"/>
      <c r="X41" s="267"/>
      <c r="Y41" s="267"/>
      <c r="Z41" s="267"/>
      <c r="AA41" s="46"/>
      <c r="AB41" s="46"/>
      <c r="AC41" s="46"/>
      <c r="AD41" s="46"/>
      <c r="AE41" s="123"/>
    </row>
    <row r="42" spans="1:31" ht="60" customHeight="1" x14ac:dyDescent="0.2">
      <c r="A42" s="277"/>
      <c r="B42" s="268"/>
      <c r="C42" s="268"/>
      <c r="D42" s="268"/>
      <c r="E42" s="268"/>
      <c r="F42" s="268"/>
      <c r="G42" s="268"/>
      <c r="H42" s="268"/>
      <c r="I42" s="268"/>
      <c r="J42" s="268"/>
      <c r="K42" s="268"/>
      <c r="L42" s="268"/>
      <c r="M42" s="268"/>
      <c r="N42" s="268"/>
      <c r="O42" s="268"/>
      <c r="P42" s="268"/>
      <c r="Q42" s="268"/>
      <c r="R42" s="268"/>
      <c r="S42" s="268"/>
      <c r="T42" s="268"/>
      <c r="U42" s="268"/>
      <c r="V42" s="268"/>
      <c r="W42" s="268"/>
      <c r="X42" s="268"/>
      <c r="Y42" s="268"/>
      <c r="Z42" s="268"/>
      <c r="AA42" s="135"/>
      <c r="AB42" s="135"/>
      <c r="AC42" s="135"/>
      <c r="AD42" s="135"/>
      <c r="AE42" s="142"/>
    </row>
    <row r="43" spans="1:31" ht="59.25" customHeight="1" x14ac:dyDescent="0.2">
      <c r="A43" s="277"/>
      <c r="B43" s="264" t="s">
        <v>951</v>
      </c>
      <c r="C43" s="264"/>
      <c r="D43" s="264"/>
      <c r="E43" s="264"/>
      <c r="F43" s="264"/>
      <c r="G43" s="264"/>
      <c r="H43" s="264"/>
      <c r="I43" s="264"/>
      <c r="J43" s="264"/>
      <c r="K43" s="264"/>
      <c r="L43" s="264"/>
      <c r="M43" s="264"/>
      <c r="N43" s="264"/>
      <c r="O43" s="264"/>
      <c r="P43" s="264"/>
      <c r="Q43" s="264"/>
      <c r="R43" s="264"/>
      <c r="S43" s="264"/>
      <c r="T43" s="264"/>
      <c r="U43" s="264"/>
      <c r="V43" s="264"/>
      <c r="W43" s="264"/>
      <c r="X43" s="264"/>
      <c r="Y43" s="264"/>
      <c r="Z43" s="264"/>
      <c r="AA43" s="102"/>
      <c r="AB43" s="102"/>
      <c r="AC43" s="102"/>
      <c r="AD43" s="102"/>
      <c r="AE43" s="148"/>
    </row>
    <row r="44" spans="1:31" ht="20" x14ac:dyDescent="0.2">
      <c r="A44" s="277"/>
      <c r="B44" s="265" t="s">
        <v>28</v>
      </c>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108"/>
      <c r="AB44" s="108"/>
      <c r="AC44" s="108"/>
      <c r="AD44" s="108"/>
      <c r="AE44" s="145"/>
    </row>
    <row r="45" spans="1:31" ht="171.75" customHeight="1" x14ac:dyDescent="0.2">
      <c r="A45" s="277"/>
      <c r="B45" s="271" t="s">
        <v>1088</v>
      </c>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50"/>
      <c r="AB45" s="50"/>
      <c r="AC45" s="50"/>
      <c r="AD45" s="50"/>
      <c r="AE45" s="120"/>
    </row>
    <row r="46" spans="1:31" x14ac:dyDescent="0.2">
      <c r="A46" s="277"/>
      <c r="B46" s="267"/>
      <c r="C46" s="267"/>
      <c r="D46" s="267"/>
      <c r="E46" s="267"/>
      <c r="F46" s="267"/>
      <c r="G46" s="267"/>
      <c r="H46" s="267"/>
      <c r="I46" s="267"/>
      <c r="J46" s="267"/>
      <c r="K46" s="267"/>
      <c r="L46" s="267"/>
      <c r="M46" s="267"/>
      <c r="N46" s="267"/>
      <c r="O46" s="267"/>
      <c r="P46" s="267"/>
      <c r="Q46" s="267"/>
      <c r="R46" s="267"/>
      <c r="S46" s="267"/>
      <c r="T46" s="267"/>
      <c r="U46" s="267"/>
      <c r="V46" s="267"/>
      <c r="W46" s="267"/>
      <c r="X46" s="267"/>
      <c r="Y46" s="267"/>
      <c r="Z46" s="267"/>
      <c r="AA46" s="46"/>
      <c r="AB46" s="46"/>
      <c r="AC46" s="46"/>
      <c r="AD46" s="46"/>
      <c r="AE46" s="123"/>
    </row>
    <row r="47" spans="1:31" ht="20" x14ac:dyDescent="0.2">
      <c r="A47" s="277"/>
      <c r="B47" s="255" t="s">
        <v>122</v>
      </c>
      <c r="C47" s="255"/>
      <c r="D47" s="255"/>
      <c r="E47" s="255"/>
      <c r="F47" s="255"/>
      <c r="G47" s="255"/>
      <c r="H47" s="255"/>
      <c r="I47" s="255"/>
      <c r="J47" s="255"/>
      <c r="K47" s="255"/>
      <c r="L47" s="255"/>
      <c r="M47" s="255"/>
      <c r="N47" s="255"/>
      <c r="O47" s="255"/>
      <c r="P47" s="255"/>
      <c r="Q47" s="255"/>
      <c r="R47" s="255"/>
      <c r="S47" s="255"/>
      <c r="T47" s="255"/>
      <c r="U47" s="255"/>
      <c r="V47" s="255"/>
      <c r="W47" s="255"/>
      <c r="X47" s="255"/>
      <c r="Y47" s="255"/>
      <c r="Z47" s="255"/>
      <c r="AA47" s="106"/>
      <c r="AB47" s="106"/>
      <c r="AC47" s="106"/>
      <c r="AD47" s="106"/>
      <c r="AE47" s="141"/>
    </row>
    <row r="48" spans="1:31" x14ac:dyDescent="0.2">
      <c r="A48" s="277"/>
      <c r="B48" s="256" t="s">
        <v>1089</v>
      </c>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8"/>
      <c r="AA48" s="50"/>
      <c r="AB48" s="50"/>
      <c r="AC48" s="50"/>
      <c r="AD48" s="50"/>
      <c r="AE48" s="120"/>
    </row>
    <row r="49" spans="1:31" x14ac:dyDescent="0.2">
      <c r="A49" s="277"/>
      <c r="B49" s="259"/>
      <c r="C49" s="231"/>
      <c r="D49" s="231"/>
      <c r="E49" s="231"/>
      <c r="F49" s="231"/>
      <c r="G49" s="231"/>
      <c r="H49" s="231"/>
      <c r="I49" s="231"/>
      <c r="J49" s="231"/>
      <c r="K49" s="231"/>
      <c r="L49" s="231"/>
      <c r="M49" s="231"/>
      <c r="N49" s="231"/>
      <c r="O49" s="231"/>
      <c r="P49" s="231"/>
      <c r="Q49" s="231"/>
      <c r="R49" s="231"/>
      <c r="S49" s="231"/>
      <c r="T49" s="231"/>
      <c r="U49" s="231"/>
      <c r="V49" s="231"/>
      <c r="W49" s="231"/>
      <c r="X49" s="231"/>
      <c r="Y49" s="231"/>
      <c r="Z49" s="260"/>
      <c r="AA49" s="50"/>
      <c r="AB49" s="50"/>
      <c r="AC49" s="50"/>
      <c r="AD49" s="50"/>
      <c r="AE49" s="120"/>
    </row>
    <row r="50" spans="1:31" x14ac:dyDescent="0.2">
      <c r="A50" s="277"/>
      <c r="B50" s="259"/>
      <c r="C50" s="231"/>
      <c r="D50" s="231"/>
      <c r="E50" s="231"/>
      <c r="F50" s="231"/>
      <c r="G50" s="231"/>
      <c r="H50" s="231"/>
      <c r="I50" s="231"/>
      <c r="J50" s="231"/>
      <c r="K50" s="231"/>
      <c r="L50" s="231"/>
      <c r="M50" s="231"/>
      <c r="N50" s="231"/>
      <c r="O50" s="231"/>
      <c r="P50" s="231"/>
      <c r="Q50" s="231"/>
      <c r="R50" s="231"/>
      <c r="S50" s="231"/>
      <c r="T50" s="231"/>
      <c r="U50" s="231"/>
      <c r="V50" s="231"/>
      <c r="W50" s="231"/>
      <c r="X50" s="231"/>
      <c r="Y50" s="231"/>
      <c r="Z50" s="260"/>
      <c r="AA50" s="50"/>
      <c r="AB50" s="50"/>
      <c r="AC50" s="50"/>
      <c r="AD50" s="50"/>
      <c r="AE50" s="120"/>
    </row>
    <row r="51" spans="1:31" x14ac:dyDescent="0.2">
      <c r="A51" s="277"/>
      <c r="B51" s="259"/>
      <c r="C51" s="231"/>
      <c r="D51" s="231"/>
      <c r="E51" s="231"/>
      <c r="F51" s="231"/>
      <c r="G51" s="231"/>
      <c r="H51" s="231"/>
      <c r="I51" s="231"/>
      <c r="J51" s="231"/>
      <c r="K51" s="231"/>
      <c r="L51" s="231"/>
      <c r="M51" s="231"/>
      <c r="N51" s="231"/>
      <c r="O51" s="231"/>
      <c r="P51" s="231"/>
      <c r="Q51" s="231"/>
      <c r="R51" s="231"/>
      <c r="S51" s="231"/>
      <c r="T51" s="231"/>
      <c r="U51" s="231"/>
      <c r="V51" s="231"/>
      <c r="W51" s="231"/>
      <c r="X51" s="231"/>
      <c r="Y51" s="231"/>
      <c r="Z51" s="260"/>
      <c r="AA51" s="50"/>
      <c r="AB51" s="50"/>
      <c r="AC51" s="50"/>
      <c r="AD51" s="50"/>
      <c r="AE51" s="120"/>
    </row>
    <row r="52" spans="1:31" x14ac:dyDescent="0.2">
      <c r="A52" s="278"/>
      <c r="B52" s="261"/>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3"/>
      <c r="AA52" s="121"/>
      <c r="AB52" s="121"/>
      <c r="AC52" s="121"/>
      <c r="AD52" s="121"/>
      <c r="AE52" s="122"/>
    </row>
    <row r="54" spans="1:31" x14ac:dyDescent="0.2">
      <c r="B54" s="264" t="s">
        <v>1150</v>
      </c>
      <c r="C54" s="264"/>
      <c r="D54" s="264"/>
      <c r="E54" s="264"/>
      <c r="F54" s="264"/>
      <c r="G54" s="264"/>
      <c r="H54" s="264"/>
      <c r="I54" s="264"/>
      <c r="J54" s="264"/>
      <c r="K54" s="264"/>
      <c r="L54" s="264"/>
      <c r="M54" s="264"/>
      <c r="N54" s="264"/>
      <c r="O54" s="264"/>
      <c r="P54" s="264"/>
      <c r="Q54" s="264"/>
      <c r="R54" s="264"/>
      <c r="S54" s="264"/>
      <c r="T54" s="264"/>
      <c r="U54" s="264"/>
      <c r="V54" s="264"/>
      <c r="W54" s="264"/>
      <c r="X54" s="264"/>
      <c r="Y54" s="264"/>
      <c r="Z54" s="264"/>
      <c r="AA54" s="149"/>
      <c r="AB54" s="149"/>
      <c r="AC54" s="149"/>
      <c r="AD54" s="149"/>
      <c r="AE54" s="150"/>
    </row>
    <row r="55" spans="1:31" ht="20" x14ac:dyDescent="0.2">
      <c r="B55" s="265" t="s">
        <v>28</v>
      </c>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E55" s="147"/>
    </row>
    <row r="56" spans="1:31" ht="74" customHeight="1" x14ac:dyDescent="0.2">
      <c r="B56" s="266" t="s">
        <v>1287</v>
      </c>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E56" s="147"/>
    </row>
    <row r="57" spans="1:31" x14ac:dyDescent="0.2">
      <c r="B57" s="267"/>
      <c r="C57" s="267"/>
      <c r="D57" s="267"/>
      <c r="E57" s="267"/>
      <c r="F57" s="267"/>
      <c r="G57" s="267"/>
      <c r="H57" s="267"/>
      <c r="I57" s="267"/>
      <c r="J57" s="267"/>
      <c r="K57" s="267"/>
      <c r="L57" s="267"/>
      <c r="M57" s="267"/>
      <c r="N57" s="267"/>
      <c r="O57" s="267"/>
      <c r="P57" s="267"/>
      <c r="Q57" s="267"/>
      <c r="R57" s="267"/>
      <c r="S57" s="267"/>
      <c r="T57" s="267"/>
      <c r="U57" s="267"/>
      <c r="V57" s="267"/>
      <c r="W57" s="267"/>
      <c r="X57" s="267"/>
      <c r="Y57" s="267"/>
      <c r="Z57" s="267"/>
      <c r="AE57" s="147"/>
    </row>
    <row r="58" spans="1:31" ht="20" x14ac:dyDescent="0.2">
      <c r="B58" s="255" t="s">
        <v>122</v>
      </c>
      <c r="C58" s="255"/>
      <c r="D58" s="255"/>
      <c r="E58" s="255"/>
      <c r="F58" s="255"/>
      <c r="G58" s="255"/>
      <c r="H58" s="255"/>
      <c r="I58" s="255"/>
      <c r="J58" s="255"/>
      <c r="K58" s="255"/>
      <c r="L58" s="255"/>
      <c r="M58" s="255"/>
      <c r="N58" s="255"/>
      <c r="O58" s="255"/>
      <c r="P58" s="255"/>
      <c r="Q58" s="255"/>
      <c r="R58" s="255"/>
      <c r="S58" s="255"/>
      <c r="T58" s="255"/>
      <c r="U58" s="255"/>
      <c r="V58" s="255"/>
      <c r="W58" s="255"/>
      <c r="X58" s="255"/>
      <c r="Y58" s="255"/>
      <c r="Z58" s="255"/>
      <c r="AE58" s="147"/>
    </row>
    <row r="59" spans="1:31" x14ac:dyDescent="0.2">
      <c r="B59" s="256" t="s">
        <v>1288</v>
      </c>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8"/>
      <c r="AE59" s="147"/>
    </row>
    <row r="60" spans="1:31" x14ac:dyDescent="0.2">
      <c r="B60" s="259"/>
      <c r="C60" s="231"/>
      <c r="D60" s="231"/>
      <c r="E60" s="231"/>
      <c r="F60" s="231"/>
      <c r="G60" s="231"/>
      <c r="H60" s="231"/>
      <c r="I60" s="231"/>
      <c r="J60" s="231"/>
      <c r="K60" s="231"/>
      <c r="L60" s="231"/>
      <c r="M60" s="231"/>
      <c r="N60" s="231"/>
      <c r="O60" s="231"/>
      <c r="P60" s="231"/>
      <c r="Q60" s="231"/>
      <c r="R60" s="231"/>
      <c r="S60" s="231"/>
      <c r="T60" s="231"/>
      <c r="U60" s="231"/>
      <c r="V60" s="231"/>
      <c r="W60" s="231"/>
      <c r="X60" s="231"/>
      <c r="Y60" s="231"/>
      <c r="Z60" s="260"/>
      <c r="AE60" s="147"/>
    </row>
    <row r="61" spans="1:31" x14ac:dyDescent="0.2">
      <c r="B61" s="259"/>
      <c r="C61" s="231"/>
      <c r="D61" s="231"/>
      <c r="E61" s="231"/>
      <c r="F61" s="231"/>
      <c r="G61" s="231"/>
      <c r="H61" s="231"/>
      <c r="I61" s="231"/>
      <c r="J61" s="231"/>
      <c r="K61" s="231"/>
      <c r="L61" s="231"/>
      <c r="M61" s="231"/>
      <c r="N61" s="231"/>
      <c r="O61" s="231"/>
      <c r="P61" s="231"/>
      <c r="Q61" s="231"/>
      <c r="R61" s="231"/>
      <c r="S61" s="231"/>
      <c r="T61" s="231"/>
      <c r="U61" s="231"/>
      <c r="V61" s="231"/>
      <c r="W61" s="231"/>
      <c r="X61" s="231"/>
      <c r="Y61" s="231"/>
      <c r="Z61" s="260"/>
      <c r="AE61" s="147"/>
    </row>
    <row r="62" spans="1:31" x14ac:dyDescent="0.2">
      <c r="B62" s="259"/>
      <c r="C62" s="231"/>
      <c r="D62" s="231"/>
      <c r="E62" s="231"/>
      <c r="F62" s="231"/>
      <c r="G62" s="231"/>
      <c r="H62" s="231"/>
      <c r="I62" s="231"/>
      <c r="J62" s="231"/>
      <c r="K62" s="231"/>
      <c r="L62" s="231"/>
      <c r="M62" s="231"/>
      <c r="N62" s="231"/>
      <c r="O62" s="231"/>
      <c r="P62" s="231"/>
      <c r="Q62" s="231"/>
      <c r="R62" s="231"/>
      <c r="S62" s="231"/>
      <c r="T62" s="231"/>
      <c r="U62" s="231"/>
      <c r="V62" s="231"/>
      <c r="W62" s="231"/>
      <c r="X62" s="231"/>
      <c r="Y62" s="231"/>
      <c r="Z62" s="260"/>
      <c r="AE62" s="147"/>
    </row>
    <row r="63" spans="1:31" ht="86" customHeight="1" x14ac:dyDescent="0.2">
      <c r="B63" s="261"/>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3"/>
      <c r="AA63" s="151"/>
      <c r="AB63" s="151"/>
      <c r="AC63" s="151"/>
      <c r="AD63" s="151"/>
      <c r="AE63" s="152"/>
    </row>
    <row r="65492" spans="2:23" x14ac:dyDescent="0.2">
      <c r="B65492" s="9" t="s">
        <v>29</v>
      </c>
      <c r="C65492" s="9"/>
      <c r="D65492" s="9"/>
      <c r="E65492" s="9"/>
      <c r="F65492" s="9"/>
      <c r="G65492" s="9"/>
      <c r="H65492" s="9"/>
      <c r="I65492" s="9"/>
      <c r="J65492" s="9"/>
      <c r="K65492" s="9"/>
      <c r="L65492" s="9"/>
      <c r="M65492" s="9"/>
      <c r="N65492" s="9"/>
      <c r="O65492" s="9"/>
      <c r="P65492" s="9"/>
      <c r="Q65492" s="9"/>
      <c r="R65492" s="9"/>
      <c r="S65492" s="9"/>
      <c r="T65492" s="9"/>
      <c r="U65492" s="9"/>
      <c r="V65492" s="9"/>
      <c r="W65492" s="9"/>
    </row>
    <row r="65493" spans="2:23" x14ac:dyDescent="0.2">
      <c r="B65493" s="10" t="s">
        <v>30</v>
      </c>
      <c r="C65493" s="10"/>
      <c r="D65493" s="10"/>
      <c r="E65493" s="10"/>
      <c r="F65493" s="10"/>
      <c r="G65493" s="10"/>
      <c r="H65493" s="10"/>
      <c r="I65493" s="10"/>
      <c r="J65493" s="10"/>
      <c r="K65493" s="10"/>
      <c r="L65493" s="10"/>
      <c r="M65493" s="10"/>
      <c r="N65493" s="10"/>
      <c r="O65493" s="10"/>
      <c r="P65493" s="10"/>
      <c r="Q65493" s="10"/>
      <c r="R65493" s="10"/>
      <c r="S65493" s="10"/>
      <c r="T65493" s="10"/>
      <c r="U65493" s="10"/>
      <c r="V65493" s="10"/>
      <c r="W65493" s="10"/>
    </row>
    <row r="65494" spans="2:23" x14ac:dyDescent="0.2">
      <c r="B65494" s="10" t="s">
        <v>31</v>
      </c>
      <c r="C65494" s="10"/>
      <c r="D65494" s="10"/>
      <c r="E65494" s="10"/>
      <c r="F65494" s="10"/>
      <c r="G65494" s="10"/>
      <c r="H65494" s="10"/>
      <c r="I65494" s="10"/>
      <c r="J65494" s="10"/>
      <c r="K65494" s="10"/>
      <c r="L65494" s="10"/>
      <c r="M65494" s="10"/>
      <c r="N65494" s="10"/>
      <c r="O65494" s="10"/>
      <c r="P65494" s="10"/>
      <c r="Q65494" s="10"/>
      <c r="R65494" s="10"/>
      <c r="S65494" s="10"/>
      <c r="T65494" s="10"/>
      <c r="U65494" s="10"/>
      <c r="V65494" s="10"/>
      <c r="W65494" s="10"/>
    </row>
  </sheetData>
  <mergeCells count="56">
    <mergeCell ref="B47:Z47"/>
    <mergeCell ref="B48:Z52"/>
    <mergeCell ref="A1:A52"/>
    <mergeCell ref="B42:Z42"/>
    <mergeCell ref="B43:Z43"/>
    <mergeCell ref="B44:Z44"/>
    <mergeCell ref="B45:Z45"/>
    <mergeCell ref="B46:Z46"/>
    <mergeCell ref="B37:Z37"/>
    <mergeCell ref="B38:Z38"/>
    <mergeCell ref="B39:Z39"/>
    <mergeCell ref="B40:Z40"/>
    <mergeCell ref="B41:Z41"/>
    <mergeCell ref="B27:Z27"/>
    <mergeCell ref="B28:Z28"/>
    <mergeCell ref="B29:Z29"/>
    <mergeCell ref="B18:Z18"/>
    <mergeCell ref="B30:Z30"/>
    <mergeCell ref="B31:Z31"/>
    <mergeCell ref="B22:Z22"/>
    <mergeCell ref="B23:Z23"/>
    <mergeCell ref="B24:Z24"/>
    <mergeCell ref="B25:Z25"/>
    <mergeCell ref="B26:Z26"/>
    <mergeCell ref="B11:Z11"/>
    <mergeCell ref="B12:Z12"/>
    <mergeCell ref="B32:Z32"/>
    <mergeCell ref="V2:V3"/>
    <mergeCell ref="L3:L7"/>
    <mergeCell ref="C2:F2"/>
    <mergeCell ref="G3:G7"/>
    <mergeCell ref="B2:B3"/>
    <mergeCell ref="M2:P2"/>
    <mergeCell ref="H2:K2"/>
    <mergeCell ref="R2:U2"/>
    <mergeCell ref="B13:Z13"/>
    <mergeCell ref="B14:Z14"/>
    <mergeCell ref="B15:Z15"/>
    <mergeCell ref="B16:Z16"/>
    <mergeCell ref="B17:Z17"/>
    <mergeCell ref="B58:Z58"/>
    <mergeCell ref="B59:Z63"/>
    <mergeCell ref="AB2:AE2"/>
    <mergeCell ref="B54:Z54"/>
    <mergeCell ref="B55:Z55"/>
    <mergeCell ref="B56:Z56"/>
    <mergeCell ref="B57:Z57"/>
    <mergeCell ref="B33:Z33"/>
    <mergeCell ref="B34:Z34"/>
    <mergeCell ref="B35:Z35"/>
    <mergeCell ref="B36:Z36"/>
    <mergeCell ref="B19:Z19"/>
    <mergeCell ref="B20:Z20"/>
    <mergeCell ref="B21:Z21"/>
    <mergeCell ref="W2:Z2"/>
    <mergeCell ref="B10:Z10"/>
  </mergeCells>
  <phoneticPr fontId="2" type="noConversion"/>
  <hyperlinks>
    <hyperlink ref="B65494" r:id="rId1" xr:uid="{00000000-0004-0000-0300-000000000000}"/>
    <hyperlink ref="B65493"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BX65491"/>
  <sheetViews>
    <sheetView showGridLines="0" topLeftCell="A51" zoomScaleNormal="100" workbookViewId="0">
      <selection activeCell="B58" sqref="B58:Z58"/>
    </sheetView>
  </sheetViews>
  <sheetFormatPr baseColWidth="10" defaultColWidth="11.5" defaultRowHeight="16" x14ac:dyDescent="0.2"/>
  <cols>
    <col min="1" max="1" width="1.5" style="1" customWidth="1"/>
    <col min="2" max="2" width="38.33203125" style="1" customWidth="1"/>
    <col min="3" max="6" width="8.1640625" style="1" customWidth="1"/>
    <col min="7" max="7" width="4.1640625" style="1" customWidth="1"/>
    <col min="8" max="11" width="8.1640625" style="1" customWidth="1"/>
    <col min="12" max="12" width="4.1640625" style="1" customWidth="1"/>
    <col min="13" max="16" width="8.1640625" style="1" customWidth="1"/>
    <col min="17" max="17" width="4.1640625" style="1" customWidth="1"/>
    <col min="18" max="21" width="8.1640625" style="1" customWidth="1"/>
    <col min="22" max="22" width="4.1640625" style="1" customWidth="1"/>
    <col min="23" max="23" width="9.6640625" style="1" bestFit="1" customWidth="1"/>
    <col min="24" max="26" width="8.1640625" style="1" customWidth="1"/>
    <col min="27" max="27" width="4" style="1" customWidth="1"/>
    <col min="28" max="31" width="8.1640625" style="1" customWidth="1"/>
    <col min="32" max="33" width="11.5" style="1"/>
    <col min="34" max="34" width="2" style="1" customWidth="1"/>
    <col min="35" max="39" width="11.5" style="1"/>
    <col min="40" max="40" width="1.83203125" style="1" customWidth="1"/>
    <col min="41" max="16384" width="11.5" style="1"/>
  </cols>
  <sheetData>
    <row r="1" spans="2:76" ht="6" customHeight="1" x14ac:dyDescent="0.2"/>
    <row r="2" spans="2:76" ht="22.5" customHeight="1" x14ac:dyDescent="0.2">
      <c r="B2" s="235" t="s">
        <v>135</v>
      </c>
      <c r="C2" s="234" t="s">
        <v>176</v>
      </c>
      <c r="D2" s="234"/>
      <c r="E2" s="234"/>
      <c r="F2" s="234"/>
      <c r="G2" s="2"/>
      <c r="H2" s="232" t="s">
        <v>300</v>
      </c>
      <c r="I2" s="232"/>
      <c r="J2" s="232"/>
      <c r="K2" s="232"/>
      <c r="L2" s="2"/>
      <c r="M2" s="233" t="s">
        <v>387</v>
      </c>
      <c r="N2" s="233"/>
      <c r="O2" s="233"/>
      <c r="P2" s="233"/>
      <c r="Q2" s="54"/>
      <c r="R2" s="264" t="s">
        <v>762</v>
      </c>
      <c r="S2" s="264"/>
      <c r="T2" s="264"/>
      <c r="U2" s="264"/>
      <c r="V2" s="274"/>
      <c r="W2" s="264" t="s">
        <v>951</v>
      </c>
      <c r="X2" s="264"/>
      <c r="Y2" s="264"/>
      <c r="Z2" s="264"/>
      <c r="AA2" s="44"/>
      <c r="AB2" s="264" t="s">
        <v>1150</v>
      </c>
      <c r="AC2" s="264"/>
      <c r="AD2" s="264"/>
      <c r="AE2" s="264"/>
      <c r="AF2" s="44"/>
    </row>
    <row r="3" spans="2:76" ht="24.75" customHeight="1" thickBot="1" x14ac:dyDescent="0.25">
      <c r="B3" s="236"/>
      <c r="C3" s="3">
        <v>1</v>
      </c>
      <c r="D3" s="3">
        <v>2</v>
      </c>
      <c r="E3" s="4">
        <v>3</v>
      </c>
      <c r="F3" s="5">
        <v>4</v>
      </c>
      <c r="G3" s="239"/>
      <c r="H3" s="3">
        <v>1</v>
      </c>
      <c r="I3" s="3">
        <v>2</v>
      </c>
      <c r="J3" s="4">
        <v>3</v>
      </c>
      <c r="K3" s="5">
        <v>4</v>
      </c>
      <c r="L3" s="237"/>
      <c r="M3" s="3">
        <v>1</v>
      </c>
      <c r="N3" s="3">
        <v>2</v>
      </c>
      <c r="O3" s="4">
        <v>3</v>
      </c>
      <c r="P3" s="5">
        <v>4</v>
      </c>
      <c r="Q3" s="54"/>
      <c r="R3" s="3">
        <v>1</v>
      </c>
      <c r="S3" s="3">
        <v>2</v>
      </c>
      <c r="T3" s="4">
        <v>3</v>
      </c>
      <c r="U3" s="5">
        <v>4</v>
      </c>
      <c r="V3" s="274"/>
      <c r="W3" s="3">
        <v>1</v>
      </c>
      <c r="X3" s="3">
        <v>2</v>
      </c>
      <c r="Y3" s="4">
        <v>3</v>
      </c>
      <c r="Z3" s="5">
        <v>4</v>
      </c>
      <c r="AA3" s="44"/>
      <c r="AB3" s="3">
        <v>1</v>
      </c>
      <c r="AC3" s="3">
        <v>2</v>
      </c>
      <c r="AD3" s="4">
        <v>3</v>
      </c>
      <c r="AE3" s="5">
        <v>4</v>
      </c>
      <c r="AF3" s="44"/>
    </row>
    <row r="4" spans="2:76" ht="38.25" customHeight="1" thickTop="1" thickBot="1" x14ac:dyDescent="0.25">
      <c r="B4" s="25" t="s">
        <v>131</v>
      </c>
      <c r="C4" s="6">
        <f>Autoevaluación!AA84/SUM(Autoevaluación!AA84:AA87)</f>
        <v>0</v>
      </c>
      <c r="D4" s="6">
        <f>Autoevaluación!AA85/SUM(Autoevaluación!AA84:AA87)</f>
        <v>0</v>
      </c>
      <c r="E4" s="6">
        <f>Autoevaluación!AA86/SUM(Autoevaluación!AA84:AA87)</f>
        <v>0</v>
      </c>
      <c r="F4" s="6">
        <f>Autoevaluación!AA87/SUM(Autoevaluación!AA84:AA87)</f>
        <v>1</v>
      </c>
      <c r="G4" s="240"/>
      <c r="H4" s="6">
        <f>Autoevaluación!AB84/SUM(Autoevaluación!AB84:AB87)</f>
        <v>0</v>
      </c>
      <c r="I4" s="6">
        <f>Autoevaluación!AB85/SUM(Autoevaluación!AB84:AB87)</f>
        <v>0</v>
      </c>
      <c r="J4" s="6">
        <f>Autoevaluación!AB86/SUM(Autoevaluación!AB84:AB87)</f>
        <v>0</v>
      </c>
      <c r="K4" s="6">
        <f>Autoevaluación!AB87/SUM(Autoevaluación!AB84:AB87)</f>
        <v>1</v>
      </c>
      <c r="L4" s="238"/>
      <c r="M4" s="6">
        <f>Autoevaluación!W84/SUM(Autoevaluación!W84:W87)</f>
        <v>0</v>
      </c>
      <c r="N4" s="6">
        <f>Autoevaluación!W85/SUM(Autoevaluación!W84:W87)</f>
        <v>0</v>
      </c>
      <c r="O4" s="6">
        <f>Autoevaluación!W86/SUM(Autoevaluación!W84:W87)</f>
        <v>0</v>
      </c>
      <c r="P4" s="6">
        <f>Autoevaluación!W87/SUM(Autoevaluación!W84:W87)</f>
        <v>1</v>
      </c>
      <c r="Q4" s="35"/>
      <c r="R4" s="6">
        <f>Autoevaluación!X84/SUM(Autoevaluación!X84:X87)</f>
        <v>0</v>
      </c>
      <c r="S4" s="6">
        <f>Autoevaluación!X85/SUM(Autoevaluación!X84:X87)</f>
        <v>0</v>
      </c>
      <c r="T4" s="6">
        <f>Autoevaluación!X86/SUM(Autoevaluación!X84:X87)</f>
        <v>0</v>
      </c>
      <c r="U4" s="6">
        <f>Autoevaluación!X87/SUM(Autoevaluación!X84:X87)</f>
        <v>1</v>
      </c>
      <c r="W4" s="6">
        <f>Autoevaluación!Y84/SUM(Autoevaluación!Y83:Y87)</f>
        <v>0</v>
      </c>
      <c r="X4" s="6">
        <f>Autoevaluación!Y85/SUM(Autoevaluación!Y83:Y87)</f>
        <v>0</v>
      </c>
      <c r="Y4" s="6">
        <f>Autoevaluación!Y86/SUM(Autoevaluación!Y83:Y87)</f>
        <v>0</v>
      </c>
      <c r="Z4" s="6">
        <f>Autoevaluación!Y87/SUM(Autoevaluación!Y83:Y87)</f>
        <v>1</v>
      </c>
      <c r="AA4" s="35"/>
      <c r="AB4" s="6">
        <f>Autoevaluación!Z84/SUM(Autoevaluación!Z83:Z87)</f>
        <v>0</v>
      </c>
      <c r="AC4" s="6">
        <f>Autoevaluación!Z85/SUM(Autoevaluación!Z83:Z87)</f>
        <v>0</v>
      </c>
      <c r="AD4" s="6">
        <f>Autoevaluación!Z86/SUM(Autoevaluación!Z83:Z87)</f>
        <v>0</v>
      </c>
      <c r="AE4" s="6">
        <f>Autoevaluación!Z87/SUM(Autoevaluación!Z83:Z87)</f>
        <v>1</v>
      </c>
      <c r="AF4" s="35"/>
      <c r="BX4" s="1" t="s">
        <v>952</v>
      </c>
    </row>
    <row r="5" spans="2:76" ht="38.25" customHeight="1" thickTop="1" thickBot="1" x14ac:dyDescent="0.25">
      <c r="B5" s="26" t="s">
        <v>132</v>
      </c>
      <c r="C5" s="6">
        <f>Autoevaluación!AA89/SUM(Autoevaluación!AA89:AA92)</f>
        <v>0</v>
      </c>
      <c r="D5" s="6">
        <f>Autoevaluación!AA90/SUM(Autoevaluación!AA89:AA92)</f>
        <v>0</v>
      </c>
      <c r="E5" s="6">
        <f>Autoevaluación!AA91/SUM(Autoevaluación!AA89:AA92)</f>
        <v>0</v>
      </c>
      <c r="F5" s="6">
        <f>Autoevaluación!AA92/SUM(Autoevaluación!AA89:AA92)</f>
        <v>1</v>
      </c>
      <c r="G5" s="240"/>
      <c r="H5" s="6">
        <f>Autoevaluación!AB89/SUM(Autoevaluación!AB89:AB92)</f>
        <v>0</v>
      </c>
      <c r="I5" s="6">
        <f>Autoevaluación!AB90/SUM(Autoevaluación!AB89:AB92)</f>
        <v>0</v>
      </c>
      <c r="J5" s="6">
        <f>Autoevaluación!AB91/SUM(Autoevaluación!AB89:AB92)</f>
        <v>0</v>
      </c>
      <c r="K5" s="6">
        <f>Autoevaluación!AB92/SUM(Autoevaluación!AB89:AB92)</f>
        <v>1</v>
      </c>
      <c r="L5" s="238"/>
      <c r="M5" s="6">
        <f>Autoevaluación!W89/SUM(Autoevaluación!W89:W92)</f>
        <v>0</v>
      </c>
      <c r="N5" s="6">
        <f>Autoevaluación!W90/SUM(Autoevaluación!W89:W92)</f>
        <v>0</v>
      </c>
      <c r="O5" s="6">
        <f>Autoevaluación!W91/SUM(Autoevaluación!W89:W92)</f>
        <v>0</v>
      </c>
      <c r="P5" s="6">
        <f>Autoevaluación!W92/SUM(Autoevaluación!W89:W92)</f>
        <v>1</v>
      </c>
      <c r="Q5" s="35"/>
      <c r="R5" s="6">
        <f>Autoevaluación!X89/SUM(Autoevaluación!X89:X92)</f>
        <v>0</v>
      </c>
      <c r="S5" s="6">
        <f>Autoevaluación!X90/SUM(Autoevaluación!X89:X92)</f>
        <v>0</v>
      </c>
      <c r="T5" s="6">
        <f>Autoevaluación!X91/SUM(Autoevaluación!X89:X92)</f>
        <v>0</v>
      </c>
      <c r="U5" s="6">
        <f>Autoevaluación!X92/SUM(Autoevaluación!X89:X92)</f>
        <v>1</v>
      </c>
      <c r="V5" s="12"/>
      <c r="W5" s="6">
        <f>Autoevaluación!Y88/SUM(Autoevaluación!Y88:Y91)</f>
        <v>0</v>
      </c>
      <c r="X5" s="6">
        <f>Autoevaluación!Y89/SUM(Autoevaluación!Y88:Y91)</f>
        <v>0</v>
      </c>
      <c r="Y5" s="6">
        <f>Autoevaluación!Y90/SUM(Autoevaluación!Y88:Y91)</f>
        <v>0</v>
      </c>
      <c r="Z5" s="6">
        <f>Autoevaluación!Y91/SUM(Autoevaluación!Y88:Y91)</f>
        <v>1</v>
      </c>
      <c r="AA5" s="35"/>
      <c r="AB5" s="6">
        <f>Autoevaluación!Z88/SUM(Autoevaluación!Z88:Z91)</f>
        <v>0</v>
      </c>
      <c r="AC5" s="6">
        <f>Autoevaluación!Z89/SUM(Autoevaluación!Z88:Z91)</f>
        <v>0</v>
      </c>
      <c r="AD5" s="6">
        <f>Autoevaluación!Z90/SUM(Autoevaluación!Z88:Z91)</f>
        <v>0</v>
      </c>
      <c r="AE5" s="6">
        <f>Autoevaluación!Z91/SUM(Autoevaluación!Z88:Z91)</f>
        <v>1</v>
      </c>
      <c r="AF5" s="35"/>
    </row>
    <row r="6" spans="2:76" ht="38.25" customHeight="1" thickTop="1" thickBot="1" x14ac:dyDescent="0.25">
      <c r="B6" s="26" t="s">
        <v>32</v>
      </c>
      <c r="C6" s="6">
        <f>Autoevaluación!AA98/SUM(Autoevaluación!AA98:AA101)</f>
        <v>0</v>
      </c>
      <c r="D6" s="6">
        <f>Autoevaluación!AA99/SUM(Autoevaluación!AA98:AA101)</f>
        <v>0</v>
      </c>
      <c r="E6" s="6">
        <f>Autoevaluación!AA100/SUM(Autoevaluación!AA98:AA101)</f>
        <v>0.5</v>
      </c>
      <c r="F6" s="6">
        <f>Autoevaluación!AA101/SUM(Autoevaluación!AA98:AA101)</f>
        <v>0.5</v>
      </c>
      <c r="G6" s="240"/>
      <c r="H6" s="6">
        <f>Autoevaluación!AB98/SUM(Autoevaluación!AB98:AB101)</f>
        <v>0</v>
      </c>
      <c r="I6" s="6">
        <f>Autoevaluación!AB99/SUM(Autoevaluación!AB98:AB101)</f>
        <v>0.5</v>
      </c>
      <c r="J6" s="6">
        <f>Autoevaluación!AB100/SUM(Autoevaluación!AB98:AB101)</f>
        <v>0</v>
      </c>
      <c r="K6" s="6">
        <f>Autoevaluación!AB101/SUM(Autoevaluación!AB98:AB101)</f>
        <v>0.5</v>
      </c>
      <c r="L6" s="238"/>
      <c r="M6" s="6">
        <f>Autoevaluación!W98/SUM(Autoevaluación!W98:W101)</f>
        <v>0</v>
      </c>
      <c r="N6" s="6">
        <f>Autoevaluación!W99/SUM(Autoevaluación!W98:W101)</f>
        <v>0</v>
      </c>
      <c r="O6" s="6">
        <f>Autoevaluación!W100/SUM(Autoevaluación!W98:W101)</f>
        <v>0.5</v>
      </c>
      <c r="P6" s="6">
        <f>Autoevaluación!W101/SUM(Autoevaluación!W98:W101)</f>
        <v>0.5</v>
      </c>
      <c r="Q6" s="35"/>
      <c r="R6" s="6">
        <f>Autoevaluación!X98/SUM(Autoevaluación!X98:X101)</f>
        <v>0</v>
      </c>
      <c r="S6" s="6">
        <f>Autoevaluación!X99/SUM(Autoevaluación!X98:X101)</f>
        <v>0</v>
      </c>
      <c r="T6" s="6">
        <f>Autoevaluación!X100/SUM(Autoevaluación!X98:X101)</f>
        <v>0</v>
      </c>
      <c r="U6" s="6">
        <f>Autoevaluación!X101/SUM(Autoevaluación!X98:X101)</f>
        <v>1</v>
      </c>
      <c r="V6" s="14"/>
      <c r="W6" s="6">
        <f>Autoevaluación!Y89/SUM(Autoevaluación!Y89:Y92)</f>
        <v>0</v>
      </c>
      <c r="X6" s="6">
        <f>Autoevaluación!Y90/SUM(Autoevaluación!Y89:Y92)</f>
        <v>0</v>
      </c>
      <c r="Y6" s="6">
        <f>Autoevaluación!Y91/SUM(Autoevaluación!Y89:Y92)</f>
        <v>0.2857142857142857</v>
      </c>
      <c r="Z6" s="6">
        <f>Autoevaluación!Y92/SUM(Autoevaluación!Y89:Y92)</f>
        <v>0.7142857142857143</v>
      </c>
      <c r="AA6" s="35"/>
      <c r="AB6" s="6">
        <f>Autoevaluación!Z89/SUM(Autoevaluación!Z89:Z92)</f>
        <v>0</v>
      </c>
      <c r="AC6" s="6">
        <f>Autoevaluación!Z90/SUM(Autoevaluación!Z89:Z92)</f>
        <v>0</v>
      </c>
      <c r="AD6" s="6">
        <f>Autoevaluación!Z91/SUM(Autoevaluación!Z89:Z92)</f>
        <v>0.2857142857142857</v>
      </c>
      <c r="AE6" s="6">
        <f>Autoevaluación!Z92/SUM(Autoevaluación!Z89:Z92)</f>
        <v>0.7142857142857143</v>
      </c>
      <c r="AF6" s="35"/>
    </row>
    <row r="7" spans="2:76" ht="38.25" customHeight="1" thickTop="1" thickBot="1" x14ac:dyDescent="0.25">
      <c r="B7" s="25" t="s">
        <v>133</v>
      </c>
      <c r="C7" s="6">
        <f>Autoevaluación!AA102/SUM(Autoevaluación!AA102:AA105)</f>
        <v>0</v>
      </c>
      <c r="D7" s="6">
        <f>Autoevaluación!AA103/SUM(Autoevaluación!AA102:AA105)</f>
        <v>0</v>
      </c>
      <c r="E7" s="6">
        <f>Autoevaluación!AA104/SUM(Autoevaluación!AA102:AA105)</f>
        <v>0</v>
      </c>
      <c r="F7" s="6">
        <f>Autoevaluación!AA105/SUM(Autoevaluación!AA102:AA105)</f>
        <v>1</v>
      </c>
      <c r="G7" s="240"/>
      <c r="H7" s="6">
        <f>Autoevaluación!AB102/SUM(Autoevaluación!AB102:AB105)</f>
        <v>0</v>
      </c>
      <c r="I7" s="6">
        <f>Autoevaluación!AB103/SUM(Autoevaluación!AB102:AB105)</f>
        <v>0</v>
      </c>
      <c r="J7" s="6">
        <f>Autoevaluación!AB104/SUM(Autoevaluación!AB102:AB105)</f>
        <v>0.1</v>
      </c>
      <c r="K7" s="6">
        <f>Autoevaluación!AB105/SUM(Autoevaluación!AB102:AB105)</f>
        <v>0.9</v>
      </c>
      <c r="L7" s="238"/>
      <c r="M7" s="6">
        <f>Autoevaluación!W102/SUM(Autoevaluación!W102:W105)</f>
        <v>0</v>
      </c>
      <c r="N7" s="6">
        <f>Autoevaluación!W103/SUM(Autoevaluación!W102:W105)</f>
        <v>0</v>
      </c>
      <c r="O7" s="6">
        <f>Autoevaluación!W104/SUM(Autoevaluación!W102:W105)</f>
        <v>0.1</v>
      </c>
      <c r="P7" s="6">
        <f>Autoevaluación!W105/SUM(Autoevaluación!W102:W105)</f>
        <v>0.9</v>
      </c>
      <c r="Q7" s="35"/>
      <c r="R7" s="6">
        <f>Autoevaluación!X102/SUM(Autoevaluación!X102:X105)</f>
        <v>0</v>
      </c>
      <c r="S7" s="6">
        <f>Autoevaluación!X103/SUM(Autoevaluación!X102:X105)</f>
        <v>0</v>
      </c>
      <c r="T7" s="6">
        <f>Autoevaluación!X104/SUM(Autoevaluación!X102:X105)</f>
        <v>0</v>
      </c>
      <c r="U7" s="6">
        <f>Autoevaluación!X105/SUM(Autoevaluación!X102:X105)</f>
        <v>1</v>
      </c>
      <c r="W7" s="6">
        <f>Autoevaluación!Y90/SUM(Autoevaluación!Y90:Y93)</f>
        <v>0</v>
      </c>
      <c r="X7" s="6">
        <f>Autoevaluación!Y91/SUM(Autoevaluación!Y90:Y93)</f>
        <v>0.2857142857142857</v>
      </c>
      <c r="Y7" s="6">
        <f>Autoevaluación!Y92/SUM(Autoevaluación!Y90:Y93)</f>
        <v>0.7142857142857143</v>
      </c>
      <c r="Z7" s="6">
        <f>Autoevaluación!Y93/SUM(Autoevaluación!Y90:Y93)</f>
        <v>0</v>
      </c>
      <c r="AA7" s="35"/>
      <c r="AB7" s="6">
        <f>Autoevaluación!Z90/SUM(Autoevaluación!Z90:Z93)</f>
        <v>0</v>
      </c>
      <c r="AC7" s="6">
        <f>Autoevaluación!Z91/SUM(Autoevaluación!Z90:Z93)</f>
        <v>0.2857142857142857</v>
      </c>
      <c r="AD7" s="6">
        <f>Autoevaluación!Z92/SUM(Autoevaluación!Z90:Z93)</f>
        <v>0.7142857142857143</v>
      </c>
      <c r="AE7" s="6">
        <f>Autoevaluación!Z93/SUM(Autoevaluación!Z90:Z93)</f>
        <v>0</v>
      </c>
      <c r="AF7" s="35"/>
    </row>
    <row r="8" spans="2:76" ht="38.25" customHeight="1" thickTop="1" thickBot="1" x14ac:dyDescent="0.25">
      <c r="B8" s="25" t="s">
        <v>134</v>
      </c>
      <c r="C8" s="6">
        <f>Autoevaluación!AA114/SUM(Autoevaluación!AA114:AA117)</f>
        <v>0</v>
      </c>
      <c r="D8" s="6">
        <f>Autoevaluación!AA115/SUM(Autoevaluación!AA114:AA117)</f>
        <v>0</v>
      </c>
      <c r="E8" s="6">
        <f>Autoevaluación!AA116/SUM(Autoevaluación!AA114:AA117)</f>
        <v>0</v>
      </c>
      <c r="F8" s="6">
        <f>Autoevaluación!AA117/SUM(Autoevaluación!AA114:AA117)</f>
        <v>1</v>
      </c>
      <c r="G8" s="240"/>
      <c r="H8" s="6">
        <f>Autoevaluación!AB114/SUM(Autoevaluación!AB114:AB117)</f>
        <v>0</v>
      </c>
      <c r="I8" s="6">
        <f>Autoevaluación!AB115/SUM(Autoevaluación!AB114:AB117)</f>
        <v>0</v>
      </c>
      <c r="J8" s="6">
        <f>Autoevaluación!AB116/SUM(Autoevaluación!AB114:AB117)</f>
        <v>0</v>
      </c>
      <c r="K8" s="6">
        <f>Autoevaluación!AB117/SUM(Autoevaluación!AB114:AB117)</f>
        <v>1</v>
      </c>
      <c r="L8" s="238"/>
      <c r="M8" s="6">
        <f>Autoevaluación!W114/SUM(Autoevaluación!W114:W117)</f>
        <v>0</v>
      </c>
      <c r="N8" s="6">
        <f>Autoevaluación!W115/SUM(Autoevaluación!W114:W117)</f>
        <v>0</v>
      </c>
      <c r="O8" s="6">
        <f>Autoevaluación!W116/SUM(Autoevaluación!W114:W117)</f>
        <v>0</v>
      </c>
      <c r="P8" s="6">
        <f>Autoevaluación!W117/SUM(Autoevaluación!W114:W117)</f>
        <v>1</v>
      </c>
      <c r="Q8" s="35"/>
      <c r="R8" s="6">
        <f>Autoevaluación!X114/SUM(Autoevaluación!X114:X117)</f>
        <v>0</v>
      </c>
      <c r="S8" s="6">
        <f>Autoevaluación!X115/SUM(Autoevaluación!X114:X117)</f>
        <v>0</v>
      </c>
      <c r="T8" s="6">
        <f>Autoevaluación!X116/SUM(Autoevaluación!X114:X117)</f>
        <v>0</v>
      </c>
      <c r="U8" s="6">
        <f>Autoevaluación!X117/SUM(Autoevaluación!X114:X117)</f>
        <v>1</v>
      </c>
      <c r="W8" s="6">
        <f>Autoevaluación!Y114/SUM(Autoevaluación!Y114:Y117)</f>
        <v>0</v>
      </c>
      <c r="X8" s="6">
        <f>Autoevaluación!Y115/SUM(Autoevaluación!Y114:Y117)</f>
        <v>0</v>
      </c>
      <c r="Y8" s="6">
        <f>Autoevaluación!Y116/SUM(Autoevaluación!Y114:Y117)</f>
        <v>0</v>
      </c>
      <c r="Z8" s="6">
        <f>Autoevaluación!Y117/SUM(Autoevaluación!Y114:Y117)</f>
        <v>1</v>
      </c>
      <c r="AA8" s="35"/>
      <c r="AB8" s="6">
        <f>Autoevaluación!Z114/SUM(Autoevaluación!Z114:Z117)</f>
        <v>0</v>
      </c>
      <c r="AC8" s="6">
        <f>Autoevaluación!Z115/SUM(Autoevaluación!Z114:Z117)</f>
        <v>0</v>
      </c>
      <c r="AD8" s="6">
        <f>Autoevaluación!Z116/SUM(Autoevaluación!Z114:Z117)</f>
        <v>0</v>
      </c>
      <c r="AE8" s="6">
        <f>Autoevaluación!Z117/SUM(Autoevaluación!Z114:Z117)</f>
        <v>1</v>
      </c>
      <c r="AF8" s="35"/>
    </row>
    <row r="9" spans="2:76" ht="42" customHeight="1" thickTop="1" x14ac:dyDescent="0.2">
      <c r="B9" s="13" t="s">
        <v>136</v>
      </c>
      <c r="C9" s="55">
        <f>AVERAGE(C4:C8)</f>
        <v>0</v>
      </c>
      <c r="D9" s="55">
        <f>AVERAGE(D4:D8)</f>
        <v>0</v>
      </c>
      <c r="E9" s="55">
        <f>AVERAGE(E4:E8)</f>
        <v>0.1</v>
      </c>
      <c r="F9" s="55">
        <f>AVERAGE(F4:F8)</f>
        <v>0.9</v>
      </c>
      <c r="G9" s="8"/>
      <c r="H9" s="55">
        <f>AVERAGE(H4:H8)</f>
        <v>0</v>
      </c>
      <c r="I9" s="55">
        <f>AVERAGE(I4:I8)</f>
        <v>0.1</v>
      </c>
      <c r="J9" s="55">
        <f>AVERAGE(J4:J8)</f>
        <v>0.02</v>
      </c>
      <c r="K9" s="55">
        <f>AVERAGE(K4:K8)</f>
        <v>0.88000000000000012</v>
      </c>
      <c r="L9" s="8"/>
      <c r="M9" s="55">
        <f>AVERAGE(M4:M8)</f>
        <v>0</v>
      </c>
      <c r="N9" s="55">
        <f>AVERAGE(N4:N8)</f>
        <v>0</v>
      </c>
      <c r="O9" s="55">
        <f>AVERAGE(O4:O8)</f>
        <v>0.12</v>
      </c>
      <c r="P9" s="55">
        <f>AVERAGE(P4:P8)</f>
        <v>0.88000000000000012</v>
      </c>
      <c r="Q9" s="56"/>
      <c r="R9" s="55">
        <f>AVERAGE(R4:R8)</f>
        <v>0</v>
      </c>
      <c r="S9" s="55">
        <f>AVERAGE(S4:S8)</f>
        <v>0</v>
      </c>
      <c r="T9" s="55">
        <f>AVERAGE(T4:T8)</f>
        <v>0</v>
      </c>
      <c r="U9" s="55">
        <f>AVERAGE(U4:U8)</f>
        <v>1</v>
      </c>
      <c r="W9" s="55">
        <f>AVERAGE(W4:W8)</f>
        <v>0</v>
      </c>
      <c r="X9" s="55">
        <f>AVERAGE(X4:X8)</f>
        <v>5.7142857142857141E-2</v>
      </c>
      <c r="Y9" s="55">
        <f>AVERAGE(Y4:Y8)</f>
        <v>0.2</v>
      </c>
      <c r="Z9" s="55">
        <f>AVERAGE(Z4:Z8)</f>
        <v>0.74285714285714288</v>
      </c>
      <c r="AA9" s="56"/>
      <c r="AB9" s="55">
        <f>AVERAGE(AB4:AB8)</f>
        <v>0</v>
      </c>
      <c r="AC9" s="55">
        <f>AVERAGE(AC4:AC8)</f>
        <v>5.7142857142857141E-2</v>
      </c>
      <c r="AD9" s="55">
        <f>AVERAGE(AD4:AD8)</f>
        <v>0.2</v>
      </c>
      <c r="AE9" s="55">
        <f>AVERAGE(AE4:AE8)</f>
        <v>0.74285714285714288</v>
      </c>
      <c r="AF9" s="36"/>
    </row>
    <row r="10" spans="2:76" x14ac:dyDescent="0.2">
      <c r="B10" s="7"/>
      <c r="C10" s="7"/>
      <c r="D10" s="7"/>
      <c r="E10" s="7"/>
      <c r="F10" s="8"/>
      <c r="G10" s="8"/>
      <c r="H10" s="8"/>
      <c r="I10" s="8"/>
      <c r="J10" s="8"/>
      <c r="K10" s="8"/>
      <c r="L10" s="8"/>
      <c r="M10" s="8"/>
      <c r="N10" s="8"/>
      <c r="O10" s="8"/>
      <c r="P10" s="8"/>
      <c r="Q10" s="8"/>
      <c r="R10" s="8"/>
      <c r="S10" s="8"/>
      <c r="T10" s="8"/>
      <c r="U10" s="8"/>
    </row>
    <row r="11" spans="2:76" ht="22" customHeight="1" x14ac:dyDescent="0.2">
      <c r="B11" s="234" t="s">
        <v>176</v>
      </c>
      <c r="C11" s="234"/>
      <c r="D11" s="234"/>
      <c r="E11" s="234"/>
      <c r="F11" s="234"/>
      <c r="G11" s="234"/>
      <c r="H11" s="234"/>
      <c r="I11" s="234"/>
      <c r="J11" s="234"/>
      <c r="K11" s="234"/>
      <c r="L11" s="234"/>
      <c r="M11" s="234"/>
      <c r="N11" s="234"/>
      <c r="O11" s="234"/>
      <c r="P11" s="234"/>
      <c r="Q11" s="234"/>
      <c r="R11" s="234"/>
      <c r="S11" s="234"/>
      <c r="T11" s="234"/>
      <c r="U11" s="234"/>
      <c r="V11" s="234"/>
      <c r="W11" s="234"/>
      <c r="X11" s="234"/>
      <c r="Y11" s="234"/>
      <c r="Z11" s="234"/>
      <c r="AA11" s="44"/>
      <c r="AB11" s="104"/>
      <c r="AC11" s="104"/>
      <c r="AD11" s="104"/>
      <c r="AE11" s="104"/>
      <c r="AF11" s="44"/>
    </row>
    <row r="12" spans="2:76" ht="25" customHeight="1" x14ac:dyDescent="0.2">
      <c r="B12" s="272" t="s">
        <v>28</v>
      </c>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45"/>
      <c r="AB12" s="105"/>
      <c r="AC12" s="105"/>
      <c r="AD12" s="105"/>
      <c r="AE12" s="105"/>
      <c r="AF12" s="45"/>
    </row>
    <row r="13" spans="2:76" ht="60" customHeight="1" x14ac:dyDescent="0.2">
      <c r="B13" s="267" t="s">
        <v>277</v>
      </c>
      <c r="C13" s="267"/>
      <c r="D13" s="267"/>
      <c r="E13" s="267"/>
      <c r="F13" s="267"/>
      <c r="G13" s="267"/>
      <c r="H13" s="267"/>
      <c r="I13" s="267"/>
      <c r="J13" s="267"/>
      <c r="K13" s="267"/>
      <c r="L13" s="267"/>
      <c r="M13" s="267"/>
      <c r="N13" s="267"/>
      <c r="O13" s="267"/>
      <c r="P13" s="267"/>
      <c r="Q13" s="267"/>
      <c r="R13" s="267"/>
      <c r="S13" s="267"/>
      <c r="T13" s="267"/>
      <c r="U13" s="267"/>
      <c r="V13" s="267"/>
      <c r="W13" s="267"/>
      <c r="X13" s="267"/>
      <c r="Y13" s="267"/>
      <c r="Z13" s="267"/>
      <c r="AA13" s="46"/>
      <c r="AB13" s="46"/>
      <c r="AC13" s="46"/>
      <c r="AD13" s="46"/>
      <c r="AE13" s="46"/>
      <c r="AF13" s="46"/>
    </row>
    <row r="14" spans="2:76" ht="60" customHeight="1" x14ac:dyDescent="0.2">
      <c r="B14" s="255" t="s">
        <v>122</v>
      </c>
      <c r="C14" s="255"/>
      <c r="D14" s="255"/>
      <c r="E14" s="255"/>
      <c r="F14" s="255"/>
      <c r="G14" s="255"/>
      <c r="H14" s="255"/>
      <c r="I14" s="255"/>
      <c r="J14" s="255"/>
      <c r="K14" s="255"/>
      <c r="L14" s="255"/>
      <c r="M14" s="255"/>
      <c r="N14" s="255"/>
      <c r="O14" s="255"/>
      <c r="P14" s="255"/>
      <c r="Q14" s="255"/>
      <c r="R14" s="255"/>
      <c r="S14" s="255"/>
      <c r="T14" s="255"/>
      <c r="U14" s="255"/>
      <c r="V14" s="255"/>
      <c r="W14" s="255"/>
      <c r="X14" s="255"/>
      <c r="Y14" s="255"/>
      <c r="Z14" s="255"/>
      <c r="AA14" s="45"/>
      <c r="AB14" s="106"/>
      <c r="AC14" s="106"/>
      <c r="AD14" s="106"/>
      <c r="AE14" s="106"/>
      <c r="AF14" s="45"/>
    </row>
    <row r="15" spans="2:76" s="12" customFormat="1" ht="25" customHeight="1" x14ac:dyDescent="0.2">
      <c r="B15" s="267"/>
      <c r="C15" s="267"/>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46"/>
      <c r="AB15" s="46"/>
      <c r="AC15" s="46"/>
      <c r="AD15" s="46"/>
      <c r="AE15" s="46"/>
      <c r="AF15" s="46"/>
    </row>
    <row r="16" spans="2:76" ht="60" customHeight="1" x14ac:dyDescent="0.2">
      <c r="B16" s="267" t="s">
        <v>278</v>
      </c>
      <c r="C16" s="267"/>
      <c r="D16" s="267"/>
      <c r="E16" s="267"/>
      <c r="F16" s="267"/>
      <c r="G16" s="267"/>
      <c r="H16" s="267"/>
      <c r="I16" s="267"/>
      <c r="J16" s="267"/>
      <c r="K16" s="267"/>
      <c r="L16" s="267"/>
      <c r="M16" s="267"/>
      <c r="N16" s="267"/>
      <c r="O16" s="267"/>
      <c r="P16" s="267"/>
      <c r="Q16" s="267"/>
      <c r="R16" s="267"/>
      <c r="S16" s="267"/>
      <c r="T16" s="267"/>
      <c r="U16" s="267"/>
      <c r="V16" s="267"/>
      <c r="W16" s="267"/>
      <c r="X16" s="267"/>
      <c r="Y16" s="267"/>
      <c r="Z16" s="267"/>
      <c r="AA16" s="46"/>
      <c r="AB16" s="46"/>
      <c r="AC16" s="46"/>
      <c r="AD16" s="46"/>
      <c r="AE16" s="46"/>
      <c r="AF16" s="46"/>
    </row>
    <row r="17" spans="2:32" ht="60" customHeight="1" x14ac:dyDescent="0.2">
      <c r="B17" s="267"/>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46"/>
      <c r="AB17" s="46"/>
      <c r="AC17" s="46"/>
      <c r="AD17" s="46"/>
      <c r="AE17" s="46"/>
      <c r="AF17" s="46"/>
    </row>
    <row r="18" spans="2:32" ht="16.5" customHeight="1" x14ac:dyDescent="0.2">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49"/>
      <c r="AB18" s="49"/>
      <c r="AC18" s="49"/>
      <c r="AD18" s="49"/>
      <c r="AE18" s="49"/>
      <c r="AF18" s="49"/>
    </row>
    <row r="19" spans="2:32" ht="22" customHeight="1" x14ac:dyDescent="0.2">
      <c r="B19" s="270" t="s">
        <v>300</v>
      </c>
      <c r="C19" s="270"/>
      <c r="D19" s="270"/>
      <c r="E19" s="270"/>
      <c r="F19" s="270"/>
      <c r="G19" s="270"/>
      <c r="H19" s="270"/>
      <c r="I19" s="270"/>
      <c r="J19" s="270"/>
      <c r="K19" s="270"/>
      <c r="L19" s="270"/>
      <c r="M19" s="270"/>
      <c r="N19" s="270"/>
      <c r="O19" s="270"/>
      <c r="P19" s="270"/>
      <c r="Q19" s="270"/>
      <c r="R19" s="270"/>
      <c r="S19" s="270"/>
      <c r="T19" s="270"/>
      <c r="U19" s="270"/>
      <c r="V19" s="270"/>
      <c r="W19" s="270"/>
      <c r="X19" s="270"/>
      <c r="Y19" s="270"/>
      <c r="Z19" s="270"/>
      <c r="AA19" s="44"/>
      <c r="AB19" s="107"/>
      <c r="AC19" s="107"/>
      <c r="AD19" s="107"/>
      <c r="AE19" s="107"/>
      <c r="AF19" s="44"/>
    </row>
    <row r="20" spans="2:32" ht="25" customHeight="1" x14ac:dyDescent="0.2">
      <c r="B20" s="265" t="s">
        <v>28</v>
      </c>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45"/>
      <c r="AB20" s="108"/>
      <c r="AC20" s="108"/>
      <c r="AD20" s="108"/>
      <c r="AE20" s="108"/>
      <c r="AF20" s="45"/>
    </row>
    <row r="21" spans="2:32" ht="60" customHeight="1" x14ac:dyDescent="0.2">
      <c r="B21" s="271" t="s">
        <v>381</v>
      </c>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50"/>
      <c r="AB21" s="50"/>
      <c r="AC21" s="50"/>
      <c r="AD21" s="50"/>
      <c r="AE21" s="50"/>
      <c r="AF21" s="50"/>
    </row>
    <row r="22" spans="2:32" ht="60" customHeight="1" x14ac:dyDescent="0.2">
      <c r="B22" s="271" t="s">
        <v>382</v>
      </c>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50"/>
      <c r="AB22" s="50"/>
      <c r="AC22" s="50"/>
      <c r="AD22" s="50"/>
      <c r="AE22" s="50"/>
      <c r="AF22" s="50"/>
    </row>
    <row r="23" spans="2:32" s="12" customFormat="1" ht="25" customHeight="1" x14ac:dyDescent="0.2">
      <c r="B23" s="255" t="s">
        <v>122</v>
      </c>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45"/>
      <c r="AB23" s="106"/>
      <c r="AC23" s="106"/>
      <c r="AD23" s="106"/>
      <c r="AE23" s="106"/>
      <c r="AF23" s="45"/>
    </row>
    <row r="24" spans="2:32" ht="60" customHeight="1" x14ac:dyDescent="0.2">
      <c r="B24" s="267" t="s">
        <v>383</v>
      </c>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46"/>
      <c r="AB24" s="46"/>
      <c r="AC24" s="46"/>
      <c r="AD24" s="46"/>
      <c r="AE24" s="46"/>
      <c r="AF24" s="46"/>
    </row>
    <row r="25" spans="2:32" ht="60" customHeight="1" x14ac:dyDescent="0.2">
      <c r="B25" s="267" t="s">
        <v>384</v>
      </c>
      <c r="C25" s="267"/>
      <c r="D25" s="267"/>
      <c r="E25" s="267"/>
      <c r="F25" s="267"/>
      <c r="G25" s="267"/>
      <c r="H25" s="267"/>
      <c r="I25" s="267"/>
      <c r="J25" s="267"/>
      <c r="K25" s="267"/>
      <c r="L25" s="267"/>
      <c r="M25" s="267"/>
      <c r="N25" s="267"/>
      <c r="O25" s="267"/>
      <c r="P25" s="267"/>
      <c r="Q25" s="267"/>
      <c r="R25" s="267"/>
      <c r="S25" s="267"/>
      <c r="T25" s="267"/>
      <c r="U25" s="267"/>
      <c r="V25" s="267"/>
      <c r="W25" s="267"/>
      <c r="X25" s="267"/>
      <c r="Y25" s="267"/>
      <c r="Z25" s="267"/>
      <c r="AA25" s="46"/>
      <c r="AB25" s="46"/>
      <c r="AC25" s="46"/>
      <c r="AD25" s="46"/>
      <c r="AE25" s="46"/>
      <c r="AF25" s="46"/>
    </row>
    <row r="26" spans="2:32" ht="60" customHeight="1" x14ac:dyDescent="0.2">
      <c r="B26" s="267"/>
      <c r="C26" s="267"/>
      <c r="D26" s="267"/>
      <c r="E26" s="267"/>
      <c r="F26" s="267"/>
      <c r="G26" s="267"/>
      <c r="H26" s="267"/>
      <c r="I26" s="267"/>
      <c r="J26" s="267"/>
      <c r="K26" s="267"/>
      <c r="L26" s="267"/>
      <c r="M26" s="267"/>
      <c r="N26" s="267"/>
      <c r="O26" s="267"/>
      <c r="P26" s="267"/>
      <c r="Q26" s="267"/>
      <c r="R26" s="267"/>
      <c r="S26" s="267"/>
      <c r="T26" s="267"/>
      <c r="U26" s="267"/>
      <c r="V26" s="267"/>
      <c r="W26" s="267"/>
      <c r="X26" s="267"/>
      <c r="Y26" s="267"/>
      <c r="Z26" s="267"/>
      <c r="AA26" s="46"/>
      <c r="AB26" s="46"/>
      <c r="AC26" s="46"/>
      <c r="AD26" s="46"/>
      <c r="AE26" s="46"/>
      <c r="AF26" s="46"/>
    </row>
    <row r="27" spans="2:32" ht="16.5" customHeight="1" x14ac:dyDescent="0.2">
      <c r="B27" s="276"/>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49"/>
      <c r="AB27" s="49"/>
      <c r="AC27" s="49"/>
      <c r="AD27" s="49"/>
      <c r="AE27" s="49"/>
      <c r="AF27" s="49"/>
    </row>
    <row r="28" spans="2:32" ht="22" customHeight="1" x14ac:dyDescent="0.2">
      <c r="B28" s="279" t="s">
        <v>387</v>
      </c>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44"/>
      <c r="AB28" s="109"/>
      <c r="AC28" s="109"/>
      <c r="AD28" s="109"/>
      <c r="AE28" s="109"/>
      <c r="AF28" s="44"/>
    </row>
    <row r="29" spans="2:32" ht="25" customHeight="1" x14ac:dyDescent="0.2">
      <c r="B29" s="265" t="s">
        <v>28</v>
      </c>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45"/>
      <c r="AB29" s="108"/>
      <c r="AC29" s="108"/>
      <c r="AD29" s="108"/>
      <c r="AE29" s="108"/>
      <c r="AF29" s="45"/>
    </row>
    <row r="30" spans="2:32" ht="60" customHeight="1" x14ac:dyDescent="0.2">
      <c r="B30" s="281" t="s">
        <v>411</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51"/>
      <c r="AB30" s="51"/>
      <c r="AC30" s="51"/>
      <c r="AD30" s="51"/>
      <c r="AE30" s="51"/>
      <c r="AF30" s="51"/>
    </row>
    <row r="31" spans="2:32" ht="60" customHeight="1" x14ac:dyDescent="0.2">
      <c r="B31" s="281" t="s">
        <v>412</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51"/>
      <c r="AB31" s="51"/>
      <c r="AC31" s="51"/>
      <c r="AD31" s="51"/>
      <c r="AE31" s="51"/>
      <c r="AF31" s="51"/>
    </row>
    <row r="32" spans="2:32" s="12" customFormat="1" ht="25" customHeight="1" x14ac:dyDescent="0.2">
      <c r="B32" s="255" t="s">
        <v>122</v>
      </c>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45"/>
      <c r="AB32" s="106"/>
      <c r="AC32" s="106"/>
      <c r="AD32" s="106"/>
      <c r="AE32" s="106"/>
      <c r="AF32" s="45"/>
    </row>
    <row r="33" spans="2:32" ht="60" customHeight="1" x14ac:dyDescent="0.2">
      <c r="B33" s="281" t="s">
        <v>753</v>
      </c>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51"/>
      <c r="AB33" s="51"/>
      <c r="AC33" s="51"/>
      <c r="AD33" s="51"/>
      <c r="AE33" s="51"/>
      <c r="AF33" s="51"/>
    </row>
    <row r="34" spans="2:32" ht="60" customHeight="1" x14ac:dyDescent="0.2">
      <c r="B34" s="281" t="s">
        <v>754</v>
      </c>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51"/>
      <c r="AB34" s="51"/>
      <c r="AC34" s="51"/>
      <c r="AD34" s="51"/>
      <c r="AE34" s="51"/>
      <c r="AF34" s="51"/>
    </row>
    <row r="35" spans="2:32" ht="60" customHeight="1" x14ac:dyDescent="0.2">
      <c r="B35" s="267"/>
      <c r="C35" s="267"/>
      <c r="D35" s="267"/>
      <c r="E35" s="267"/>
      <c r="F35" s="267"/>
      <c r="G35" s="267"/>
      <c r="H35" s="267"/>
      <c r="I35" s="267"/>
      <c r="J35" s="267"/>
      <c r="K35" s="267"/>
      <c r="L35" s="267"/>
      <c r="M35" s="267"/>
      <c r="N35" s="267"/>
      <c r="O35" s="267"/>
      <c r="P35" s="267"/>
      <c r="Q35" s="267"/>
      <c r="R35" s="267"/>
      <c r="S35" s="267"/>
      <c r="T35" s="267"/>
      <c r="U35" s="267"/>
      <c r="V35" s="267"/>
      <c r="W35" s="267"/>
      <c r="X35" s="267"/>
      <c r="Y35" s="267"/>
      <c r="Z35" s="267"/>
      <c r="AA35" s="46"/>
      <c r="AB35" s="46"/>
      <c r="AC35" s="46"/>
      <c r="AD35" s="46"/>
      <c r="AE35" s="46"/>
      <c r="AF35" s="46"/>
    </row>
    <row r="36" spans="2:32" x14ac:dyDescent="0.2">
      <c r="B36" s="269"/>
      <c r="C36" s="269"/>
      <c r="D36" s="269"/>
      <c r="E36" s="269"/>
      <c r="F36" s="269"/>
      <c r="G36" s="269"/>
      <c r="H36" s="269"/>
      <c r="I36" s="269"/>
      <c r="J36" s="269"/>
      <c r="K36" s="269"/>
      <c r="L36" s="269"/>
      <c r="M36" s="269"/>
      <c r="N36" s="269"/>
      <c r="O36" s="269"/>
      <c r="P36" s="269"/>
      <c r="Q36" s="269"/>
      <c r="R36" s="269"/>
      <c r="S36" s="269"/>
      <c r="T36" s="269"/>
      <c r="U36" s="269"/>
      <c r="V36" s="269"/>
      <c r="W36" s="269"/>
      <c r="X36" s="269"/>
      <c r="Y36" s="269"/>
      <c r="Z36" s="269"/>
    </row>
    <row r="37" spans="2:32" x14ac:dyDescent="0.2">
      <c r="B37" s="264" t="s">
        <v>762</v>
      </c>
      <c r="C37" s="264"/>
      <c r="D37" s="264"/>
      <c r="E37" s="264"/>
      <c r="F37" s="264"/>
      <c r="G37" s="264"/>
      <c r="H37" s="264"/>
      <c r="I37" s="264"/>
      <c r="J37" s="264"/>
      <c r="K37" s="264"/>
      <c r="L37" s="264"/>
      <c r="M37" s="264"/>
      <c r="N37" s="264"/>
      <c r="O37" s="264"/>
      <c r="P37" s="264"/>
      <c r="Q37" s="264"/>
      <c r="R37" s="264"/>
      <c r="S37" s="264"/>
      <c r="T37" s="264"/>
      <c r="U37" s="264"/>
      <c r="V37" s="264"/>
      <c r="W37" s="264"/>
      <c r="X37" s="264"/>
      <c r="Y37" s="264"/>
      <c r="Z37" s="264"/>
      <c r="AA37" s="44"/>
      <c r="AB37" s="102"/>
      <c r="AC37" s="102"/>
      <c r="AD37" s="102"/>
      <c r="AE37" s="102"/>
      <c r="AF37" s="44"/>
    </row>
    <row r="38" spans="2:32" ht="20" x14ac:dyDescent="0.2">
      <c r="B38" s="265" t="s">
        <v>28</v>
      </c>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45"/>
      <c r="AB38" s="108"/>
      <c r="AC38" s="108"/>
      <c r="AD38" s="108"/>
      <c r="AE38" s="108"/>
      <c r="AF38" s="45"/>
    </row>
    <row r="39" spans="2:32" ht="91" customHeight="1" x14ac:dyDescent="0.2">
      <c r="B39" s="280" t="s">
        <v>944</v>
      </c>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52"/>
      <c r="AB39" s="52"/>
      <c r="AC39" s="52"/>
      <c r="AD39" s="52"/>
      <c r="AE39" s="52"/>
      <c r="AF39" s="52"/>
    </row>
    <row r="40" spans="2:32" ht="51.75" customHeight="1" x14ac:dyDescent="0.2">
      <c r="B40" s="281" t="s">
        <v>945</v>
      </c>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51"/>
      <c r="AB40" s="51"/>
      <c r="AC40" s="51"/>
      <c r="AD40" s="51"/>
      <c r="AE40" s="51"/>
      <c r="AF40" s="51"/>
    </row>
    <row r="41" spans="2:32" ht="20" x14ac:dyDescent="0.2">
      <c r="B41" s="255" t="s">
        <v>122</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45"/>
      <c r="AB41" s="106"/>
      <c r="AC41" s="106"/>
      <c r="AD41" s="106"/>
      <c r="AE41" s="106"/>
      <c r="AF41" s="45"/>
    </row>
    <row r="42" spans="2:32" ht="45" customHeight="1" x14ac:dyDescent="0.2">
      <c r="B42" s="281" t="s">
        <v>946</v>
      </c>
      <c r="C42" s="281"/>
      <c r="D42" s="281"/>
      <c r="E42" s="281"/>
      <c r="F42" s="281"/>
      <c r="G42" s="281"/>
      <c r="H42" s="281"/>
      <c r="I42" s="281"/>
      <c r="J42" s="281"/>
      <c r="K42" s="281"/>
      <c r="L42" s="281"/>
      <c r="M42" s="281"/>
      <c r="N42" s="281"/>
      <c r="O42" s="281"/>
      <c r="P42" s="281"/>
      <c r="Q42" s="281"/>
      <c r="R42" s="281"/>
      <c r="S42" s="281"/>
      <c r="T42" s="281"/>
      <c r="U42" s="281"/>
      <c r="V42" s="281"/>
      <c r="W42" s="281"/>
      <c r="X42" s="281"/>
      <c r="Y42" s="281"/>
      <c r="Z42" s="281"/>
      <c r="AA42" s="51"/>
      <c r="AB42" s="51"/>
      <c r="AC42" s="51"/>
      <c r="AD42" s="51"/>
      <c r="AE42" s="51"/>
      <c r="AF42" s="51"/>
    </row>
    <row r="43" spans="2:32" ht="52.5" customHeight="1" x14ac:dyDescent="0.2">
      <c r="B43" s="281" t="s">
        <v>947</v>
      </c>
      <c r="C43" s="281"/>
      <c r="D43" s="281"/>
      <c r="E43" s="281"/>
      <c r="F43" s="281"/>
      <c r="G43" s="281"/>
      <c r="H43" s="281"/>
      <c r="I43" s="281"/>
      <c r="J43" s="281"/>
      <c r="K43" s="281"/>
      <c r="L43" s="281"/>
      <c r="M43" s="281"/>
      <c r="N43" s="281"/>
      <c r="O43" s="281"/>
      <c r="P43" s="281"/>
      <c r="Q43" s="281"/>
      <c r="R43" s="281"/>
      <c r="S43" s="281"/>
      <c r="T43" s="281"/>
      <c r="U43" s="281"/>
      <c r="V43" s="281"/>
      <c r="W43" s="281"/>
      <c r="X43" s="281"/>
      <c r="Y43" s="281"/>
      <c r="Z43" s="281"/>
      <c r="AA43" s="51"/>
      <c r="AB43" s="51"/>
      <c r="AC43" s="51"/>
      <c r="AD43" s="51"/>
      <c r="AE43" s="51"/>
      <c r="AF43" s="51"/>
    </row>
    <row r="44" spans="2:32" ht="55.5" customHeight="1" x14ac:dyDescent="0.2">
      <c r="B44" s="267"/>
      <c r="C44" s="267"/>
      <c r="D44" s="267"/>
      <c r="E44" s="267"/>
      <c r="F44" s="267"/>
      <c r="G44" s="267"/>
      <c r="H44" s="267"/>
      <c r="I44" s="267"/>
      <c r="J44" s="267"/>
      <c r="K44" s="267"/>
      <c r="L44" s="267"/>
      <c r="M44" s="267"/>
      <c r="N44" s="267"/>
      <c r="O44" s="267"/>
      <c r="P44" s="267"/>
      <c r="Q44" s="267"/>
      <c r="R44" s="267"/>
      <c r="S44" s="267"/>
      <c r="T44" s="267"/>
      <c r="U44" s="267"/>
      <c r="V44" s="267"/>
      <c r="W44" s="267"/>
      <c r="X44" s="267"/>
      <c r="Y44" s="267"/>
      <c r="Z44" s="267"/>
      <c r="AA44" s="46"/>
      <c r="AB44" s="46"/>
      <c r="AC44" s="46"/>
      <c r="AD44" s="46"/>
      <c r="AE44" s="46"/>
      <c r="AF44" s="46"/>
    </row>
    <row r="45" spans="2:32" x14ac:dyDescent="0.2">
      <c r="B45" s="269"/>
      <c r="C45" s="269"/>
      <c r="D45" s="269"/>
      <c r="E45" s="269"/>
      <c r="F45" s="269"/>
      <c r="G45" s="269"/>
      <c r="H45" s="269"/>
      <c r="I45" s="269"/>
      <c r="J45" s="269"/>
      <c r="K45" s="269"/>
      <c r="L45" s="269"/>
      <c r="M45" s="269"/>
      <c r="N45" s="269"/>
      <c r="O45" s="269"/>
      <c r="P45" s="269"/>
      <c r="Q45" s="269"/>
      <c r="R45" s="269"/>
      <c r="S45" s="269"/>
      <c r="T45" s="269"/>
      <c r="U45" s="269"/>
      <c r="V45" s="269"/>
      <c r="W45" s="269"/>
      <c r="X45" s="269"/>
      <c r="Y45" s="269"/>
      <c r="Z45" s="269"/>
    </row>
    <row r="46" spans="2:32" x14ac:dyDescent="0.2">
      <c r="B46" s="264" t="s">
        <v>951</v>
      </c>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44"/>
      <c r="AB46" s="102"/>
      <c r="AC46" s="102"/>
      <c r="AD46" s="102"/>
      <c r="AE46" s="102"/>
      <c r="AF46" s="44"/>
    </row>
    <row r="47" spans="2:32" ht="20" x14ac:dyDescent="0.2">
      <c r="B47" s="265" t="s">
        <v>28</v>
      </c>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45"/>
      <c r="AB47" s="108"/>
      <c r="AC47" s="108"/>
      <c r="AD47" s="108"/>
      <c r="AE47" s="108"/>
      <c r="AF47" s="45"/>
    </row>
    <row r="48" spans="2:32" ht="100.5" customHeight="1" x14ac:dyDescent="0.2">
      <c r="B48" s="280" t="s">
        <v>1135</v>
      </c>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c r="AA48" s="52"/>
      <c r="AB48" s="52"/>
      <c r="AC48" s="52"/>
      <c r="AD48" s="52"/>
      <c r="AE48" s="52"/>
      <c r="AF48" s="52"/>
    </row>
    <row r="49" spans="2:32" ht="18" x14ac:dyDescent="0.2">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51"/>
      <c r="AB49" s="51"/>
      <c r="AC49" s="51"/>
      <c r="AD49" s="51"/>
      <c r="AE49" s="51"/>
      <c r="AF49" s="51"/>
    </row>
    <row r="50" spans="2:32" ht="20" x14ac:dyDescent="0.2">
      <c r="B50" s="255" t="s">
        <v>122</v>
      </c>
      <c r="C50" s="255"/>
      <c r="D50" s="255"/>
      <c r="E50" s="255"/>
      <c r="F50" s="255"/>
      <c r="G50" s="255"/>
      <c r="H50" s="255"/>
      <c r="I50" s="255"/>
      <c r="J50" s="255"/>
      <c r="K50" s="255"/>
      <c r="L50" s="255"/>
      <c r="M50" s="255"/>
      <c r="N50" s="255"/>
      <c r="O50" s="255"/>
      <c r="P50" s="255"/>
      <c r="Q50" s="255"/>
      <c r="R50" s="255"/>
      <c r="S50" s="255"/>
      <c r="T50" s="255"/>
      <c r="U50" s="255"/>
      <c r="V50" s="255"/>
      <c r="W50" s="255"/>
      <c r="X50" s="255"/>
      <c r="Y50" s="255"/>
      <c r="Z50" s="255"/>
      <c r="AA50" s="45"/>
      <c r="AB50" s="106"/>
      <c r="AC50" s="106"/>
      <c r="AD50" s="106"/>
      <c r="AE50" s="106"/>
      <c r="AF50" s="45"/>
    </row>
    <row r="51" spans="2:32" s="101" customFormat="1" ht="297.75" customHeight="1" x14ac:dyDescent="0.2">
      <c r="B51" s="280" t="s">
        <v>1138</v>
      </c>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52"/>
      <c r="AB51" s="52"/>
      <c r="AC51" s="52"/>
      <c r="AD51" s="52"/>
      <c r="AE51" s="52"/>
      <c r="AF51" s="52"/>
    </row>
    <row r="53" spans="2:32" x14ac:dyDescent="0.2">
      <c r="B53" s="264" t="s">
        <v>1150</v>
      </c>
      <c r="C53" s="264"/>
      <c r="D53" s="264"/>
      <c r="E53" s="264"/>
      <c r="F53" s="264"/>
      <c r="G53" s="264"/>
      <c r="H53" s="264"/>
      <c r="I53" s="264"/>
      <c r="J53" s="264"/>
      <c r="K53" s="264"/>
      <c r="L53" s="264"/>
      <c r="M53" s="264"/>
      <c r="N53" s="264"/>
      <c r="O53" s="264"/>
      <c r="P53" s="264"/>
      <c r="Q53" s="264"/>
      <c r="R53" s="264"/>
      <c r="S53" s="264"/>
      <c r="T53" s="264"/>
      <c r="U53" s="264"/>
      <c r="V53" s="264"/>
      <c r="W53" s="264"/>
      <c r="X53" s="264"/>
      <c r="Y53" s="264"/>
      <c r="Z53" s="264"/>
      <c r="AA53" s="44"/>
      <c r="AB53" s="102"/>
      <c r="AC53" s="102"/>
      <c r="AD53" s="102"/>
      <c r="AE53" s="102"/>
    </row>
    <row r="54" spans="2:32" ht="20" x14ac:dyDescent="0.2">
      <c r="B54" s="265" t="s">
        <v>28</v>
      </c>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45"/>
      <c r="AB54" s="108"/>
      <c r="AC54" s="108"/>
      <c r="AD54" s="108"/>
      <c r="AE54" s="108"/>
    </row>
    <row r="55" spans="2:32" ht="34" customHeight="1" x14ac:dyDescent="0.2">
      <c r="B55" s="280" t="s">
        <v>1289</v>
      </c>
      <c r="C55" s="280"/>
      <c r="D55" s="280"/>
      <c r="E55" s="280"/>
      <c r="F55" s="280"/>
      <c r="G55" s="280"/>
      <c r="H55" s="280"/>
      <c r="I55" s="280"/>
      <c r="J55" s="280"/>
      <c r="K55" s="280"/>
      <c r="L55" s="280"/>
      <c r="M55" s="280"/>
      <c r="N55" s="280"/>
      <c r="O55" s="280"/>
      <c r="P55" s="280"/>
      <c r="Q55" s="280"/>
      <c r="R55" s="280"/>
      <c r="S55" s="280"/>
      <c r="T55" s="280"/>
      <c r="U55" s="280"/>
      <c r="V55" s="280"/>
      <c r="W55" s="280"/>
      <c r="X55" s="280"/>
      <c r="Y55" s="280"/>
      <c r="Z55" s="280"/>
      <c r="AA55" s="52"/>
      <c r="AB55" s="52"/>
      <c r="AC55" s="52"/>
      <c r="AD55" s="52"/>
      <c r="AE55" s="52"/>
    </row>
    <row r="56" spans="2:32" ht="18" x14ac:dyDescent="0.2">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51"/>
      <c r="AB56" s="51"/>
      <c r="AC56" s="51"/>
      <c r="AD56" s="51"/>
      <c r="AE56" s="51"/>
    </row>
    <row r="57" spans="2:32" ht="20" x14ac:dyDescent="0.2">
      <c r="B57" s="255" t="s">
        <v>122</v>
      </c>
      <c r="C57" s="255"/>
      <c r="D57" s="255"/>
      <c r="E57" s="255"/>
      <c r="F57" s="255"/>
      <c r="G57" s="255"/>
      <c r="H57" s="255"/>
      <c r="I57" s="255"/>
      <c r="J57" s="255"/>
      <c r="K57" s="255"/>
      <c r="L57" s="255"/>
      <c r="M57" s="255"/>
      <c r="N57" s="255"/>
      <c r="O57" s="255"/>
      <c r="P57" s="255"/>
      <c r="Q57" s="255"/>
      <c r="R57" s="255"/>
      <c r="S57" s="255"/>
      <c r="T57" s="255"/>
      <c r="U57" s="255"/>
      <c r="V57" s="255"/>
      <c r="W57" s="255"/>
      <c r="X57" s="255"/>
      <c r="Y57" s="255"/>
      <c r="Z57" s="255"/>
      <c r="AA57" s="45"/>
      <c r="AB57" s="106"/>
      <c r="AC57" s="106"/>
      <c r="AD57" s="106"/>
      <c r="AE57" s="106"/>
    </row>
    <row r="58" spans="2:32" ht="180" customHeight="1" x14ac:dyDescent="0.2">
      <c r="B58" s="280" t="s">
        <v>1290</v>
      </c>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52"/>
      <c r="AB58" s="52"/>
      <c r="AC58" s="52"/>
      <c r="AD58" s="52"/>
      <c r="AE58" s="52"/>
    </row>
    <row r="65489" spans="2:22" x14ac:dyDescent="0.2">
      <c r="B65489" s="9" t="s">
        <v>29</v>
      </c>
      <c r="C65489" s="9"/>
      <c r="D65489" s="9"/>
      <c r="E65489" s="9"/>
      <c r="F65489" s="9"/>
      <c r="G65489" s="9"/>
      <c r="H65489" s="9"/>
      <c r="I65489" s="9"/>
      <c r="J65489" s="9"/>
      <c r="K65489" s="9"/>
      <c r="L65489" s="9"/>
      <c r="M65489" s="9"/>
      <c r="N65489" s="9"/>
      <c r="O65489" s="9"/>
      <c r="P65489" s="9"/>
      <c r="Q65489" s="9"/>
      <c r="R65489" s="9"/>
      <c r="S65489" s="9"/>
      <c r="T65489" s="9"/>
      <c r="U65489" s="9"/>
      <c r="V65489" s="9"/>
    </row>
    <row r="65490" spans="2:22" x14ac:dyDescent="0.2">
      <c r="B65490" s="10" t="s">
        <v>30</v>
      </c>
      <c r="C65490" s="10"/>
      <c r="D65490" s="10"/>
      <c r="E65490" s="10"/>
      <c r="F65490" s="10"/>
      <c r="G65490" s="53"/>
      <c r="H65490" s="10"/>
      <c r="I65490" s="10"/>
      <c r="J65490" s="10"/>
      <c r="K65490" s="10"/>
      <c r="L65490" s="53"/>
      <c r="M65490" s="10"/>
      <c r="N65490" s="10"/>
      <c r="O65490" s="10"/>
      <c r="P65490" s="10"/>
      <c r="Q65490" s="53"/>
      <c r="R65490" s="10"/>
      <c r="S65490" s="10"/>
      <c r="T65490" s="10"/>
      <c r="U65490" s="10"/>
      <c r="V65490" s="53"/>
    </row>
    <row r="65491" spans="2:22" x14ac:dyDescent="0.2">
      <c r="B65491" s="10" t="s">
        <v>31</v>
      </c>
      <c r="C65491" s="10"/>
      <c r="D65491" s="10"/>
      <c r="E65491" s="10"/>
      <c r="F65491" s="10"/>
      <c r="G65491" s="53"/>
      <c r="H65491" s="10"/>
      <c r="I65491" s="10"/>
      <c r="J65491" s="10"/>
      <c r="K65491" s="10"/>
      <c r="L65491" s="53"/>
      <c r="M65491" s="10"/>
      <c r="N65491" s="10"/>
      <c r="O65491" s="10"/>
      <c r="P65491" s="10"/>
      <c r="Q65491" s="53"/>
      <c r="R65491" s="10"/>
      <c r="S65491" s="10"/>
      <c r="T65491" s="10"/>
      <c r="U65491" s="10"/>
      <c r="V65491" s="53"/>
    </row>
  </sheetData>
  <autoFilter ref="C4:F8" xr:uid="{00000000-0009-0000-0000-000004000000}"/>
  <mergeCells count="57">
    <mergeCell ref="B51:Z51"/>
    <mergeCell ref="B45:Z45"/>
    <mergeCell ref="B46:Z46"/>
    <mergeCell ref="B47:Z47"/>
    <mergeCell ref="B48:Z48"/>
    <mergeCell ref="B49:Z49"/>
    <mergeCell ref="B50:Z50"/>
    <mergeCell ref="B40:Z40"/>
    <mergeCell ref="B41:Z41"/>
    <mergeCell ref="B42:Z42"/>
    <mergeCell ref="B43:Z43"/>
    <mergeCell ref="B44:Z44"/>
    <mergeCell ref="W2:Z2"/>
    <mergeCell ref="B11:Z11"/>
    <mergeCell ref="B12:Z12"/>
    <mergeCell ref="B13:Z13"/>
    <mergeCell ref="B14:Z14"/>
    <mergeCell ref="V2:V3"/>
    <mergeCell ref="L3:L8"/>
    <mergeCell ref="R2:U2"/>
    <mergeCell ref="B2:B3"/>
    <mergeCell ref="C2:F2"/>
    <mergeCell ref="H2:K2"/>
    <mergeCell ref="M2:P2"/>
    <mergeCell ref="G3:G8"/>
    <mergeCell ref="B35:Z35"/>
    <mergeCell ref="B36:Z36"/>
    <mergeCell ref="B33:Z33"/>
    <mergeCell ref="B17:Z17"/>
    <mergeCell ref="B18:Z18"/>
    <mergeCell ref="B19:Z19"/>
    <mergeCell ref="B31:Z31"/>
    <mergeCell ref="B32:Z32"/>
    <mergeCell ref="B22:Z22"/>
    <mergeCell ref="B23:Z23"/>
    <mergeCell ref="B34:Z34"/>
    <mergeCell ref="B26:Z26"/>
    <mergeCell ref="B27:Z27"/>
    <mergeCell ref="B28:Z28"/>
    <mergeCell ref="B29:Z29"/>
    <mergeCell ref="B30:Z30"/>
    <mergeCell ref="AB2:AE2"/>
    <mergeCell ref="B58:Z58"/>
    <mergeCell ref="B53:Z53"/>
    <mergeCell ref="B54:Z54"/>
    <mergeCell ref="B55:Z55"/>
    <mergeCell ref="B56:Z56"/>
    <mergeCell ref="B57:Z57"/>
    <mergeCell ref="B15:Z15"/>
    <mergeCell ref="B16:Z16"/>
    <mergeCell ref="B37:Z37"/>
    <mergeCell ref="B38:Z38"/>
    <mergeCell ref="B39:Z39"/>
    <mergeCell ref="B20:Z20"/>
    <mergeCell ref="B21:Z21"/>
    <mergeCell ref="B24:Z24"/>
    <mergeCell ref="B25:Z25"/>
  </mergeCells>
  <phoneticPr fontId="2" type="noConversion"/>
  <conditionalFormatting sqref="V5">
    <cfRule type="cellIs" dxfId="0" priority="2" stopIfTrue="1" operator="equal">
      <formula>$V$5</formula>
    </cfRule>
  </conditionalFormatting>
  <hyperlinks>
    <hyperlink ref="B65491" r:id="rId1" xr:uid="{00000000-0004-0000-0400-000000000000}"/>
    <hyperlink ref="B65490"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CB65494"/>
  <sheetViews>
    <sheetView showGridLines="0" tabSelected="1" topLeftCell="A50" zoomScale="70" zoomScaleNormal="70" workbookViewId="0">
      <selection activeCell="D65" sqref="D65"/>
    </sheetView>
  </sheetViews>
  <sheetFormatPr baseColWidth="10" defaultColWidth="11.5" defaultRowHeight="16" x14ac:dyDescent="0.2"/>
  <cols>
    <col min="1" max="1" width="1.5" style="1" customWidth="1"/>
    <col min="2" max="2" width="38.33203125" style="1" customWidth="1"/>
    <col min="3" max="3" width="2.1640625" style="1" customWidth="1"/>
    <col min="4" max="7" width="8.6640625" style="1" customWidth="1"/>
    <col min="8" max="8" width="1.33203125" style="1" customWidth="1"/>
    <col min="9" max="12" width="8.6640625" style="1" customWidth="1"/>
    <col min="13" max="13" width="1.33203125" style="1" customWidth="1"/>
    <col min="14" max="17" width="8.6640625" style="1" customWidth="1"/>
    <col min="18" max="18" width="1.33203125" style="1" customWidth="1"/>
    <col min="19" max="22" width="8.6640625" style="1" customWidth="1"/>
    <col min="23" max="23" width="1.33203125" style="1" customWidth="1"/>
    <col min="24" max="27" width="8.6640625" style="1" customWidth="1"/>
    <col min="28" max="28" width="1.1640625" style="1" customWidth="1"/>
    <col min="29" max="32" width="8.6640625" style="1" customWidth="1"/>
    <col min="33" max="33" width="11.5" style="1"/>
    <col min="34" max="34" width="2" style="1" customWidth="1"/>
    <col min="35" max="39" width="11.5" style="1"/>
    <col min="40" max="40" width="1.83203125" style="1" customWidth="1"/>
    <col min="41" max="16384" width="11.5" style="1"/>
  </cols>
  <sheetData>
    <row r="1" spans="2:80" ht="6" customHeight="1" x14ac:dyDescent="0.2"/>
    <row r="2" spans="2:80" ht="22.5" customHeight="1" x14ac:dyDescent="0.2">
      <c r="B2" s="235" t="s">
        <v>24</v>
      </c>
      <c r="C2" s="59"/>
      <c r="D2" s="234" t="s">
        <v>176</v>
      </c>
      <c r="E2" s="234"/>
      <c r="F2" s="234"/>
      <c r="G2" s="234"/>
      <c r="H2" s="2"/>
      <c r="I2" s="232" t="s">
        <v>300</v>
      </c>
      <c r="J2" s="232"/>
      <c r="K2" s="232"/>
      <c r="L2" s="232"/>
      <c r="M2" s="2"/>
      <c r="N2" s="233" t="s">
        <v>387</v>
      </c>
      <c r="O2" s="233"/>
      <c r="P2" s="233"/>
      <c r="Q2" s="233"/>
      <c r="R2" s="54"/>
      <c r="S2" s="264" t="s">
        <v>762</v>
      </c>
      <c r="T2" s="264"/>
      <c r="U2" s="264"/>
      <c r="V2" s="264"/>
      <c r="W2" s="274"/>
      <c r="X2" s="264" t="s">
        <v>951</v>
      </c>
      <c r="Y2" s="264"/>
      <c r="Z2" s="264"/>
      <c r="AA2" s="264"/>
      <c r="AB2" s="44"/>
      <c r="AC2" s="264" t="s">
        <v>1150</v>
      </c>
      <c r="AD2" s="264"/>
      <c r="AE2" s="264"/>
      <c r="AF2" s="264"/>
    </row>
    <row r="3" spans="2:80" ht="24.75" customHeight="1" x14ac:dyDescent="0.2">
      <c r="B3" s="235"/>
      <c r="C3" s="60"/>
      <c r="D3" s="3">
        <v>1</v>
      </c>
      <c r="E3" s="3">
        <v>2</v>
      </c>
      <c r="F3" s="4">
        <v>3</v>
      </c>
      <c r="G3" s="5">
        <v>4</v>
      </c>
      <c r="H3" s="239"/>
      <c r="I3" s="3">
        <v>1</v>
      </c>
      <c r="J3" s="3">
        <v>2</v>
      </c>
      <c r="K3" s="4">
        <v>3</v>
      </c>
      <c r="L3" s="5">
        <v>4</v>
      </c>
      <c r="M3" s="237"/>
      <c r="N3" s="3">
        <v>1</v>
      </c>
      <c r="O3" s="3">
        <v>2</v>
      </c>
      <c r="P3" s="4">
        <v>3</v>
      </c>
      <c r="Q3" s="5">
        <v>4</v>
      </c>
      <c r="R3" s="54"/>
      <c r="S3" s="3">
        <v>1</v>
      </c>
      <c r="T3" s="3">
        <v>2</v>
      </c>
      <c r="U3" s="4">
        <v>3</v>
      </c>
      <c r="V3" s="5">
        <v>4</v>
      </c>
      <c r="W3" s="274"/>
      <c r="X3" s="3">
        <v>1</v>
      </c>
      <c r="Y3" s="3">
        <v>2</v>
      </c>
      <c r="Z3" s="4">
        <v>3</v>
      </c>
      <c r="AA3" s="5">
        <v>4</v>
      </c>
      <c r="AB3" s="44"/>
      <c r="AC3" s="3">
        <v>1</v>
      </c>
      <c r="AD3" s="3">
        <v>2</v>
      </c>
      <c r="AE3" s="4">
        <v>3</v>
      </c>
      <c r="AF3" s="5">
        <v>4</v>
      </c>
    </row>
    <row r="4" spans="2:80" ht="38.25" customHeight="1" x14ac:dyDescent="0.2">
      <c r="B4" s="62" t="s">
        <v>5</v>
      </c>
      <c r="C4" s="57"/>
      <c r="D4" s="6">
        <f>Autoevaluación!AA122/SUM(Autoevaluación!AA122:AA125)</f>
        <v>0</v>
      </c>
      <c r="E4" s="6">
        <f>Autoevaluación!AA123/SUM(Autoevaluación!AA122:AA125)</f>
        <v>0</v>
      </c>
      <c r="F4" s="6">
        <f>Autoevaluación!AA124/SUM(Autoevaluación!AA122:AA125)</f>
        <v>0</v>
      </c>
      <c r="G4" s="6">
        <f>Autoevaluación!AA125/SUM(Autoevaluación!AA122:AA125)</f>
        <v>1</v>
      </c>
      <c r="H4" s="240"/>
      <c r="I4" s="6">
        <f>Autoevaluación!AB122/SUM(Autoevaluación!AB122:AB125)</f>
        <v>0</v>
      </c>
      <c r="J4" s="6">
        <f>Autoevaluación!AB123/SUM(Autoevaluación!AB122:AB125)</f>
        <v>0</v>
      </c>
      <c r="K4" s="6">
        <f>Autoevaluación!AB124/SUM(Autoevaluación!AB122:AB125)</f>
        <v>0</v>
      </c>
      <c r="L4" s="6">
        <f>Autoevaluación!AB125/SUM(Autoevaluación!AB122:AB125)</f>
        <v>1</v>
      </c>
      <c r="M4" s="238"/>
      <c r="N4" s="6">
        <f>Autoevaluación!W122/SUM(Autoevaluación!W122:W125)</f>
        <v>0</v>
      </c>
      <c r="O4" s="6">
        <f>Autoevaluación!W123/SUM(Autoevaluación!W122:W125)</f>
        <v>0</v>
      </c>
      <c r="P4" s="6">
        <f>Autoevaluación!W124/SUM(Autoevaluación!W122:W125)</f>
        <v>0</v>
      </c>
      <c r="Q4" s="6">
        <f>Autoevaluación!W125/SUM(Autoevaluación!W122:W125)</f>
        <v>1</v>
      </c>
      <c r="R4" s="35"/>
      <c r="S4" s="6">
        <f>Autoevaluación!X122/SUM(Autoevaluación!X122:X125)</f>
        <v>0</v>
      </c>
      <c r="T4" s="6">
        <f>Autoevaluación!X123/SUM(Autoevaluación!X122:X125)</f>
        <v>0</v>
      </c>
      <c r="U4" s="6">
        <f>Autoevaluación!X124/SUM(Autoevaluación!X122:X125)</f>
        <v>0</v>
      </c>
      <c r="V4" s="6">
        <f>Autoevaluación!X125/SUM(Autoevaluación!X122:X125)</f>
        <v>1</v>
      </c>
      <c r="X4" s="6">
        <f>Autoevaluación!Y122/SUM(Autoevaluación!Y121:Y125)</f>
        <v>0</v>
      </c>
      <c r="Y4" s="6">
        <f>Autoevaluación!Y123/SUM(Autoevaluación!Y121:Y125)</f>
        <v>0.25</v>
      </c>
      <c r="Z4" s="6">
        <f>Autoevaluación!Y124/SUM(Autoevaluación!Y121:Y125)</f>
        <v>0</v>
      </c>
      <c r="AA4" s="6">
        <f>Autoevaluación!Y125/SUM(Autoevaluación!Y121:Y125)</f>
        <v>0.75</v>
      </c>
      <c r="AB4" s="35"/>
      <c r="AC4" s="6">
        <f>Autoevaluación!Z122/SUM(Autoevaluación!Z121:Z125)</f>
        <v>0</v>
      </c>
      <c r="AD4" s="6">
        <f>Autoevaluación!Z123/SUM(Autoevaluación!Z121:Z125)</f>
        <v>0</v>
      </c>
      <c r="AE4" s="6">
        <f>Autoevaluación!Z124/SUM(Autoevaluación!Z121:Z125)</f>
        <v>0.25</v>
      </c>
      <c r="AF4" s="6">
        <f>Autoevaluación!Z125/SUM(Autoevaluación!Z121:Z125)</f>
        <v>0.75</v>
      </c>
    </row>
    <row r="5" spans="2:80" ht="38.25" customHeight="1" x14ac:dyDescent="0.2">
      <c r="B5" s="63" t="s">
        <v>10</v>
      </c>
      <c r="C5" s="58"/>
      <c r="D5" s="6">
        <f>Autoevaluación!AA128/SUM(Autoevaluación!AA128:AA131)</f>
        <v>0</v>
      </c>
      <c r="E5" s="6">
        <f>Autoevaluación!AA129/SUM(Autoevaluación!AA128:AA131)</f>
        <v>0</v>
      </c>
      <c r="F5" s="6">
        <f>Autoevaluación!AA130/SUM(Autoevaluación!AA128:AA131)</f>
        <v>0</v>
      </c>
      <c r="G5" s="6">
        <f>Autoevaluación!AA131/SUM(Autoevaluación!AA128:AA131)</f>
        <v>1</v>
      </c>
      <c r="H5" s="240"/>
      <c r="I5" s="6">
        <f>Autoevaluación!AB128/SUM(Autoevaluación!AB128:AB131)</f>
        <v>0</v>
      </c>
      <c r="J5" s="6">
        <f>Autoevaluación!AB129/SUM(Autoevaluación!AB128:AB131)</f>
        <v>0</v>
      </c>
      <c r="K5" s="6">
        <f>Autoevaluación!AB130/SUM(Autoevaluación!AB128:AB131)</f>
        <v>0</v>
      </c>
      <c r="L5" s="6">
        <f>Autoevaluación!AB131/SUM(Autoevaluación!AB128:AB131)</f>
        <v>1</v>
      </c>
      <c r="M5" s="238"/>
      <c r="N5" s="6">
        <f>Autoevaluación!W128/SUM(Autoevaluación!W128:W131)</f>
        <v>0</v>
      </c>
      <c r="O5" s="6">
        <f>Autoevaluación!W129/SUM(Autoevaluación!W128:W131)</f>
        <v>0</v>
      </c>
      <c r="P5" s="6">
        <f>Autoevaluación!W130/SUM(Autoevaluación!W128:W131)</f>
        <v>0</v>
      </c>
      <c r="Q5" s="6">
        <f>Autoevaluación!W131/SUM(Autoevaluación!W128:W131)</f>
        <v>1</v>
      </c>
      <c r="R5" s="35"/>
      <c r="S5" s="6">
        <f>Autoevaluación!X128/SUM(Autoevaluación!X128:X131)</f>
        <v>0</v>
      </c>
      <c r="T5" s="6">
        <f>Autoevaluación!X129/SUM(Autoevaluación!X128:X131)</f>
        <v>0</v>
      </c>
      <c r="U5" s="6">
        <f>Autoevaluación!X129/SUM(Autoevaluación!X128:X131)</f>
        <v>0</v>
      </c>
      <c r="V5" s="6">
        <f>Autoevaluación!X131/SUM(Autoevaluación!X128:X131)</f>
        <v>1</v>
      </c>
      <c r="X5" s="6">
        <f>Autoevaluación!Y128/SUM(Autoevaluación!Y127:Y131)</f>
        <v>0</v>
      </c>
      <c r="Y5" s="6">
        <f>Autoevaluación!Y129/SUM(Autoevaluación!Y127:Y131)</f>
        <v>0</v>
      </c>
      <c r="Z5" s="6">
        <f>Autoevaluación!Y130/SUM(Autoevaluación!Y127:Y131)</f>
        <v>0</v>
      </c>
      <c r="AA5" s="6">
        <f>Autoevaluación!Y131/SUM(Autoevaluación!Y127:Y131)</f>
        <v>1</v>
      </c>
      <c r="AB5" s="35"/>
      <c r="AC5" s="6">
        <f>Autoevaluación!Z128/SUM(Autoevaluación!Z127:Z131)</f>
        <v>0</v>
      </c>
      <c r="AD5" s="6">
        <f>Autoevaluación!Z129/SUM(Autoevaluación!Z127:Z131)</f>
        <v>0</v>
      </c>
      <c r="AE5" s="6">
        <f>Autoevaluación!Z130/SUM(Autoevaluación!Z127:Z131)</f>
        <v>0</v>
      </c>
      <c r="AF5" s="6">
        <f>Autoevaluación!Z131/SUM(Autoevaluación!Z127:Z131)</f>
        <v>1</v>
      </c>
    </row>
    <row r="6" spans="2:80" ht="38.25" customHeight="1" x14ac:dyDescent="0.2">
      <c r="B6" s="63" t="s">
        <v>15</v>
      </c>
      <c r="C6" s="58"/>
      <c r="D6" s="6">
        <f>Autoevaluación!AA134/SUM(Autoevaluación!AA134:AA137)</f>
        <v>0</v>
      </c>
      <c r="E6" s="6">
        <f>Autoevaluación!AA135/SUM(Autoevaluación!AA134:AA137)</f>
        <v>0</v>
      </c>
      <c r="F6" s="6">
        <f>Autoevaluación!AA136/SUM(Autoevaluación!AA134:AA137)</f>
        <v>0</v>
      </c>
      <c r="G6" s="6">
        <f>Autoevaluación!AA137/SUM(Autoevaluación!AA134:AA137)</f>
        <v>1</v>
      </c>
      <c r="H6" s="240"/>
      <c r="I6" s="6">
        <f>Autoevaluación!AB134/SUM(Autoevaluación!AB134:AB137)</f>
        <v>0</v>
      </c>
      <c r="J6" s="6">
        <f>Autoevaluación!AB135/SUM(Autoevaluación!AB134:AB137)</f>
        <v>0</v>
      </c>
      <c r="K6" s="6">
        <f>Autoevaluación!AB136/SUM(Autoevaluación!AB134:AB137)</f>
        <v>0</v>
      </c>
      <c r="L6" s="6">
        <f>Autoevaluación!AB137/SUM(Autoevaluación!AB134:AB137)</f>
        <v>1</v>
      </c>
      <c r="M6" s="238"/>
      <c r="N6" s="6">
        <f>Autoevaluación!W134/SUM(Autoevaluación!W134:W137)</f>
        <v>0</v>
      </c>
      <c r="O6" s="6">
        <f>Autoevaluación!W135/SUM(Autoevaluación!W134:W137)</f>
        <v>0</v>
      </c>
      <c r="P6" s="6">
        <f>Autoevaluación!W136/SUM(Autoevaluación!W134:W137)</f>
        <v>0.33333333333333331</v>
      </c>
      <c r="Q6" s="6">
        <f>Autoevaluación!W137/SUM(Autoevaluación!W134:W137)</f>
        <v>0.66666666666666663</v>
      </c>
      <c r="R6" s="35"/>
      <c r="S6" s="6">
        <f>Autoevaluación!X134/SUM(Autoevaluación!X134:X137)</f>
        <v>0</v>
      </c>
      <c r="T6" s="6">
        <f>Autoevaluación!X135/SUM(Autoevaluación!X134:X137)</f>
        <v>0</v>
      </c>
      <c r="U6" s="6">
        <f>Autoevaluación!X136/SUM(Autoevaluación!X134:X137)</f>
        <v>0</v>
      </c>
      <c r="V6" s="6">
        <f>Autoevaluación!X137/SUM(Autoevaluación!X134:X137)</f>
        <v>1</v>
      </c>
      <c r="W6" s="14"/>
      <c r="X6" s="6">
        <f>Autoevaluación!Y134/SUM(Autoevaluación!Y133:Y137)</f>
        <v>0</v>
      </c>
      <c r="Y6" s="6">
        <f>Autoevaluación!Y135/SUM(Autoevaluación!Y133:Y137)</f>
        <v>0</v>
      </c>
      <c r="Z6" s="6">
        <f>Autoevaluación!Y136/SUM(Autoevaluación!Y133:Y137)</f>
        <v>0</v>
      </c>
      <c r="AA6" s="6">
        <f>Autoevaluación!Y137/SUM(Autoevaluación!Y133:Y137)</f>
        <v>1</v>
      </c>
      <c r="AB6" s="35"/>
      <c r="AC6" s="6">
        <f>Autoevaluación!Z134/SUM(Autoevaluación!Z133:Z137)</f>
        <v>0</v>
      </c>
      <c r="AD6" s="6">
        <f>Autoevaluación!Z135/SUM(Autoevaluación!Z133:Z137)</f>
        <v>0</v>
      </c>
      <c r="AE6" s="6">
        <f>Autoevaluación!Z136/SUM(Autoevaluación!Z133:Z137)</f>
        <v>0</v>
      </c>
      <c r="AF6" s="6">
        <f>Autoevaluación!Z137/SUM(Autoevaluación!Z133:Z137)</f>
        <v>1</v>
      </c>
    </row>
    <row r="7" spans="2:80" ht="38.25" customHeight="1" x14ac:dyDescent="0.2">
      <c r="B7" s="62" t="s">
        <v>19</v>
      </c>
      <c r="C7" s="57"/>
      <c r="D7" s="6">
        <f>Autoevaluación!AA139/SUM(Autoevaluación!AA139:AA142)</f>
        <v>0</v>
      </c>
      <c r="E7" s="6">
        <f>Autoevaluación!AA140/SUM(Autoevaluación!AA139:AA142)</f>
        <v>0</v>
      </c>
      <c r="F7" s="6">
        <f>Autoevaluación!AA141/SUM(Autoevaluación!AA139:AA142)</f>
        <v>0</v>
      </c>
      <c r="G7" s="6">
        <f>Autoevaluación!AA142/SUM(Autoevaluación!AA139:AA142)</f>
        <v>1</v>
      </c>
      <c r="H7" s="240"/>
      <c r="I7" s="6">
        <f>Autoevaluación!AB139/SUM(Autoevaluación!AB139:AB142)</f>
        <v>0</v>
      </c>
      <c r="J7" s="6">
        <f>Autoevaluación!AB140/SUM(Autoevaluación!AB139:AB142)</f>
        <v>0</v>
      </c>
      <c r="K7" s="6">
        <f>Autoevaluación!AB141/SUM(Autoevaluación!AB139:AB142)</f>
        <v>0</v>
      </c>
      <c r="L7" s="6">
        <f>Autoevaluación!AB142/SUM(Autoevaluación!AB139:AB142)</f>
        <v>1</v>
      </c>
      <c r="M7" s="238"/>
      <c r="N7" s="6">
        <f>Autoevaluación!W139/SUM(Autoevaluación!W139:W142)</f>
        <v>0</v>
      </c>
      <c r="O7" s="6">
        <f>Autoevaluación!W140/SUM(Autoevaluación!W139:W142)</f>
        <v>0</v>
      </c>
      <c r="P7" s="6">
        <f>Autoevaluación!W141/SUM(Autoevaluación!W139:W142)</f>
        <v>0</v>
      </c>
      <c r="Q7" s="6">
        <f>Autoevaluación!W142/SUM(Autoevaluación!W139:W142)</f>
        <v>1</v>
      </c>
      <c r="R7" s="35"/>
      <c r="S7" s="6">
        <f>Autoevaluación!X139/SUM(Autoevaluación!X139:X142)</f>
        <v>0</v>
      </c>
      <c r="T7" s="6">
        <f>Autoevaluación!X140/SUM(Autoevaluación!X139:X142)</f>
        <v>0</v>
      </c>
      <c r="U7" s="6">
        <f>Autoevaluación!X141/SUM(Autoevaluación!X139:X142)</f>
        <v>0</v>
      </c>
      <c r="V7" s="6">
        <f>Autoevaluación!X142/SUM(Autoevaluación!X139:X142)</f>
        <v>1</v>
      </c>
      <c r="X7" s="6">
        <f>Autoevaluación!Y139/SUM(Autoevaluación!Y138:Y142)</f>
        <v>0</v>
      </c>
      <c r="Y7" s="6">
        <f>Autoevaluación!Y140/SUM(Autoevaluación!Y138:Y142)</f>
        <v>0</v>
      </c>
      <c r="Z7" s="6">
        <f>Autoevaluación!Y141/SUM(Autoevaluación!Y138:Y142)</f>
        <v>0</v>
      </c>
      <c r="AA7" s="6">
        <f>Autoevaluación!Y142/SUM(Autoevaluación!Y138:Y142)</f>
        <v>1</v>
      </c>
      <c r="AB7" s="35"/>
      <c r="AC7" s="6">
        <f>Autoevaluación!Z139/SUM(Autoevaluación!Z138:Z142)</f>
        <v>0</v>
      </c>
      <c r="AD7" s="6">
        <f>Autoevaluación!Z140/SUM(Autoevaluación!Z138:Z142)</f>
        <v>0</v>
      </c>
      <c r="AE7" s="6">
        <f>Autoevaluación!Z141/SUM(Autoevaluación!Z138:Z142)</f>
        <v>0</v>
      </c>
      <c r="AF7" s="6">
        <f>Autoevaluación!Z142/SUM(Autoevaluación!Z138:Z142)</f>
        <v>1</v>
      </c>
    </row>
    <row r="8" spans="2:80" ht="42" customHeight="1" x14ac:dyDescent="0.2">
      <c r="B8" s="13" t="s">
        <v>137</v>
      </c>
      <c r="C8" s="61"/>
      <c r="D8" s="11">
        <f>AVERAGE(D4:D7)</f>
        <v>0</v>
      </c>
      <c r="E8" s="11">
        <f>AVERAGE(E4:E7)</f>
        <v>0</v>
      </c>
      <c r="F8" s="11">
        <f>AVERAGE(F4:F7)</f>
        <v>0</v>
      </c>
      <c r="G8" s="11">
        <f>AVERAGE(G4:G7)</f>
        <v>1</v>
      </c>
      <c r="H8" s="8"/>
      <c r="I8" s="11">
        <f>AVERAGE(I4:I7)</f>
        <v>0</v>
      </c>
      <c r="J8" s="11">
        <f>AVERAGE(J4:J7)</f>
        <v>0</v>
      </c>
      <c r="K8" s="11">
        <f>AVERAGE(K4:K7)</f>
        <v>0</v>
      </c>
      <c r="L8" s="11">
        <f>AVERAGE(L4:L7)</f>
        <v>1</v>
      </c>
      <c r="M8" s="8"/>
      <c r="N8" s="11">
        <f>AVERAGE(N4:N7)</f>
        <v>0</v>
      </c>
      <c r="O8" s="11">
        <f>AVERAGE(O4:O7)</f>
        <v>0</v>
      </c>
      <c r="P8" s="11">
        <f>AVERAGE(P4:P7)</f>
        <v>8.3333333333333329E-2</v>
      </c>
      <c r="Q8" s="11">
        <f>AVERAGE(Q4:Q7)</f>
        <v>0.91666666666666663</v>
      </c>
      <c r="R8" s="36"/>
      <c r="S8" s="11">
        <f>AVERAGE(S4:S7)</f>
        <v>0</v>
      </c>
      <c r="T8" s="11">
        <f>AVERAGE(T4:T7)</f>
        <v>0</v>
      </c>
      <c r="U8" s="11">
        <f>AVERAGE(U4:U7)</f>
        <v>0</v>
      </c>
      <c r="V8" s="11">
        <f>AVERAGE(V4:V7)</f>
        <v>1</v>
      </c>
      <c r="X8" s="11">
        <f>AVERAGE(X4:X7)</f>
        <v>0</v>
      </c>
      <c r="Y8" s="11">
        <f>AVERAGE(Y4:Y7)</f>
        <v>6.25E-2</v>
      </c>
      <c r="Z8" s="11">
        <f>AVERAGE(Z4:Z7)</f>
        <v>0</v>
      </c>
      <c r="AA8" s="11">
        <f>AVERAGE(AA4:AA7)</f>
        <v>0.9375</v>
      </c>
      <c r="AB8" s="36"/>
      <c r="AC8" s="11">
        <f>AVERAGE(AC4:AC7)</f>
        <v>0</v>
      </c>
      <c r="AD8" s="11">
        <f>AVERAGE(AD4:AD7)</f>
        <v>0</v>
      </c>
      <c r="AE8" s="11">
        <f>AVERAGE(AE4:AE7)</f>
        <v>6.25E-2</v>
      </c>
      <c r="AF8" s="11">
        <f>AVERAGE(AF4:AF7)</f>
        <v>0.9375</v>
      </c>
    </row>
    <row r="9" spans="2:80" x14ac:dyDescent="0.2">
      <c r="B9" s="7"/>
      <c r="C9" s="7"/>
      <c r="D9" s="7"/>
      <c r="E9" s="7"/>
      <c r="F9" s="7"/>
      <c r="G9" s="8"/>
      <c r="H9" s="8"/>
      <c r="I9" s="8"/>
      <c r="J9" s="8"/>
      <c r="K9" s="8"/>
      <c r="L9" s="8"/>
      <c r="M9" s="8"/>
      <c r="N9" s="8"/>
      <c r="O9" s="8"/>
      <c r="P9" s="8"/>
      <c r="Q9" s="8"/>
      <c r="R9" s="8"/>
      <c r="S9" s="8"/>
      <c r="T9" s="8"/>
      <c r="U9" s="8"/>
      <c r="V9" s="8"/>
    </row>
    <row r="10" spans="2:80" ht="22" customHeight="1" x14ac:dyDescent="0.2">
      <c r="B10" s="282" t="s">
        <v>176</v>
      </c>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row>
    <row r="11" spans="2:80" ht="25" customHeight="1" x14ac:dyDescent="0.2">
      <c r="B11" s="283" t="s">
        <v>28</v>
      </c>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105"/>
      <c r="AF11" s="105"/>
    </row>
    <row r="12" spans="2:80" ht="60" customHeight="1" x14ac:dyDescent="0.2">
      <c r="B12" s="284" t="s">
        <v>272</v>
      </c>
      <c r="C12" s="285"/>
      <c r="D12" s="285"/>
      <c r="E12" s="285"/>
      <c r="F12" s="285"/>
      <c r="G12" s="285"/>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row>
    <row r="13" spans="2:80" ht="60" customHeight="1" x14ac:dyDescent="0.2">
      <c r="B13" s="284" t="s">
        <v>1283</v>
      </c>
      <c r="C13" s="285"/>
      <c r="D13" s="285"/>
      <c r="E13" s="285"/>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row>
    <row r="14" spans="2:80" s="12" customFormat="1" ht="25" customHeight="1" x14ac:dyDescent="0.2">
      <c r="B14" s="255" t="s">
        <v>122</v>
      </c>
      <c r="C14" s="255"/>
      <c r="D14" s="255"/>
      <c r="E14" s="255"/>
      <c r="F14" s="255"/>
      <c r="G14" s="255"/>
      <c r="H14" s="255"/>
      <c r="I14" s="255"/>
      <c r="J14" s="255"/>
      <c r="K14" s="255"/>
      <c r="L14" s="255"/>
      <c r="M14" s="255"/>
      <c r="N14" s="255"/>
      <c r="O14" s="255"/>
      <c r="P14" s="255"/>
      <c r="Q14" s="255"/>
      <c r="R14" s="255"/>
      <c r="S14" s="255"/>
      <c r="T14" s="255"/>
      <c r="U14" s="255"/>
      <c r="V14" s="255"/>
      <c r="W14" s="255"/>
      <c r="X14" s="255"/>
      <c r="Y14" s="255"/>
      <c r="Z14" s="255"/>
      <c r="AA14" s="255"/>
      <c r="AB14" s="45"/>
      <c r="AC14" s="106"/>
      <c r="AD14" s="106"/>
      <c r="AE14" s="106"/>
      <c r="AF14" s="106"/>
    </row>
    <row r="15" spans="2:80" ht="60" customHeight="1" x14ac:dyDescent="0.2">
      <c r="B15" s="286"/>
      <c r="C15" s="287"/>
      <c r="D15" s="287"/>
      <c r="E15" s="287"/>
      <c r="F15" s="287"/>
      <c r="G15" s="287"/>
      <c r="H15" s="287"/>
      <c r="I15" s="287"/>
      <c r="J15" s="287"/>
      <c r="K15" s="287"/>
      <c r="L15" s="287"/>
      <c r="M15" s="287"/>
      <c r="N15" s="287"/>
      <c r="O15" s="287"/>
      <c r="P15" s="287"/>
      <c r="Q15" s="287"/>
      <c r="R15" s="287"/>
      <c r="S15" s="287"/>
      <c r="T15" s="287"/>
      <c r="U15" s="287"/>
      <c r="V15" s="287"/>
      <c r="W15" s="287"/>
      <c r="X15" s="287"/>
      <c r="Y15" s="287"/>
      <c r="Z15" s="287"/>
      <c r="AA15" s="288"/>
      <c r="AB15" s="46"/>
      <c r="AC15" s="46"/>
      <c r="AD15" s="46"/>
      <c r="AE15" s="46"/>
      <c r="AF15" s="46"/>
      <c r="CB15" s="1" t="s">
        <v>952</v>
      </c>
    </row>
    <row r="16" spans="2:80" ht="44.25" customHeight="1" x14ac:dyDescent="0.2">
      <c r="B16" s="289"/>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90"/>
      <c r="AB16" s="46"/>
      <c r="AC16" s="46"/>
      <c r="AD16" s="46"/>
      <c r="AE16" s="46"/>
      <c r="AF16" s="46"/>
    </row>
    <row r="17" spans="2:32" ht="60" hidden="1" customHeight="1" x14ac:dyDescent="0.2">
      <c r="B17" s="291"/>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3"/>
      <c r="AB17" s="46"/>
      <c r="AC17" s="46"/>
      <c r="AD17" s="46"/>
      <c r="AE17" s="46"/>
      <c r="AF17" s="46"/>
    </row>
    <row r="18" spans="2:32" ht="16.5" customHeight="1" x14ac:dyDescent="0.2">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49"/>
      <c r="AC18" s="49"/>
      <c r="AD18" s="49"/>
      <c r="AE18" s="49"/>
      <c r="AF18" s="49"/>
    </row>
    <row r="19" spans="2:32" ht="22" customHeight="1" x14ac:dyDescent="0.2">
      <c r="B19" s="270" t="s">
        <v>300</v>
      </c>
      <c r="C19" s="270"/>
      <c r="D19" s="270"/>
      <c r="E19" s="270"/>
      <c r="F19" s="270"/>
      <c r="G19" s="270"/>
      <c r="H19" s="270"/>
      <c r="I19" s="270"/>
      <c r="J19" s="270"/>
      <c r="K19" s="270"/>
      <c r="L19" s="270"/>
      <c r="M19" s="270"/>
      <c r="N19" s="270"/>
      <c r="O19" s="270"/>
      <c r="P19" s="270"/>
      <c r="Q19" s="270"/>
      <c r="R19" s="270"/>
      <c r="S19" s="270"/>
      <c r="T19" s="270"/>
      <c r="U19" s="270"/>
      <c r="V19" s="270"/>
      <c r="W19" s="270"/>
      <c r="X19" s="270"/>
      <c r="Y19" s="270"/>
      <c r="Z19" s="270"/>
      <c r="AA19" s="270"/>
      <c r="AB19" s="44"/>
      <c r="AC19" s="107"/>
      <c r="AD19" s="107"/>
      <c r="AE19" s="107"/>
      <c r="AF19" s="107"/>
    </row>
    <row r="20" spans="2:32" ht="25" customHeight="1" x14ac:dyDescent="0.2">
      <c r="B20" s="265" t="s">
        <v>28</v>
      </c>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45"/>
      <c r="AC20" s="108"/>
      <c r="AD20" s="108"/>
      <c r="AE20" s="108"/>
      <c r="AF20" s="108"/>
    </row>
    <row r="21" spans="2:32" ht="60" customHeight="1" x14ac:dyDescent="0.2">
      <c r="B21" s="267" t="s">
        <v>379</v>
      </c>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46"/>
      <c r="AC21" s="46"/>
      <c r="AD21" s="46"/>
      <c r="AE21" s="46"/>
      <c r="AF21" s="46"/>
    </row>
    <row r="22" spans="2:32" ht="60" customHeight="1" x14ac:dyDescent="0.2">
      <c r="B22" s="267" t="s">
        <v>380</v>
      </c>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46"/>
      <c r="AC22" s="46"/>
      <c r="AD22" s="46"/>
      <c r="AE22" s="46"/>
      <c r="AF22" s="46"/>
    </row>
    <row r="23" spans="2:32" s="12" customFormat="1" ht="25" customHeight="1" x14ac:dyDescent="0.2">
      <c r="B23" s="255" t="s">
        <v>122</v>
      </c>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45"/>
      <c r="AC23" s="106"/>
      <c r="AD23" s="106"/>
      <c r="AE23" s="106"/>
      <c r="AF23" s="106"/>
    </row>
    <row r="24" spans="2:32" ht="60" customHeight="1" x14ac:dyDescent="0.2">
      <c r="B24" s="286"/>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8"/>
      <c r="AB24" s="46"/>
      <c r="AC24" s="46"/>
      <c r="AD24" s="46"/>
      <c r="AE24" s="46"/>
      <c r="AF24" s="46"/>
    </row>
    <row r="25" spans="2:32" ht="8.25" customHeight="1" x14ac:dyDescent="0.2">
      <c r="B25" s="289"/>
      <c r="C25" s="246"/>
      <c r="D25" s="246"/>
      <c r="E25" s="246"/>
      <c r="F25" s="246"/>
      <c r="G25" s="246"/>
      <c r="H25" s="246"/>
      <c r="I25" s="246"/>
      <c r="J25" s="246"/>
      <c r="K25" s="246"/>
      <c r="L25" s="246"/>
      <c r="M25" s="246"/>
      <c r="N25" s="246"/>
      <c r="O25" s="246"/>
      <c r="P25" s="246"/>
      <c r="Q25" s="246"/>
      <c r="R25" s="246"/>
      <c r="S25" s="246"/>
      <c r="T25" s="246"/>
      <c r="U25" s="246"/>
      <c r="V25" s="246"/>
      <c r="W25" s="246"/>
      <c r="X25" s="246"/>
      <c r="Y25" s="246"/>
      <c r="Z25" s="246"/>
      <c r="AA25" s="290"/>
      <c r="AB25" s="46"/>
      <c r="AC25" s="46"/>
      <c r="AD25" s="46"/>
      <c r="AE25" s="46"/>
      <c r="AF25" s="46"/>
    </row>
    <row r="26" spans="2:32" ht="60" hidden="1" customHeight="1" x14ac:dyDescent="0.2">
      <c r="B26" s="291"/>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3"/>
      <c r="AB26" s="46"/>
      <c r="AC26" s="46"/>
      <c r="AD26" s="46"/>
      <c r="AE26" s="46"/>
      <c r="AF26" s="46"/>
    </row>
    <row r="27" spans="2:32" ht="16.5" customHeight="1" x14ac:dyDescent="0.2">
      <c r="B27" s="276"/>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49"/>
      <c r="AC27" s="49"/>
      <c r="AD27" s="49"/>
      <c r="AE27" s="49"/>
      <c r="AF27" s="49"/>
    </row>
    <row r="28" spans="2:32" ht="22" customHeight="1" x14ac:dyDescent="0.2">
      <c r="B28" s="279" t="s">
        <v>387</v>
      </c>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279"/>
      <c r="AB28" s="44"/>
      <c r="AC28" s="109"/>
      <c r="AD28" s="109"/>
      <c r="AE28" s="109"/>
      <c r="AF28" s="109"/>
    </row>
    <row r="29" spans="2:32" ht="25" customHeight="1" x14ac:dyDescent="0.2">
      <c r="B29" s="265" t="s">
        <v>28</v>
      </c>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45"/>
      <c r="AC29" s="108"/>
      <c r="AD29" s="108"/>
      <c r="AE29" s="108"/>
      <c r="AF29" s="108"/>
    </row>
    <row r="30" spans="2:32" ht="60" customHeight="1" x14ac:dyDescent="0.2">
      <c r="B30" s="286" t="s">
        <v>425</v>
      </c>
      <c r="C30" s="287"/>
      <c r="D30" s="287"/>
      <c r="E30" s="287"/>
      <c r="F30" s="287"/>
      <c r="G30" s="287"/>
      <c r="H30" s="287"/>
      <c r="I30" s="287"/>
      <c r="J30" s="287"/>
      <c r="K30" s="287"/>
      <c r="L30" s="287"/>
      <c r="M30" s="287"/>
      <c r="N30" s="287"/>
      <c r="O30" s="287"/>
      <c r="P30" s="287"/>
      <c r="Q30" s="287"/>
      <c r="R30" s="287"/>
      <c r="S30" s="287"/>
      <c r="T30" s="287"/>
      <c r="U30" s="287"/>
      <c r="V30" s="287"/>
      <c r="W30" s="287"/>
      <c r="X30" s="287"/>
      <c r="Y30" s="287"/>
      <c r="Z30" s="287"/>
      <c r="AA30" s="288"/>
      <c r="AB30" s="46"/>
      <c r="AC30" s="46"/>
      <c r="AD30" s="46"/>
      <c r="AE30" s="46"/>
      <c r="AF30" s="46"/>
    </row>
    <row r="31" spans="2:32" ht="10.5" customHeight="1" x14ac:dyDescent="0.2">
      <c r="B31" s="291"/>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3"/>
      <c r="AB31" s="46"/>
      <c r="AC31" s="46"/>
      <c r="AD31" s="46"/>
      <c r="AE31" s="46"/>
      <c r="AF31" s="46"/>
    </row>
    <row r="32" spans="2:32" s="12" customFormat="1" ht="25" customHeight="1" x14ac:dyDescent="0.2">
      <c r="B32" s="255" t="s">
        <v>122</v>
      </c>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45"/>
      <c r="AC32" s="106"/>
      <c r="AD32" s="106"/>
      <c r="AE32" s="106"/>
      <c r="AF32" s="106"/>
    </row>
    <row r="33" spans="2:32" ht="60" customHeight="1" x14ac:dyDescent="0.2">
      <c r="B33" s="286" t="s">
        <v>755</v>
      </c>
      <c r="C33" s="287"/>
      <c r="D33" s="287"/>
      <c r="E33" s="287"/>
      <c r="F33" s="287"/>
      <c r="G33" s="287"/>
      <c r="H33" s="287"/>
      <c r="I33" s="287"/>
      <c r="J33" s="287"/>
      <c r="K33" s="287"/>
      <c r="L33" s="287"/>
      <c r="M33" s="287"/>
      <c r="N33" s="287"/>
      <c r="O33" s="287"/>
      <c r="P33" s="287"/>
      <c r="Q33" s="287"/>
      <c r="R33" s="287"/>
      <c r="S33" s="287"/>
      <c r="T33" s="287"/>
      <c r="U33" s="287"/>
      <c r="V33" s="287"/>
      <c r="W33" s="287"/>
      <c r="X33" s="287"/>
      <c r="Y33" s="287"/>
      <c r="Z33" s="287"/>
      <c r="AA33" s="288"/>
      <c r="AB33" s="46"/>
      <c r="AC33" s="46"/>
      <c r="AD33" s="46"/>
      <c r="AE33" s="46"/>
      <c r="AF33" s="46"/>
    </row>
    <row r="34" spans="2:32" ht="60" customHeight="1" x14ac:dyDescent="0.2">
      <c r="B34" s="289"/>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90"/>
      <c r="AB34" s="46"/>
      <c r="AC34" s="46"/>
      <c r="AD34" s="46"/>
      <c r="AE34" s="46"/>
      <c r="AF34" s="46"/>
    </row>
    <row r="35" spans="2:32" ht="108" customHeight="1" x14ac:dyDescent="0.2">
      <c r="B35" s="291"/>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3"/>
      <c r="AB35" s="46"/>
      <c r="AC35" s="46"/>
      <c r="AD35" s="46"/>
      <c r="AE35" s="46"/>
      <c r="AF35" s="46"/>
    </row>
    <row r="36" spans="2:32" x14ac:dyDescent="0.2">
      <c r="B36" s="269"/>
      <c r="C36" s="269"/>
      <c r="D36" s="269"/>
      <c r="E36" s="269"/>
      <c r="F36" s="269"/>
      <c r="G36" s="269"/>
      <c r="H36" s="269"/>
      <c r="I36" s="269"/>
      <c r="J36" s="269"/>
      <c r="K36" s="269"/>
      <c r="L36" s="269"/>
      <c r="M36" s="269"/>
      <c r="N36" s="269"/>
      <c r="O36" s="269"/>
      <c r="P36" s="269"/>
      <c r="Q36" s="269"/>
      <c r="R36" s="269"/>
      <c r="S36" s="269"/>
      <c r="T36" s="269"/>
      <c r="U36" s="269"/>
      <c r="V36" s="269"/>
      <c r="W36" s="269"/>
      <c r="X36" s="269"/>
      <c r="Y36" s="269"/>
      <c r="Z36" s="269"/>
      <c r="AA36" s="269"/>
    </row>
    <row r="37" spans="2:32" x14ac:dyDescent="0.2">
      <c r="B37" s="264" t="s">
        <v>762</v>
      </c>
      <c r="C37" s="264"/>
      <c r="D37" s="264"/>
      <c r="E37" s="264"/>
      <c r="F37" s="264"/>
      <c r="G37" s="264"/>
      <c r="H37" s="264"/>
      <c r="I37" s="264"/>
      <c r="J37" s="264"/>
      <c r="K37" s="264"/>
      <c r="L37" s="264"/>
      <c r="M37" s="264"/>
      <c r="N37" s="264"/>
      <c r="O37" s="264"/>
      <c r="P37" s="264"/>
      <c r="Q37" s="264"/>
      <c r="R37" s="264"/>
      <c r="S37" s="264"/>
      <c r="T37" s="264"/>
      <c r="U37" s="264"/>
      <c r="V37" s="264"/>
      <c r="W37" s="264"/>
      <c r="X37" s="264"/>
      <c r="Y37" s="264"/>
      <c r="Z37" s="264"/>
      <c r="AA37" s="264"/>
      <c r="AB37" s="44"/>
      <c r="AC37" s="102"/>
      <c r="AD37" s="102"/>
      <c r="AE37" s="102"/>
      <c r="AF37" s="102"/>
    </row>
    <row r="38" spans="2:32" ht="20" x14ac:dyDescent="0.2">
      <c r="B38" s="265" t="s">
        <v>28</v>
      </c>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45"/>
      <c r="AC38" s="108"/>
      <c r="AD38" s="108"/>
      <c r="AE38" s="108"/>
      <c r="AF38" s="108"/>
    </row>
    <row r="39" spans="2:32" ht="62.25" customHeight="1" x14ac:dyDescent="0.2">
      <c r="B39" s="286" t="s">
        <v>948</v>
      </c>
      <c r="C39" s="287"/>
      <c r="D39" s="287"/>
      <c r="E39" s="287"/>
      <c r="F39" s="287"/>
      <c r="G39" s="287"/>
      <c r="H39" s="287"/>
      <c r="I39" s="287"/>
      <c r="J39" s="287"/>
      <c r="K39" s="287"/>
      <c r="L39" s="287"/>
      <c r="M39" s="287"/>
      <c r="N39" s="287"/>
      <c r="O39" s="287"/>
      <c r="P39" s="287"/>
      <c r="Q39" s="287"/>
      <c r="R39" s="287"/>
      <c r="S39" s="287"/>
      <c r="T39" s="287"/>
      <c r="U39" s="287"/>
      <c r="V39" s="287"/>
      <c r="W39" s="287"/>
      <c r="X39" s="287"/>
      <c r="Y39" s="287"/>
      <c r="Z39" s="287"/>
      <c r="AA39" s="288"/>
      <c r="AB39" s="46"/>
      <c r="AC39" s="46"/>
      <c r="AD39" s="46"/>
      <c r="AE39" s="46"/>
      <c r="AF39" s="46"/>
    </row>
    <row r="40" spans="2:32" ht="8.25" customHeight="1" x14ac:dyDescent="0.2">
      <c r="B40" s="291"/>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3"/>
      <c r="AB40" s="46"/>
      <c r="AC40" s="46"/>
      <c r="AD40" s="46"/>
      <c r="AE40" s="46"/>
      <c r="AF40" s="46"/>
    </row>
    <row r="41" spans="2:32" ht="20" x14ac:dyDescent="0.2">
      <c r="B41" s="255" t="s">
        <v>122</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45"/>
      <c r="AC41" s="106"/>
      <c r="AD41" s="106"/>
      <c r="AE41" s="106"/>
      <c r="AF41" s="106"/>
    </row>
    <row r="42" spans="2:32" ht="54.75" customHeight="1" x14ac:dyDescent="0.2">
      <c r="B42" s="294" t="s">
        <v>949</v>
      </c>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6"/>
      <c r="AB42" s="46"/>
      <c r="AC42" s="46"/>
      <c r="AD42" s="46"/>
      <c r="AE42" s="46"/>
      <c r="AF42" s="46"/>
    </row>
    <row r="43" spans="2:32" ht="53.25" customHeight="1" x14ac:dyDescent="0.2">
      <c r="B43" s="286" t="s">
        <v>950</v>
      </c>
      <c r="C43" s="287"/>
      <c r="D43" s="287"/>
      <c r="E43" s="287"/>
      <c r="F43" s="287"/>
      <c r="G43" s="287"/>
      <c r="H43" s="287"/>
      <c r="I43" s="287"/>
      <c r="J43" s="287"/>
      <c r="K43" s="287"/>
      <c r="L43" s="287"/>
      <c r="M43" s="287"/>
      <c r="N43" s="287"/>
      <c r="O43" s="287"/>
      <c r="P43" s="287"/>
      <c r="Q43" s="287"/>
      <c r="R43" s="287"/>
      <c r="S43" s="287"/>
      <c r="T43" s="287"/>
      <c r="U43" s="287"/>
      <c r="V43" s="287"/>
      <c r="W43" s="287"/>
      <c r="X43" s="287"/>
      <c r="Y43" s="287"/>
      <c r="Z43" s="287"/>
      <c r="AA43" s="288"/>
      <c r="AB43" s="46"/>
      <c r="AC43" s="46"/>
      <c r="AD43" s="46"/>
      <c r="AE43" s="46"/>
      <c r="AF43" s="46"/>
    </row>
    <row r="44" spans="2:32" ht="64.5" hidden="1" customHeight="1" x14ac:dyDescent="0.2">
      <c r="B44" s="291"/>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3"/>
      <c r="AB44" s="46"/>
      <c r="AC44" s="46"/>
      <c r="AD44" s="46"/>
      <c r="AE44" s="46"/>
      <c r="AF44" s="46"/>
    </row>
    <row r="45" spans="2:32" x14ac:dyDescent="0.2">
      <c r="B45" s="264" t="s">
        <v>951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44"/>
      <c r="AC45" s="102"/>
      <c r="AD45" s="102"/>
      <c r="AE45" s="102"/>
      <c r="AF45" s="102"/>
    </row>
    <row r="46" spans="2:32" ht="20" x14ac:dyDescent="0.2">
      <c r="B46" s="265" t="s">
        <v>28</v>
      </c>
      <c r="C46" s="265"/>
      <c r="D46" s="265"/>
      <c r="E46" s="265"/>
      <c r="F46" s="265"/>
      <c r="G46" s="265"/>
      <c r="H46" s="265"/>
      <c r="I46" s="265"/>
      <c r="J46" s="265"/>
      <c r="K46" s="265"/>
      <c r="L46" s="265"/>
      <c r="M46" s="265"/>
      <c r="N46" s="265"/>
      <c r="O46" s="265"/>
      <c r="P46" s="265"/>
      <c r="Q46" s="265"/>
      <c r="R46" s="265"/>
      <c r="S46" s="265"/>
      <c r="T46" s="265"/>
      <c r="U46" s="265"/>
      <c r="V46" s="265"/>
      <c r="W46" s="265"/>
      <c r="X46" s="265"/>
      <c r="Y46" s="265"/>
      <c r="Z46" s="265"/>
      <c r="AA46" s="265"/>
      <c r="AB46" s="45"/>
      <c r="AC46" s="108"/>
      <c r="AD46" s="108"/>
      <c r="AE46" s="108"/>
      <c r="AF46" s="108"/>
    </row>
    <row r="47" spans="2:32" ht="39.75" customHeight="1" x14ac:dyDescent="0.2">
      <c r="B47" s="286" t="s">
        <v>982</v>
      </c>
      <c r="C47" s="287"/>
      <c r="D47" s="287"/>
      <c r="E47" s="287"/>
      <c r="F47" s="287"/>
      <c r="G47" s="287"/>
      <c r="H47" s="287"/>
      <c r="I47" s="287"/>
      <c r="J47" s="287"/>
      <c r="K47" s="287"/>
      <c r="L47" s="287"/>
      <c r="M47" s="287"/>
      <c r="N47" s="287"/>
      <c r="O47" s="287"/>
      <c r="P47" s="287"/>
      <c r="Q47" s="287"/>
      <c r="R47" s="287"/>
      <c r="S47" s="287"/>
      <c r="T47" s="287"/>
      <c r="U47" s="287"/>
      <c r="V47" s="287"/>
      <c r="W47" s="287"/>
      <c r="X47" s="287"/>
      <c r="Y47" s="287"/>
      <c r="Z47" s="287"/>
      <c r="AA47" s="288"/>
      <c r="AB47" s="46"/>
      <c r="AC47" s="46"/>
      <c r="AD47" s="46"/>
      <c r="AE47" s="46"/>
      <c r="AF47" s="46"/>
    </row>
    <row r="48" spans="2:32" ht="134.25" customHeight="1" x14ac:dyDescent="0.2">
      <c r="B48" s="291"/>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3"/>
      <c r="AB48" s="46"/>
      <c r="AC48" s="46"/>
      <c r="AD48" s="46"/>
      <c r="AE48" s="46"/>
      <c r="AF48" s="46"/>
    </row>
    <row r="49" spans="2:32" ht="20" x14ac:dyDescent="0.2">
      <c r="B49" s="255" t="s">
        <v>122</v>
      </c>
      <c r="C49" s="255"/>
      <c r="D49" s="255"/>
      <c r="E49" s="255"/>
      <c r="F49" s="255"/>
      <c r="G49" s="255"/>
      <c r="H49" s="255"/>
      <c r="I49" s="255"/>
      <c r="J49" s="255"/>
      <c r="K49" s="255"/>
      <c r="L49" s="255"/>
      <c r="M49" s="255"/>
      <c r="N49" s="255"/>
      <c r="O49" s="255"/>
      <c r="P49" s="255"/>
      <c r="Q49" s="255"/>
      <c r="R49" s="255"/>
      <c r="S49" s="255"/>
      <c r="T49" s="255"/>
      <c r="U49" s="255"/>
      <c r="V49" s="255"/>
      <c r="W49" s="255"/>
      <c r="X49" s="255"/>
      <c r="Y49" s="255"/>
      <c r="Z49" s="255"/>
      <c r="AA49" s="255"/>
      <c r="AB49" s="45"/>
      <c r="AC49" s="106"/>
      <c r="AD49" s="106"/>
      <c r="AE49" s="106"/>
      <c r="AF49" s="106"/>
    </row>
    <row r="50" spans="2:32" ht="180" customHeight="1" x14ac:dyDescent="0.2">
      <c r="B50" s="271" t="s">
        <v>981</v>
      </c>
      <c r="C50" s="271"/>
      <c r="D50" s="271"/>
      <c r="E50" s="271"/>
      <c r="F50" s="271"/>
      <c r="G50" s="271"/>
      <c r="H50" s="271"/>
      <c r="I50" s="271"/>
      <c r="J50" s="271"/>
      <c r="K50" s="271"/>
      <c r="L50" s="271"/>
      <c r="M50" s="271"/>
      <c r="N50" s="271"/>
      <c r="O50" s="271"/>
      <c r="P50" s="271"/>
      <c r="Q50" s="271"/>
      <c r="R50" s="271"/>
      <c r="S50" s="271"/>
      <c r="T50" s="271"/>
      <c r="U50" s="271"/>
      <c r="V50" s="271"/>
      <c r="W50" s="271"/>
      <c r="X50" s="271"/>
      <c r="Y50" s="271"/>
      <c r="Z50" s="271"/>
      <c r="AA50" s="271"/>
      <c r="AB50" s="50"/>
      <c r="AC50" s="50"/>
      <c r="AD50" s="50"/>
      <c r="AE50" s="50"/>
      <c r="AF50" s="50"/>
    </row>
    <row r="51" spans="2:32" ht="15" customHeight="1" x14ac:dyDescent="0.2">
      <c r="B51" s="286"/>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c r="AA51" s="288"/>
      <c r="AB51" s="46"/>
      <c r="AC51" s="46"/>
      <c r="AD51" s="46"/>
      <c r="AE51" s="46"/>
      <c r="AF51" s="46"/>
    </row>
    <row r="52" spans="2:32" x14ac:dyDescent="0.2">
      <c r="B52" s="289"/>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90"/>
      <c r="AB52" s="46"/>
      <c r="AC52" s="46"/>
      <c r="AD52" s="46"/>
      <c r="AE52" s="46"/>
      <c r="AF52" s="46"/>
    </row>
    <row r="53" spans="2:32" x14ac:dyDescent="0.2">
      <c r="B53" s="291"/>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3"/>
      <c r="AB53" s="46"/>
      <c r="AC53" s="46"/>
      <c r="AD53" s="46"/>
      <c r="AE53" s="46"/>
      <c r="AF53" s="46"/>
    </row>
    <row r="55" spans="2:32" x14ac:dyDescent="0.2">
      <c r="B55" s="264" t="s">
        <v>1150</v>
      </c>
      <c r="C55" s="264"/>
      <c r="D55" s="264"/>
      <c r="E55" s="264"/>
      <c r="F55" s="264"/>
      <c r="G55" s="264"/>
      <c r="H55" s="264"/>
      <c r="I55" s="264"/>
      <c r="J55" s="264"/>
      <c r="K55" s="264"/>
      <c r="L55" s="264"/>
      <c r="M55" s="264"/>
      <c r="N55" s="264"/>
      <c r="O55" s="264"/>
      <c r="P55" s="264"/>
      <c r="Q55" s="264"/>
      <c r="R55" s="264"/>
      <c r="S55" s="264"/>
      <c r="T55" s="264"/>
      <c r="U55" s="264"/>
      <c r="V55" s="264"/>
      <c r="W55" s="264"/>
      <c r="X55" s="264"/>
      <c r="Y55" s="264"/>
      <c r="Z55" s="264"/>
      <c r="AA55" s="264"/>
      <c r="AB55" s="44"/>
      <c r="AC55" s="102"/>
      <c r="AD55" s="102"/>
      <c r="AE55" s="102"/>
      <c r="AF55" s="102"/>
    </row>
    <row r="56" spans="2:32" ht="20" x14ac:dyDescent="0.2">
      <c r="B56" s="265" t="s">
        <v>28</v>
      </c>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45"/>
      <c r="AC56" s="108"/>
      <c r="AD56" s="108"/>
      <c r="AE56" s="108"/>
      <c r="AF56" s="108"/>
    </row>
    <row r="57" spans="2:32" x14ac:dyDescent="0.2">
      <c r="B57" s="256" t="s">
        <v>1285</v>
      </c>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c r="AA57" s="258"/>
      <c r="AB57" s="46"/>
      <c r="AC57" s="46"/>
      <c r="AD57" s="46"/>
      <c r="AE57" s="46"/>
      <c r="AF57" s="46"/>
    </row>
    <row r="58" spans="2:32" ht="114" customHeight="1" x14ac:dyDescent="0.2">
      <c r="B58" s="261"/>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3"/>
      <c r="AB58" s="46"/>
      <c r="AC58" s="46"/>
      <c r="AD58" s="46"/>
      <c r="AE58" s="46"/>
      <c r="AF58" s="46"/>
    </row>
    <row r="59" spans="2:32" ht="20" x14ac:dyDescent="0.2">
      <c r="B59" s="255" t="s">
        <v>122</v>
      </c>
      <c r="C59" s="255"/>
      <c r="D59" s="255"/>
      <c r="E59" s="255"/>
      <c r="F59" s="255"/>
      <c r="G59" s="255"/>
      <c r="H59" s="255"/>
      <c r="I59" s="255"/>
      <c r="J59" s="255"/>
      <c r="K59" s="255"/>
      <c r="L59" s="255"/>
      <c r="M59" s="255"/>
      <c r="N59" s="255"/>
      <c r="O59" s="255"/>
      <c r="P59" s="255"/>
      <c r="Q59" s="255"/>
      <c r="R59" s="255"/>
      <c r="S59" s="255"/>
      <c r="T59" s="255"/>
      <c r="U59" s="255"/>
      <c r="V59" s="255"/>
      <c r="W59" s="255"/>
      <c r="X59" s="255"/>
      <c r="Y59" s="255"/>
      <c r="Z59" s="255"/>
      <c r="AA59" s="255"/>
      <c r="AB59" s="45"/>
      <c r="AC59" s="106"/>
      <c r="AD59" s="106"/>
      <c r="AE59" s="106"/>
      <c r="AF59" s="106"/>
    </row>
    <row r="60" spans="2:32" ht="120" customHeight="1" x14ac:dyDescent="0.2">
      <c r="B60" s="271" t="s">
        <v>1291</v>
      </c>
      <c r="C60" s="271"/>
      <c r="D60" s="271"/>
      <c r="E60" s="271"/>
      <c r="F60" s="271"/>
      <c r="G60" s="271"/>
      <c r="H60" s="271"/>
      <c r="I60" s="271"/>
      <c r="J60" s="271"/>
      <c r="K60" s="271"/>
      <c r="L60" s="271"/>
      <c r="M60" s="271"/>
      <c r="N60" s="271"/>
      <c r="O60" s="271"/>
      <c r="P60" s="271"/>
      <c r="Q60" s="271"/>
      <c r="R60" s="271"/>
      <c r="S60" s="271"/>
      <c r="T60" s="271"/>
      <c r="U60" s="271"/>
      <c r="V60" s="271"/>
      <c r="W60" s="271"/>
      <c r="X60" s="271"/>
      <c r="Y60" s="271"/>
      <c r="Z60" s="271"/>
      <c r="AA60" s="271"/>
      <c r="AB60" s="50"/>
      <c r="AC60" s="50"/>
      <c r="AD60" s="50"/>
      <c r="AE60" s="50"/>
      <c r="AF60" s="50"/>
    </row>
    <row r="65492" spans="2:23" x14ac:dyDescent="0.2">
      <c r="B65492" s="9" t="s">
        <v>29</v>
      </c>
      <c r="C65492" s="9"/>
      <c r="D65492" s="9"/>
      <c r="E65492" s="9"/>
      <c r="F65492" s="9"/>
      <c r="G65492" s="9"/>
      <c r="H65492" s="9"/>
      <c r="I65492" s="9"/>
      <c r="J65492" s="9"/>
      <c r="K65492" s="9"/>
      <c r="L65492" s="9"/>
      <c r="M65492" s="9"/>
      <c r="N65492" s="9"/>
      <c r="O65492" s="9"/>
      <c r="P65492" s="9"/>
      <c r="Q65492" s="9"/>
      <c r="R65492" s="9"/>
      <c r="S65492" s="9"/>
      <c r="T65492" s="9"/>
      <c r="U65492" s="9"/>
      <c r="V65492" s="9"/>
      <c r="W65492" s="9"/>
    </row>
    <row r="65493" spans="2:23" x14ac:dyDescent="0.2">
      <c r="B65493" s="10" t="s">
        <v>30</v>
      </c>
      <c r="C65493" s="53"/>
      <c r="D65493" s="10"/>
      <c r="E65493" s="10"/>
      <c r="F65493" s="10"/>
      <c r="G65493" s="10"/>
      <c r="H65493" s="53"/>
      <c r="I65493" s="10"/>
      <c r="J65493" s="10"/>
      <c r="K65493" s="10"/>
      <c r="L65493" s="10"/>
      <c r="M65493" s="53"/>
      <c r="N65493" s="10"/>
      <c r="O65493" s="10"/>
      <c r="P65493" s="10"/>
      <c r="Q65493" s="10"/>
      <c r="R65493" s="53"/>
      <c r="S65493" s="10"/>
      <c r="T65493" s="10"/>
      <c r="U65493" s="10"/>
      <c r="V65493" s="10"/>
      <c r="W65493" s="53"/>
    </row>
    <row r="65494" spans="2:23" x14ac:dyDescent="0.2">
      <c r="B65494" s="10" t="s">
        <v>31</v>
      </c>
      <c r="C65494" s="53"/>
      <c r="D65494" s="10"/>
      <c r="E65494" s="10"/>
      <c r="F65494" s="10"/>
      <c r="G65494" s="10"/>
      <c r="H65494" s="53"/>
      <c r="I65494" s="10"/>
      <c r="J65494" s="10"/>
      <c r="K65494" s="10"/>
      <c r="L65494" s="10"/>
      <c r="M65494" s="53"/>
      <c r="N65494" s="10"/>
      <c r="O65494" s="10"/>
      <c r="P65494" s="10"/>
      <c r="Q65494" s="10"/>
      <c r="R65494" s="53"/>
      <c r="S65494" s="10"/>
      <c r="T65494" s="10"/>
      <c r="U65494" s="10"/>
      <c r="V65494" s="10"/>
      <c r="W65494" s="53"/>
    </row>
  </sheetData>
  <mergeCells count="47">
    <mergeCell ref="B24:AA26"/>
    <mergeCell ref="B30:AA31"/>
    <mergeCell ref="B33:AA35"/>
    <mergeCell ref="B39:AA40"/>
    <mergeCell ref="B43:AA44"/>
    <mergeCell ref="B41:AA41"/>
    <mergeCell ref="B42:AA42"/>
    <mergeCell ref="B29:AA29"/>
    <mergeCell ref="B32:AA32"/>
    <mergeCell ref="B36:AA36"/>
    <mergeCell ref="B37:AA37"/>
    <mergeCell ref="B38:AA38"/>
    <mergeCell ref="B27:AA27"/>
    <mergeCell ref="B28:AA28"/>
    <mergeCell ref="B51:AA53"/>
    <mergeCell ref="B47:AA48"/>
    <mergeCell ref="B45:AA45"/>
    <mergeCell ref="B46:AA46"/>
    <mergeCell ref="B49:AA49"/>
    <mergeCell ref="B50:AA50"/>
    <mergeCell ref="B22:AA22"/>
    <mergeCell ref="B23:AA23"/>
    <mergeCell ref="W2:W3"/>
    <mergeCell ref="D2:G2"/>
    <mergeCell ref="I2:L2"/>
    <mergeCell ref="N2:Q2"/>
    <mergeCell ref="H3:H7"/>
    <mergeCell ref="M3:M7"/>
    <mergeCell ref="B14:AA14"/>
    <mergeCell ref="B15:AA17"/>
    <mergeCell ref="B18:AA18"/>
    <mergeCell ref="B19:AA19"/>
    <mergeCell ref="B20:AA20"/>
    <mergeCell ref="B21:AA21"/>
    <mergeCell ref="B55:AA55"/>
    <mergeCell ref="B56:AA56"/>
    <mergeCell ref="B57:AA58"/>
    <mergeCell ref="B59:AA59"/>
    <mergeCell ref="B60:AA60"/>
    <mergeCell ref="AC2:AF2"/>
    <mergeCell ref="B10:AF10"/>
    <mergeCell ref="B11:AD11"/>
    <mergeCell ref="B12:AF12"/>
    <mergeCell ref="B13:AF13"/>
    <mergeCell ref="B2:B3"/>
    <mergeCell ref="S2:V2"/>
    <mergeCell ref="X2:AA2"/>
  </mergeCells>
  <phoneticPr fontId="2" type="noConversion"/>
  <hyperlinks>
    <hyperlink ref="B65494" r:id="rId1" xr:uid="{00000000-0004-0000-0500-000000000000}"/>
    <hyperlink ref="B65493"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Institución</vt:lpstr>
      <vt:lpstr>Autoevaluación</vt:lpstr>
      <vt:lpstr>Directiva</vt:lpstr>
      <vt:lpstr>Académica</vt:lpstr>
      <vt:lpstr>Admin</vt:lpstr>
      <vt:lpstr>Comunidad</vt:lpstr>
      <vt:lpstr>valoración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Sistemas IDDS</cp:lastModifiedBy>
  <cp:lastPrinted>2011-10-07T14:16:27Z</cp:lastPrinted>
  <dcterms:created xsi:type="dcterms:W3CDTF">2010-02-23T19:10:51Z</dcterms:created>
  <dcterms:modified xsi:type="dcterms:W3CDTF">2025-04-23T22:25:13Z</dcterms:modified>
</cp:coreProperties>
</file>